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DE4059E0-FE84-4DDF-A5BA-E73CE0DDFF82}" xr6:coauthVersionLast="47" xr6:coauthVersionMax="47" xr10:uidLastSave="{00000000-0000-0000-0000-000000000000}"/>
  <bookViews>
    <workbookView xWindow="28680" yWindow="168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C36" i="10"/>
  <c r="BE35" i="10"/>
  <c r="C35" i="10"/>
  <c r="CO34" i="10"/>
  <c r="CO35" i="10" s="1"/>
  <c r="CO36" i="10" s="1"/>
  <c r="CO37" i="10" s="1"/>
  <c r="BW34" i="10"/>
  <c r="BW35" i="10" s="1"/>
  <c r="BW36" i="10" s="1"/>
  <c r="BW37" i="10" s="1"/>
  <c r="BW38" i="10" s="1"/>
  <c r="BW39" i="10" s="1"/>
  <c r="BE34" i="10"/>
  <c r="U34" i="10"/>
  <c r="U35" i="10" s="1"/>
  <c r="U36" i="10" s="1"/>
  <c r="C34" i="10"/>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<sst xmlns="http://schemas.openxmlformats.org/spreadsheetml/2006/main" count="1110" uniqueCount="575">
  <si>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</si>
  <si>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</si>
  <si>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</si>
  <si>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</si>
  <si>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</si>
  <si>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</si>
  <si>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</si>
  <si>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</si>
  <si>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</si>
  <si>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</si>
  <si>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</si>
  <si>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</si>
  <si>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</si>
  <si>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</si>
  <si>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</si>
  <si>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</si>
  <si>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</si>
  <si>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</si>
  <si>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</si>
  <si>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</si>
  <si>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</si>
  <si>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</si>
  <si>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</si>
  <si>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</si>
  <si>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</si>
  <si>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</si>
  <si>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</si>
  <si>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</si>
  <si>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</si>
  <si>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</si>
  <si>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</si>
  <si>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</si>
  <si>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</si>
  <si>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</si>
  <si>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</si>
  <si>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</si>
  <si>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</si>
  <si>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</si>
  <si>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</si>
  <si>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</si>
  <si>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</si>
  <si>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</si>
  <si>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</si>
  <si>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</si>
  <si>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</si>
  <si>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</si>
  <si>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</si>
  <si>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</si>
  <si>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</si>
  <si>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</si>
  <si>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</si>
  <si>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</si>
  <si>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</si>
  <si>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</si>
  <si>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</si>
  <si>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</si>
  <si>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</si>
  <si>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</si>
  <si>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</si>
  <si>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</si>
  <si>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</si>
  <si>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</si>
  <si>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</si>
  <si>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</si>
  <si>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</si>
  <si>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</si>
  <si>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</si>
  <si>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</si>
  <si>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</si>
  <si>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</si>
  <si>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</si>
  <si>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</si>
  <si>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</si>
  <si>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</si>
  <si>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</si>
  <si>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</si>
  <si>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</si>
  <si>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</si>
  <si>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</si>
  <si>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</si>
  <si>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</si>
  <si>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</si>
  <si>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</si>
  <si>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</si>
  <si>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</si>
  <si>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</si>
  <si>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</si>
  <si>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</si>
  <si>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</si>
  <si>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</si>
  <si>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</si>
  <si>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</si>
  <si>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</si>
  <si>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</si>
  <si>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松原市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</si>
  <si>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</si>
  <si>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</si>
  <si>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</si>
  <si>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</si>
  <si>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</si>
  <si>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</si>
  <si>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</si>
  <si>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</si>
  <si>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</si>
  <si>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</si>
  <si>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</si>
  <si>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</si>
  <si>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</si>
  <si>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</si>
  <si>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</si>
  <si>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</si>
  <si>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</si>
  <si>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</si>
  <si>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</si>
  <si>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</si>
  <si>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</si>
  <si>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</si>
  <si>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</si>
  <si>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</si>
  <si>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</si>
  <si>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</si>
  <si>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</si>
  <si>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</si>
  <si>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</si>
  <si>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</si>
  <si>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</si>
  <si>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</si>
  <si>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</si>
  <si>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</si>
  <si>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</si>
  <si>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</si>
  <si>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</si>
  <si>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</si>
  <si>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</si>
  <si>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</si>
  <si>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</si>
  <si>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</si>
  <si>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</si>
  <si>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</si>
  <si>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</si>
  <si>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</si>
  <si>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</si>
  <si>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</si>
  <si>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</si>
  <si>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</si>
  <si>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</si>
  <si>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</si>
  <si>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</si>
  <si>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</si>
  <si>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</si>
  <si>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</si>
  <si>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</si>
  <si>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</si>
  <si>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</si>
  <si>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</si>
  <si>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</si>
  <si>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</si>
  <si>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</si>
  <si>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</si>
  <si>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</si>
  <si>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</si>
  <si>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</si>
  <si>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</si>
  <si>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</si>
  <si>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</si>
  <si>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</si>
  <si>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</si>
  <si>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</si>
  <si>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</si>
  <si>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</si>
  <si>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</si>
  <si>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</si>
  <si>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</si>
  <si>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</si>
  <si>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</si>
  <si>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</si>
  <si>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</si>
  <si>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</si>
  <si>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</si>
  <si>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</si>
  <si>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</si>
  <si>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</si>
  <si>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</si>
  <si>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</si>
  <si>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</si>
  <si>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</si>
  <si>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</si>
  <si>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</si>
  <si>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</si>
  <si>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</si>
  <si>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</si>
  <si>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</si>
  <si>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</si>
  <si>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</si>
  <si>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</si>
  <si>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</si>
  <si>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</si>
  <si>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</si>
  <si>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</si>
  <si>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</si>
  <si>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</si>
  <si>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</si>
  <si>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</si>
  <si>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大阪府松原市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</si>
  <si>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</si>
  <si>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</si>
  <si>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</si>
  <si>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</si>
  <si>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</si>
  <si>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</si>
  <si>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</si>
  <si>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</si>
  <si>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</si>
  <si>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</si>
  <si>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</si>
  <si>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</si>
  <si>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</si>
  <si>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</si>
  <si>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</si>
  <si>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</si>
  <si>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</si>
  <si>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</si>
  <si>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</si>
  <si>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</si>
  <si>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</si>
  <si>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</si>
  <si>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</si>
  <si>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</si>
  <si>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</si>
  <si>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</si>
  <si>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</si>
  <si>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</si>
  <si>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</si>
  <si>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</si>
  <si>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</si>
  <si>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</si>
  <si>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</si>
  <si>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</si>
  <si>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</si>
  <si>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</si>
  <si>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</si>
  <si>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</si>
  <si>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</si>
  <si>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</si>
  <si>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</si>
  <si>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</si>
  <si>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</si>
  <si>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</si>
  <si>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</si>
  <si>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</si>
  <si>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</si>
  <si>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</si>
  <si>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</si>
  <si>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</si>
  <si>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</si>
  <si>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</si>
  <si>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</si>
  <si>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</si>
  <si>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</si>
  <si>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</si>
  <si>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</si>
  <si>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</si>
  <si>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</si>
  <si>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</si>
  <si>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</si>
  <si>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</si>
  <si>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</si>
  <si>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</si>
  <si>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</si>
  <si>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</si>
  <si>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</si>
  <si>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</si>
  <si>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</si>
  <si>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</si>
  <si>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</si>
  <si>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</si>
  <si>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</si>
  <si>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</si>
  <si>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</si>
  <si>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</si>
  <si>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</si>
  <si>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</si>
  <si>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</si>
  <si>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</si>
  <si>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</si>
  <si>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</si>
  <si>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</si>
  <si>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</si>
  <si>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</si>
  <si>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</si>
  <si>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</si>
  <si>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</si>
  <si>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</si>
  <si>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</si>
  <si>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</si>
  <si>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</si>
  <si>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</si>
  <si>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</si>
  <si>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</si>
  <si>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</si>
  <si>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</si>
  <si>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</si>
  <si>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</si>
  <si>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</si>
  <si>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</si>
  <si>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</si>
  <si>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</si>
  <si>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</si>
  <si>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</si>
  <si>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</si>
  <si>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</si>
  <si>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</si>
  <si>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</si>
  <si>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</si>
  <si>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</si>
  <si>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</si>
  <si>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</si>
  <si>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</si>
  <si>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</si>
  <si>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</si>
  <si>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</si>
  <si>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</si>
  <si>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</si>
  <si>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</si>
  <si>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</si>
  <si>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</si>
  <si>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</si>
  <si>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</si>
  <si>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</si>
  <si>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</si>
  <si>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</si>
  <si>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</si>
  <si>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</si>
  <si>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</si>
  <si>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</si>
  <si>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</si>
  <si>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</si>
  <si>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</si>
  <si>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</si>
  <si>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</si>
  <si>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</si>
  <si>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</si>
  <si>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</si>
  <si>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</si>
  <si>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</si>
  <si>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</si>
  <si>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</si>
  <si>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</si>
  <si>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</si>
  <si>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</si>
  <si>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</si>
  <si>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</si>
  <si>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</si>
  <si>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</si>
  <si>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大阪府松原市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</si>
  <si>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</si>
  <si>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</si>
  <si>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</si>
  <si>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</si>
  <si>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</si>
  <si>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</si>
  <si>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</si>
  <si>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</si>
  <si>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</si>
  <si>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</si>
  <si>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</si>
  <si>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</si>
  <si>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</si>
  <si>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</si>
  <si>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</si>
  <si>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</si>
  <si>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</si>
  <si>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</si>
  <si>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</si>
  <si>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</si>
  <si>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</si>
  <si>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</si>
  <si>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</si>
  <si>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</si>
  <si>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</si>
  <si>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</si>
  <si>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</si>
  <si>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</si>
  <si>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</si>
  <si>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</si>
  <si>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</si>
  <si>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</si>
  <si>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</si>
  <si>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</si>
  <si>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</si>
  <si>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</si>
  <si>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</si>
  <si>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</si>
  <si>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</si>
  <si>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</si>
  <si>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</si>
  <si>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</si>
  <si>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</si>
  <si>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</si>
  <si>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</si>
  <si>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</si>
  <si>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</si>
  <si>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</si>
  <si>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</si>
  <si>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</si>
  <si>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</si>
  <si>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</si>
  <si>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</si>
  <si>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</si>
  <si>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</si>
  <si>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</si>
  <si>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</si>
  <si>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</si>
  <si>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</si>
  <si>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</si>
  <si>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</si>
  <si>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</si>
  <si>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</si>
  <si>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</si>
  <si>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</si>
  <si>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</si>
  <si>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</si>
  <si>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</si>
  <si>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</si>
  <si>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</si>
  <si>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</si>
  <si>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</si>
  <si>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</si>
  <si>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</si>
  <si>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</si>
  <si>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</si>
  <si>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</si>
  <si>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</si>
  <si>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</si>
  <si>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</si>
  <si>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</si>
  <si>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</si>
  <si>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</si>
  <si>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</si>
  <si>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</si>
  <si>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</si>
  <si>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</si>
  <si>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</si>
  <si>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</si>
  <si>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</si>
  <si>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</si>
  <si>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</si>
  <si>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</si>
  <si>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</si>
  <si>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</si>
  <si>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</si>
  <si>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</si>
  <si>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</si>
  <si>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</si>
  <si>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</si>
  <si>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</si>
  <si>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</si>
  <si>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</si>
  <si>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</si>
  <si>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</si>
  <si>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</si>
  <si>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</si>
  <si>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</si>
  <si>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</si>
  <si>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</si>
  <si>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</si>
  <si>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</si>
  <si>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</si>
  <si>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</si>
  <si>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</si>
  <si>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</si>
  <si>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</si>
  <si>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</si>
  <si>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</si>
  <si>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</si>
  <si>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</si>
  <si>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</si>
  <si>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</si>
  <si>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</si>
  <si>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</si>
  <si>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</si>
  <si>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</si>
  <si>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</si>
  <si>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</si>
  <si>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</si>
  <si>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</si>
  <si>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</si>
  <si>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</si>
  <si>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</si>
  <si>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</si>
  <si>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</si>
  <si>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</si>
  <si>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</si>
  <si>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</si>
  <si>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</si>
  <si>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</si>
  <si>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</si>
  <si>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</si>
  <si>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</si>
  <si>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</si>
  <si>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</si>
  <si>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</si>
  <si>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</si>
  <si>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</si>
  <si>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</si>
  <si>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</si>
  <si>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</si>
  <si>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</si>
  <si>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</si>
  <si>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</si>
  <si>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</si>
  <si>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</si>
  <si>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</si>
  <si>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</si>
  <si>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</si>
  <si>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</si>
  <si>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</si>
  <si>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</si>
  <si>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</si>
  <si>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</si>
  <si>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</si>
  <si>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</si>
  <si>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</si>
  <si>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</si>
  <si>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</si>
  <si>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</si>
  <si>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</si>
  <si>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</si>
  <si>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</si>
  <si>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国民健康保険特別会計</t>
  </si>
  <si>
    <t>▲ 7.97</t>
  </si>
  <si>
    <t>▲ 6.36</t>
  </si>
  <si>
    <t>▲ 5.10</t>
  </si>
  <si>
    <t>▲ 3.89</t>
  </si>
  <si>
    <t>▲ 3.38</t>
  </si>
  <si>
    <t>水道事業会計</t>
  </si>
  <si>
    <t>一般会計</t>
  </si>
  <si>
    <t>下水道事業会計</t>
  </si>
  <si>
    <t>介護保険特別会計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</si>
  <si>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</si>
  <si>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</si>
  <si>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</si>
  <si>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</si>
  <si>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</si>
  <si>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</si>
  <si>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</si>
  <si>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</si>
  <si>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t>
    <phoneticPr fontId="2"/>
  </si>
  <si>
    <t>大和川右岸水防事務組合</t>
    <phoneticPr fontId="10"/>
  </si>
  <si>
    <t>大阪広域環境施設組合</t>
    <phoneticPr fontId="10"/>
  </si>
  <si>
    <t>大阪府後期高齢者医療広域連合（一般会計）</t>
    <rPh sb="0" eb="3">
      <t>オオサカフ</t>
    </rPh>
    <rPh sb="3" eb="5">
      <t>コウキ</t>
    </rPh>
    <rPh sb="5" eb="8">
      <t>コウレイシャ</t>
    </rPh>
    <rPh sb="8" eb="10">
      <t>イリョウ</t>
    </rPh>
    <rPh sb="10" eb="12">
      <t>コウイキ</t>
    </rPh>
    <rPh sb="12" eb="14">
      <t>レンゴウ</t>
    </rPh>
    <rPh sb="15" eb="17">
      <t>イッパン</t>
    </rPh>
    <rPh sb="17" eb="19">
      <t>カイケイ</t>
    </rPh>
    <phoneticPr fontId="10"/>
  </si>
  <si>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</si>
  <si>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10"/>
  </si>
  <si>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10"/>
  </si>
  <si>
    <t>松原都市開発</t>
    <rPh sb="0" eb="2">
      <t>マツバラ</t>
    </rPh>
    <rPh sb="2" eb="4">
      <t>トシ</t>
    </rPh>
    <rPh sb="4" eb="6">
      <t>カイハツ</t>
    </rPh>
    <phoneticPr fontId="10"/>
  </si>
  <si>
    <t>松原市文化情報振興事業団</t>
    <rPh sb="0" eb="3">
      <t>マツバラシ</t>
    </rPh>
    <rPh sb="3" eb="5">
      <t>ブンカ</t>
    </rPh>
    <rPh sb="5" eb="7">
      <t>ジョウホウ</t>
    </rPh>
    <rPh sb="7" eb="9">
      <t>シンコウ</t>
    </rPh>
    <rPh sb="9" eb="12">
      <t>ジギョウダン</t>
    </rPh>
    <phoneticPr fontId="10"/>
  </si>
  <si>
    <t>〇</t>
    <phoneticPr fontId="2"/>
  </si>
  <si>
    <t>松原市土地開発公社</t>
    <rPh sb="0" eb="3">
      <t>マツバラシ</t>
    </rPh>
    <rPh sb="3" eb="5">
      <t>トチ</t>
    </rPh>
    <rPh sb="5" eb="7">
      <t>カイハツ</t>
    </rPh>
    <rPh sb="7" eb="9">
      <t>コウシャ</t>
    </rPh>
    <phoneticPr fontId="10"/>
  </si>
  <si>
    <t>松原学校給食</t>
    <rPh sb="0" eb="2">
      <t>マツバラ</t>
    </rPh>
    <rPh sb="2" eb="4">
      <t>ガッコウ</t>
    </rPh>
    <rPh sb="4" eb="6">
      <t>キュウショク</t>
    </rPh>
    <phoneticPr fontId="10"/>
  </si>
  <si>
    <t>松原市文化振興基金</t>
    <rPh sb="0" eb="3">
      <t>マツバラシ</t>
    </rPh>
    <phoneticPr fontId="2"/>
  </si>
  <si>
    <t>松原市新型コロナウイルス感染症等対策推進基金</t>
    <phoneticPr fontId="2"/>
  </si>
  <si>
    <t>松原市子ども未来基金</t>
    <phoneticPr fontId="2"/>
  </si>
  <si>
    <t>松原市公共施設整備事業基金</t>
    <phoneticPr fontId="2"/>
  </si>
  <si>
    <t>松原市商業活性化事業等基金</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</si>
  <si>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</si>
  <si>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</si>
  <si>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減少傾向にあり、令和５年度は類似団体内平均値と同様、充当可能財源が将来負担額を上回っている。その一方、有形固定資産減価償却率は類似団体内平均値と比べて低い水準にあるものの、増加傾向にある。これは、施設の集約化や旧施設の除却を行ってはいるものの、その他既存施設の老朽化が進んでいるためと考えられる。今後、施設の更新等による地方債の発行が見込まれることから、過度な将来負担とならないよう、公共施設等総合管理計画に基づき、施設の長寿命化等、適正な維持管理に努める。</t>
    <rPh sb="16" eb="18">
      <t>レイワ</t>
    </rPh>
    <rPh sb="19" eb="21">
      <t>ネンド</t>
    </rPh>
    <rPh sb="31" eb="33">
      <t>ドウヨウ</t>
    </rPh>
    <rPh sb="34" eb="40">
      <t>ジュウトウカノウザイゲン</t>
    </rPh>
    <rPh sb="41" eb="46">
      <t>ショウライフタンガク</t>
    </rPh>
    <rPh sb="47" eb="49">
      <t>ウワマワ</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</si>
  <si>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</si>
  <si>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</si>
  <si>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</si>
  <si>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</si>
  <si>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</si>
  <si>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</si>
  <si>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　実質公債費比率については、平成19年度から平成25年度にかけて発行した合計71億円の退職手当債や、平成21年と平成22年に発行した合計約31億円の第三セクター等改革推進債の償還が進んだことによる公債費負担の減少や、標準税収入額等の伸びなどによる数値の改善が考えられる。また、将来負担比率についても、上記地方債の償還が進んだことによる残高の減少に加え、充当可能基金残高の増加や標準税収入額等の伸びなどにより数値の改善が進んだものと考えられる。今後、施設の更新等による地方債の発行が見込まれることから、過度な将来負担とならないよう、引き続き適切な地方債の発行管理に努める。
</t>
    <rPh sb="3" eb="6">
      <t>コウサイヒ</t>
    </rPh>
    <rPh sb="14" eb="16">
      <t>ヘイセイ</t>
    </rPh>
    <rPh sb="18" eb="20">
      <t>ネンド</t>
    </rPh>
    <rPh sb="22" eb="24">
      <t>ヘイセイ</t>
    </rPh>
    <rPh sb="26" eb="28">
      <t>ネンド</t>
    </rPh>
    <rPh sb="32" eb="34">
      <t>ハッコウ</t>
    </rPh>
    <rPh sb="36" eb="38">
      <t>ゴウケイ</t>
    </rPh>
    <rPh sb="40" eb="42">
      <t>オクエン</t>
    </rPh>
    <rPh sb="43" eb="48">
      <t>タイショクテアテサイ</t>
    </rPh>
    <rPh sb="50" eb="52">
      <t>ヘイセイ</t>
    </rPh>
    <rPh sb="54" eb="55">
      <t>ネン</t>
    </rPh>
    <rPh sb="56" eb="58">
      <t>ヘイセイ</t>
    </rPh>
    <rPh sb="60" eb="61">
      <t>ネン</t>
    </rPh>
    <rPh sb="62" eb="64">
      <t>ハッコウ</t>
    </rPh>
    <rPh sb="66" eb="68">
      <t>ゴウケイ</t>
    </rPh>
    <rPh sb="68" eb="69">
      <t>ヤク</t>
    </rPh>
    <rPh sb="71" eb="73">
      <t>オクエン</t>
    </rPh>
    <rPh sb="74" eb="76">
      <t>ダイサン</t>
    </rPh>
    <rPh sb="80" eb="81">
      <t>トウ</t>
    </rPh>
    <rPh sb="81" eb="86">
      <t>カイカクスイシンサイ</t>
    </rPh>
    <rPh sb="87" eb="89">
      <t>ショウカン</t>
    </rPh>
    <rPh sb="90" eb="91">
      <t>スス</t>
    </rPh>
    <rPh sb="98" eb="101">
      <t>コウサイヒ</t>
    </rPh>
    <rPh sb="101" eb="103">
      <t>フタン</t>
    </rPh>
    <rPh sb="104" eb="106">
      <t>ゲンショウ</t>
    </rPh>
    <rPh sb="108" eb="114">
      <t>ヒョウジュンゼイシュウニュウガク</t>
    </rPh>
    <rPh sb="114" eb="115">
      <t>トウ</t>
    </rPh>
    <rPh sb="116" eb="117">
      <t>ノ</t>
    </rPh>
    <rPh sb="123" eb="125">
      <t>スウチ</t>
    </rPh>
    <rPh sb="126" eb="128">
      <t>カイゼン</t>
    </rPh>
    <rPh sb="129" eb="130">
      <t>カンガ</t>
    </rPh>
    <rPh sb="138" eb="144">
      <t>ショウライフタンヒリツ</t>
    </rPh>
    <rPh sb="150" eb="152">
      <t>ジョウキ</t>
    </rPh>
    <rPh sb="152" eb="155">
      <t>チホウサイ</t>
    </rPh>
    <rPh sb="156" eb="158">
      <t>ショウカン</t>
    </rPh>
    <rPh sb="159" eb="160">
      <t>スス</t>
    </rPh>
    <rPh sb="167" eb="169">
      <t>ザンダカ</t>
    </rPh>
    <rPh sb="170" eb="172">
      <t>ゲンショウ</t>
    </rPh>
    <rPh sb="173" eb="174">
      <t>クワ</t>
    </rPh>
    <rPh sb="176" eb="184">
      <t>ジュウトウカノウキキンザンダカ</t>
    </rPh>
    <rPh sb="185" eb="187">
      <t>ゾウカ</t>
    </rPh>
    <rPh sb="188" eb="191">
      <t>ヒョウジュンゼイ</t>
    </rPh>
    <rPh sb="191" eb="195">
      <t>シュウニュウガクトウ</t>
    </rPh>
    <rPh sb="196" eb="197">
      <t>ノ</t>
    </rPh>
    <rPh sb="203" eb="205">
      <t>スウチ</t>
    </rPh>
    <rPh sb="206" eb="208">
      <t>カイゼン</t>
    </rPh>
    <rPh sb="209" eb="210">
      <t>スス</t>
    </rPh>
    <rPh sb="215" eb="216">
      <t>カンガ</t>
    </rPh>
    <rPh sb="221" eb="223">
      <t>コンゴ</t>
    </rPh>
    <rPh sb="224" eb="226">
      <t>シセツ</t>
    </rPh>
    <rPh sb="227" eb="230">
      <t>コウシントウ</t>
    </rPh>
    <rPh sb="233" eb="236">
      <t>チホウサイ</t>
    </rPh>
    <rPh sb="237" eb="239">
      <t>ハッコウ</t>
    </rPh>
    <rPh sb="240" eb="242">
      <t>ミコ</t>
    </rPh>
    <rPh sb="250" eb="252">
      <t>カド</t>
    </rPh>
    <rPh sb="253" eb="257">
      <t>ショウライフタン</t>
    </rPh>
    <rPh sb="265" eb="266">
      <t>ヒ</t>
    </rPh>
    <rPh sb="272" eb="275">
      <t>チホウサイ</t>
    </rPh>
    <rPh sb="276" eb="278">
      <t>ハッコウ</t>
    </rPh>
    <rPh sb="278" eb="280">
      <t>カンリ</t>
    </rPh>
    <rPh sb="281" eb="282">
      <t>ツト</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</si>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</sst>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0" fontId="14" fillId="0" borderId="52" xfId="1" applyFont="1" applyFill="1" applyBorder="1" applyAlignment="1">
      <alignment horizontal="center" vertical="center"/>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8" borderId="130" xfId="12" applyNumberFormat="1" applyFont="1" applyFill="1" applyBorder="1" applyAlignment="1" applyProtection="1">
      <alignment horizontal="right" vertical="center" shrinkToFit="1"/>
      <protection locked="0"/>
    </xf>
    <xf numFmtId="177" fontId="35" fillId="8" borderId="184" xfId="12" applyNumberFormat="1" applyFont="1" applyFill="1" applyBorder="1" applyAlignment="1" applyProtection="1">
      <alignment horizontal="right" vertical="center" shrinkToFi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30"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84"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44"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D482F5C-390E-4D56-97A2-F2F3A26D69F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A438-4809-8ABB-EBAD2BBD0AD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32290</c:v>
                </c:pt>
                <c:pt idx="1">
                  <c:v>16198</c:v>
                </c:pt>
                <c:pt idx="2">
                  <c:v>7012</c:v>
                </c:pt>
                <c:pt idx="3">
                  <c:v>11697</c:v>
                </c:pt>
                <c:pt idx="4">
                  <c:v>18436</c:v>
                </c:pt>
              </c:numCache>
            </c:numRef>
          </c:val>
          <c:smooth val="0"/>
          <c:extLst>
            <c:ext xmlns:c16="http://schemas.microsoft.com/office/drawing/2014/chart" uri="{C3380CC4-5D6E-409C-BE32-E72D297353CC}">
              <c16:uniqueId val="{00000001-A438-4809-8ABB-EBAD2BBD0AD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0.46</c:v>
                </c:pt>
                <c:pt idx="1">
                  <c:v>2.62</c:v>
                </c:pt>
                <c:pt idx="2">
                  <c:v>3.94</c:v>
                </c:pt>
                <c:pt idx="3">
                  <c:v>3.77</c:v>
                </c:pt>
                <c:pt idx="4">
                  <c:v>3.51</c:v>
                </c:pt>
              </c:numCache>
            </c:numRef>
          </c:val>
          <c:extLst>
            <c:ext xmlns:c16="http://schemas.microsoft.com/office/drawing/2014/chart" uri="{C3380CC4-5D6E-409C-BE32-E72D297353CC}">
              <c16:uniqueId val="{00000000-ED45-4D24-A269-09D5910F738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1.83</c:v>
                </c:pt>
                <c:pt idx="1">
                  <c:v>2.63</c:v>
                </c:pt>
                <c:pt idx="2">
                  <c:v>9.3800000000000008</c:v>
                </c:pt>
                <c:pt idx="3">
                  <c:v>16.89</c:v>
                </c:pt>
                <c:pt idx="4">
                  <c:v>20.5</c:v>
                </c:pt>
              </c:numCache>
            </c:numRef>
          </c:val>
          <c:extLst>
            <c:ext xmlns:c16="http://schemas.microsoft.com/office/drawing/2014/chart" uri="{C3380CC4-5D6E-409C-BE32-E72D297353CC}">
              <c16:uniqueId val="{00000001-ED45-4D24-A269-09D5910F738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0.04</c:v>
                </c:pt>
                <c:pt idx="1">
                  <c:v>3.02</c:v>
                </c:pt>
                <c:pt idx="2">
                  <c:v>8.31</c:v>
                </c:pt>
                <c:pt idx="3">
                  <c:v>7.22</c:v>
                </c:pt>
                <c:pt idx="4">
                  <c:v>3.89</c:v>
                </c:pt>
              </c:numCache>
            </c:numRef>
          </c:val>
          <c:smooth val="0"/>
          <c:extLst>
            <c:ext xmlns:c16="http://schemas.microsoft.com/office/drawing/2014/chart" uri="{C3380CC4-5D6E-409C-BE32-E72D297353CC}">
              <c16:uniqueId val="{00000002-ED45-4D24-A269-09D5910F738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CB0-44EC-9ACE-F8B1D499CBC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CB0-44EC-9ACE-F8B1D499CBC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CB0-44EC-9ACE-F8B1D499CBC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CB0-44EC-9ACE-F8B1D499CBC7}"/>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0.09</c:v>
                </c:pt>
                <c:pt idx="2">
                  <c:v>#N/A</c:v>
                </c:pt>
                <c:pt idx="3">
                  <c:v>0.11</c:v>
                </c:pt>
                <c:pt idx="4">
                  <c:v>#N/A</c:v>
                </c:pt>
                <c:pt idx="5">
                  <c:v>0.12</c:v>
                </c:pt>
                <c:pt idx="6">
                  <c:v>#N/A</c:v>
                </c:pt>
                <c:pt idx="7">
                  <c:v>0.24</c:v>
                </c:pt>
                <c:pt idx="8">
                  <c:v>#N/A</c:v>
                </c:pt>
                <c:pt idx="9">
                  <c:v>0.24</c:v>
                </c:pt>
              </c:numCache>
            </c:numRef>
          </c:val>
          <c:extLst>
            <c:ext xmlns:c16="http://schemas.microsoft.com/office/drawing/2014/chart" uri="{C3380CC4-5D6E-409C-BE32-E72D297353CC}">
              <c16:uniqueId val="{00000004-0CB0-44EC-9ACE-F8B1D499CBC7}"/>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0.02</c:v>
                </c:pt>
                <c:pt idx="2">
                  <c:v>#N/A</c:v>
                </c:pt>
                <c:pt idx="3">
                  <c:v>0.33</c:v>
                </c:pt>
                <c:pt idx="4">
                  <c:v>#N/A</c:v>
                </c:pt>
                <c:pt idx="5">
                  <c:v>0.39</c:v>
                </c:pt>
                <c:pt idx="6">
                  <c:v>#N/A</c:v>
                </c:pt>
                <c:pt idx="7">
                  <c:v>0.22</c:v>
                </c:pt>
                <c:pt idx="8">
                  <c:v>#N/A</c:v>
                </c:pt>
                <c:pt idx="9">
                  <c:v>0.38</c:v>
                </c:pt>
              </c:numCache>
            </c:numRef>
          </c:val>
          <c:extLst>
            <c:ext xmlns:c16="http://schemas.microsoft.com/office/drawing/2014/chart" uri="{C3380CC4-5D6E-409C-BE32-E72D297353CC}">
              <c16:uniqueId val="{00000005-0CB0-44EC-9ACE-F8B1D499CBC7}"/>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3.13</c:v>
                </c:pt>
                <c:pt idx="2">
                  <c:v>#N/A</c:v>
                </c:pt>
                <c:pt idx="3">
                  <c:v>2.79</c:v>
                </c:pt>
                <c:pt idx="4">
                  <c:v>#N/A</c:v>
                </c:pt>
                <c:pt idx="5">
                  <c:v>1.45</c:v>
                </c:pt>
                <c:pt idx="6">
                  <c:v>#N/A</c:v>
                </c:pt>
                <c:pt idx="7">
                  <c:v>0.84</c:v>
                </c:pt>
                <c:pt idx="8">
                  <c:v>#N/A</c:v>
                </c:pt>
                <c:pt idx="9">
                  <c:v>1.68</c:v>
                </c:pt>
              </c:numCache>
            </c:numRef>
          </c:val>
          <c:extLst>
            <c:ext xmlns:c16="http://schemas.microsoft.com/office/drawing/2014/chart" uri="{C3380CC4-5D6E-409C-BE32-E72D297353CC}">
              <c16:uniqueId val="{00000006-0CB0-44EC-9ACE-F8B1D499CBC7}"/>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0.45</c:v>
                </c:pt>
                <c:pt idx="2">
                  <c:v>#N/A</c:v>
                </c:pt>
                <c:pt idx="3">
                  <c:v>2.61</c:v>
                </c:pt>
                <c:pt idx="4">
                  <c:v>#N/A</c:v>
                </c:pt>
                <c:pt idx="5">
                  <c:v>3.94</c:v>
                </c:pt>
                <c:pt idx="6">
                  <c:v>#N/A</c:v>
                </c:pt>
                <c:pt idx="7">
                  <c:v>3.77</c:v>
                </c:pt>
                <c:pt idx="8">
                  <c:v>#N/A</c:v>
                </c:pt>
                <c:pt idx="9">
                  <c:v>3.5</c:v>
                </c:pt>
              </c:numCache>
            </c:numRef>
          </c:val>
          <c:extLst>
            <c:ext xmlns:c16="http://schemas.microsoft.com/office/drawing/2014/chart" uri="{C3380CC4-5D6E-409C-BE32-E72D297353CC}">
              <c16:uniqueId val="{00000007-0CB0-44EC-9ACE-F8B1D499CBC7}"/>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14.97</c:v>
                </c:pt>
                <c:pt idx="2">
                  <c:v>#N/A</c:v>
                </c:pt>
                <c:pt idx="3">
                  <c:v>12.69</c:v>
                </c:pt>
                <c:pt idx="4">
                  <c:v>#N/A</c:v>
                </c:pt>
                <c:pt idx="5">
                  <c:v>11.33</c:v>
                </c:pt>
                <c:pt idx="6">
                  <c:v>#N/A</c:v>
                </c:pt>
                <c:pt idx="7">
                  <c:v>9.86</c:v>
                </c:pt>
                <c:pt idx="8">
                  <c:v>#N/A</c:v>
                </c:pt>
                <c:pt idx="9">
                  <c:v>8.01</c:v>
                </c:pt>
              </c:numCache>
            </c:numRef>
          </c:val>
          <c:extLst>
            <c:ext xmlns:c16="http://schemas.microsoft.com/office/drawing/2014/chart" uri="{C3380CC4-5D6E-409C-BE32-E72D297353CC}">
              <c16:uniqueId val="{00000008-0CB0-44EC-9ACE-F8B1D499CBC7}"/>
            </c:ext>
          </c:extLst>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7.97</c:v>
                </c:pt>
                <c:pt idx="1">
                  <c:v>#N/A</c:v>
                </c:pt>
                <c:pt idx="2">
                  <c:v>6.36</c:v>
                </c:pt>
                <c:pt idx="3">
                  <c:v>#N/A</c:v>
                </c:pt>
                <c:pt idx="4">
                  <c:v>5.0999999999999996</c:v>
                </c:pt>
                <c:pt idx="5">
                  <c:v>#N/A</c:v>
                </c:pt>
                <c:pt idx="6">
                  <c:v>3.89</c:v>
                </c:pt>
                <c:pt idx="7">
                  <c:v>#N/A</c:v>
                </c:pt>
                <c:pt idx="8">
                  <c:v>3.38</c:v>
                </c:pt>
                <c:pt idx="9">
                  <c:v>#N/A</c:v>
                </c:pt>
              </c:numCache>
            </c:numRef>
          </c:val>
          <c:extLst>
            <c:ext xmlns:c16="http://schemas.microsoft.com/office/drawing/2014/chart" uri="{C3380CC4-5D6E-409C-BE32-E72D297353CC}">
              <c16:uniqueId val="{00000009-0CB0-44EC-9ACE-F8B1D499CBC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4141</c:v>
                </c:pt>
                <c:pt idx="5">
                  <c:v>4191</c:v>
                </c:pt>
                <c:pt idx="8">
                  <c:v>4317</c:v>
                </c:pt>
                <c:pt idx="11">
                  <c:v>4210</c:v>
                </c:pt>
                <c:pt idx="14">
                  <c:v>4289</c:v>
                </c:pt>
              </c:numCache>
            </c:numRef>
          </c:val>
          <c:extLst>
            <c:ext xmlns:c16="http://schemas.microsoft.com/office/drawing/2014/chart" uri="{C3380CC4-5D6E-409C-BE32-E72D297353CC}">
              <c16:uniqueId val="{00000000-92C2-42FE-B27D-32ECA1FC58B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1-92C2-42FE-B27D-32ECA1FC58B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2C2-42FE-B27D-32ECA1FC58B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49</c:v>
                </c:pt>
                <c:pt idx="3">
                  <c:v>35</c:v>
                </c:pt>
                <c:pt idx="6">
                  <c:v>29</c:v>
                </c:pt>
                <c:pt idx="9">
                  <c:v>18</c:v>
                </c:pt>
                <c:pt idx="12">
                  <c:v>49</c:v>
                </c:pt>
              </c:numCache>
            </c:numRef>
          </c:val>
          <c:extLst>
            <c:ext xmlns:c16="http://schemas.microsoft.com/office/drawing/2014/chart" uri="{C3380CC4-5D6E-409C-BE32-E72D297353CC}">
              <c16:uniqueId val="{00000003-92C2-42FE-B27D-32ECA1FC58B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1024</c:v>
                </c:pt>
                <c:pt idx="3">
                  <c:v>986</c:v>
                </c:pt>
                <c:pt idx="6">
                  <c:v>898</c:v>
                </c:pt>
                <c:pt idx="9">
                  <c:v>823</c:v>
                </c:pt>
                <c:pt idx="12">
                  <c:v>846</c:v>
                </c:pt>
              </c:numCache>
            </c:numRef>
          </c:val>
          <c:extLst>
            <c:ext xmlns:c16="http://schemas.microsoft.com/office/drawing/2014/chart" uri="{C3380CC4-5D6E-409C-BE32-E72D297353CC}">
              <c16:uniqueId val="{00000004-92C2-42FE-B27D-32ECA1FC58B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2C2-42FE-B27D-32ECA1FC58B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2C2-42FE-B27D-32ECA1FC58B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4089</c:v>
                </c:pt>
                <c:pt idx="3">
                  <c:v>4041</c:v>
                </c:pt>
                <c:pt idx="6">
                  <c:v>4119</c:v>
                </c:pt>
                <c:pt idx="9">
                  <c:v>3913</c:v>
                </c:pt>
                <c:pt idx="12">
                  <c:v>3827</c:v>
                </c:pt>
              </c:numCache>
            </c:numRef>
          </c:val>
          <c:extLst>
            <c:ext xmlns:c16="http://schemas.microsoft.com/office/drawing/2014/chart" uri="{C3380CC4-5D6E-409C-BE32-E72D297353CC}">
              <c16:uniqueId val="{00000007-92C2-42FE-B27D-32ECA1FC58B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1022</c:v>
                </c:pt>
                <c:pt idx="2">
                  <c:v>#N/A</c:v>
                </c:pt>
                <c:pt idx="3">
                  <c:v>#N/A</c:v>
                </c:pt>
                <c:pt idx="4">
                  <c:v>872</c:v>
                </c:pt>
                <c:pt idx="5">
                  <c:v>#N/A</c:v>
                </c:pt>
                <c:pt idx="6">
                  <c:v>#N/A</c:v>
                </c:pt>
                <c:pt idx="7">
                  <c:v>729</c:v>
                </c:pt>
                <c:pt idx="8">
                  <c:v>#N/A</c:v>
                </c:pt>
                <c:pt idx="9">
                  <c:v>#N/A</c:v>
                </c:pt>
                <c:pt idx="10">
                  <c:v>544</c:v>
                </c:pt>
                <c:pt idx="11">
                  <c:v>#N/A</c:v>
                </c:pt>
                <c:pt idx="12">
                  <c:v>#N/A</c:v>
                </c:pt>
                <c:pt idx="13">
                  <c:v>433</c:v>
                </c:pt>
                <c:pt idx="14">
                  <c:v>#N/A</c:v>
                </c:pt>
              </c:numCache>
            </c:numRef>
          </c:val>
          <c:smooth val="0"/>
          <c:extLst>
            <c:ext xmlns:c16="http://schemas.microsoft.com/office/drawing/2014/chart" uri="{C3380CC4-5D6E-409C-BE32-E72D297353CC}">
              <c16:uniqueId val="{00000008-92C2-42FE-B27D-32ECA1FC58B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43863</c:v>
                </c:pt>
                <c:pt idx="5">
                  <c:v>43058</c:v>
                </c:pt>
                <c:pt idx="8">
                  <c:v>42029</c:v>
                </c:pt>
                <c:pt idx="11">
                  <c:v>39924</c:v>
                </c:pt>
                <c:pt idx="14">
                  <c:v>37996</c:v>
                </c:pt>
              </c:numCache>
            </c:numRef>
          </c:val>
          <c:extLst>
            <c:ext xmlns:c16="http://schemas.microsoft.com/office/drawing/2014/chart" uri="{C3380CC4-5D6E-409C-BE32-E72D297353CC}">
              <c16:uniqueId val="{00000000-A56A-41C1-8CE9-F00C59C1F67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12165</c:v>
                </c:pt>
                <c:pt idx="5">
                  <c:v>10991</c:v>
                </c:pt>
                <c:pt idx="8">
                  <c:v>10665</c:v>
                </c:pt>
                <c:pt idx="11">
                  <c:v>10348</c:v>
                </c:pt>
                <c:pt idx="14">
                  <c:v>10769</c:v>
                </c:pt>
              </c:numCache>
            </c:numRef>
          </c:val>
          <c:extLst>
            <c:ext xmlns:c16="http://schemas.microsoft.com/office/drawing/2014/chart" uri="{C3380CC4-5D6E-409C-BE32-E72D297353CC}">
              <c16:uniqueId val="{00000001-A56A-41C1-8CE9-F00C59C1F67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1428</c:v>
                </c:pt>
                <c:pt idx="5">
                  <c:v>1884</c:v>
                </c:pt>
                <c:pt idx="8">
                  <c:v>4315</c:v>
                </c:pt>
                <c:pt idx="11">
                  <c:v>6465</c:v>
                </c:pt>
                <c:pt idx="14">
                  <c:v>7977</c:v>
                </c:pt>
              </c:numCache>
            </c:numRef>
          </c:val>
          <c:extLst>
            <c:ext xmlns:c16="http://schemas.microsoft.com/office/drawing/2014/chart" uri="{C3380CC4-5D6E-409C-BE32-E72D297353CC}">
              <c16:uniqueId val="{00000002-A56A-41C1-8CE9-F00C59C1F67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56A-41C1-8CE9-F00C59C1F67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56A-41C1-8CE9-F00C59C1F67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730</c:v>
                </c:pt>
                <c:pt idx="3">
                  <c:v>742</c:v>
                </c:pt>
                <c:pt idx="6">
                  <c:v>818</c:v>
                </c:pt>
                <c:pt idx="9">
                  <c:v>910</c:v>
                </c:pt>
                <c:pt idx="12">
                  <c:v>735</c:v>
                </c:pt>
              </c:numCache>
            </c:numRef>
          </c:val>
          <c:extLst>
            <c:ext xmlns:c16="http://schemas.microsoft.com/office/drawing/2014/chart" uri="{C3380CC4-5D6E-409C-BE32-E72D297353CC}">
              <c16:uniqueId val="{00000005-A56A-41C1-8CE9-F00C59C1F67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4703</c:v>
                </c:pt>
                <c:pt idx="3">
                  <c:v>4826</c:v>
                </c:pt>
                <c:pt idx="6">
                  <c:v>4875</c:v>
                </c:pt>
                <c:pt idx="9">
                  <c:v>4673</c:v>
                </c:pt>
                <c:pt idx="12">
                  <c:v>4711</c:v>
                </c:pt>
              </c:numCache>
            </c:numRef>
          </c:val>
          <c:extLst>
            <c:ext xmlns:c16="http://schemas.microsoft.com/office/drawing/2014/chart" uri="{C3380CC4-5D6E-409C-BE32-E72D297353CC}">
              <c16:uniqueId val="{00000006-A56A-41C1-8CE9-F00C59C1F67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438</c:v>
                </c:pt>
                <c:pt idx="3">
                  <c:v>466</c:v>
                </c:pt>
                <c:pt idx="6">
                  <c:v>430</c:v>
                </c:pt>
                <c:pt idx="9">
                  <c:v>414</c:v>
                </c:pt>
                <c:pt idx="12">
                  <c:v>401</c:v>
                </c:pt>
              </c:numCache>
            </c:numRef>
          </c:val>
          <c:extLst>
            <c:ext xmlns:c16="http://schemas.microsoft.com/office/drawing/2014/chart" uri="{C3380CC4-5D6E-409C-BE32-E72D297353CC}">
              <c16:uniqueId val="{00000007-A56A-41C1-8CE9-F00C59C1F67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20880</c:v>
                </c:pt>
                <c:pt idx="3">
                  <c:v>17888</c:v>
                </c:pt>
                <c:pt idx="6">
                  <c:v>16205</c:v>
                </c:pt>
                <c:pt idx="9">
                  <c:v>15021</c:v>
                </c:pt>
                <c:pt idx="12">
                  <c:v>14171</c:v>
                </c:pt>
              </c:numCache>
            </c:numRef>
          </c:val>
          <c:extLst>
            <c:ext xmlns:c16="http://schemas.microsoft.com/office/drawing/2014/chart" uri="{C3380CC4-5D6E-409C-BE32-E72D297353CC}">
              <c16:uniqueId val="{00000008-A56A-41C1-8CE9-F00C59C1F67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445</c:v>
                </c:pt>
                <c:pt idx="3">
                  <c:v>665</c:v>
                </c:pt>
                <c:pt idx="6">
                  <c:v>811</c:v>
                </c:pt>
                <c:pt idx="9">
                  <c:v>948</c:v>
                </c:pt>
                <c:pt idx="12">
                  <c:v>525</c:v>
                </c:pt>
              </c:numCache>
            </c:numRef>
          </c:val>
          <c:extLst>
            <c:ext xmlns:c16="http://schemas.microsoft.com/office/drawing/2014/chart" uri="{C3380CC4-5D6E-409C-BE32-E72D297353CC}">
              <c16:uniqueId val="{00000009-A56A-41C1-8CE9-F00C59C1F67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41778</c:v>
                </c:pt>
                <c:pt idx="3">
                  <c:v>41033</c:v>
                </c:pt>
                <c:pt idx="6">
                  <c:v>39427</c:v>
                </c:pt>
                <c:pt idx="9">
                  <c:v>37153</c:v>
                </c:pt>
                <c:pt idx="12">
                  <c:v>35383</c:v>
                </c:pt>
              </c:numCache>
            </c:numRef>
          </c:val>
          <c:extLst>
            <c:ext xmlns:c16="http://schemas.microsoft.com/office/drawing/2014/chart" uri="{C3380CC4-5D6E-409C-BE32-E72D297353CC}">
              <c16:uniqueId val="{0000000A-A56A-41C1-8CE9-F00C59C1F67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11518</c:v>
                </c:pt>
                <c:pt idx="2">
                  <c:v>#N/A</c:v>
                </c:pt>
                <c:pt idx="3">
                  <c:v>#N/A</c:v>
                </c:pt>
                <c:pt idx="4">
                  <c:v>9685</c:v>
                </c:pt>
                <c:pt idx="5">
                  <c:v>#N/A</c:v>
                </c:pt>
                <c:pt idx="6">
                  <c:v>#N/A</c:v>
                </c:pt>
                <c:pt idx="7">
                  <c:v>5558</c:v>
                </c:pt>
                <c:pt idx="8">
                  <c:v>#N/A</c:v>
                </c:pt>
                <c:pt idx="9">
                  <c:v>#N/A</c:v>
                </c:pt>
                <c:pt idx="10">
                  <c:v>2381</c:v>
                </c:pt>
                <c:pt idx="11">
                  <c:v>#N/A</c:v>
                </c:pt>
                <c:pt idx="12">
                  <c:v>#N/A</c:v>
                </c:pt>
                <c:pt idx="13">
                  <c:v>0</c:v>
                </c:pt>
                <c:pt idx="14">
                  <c:v>#N/A</c:v>
                </c:pt>
              </c:numCache>
            </c:numRef>
          </c:val>
          <c:smooth val="0"/>
          <c:extLst>
            <c:ext xmlns:c16="http://schemas.microsoft.com/office/drawing/2014/chart" uri="{C3380CC4-5D6E-409C-BE32-E72D297353CC}">
              <c16:uniqueId val="{0000000B-A56A-41C1-8CE9-F00C59C1F67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2489</c:v>
                </c:pt>
                <c:pt idx="1">
                  <c:v>4443</c:v>
                </c:pt>
                <c:pt idx="2">
                  <c:v>5537</c:v>
                </c:pt>
              </c:numCache>
            </c:numRef>
          </c:val>
          <c:extLst>
            <c:ext xmlns:c16="http://schemas.microsoft.com/office/drawing/2014/chart" uri="{C3380CC4-5D6E-409C-BE32-E72D297353CC}">
              <c16:uniqueId val="{00000000-0B2A-4084-A755-F628C6A562E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483</c:v>
                </c:pt>
                <c:pt idx="1">
                  <c:v>483</c:v>
                </c:pt>
                <c:pt idx="2">
                  <c:v>608</c:v>
                </c:pt>
              </c:numCache>
            </c:numRef>
          </c:val>
          <c:extLst>
            <c:ext xmlns:c16="http://schemas.microsoft.com/office/drawing/2014/chart" uri="{C3380CC4-5D6E-409C-BE32-E72D297353CC}">
              <c16:uniqueId val="{00000001-0B2A-4084-A755-F628C6A562E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1280</c:v>
                </c:pt>
                <c:pt idx="1">
                  <c:v>1475</c:v>
                </c:pt>
                <c:pt idx="2">
                  <c:v>1767</c:v>
                </c:pt>
              </c:numCache>
            </c:numRef>
          </c:val>
          <c:extLst>
            <c:ext xmlns:c16="http://schemas.microsoft.com/office/drawing/2014/chart" uri="{C3380CC4-5D6E-409C-BE32-E72D297353CC}">
              <c16:uniqueId val="{00000002-0B2A-4084-A755-F628C6A562E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{7CD78750-4582-4E88-B9D9-FD494AED1C12}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D6BD-4F65-819A-77205CA15B9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{D3022FE6-3988-4AA1-93DE-4F538DD61CA3}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6BD-4F65-819A-77205CA15B9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{1F47A391-7C84-47C5-8BA1-CD2DA81649B7}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6BD-4F65-819A-77205CA15B9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{3C1B6262-3A60-49C2-ADEE-38D2919584A6}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6BD-4F65-819A-77205CA15B9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{50310DEE-D921-4300-9DE8-997CC60B0AA5}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6BD-4F65-819A-77205CA15B9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{9220AE73-2F5A-4B7E-9C27-34D6C23CD681}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D6BD-4F65-819A-77205CA15B9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{BFBDA8CF-3938-4AED-BA49-8A2A1D3089EA}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D6BD-4F65-819A-77205CA15B9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{DC98D4CE-419E-497E-B3B1-F539F68F5172}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D6BD-4F65-819A-77205CA15B9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{272D756F-318E-4937-AF33-F6C21781994C}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D6BD-4F65-819A-77205CA15B9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57.7</c:v>
                </c:pt>
                <c:pt idx="8">
                  <c:v>58.9</c:v>
                </c:pt>
                <c:pt idx="16">
                  <c:v>60.4</c:v>
                </c:pt>
                <c:pt idx="24">
                  <c:v>61.6</c:v>
                </c:pt>
                <c:pt idx="32">
                  <c:v>63.2</c:v>
                </c:pt>
              </c:numCache>
            </c:numRef>
          </c:xVal>
          <c:yVal>
            <c:numRef>
              <c:f>公会計指標分析・財政指標組合せ分析表!$BP$51:$DC$51</c:f>
              <c:numCache>
                <c:formatCode>#,##0.0;"▲ "#,##0.0</c:formatCode>
                <c:ptCount val="40"/>
                <c:pt idx="0">
                  <c:v>54</c:v>
                </c:pt>
                <c:pt idx="8">
                  <c:v>44.3</c:v>
                </c:pt>
                <c:pt idx="16">
                  <c:v>24</c:v>
                </c:pt>
                <c:pt idx="24">
                  <c:v>10.4</c:v>
                </c:pt>
              </c:numCache>
            </c:numRef>
          </c:yVal>
          <c:smooth val="0"/>
          <c:extLst>
            <c:ext xmlns:c16="http://schemas.microsoft.com/office/drawing/2014/chart" uri="{C3380CC4-5D6E-409C-BE32-E72D297353CC}">
              <c16:uniqueId val="{00000009-D6BD-4F65-819A-77205CA15B9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{CACCC0E9-04C0-4A6A-8D56-B3867EF6846E}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D6BD-4F65-819A-77205CA15B9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{5DED97EF-8AEF-4E55-8001-4718BF5EDD37}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6BD-4F65-819A-77205CA15B9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{24D88E9C-BEE3-4AE4-A99E-0FB1A09D9430}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6BD-4F65-819A-77205CA15B9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{2A9E328C-EBB2-4CBB-A268-2319241F78B5}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6BD-4F65-819A-77205CA15B9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{C9B6D024-E01D-45C6-84B5-B0A943F21D04}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6BD-4F65-819A-77205CA15B91}"/>
                </c:ext>
              </c:extLst>
            </c:dLbl>
            <c:dLbl>
              <c:idx val="8"/>
              <c:layout>
                <c:manualLayout>
                  <c:x val="-2.2391760875750597E-2"/>
                  <c:y val="-6.200500804420208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{776F1572-503D-4C95-85E6-D8BBE421FB9E}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D6BD-4F65-819A-77205CA15B91}"/>
                </c:ext>
              </c:extLst>
            </c:dLbl>
            <c:dLbl>
              <c:idx val="16"/>
              <c:layout>
                <c:manualLayout>
                  <c:x val="-4.1639740424717721E-2"/>
                  <c:y val="-6.7473076167528276E-2"/>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{ABCF2056-59D1-4997-9EA0-C49BDCB09868}</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D6BD-4F65-819A-77205CA15B9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{57E9DCF5-3694-4943-A0CC-698D5E432800}</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D6BD-4F65-819A-77205CA15B9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{697C054E-C31D-418B-BD4D-20C2D0AFDAEE}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D6BD-4F65-819A-77205CA15B9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D6BD-4F65-819A-77205CA15B91}"/>
            </c:ext>
          </c:extLst>
        </c:ser>
        <c:dLbls>
          <c:showLegendKey val="0"/>
          <c:showVal val="1"/>
          <c:showCatName val="0"/>
          <c:showSerName val="0"/>
          <c:showPercent val="0"/>
          <c:showBubbleSize val="0"/>
        </c:dLbls>
        <c:axId val="46179840"/>
        <c:axId val="46181760"/>
      </c:scatterChart>
      <c:valAx>
        <c:axId val="46179840"/>
        <c:scaling>
          <c:orientation val="maxMin"/>
          <c:max val="67"/>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{061E18A9-6187-48BF-B7CE-7034069872A1}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0A6B-4317-BA96-787BB244AEC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{D7523631-8E17-4068-813F-548D4BF9BD38}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A6B-4317-BA96-787BB244AEC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{900874DE-396B-49D0-92B4-2A71C0FE480D}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A6B-4317-BA96-787BB244AEC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{9BB0356A-2D08-40CF-B923-EA3EF26D0FC1}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A6B-4317-BA96-787BB244AEC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{D4D262CC-B75A-4FE6-B529-5FA34B4A3779}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A6B-4317-BA96-787BB244AECA}"/>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{64DF45A7-42EF-471B-BF51-000988B2698F}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0A6B-4317-BA96-787BB244AECA}"/>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{E06B29EA-D197-4667-9137-B62AE3CB2C05}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0A6B-4317-BA96-787BB244AECA}"/>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{8C16404C-B789-4FE9-BB80-0E683AEBC311}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0A6B-4317-BA96-787BB244AECA}"/>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{1E1F9549-3903-47E6-98A0-009BC2DC927C}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0A6B-4317-BA96-787BB244AEC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6.9</c:v>
                </c:pt>
                <c:pt idx="8">
                  <c:v>5.6</c:v>
                </c:pt>
                <c:pt idx="16">
                  <c:v>3.9</c:v>
                </c:pt>
                <c:pt idx="24">
                  <c:v>3.1</c:v>
                </c:pt>
                <c:pt idx="32">
                  <c:v>2.4</c:v>
                </c:pt>
              </c:numCache>
            </c:numRef>
          </c:xVal>
          <c:yVal>
            <c:numRef>
              <c:f>公会計指標分析・財政指標組合せ分析表!$BP$73:$DC$73</c:f>
              <c:numCache>
                <c:formatCode>#,##0.0;"▲ "#,##0.0</c:formatCode>
                <c:ptCount val="40"/>
                <c:pt idx="0">
                  <c:v>54</c:v>
                </c:pt>
                <c:pt idx="8">
                  <c:v>44.3</c:v>
                </c:pt>
                <c:pt idx="16">
                  <c:v>24</c:v>
                </c:pt>
                <c:pt idx="24">
                  <c:v>10.4</c:v>
                </c:pt>
              </c:numCache>
            </c:numRef>
          </c:yVal>
          <c:smooth val="0"/>
          <c:extLst>
            <c:ext xmlns:c16="http://schemas.microsoft.com/office/drawing/2014/chart" uri="{C3380CC4-5D6E-409C-BE32-E72D297353CC}">
              <c16:uniqueId val="{00000009-0A6B-4317-BA96-787BB244AEC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4905057365901307E-2"/>
                  <c:y val="-6.2416647087793951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{5D556F1C-9BD8-4CC3-B0F9-E2BB88A98373}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0A6B-4317-BA96-787BB244AEC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{9329E923-6612-48A7-880B-29397AE9F3CB}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A6B-4317-BA96-787BB244AEC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{DC842C2A-EF8B-40C3-9D17-E30BAB3E3A6D}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A6B-4317-BA96-787BB244AEC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{3776D96E-9321-4C7F-8635-642C4ADCB56B}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A6B-4317-BA96-787BB244AEC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{4561A0CA-7BBF-45BE-AED2-898CE9FB6BC2}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A6B-4317-BA96-787BB244AECA}"/>
                </c:ext>
              </c:extLst>
            </c:dLbl>
            <c:dLbl>
              <c:idx val="8"/>
              <c:layout>
                <c:manualLayout>
                  <c:x val="-1.8235628084249993E-2"/>
                  <c:y val="-6.2416647087793951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{51AD6204-206A-47B9-8E71-6B545C0C5550}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0A6B-4317-BA96-787BB244AECA}"/>
                </c:ext>
              </c:extLst>
            </c:dLbl>
            <c:dLbl>
              <c:idx val="16"/>
              <c:layout>
                <c:manualLayout>
                  <c:x val="-2.5298388263998016E-2"/>
                  <c:y val="-6.2416647087793951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{A334E4F6-0B26-4366-BA6F-1065DBFAA1E8}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0A6B-4317-BA96-787BB244AECA}"/>
                </c:ext>
              </c:extLst>
            </c:dLbl>
            <c:dLbl>
              <c:idx val="24"/>
              <c:layout>
                <c:manualLayout>
                  <c:x val="-3.7842297186153222E-2"/>
                  <c:y val="-8.133737286005204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{BE1FA509-A804-477B-A18D-2EBB5816BB67}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0A6B-4317-BA96-787BB244AECA}"/>
                </c:ext>
              </c:extLst>
            </c:dLbl>
            <c:dLbl>
              <c:idx val="32"/>
              <c:layout>
                <c:manualLayout>
                  <c:x val="-3.1570342725075584E-2"/>
                  <c:y val="-4.3495921315535875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{D8834477-4258-4454-B724-20BF2A4521A8}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0A6B-4317-BA96-787BB244AEC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0A6B-4317-BA96-787BB244AECA}"/>
            </c:ext>
          </c:extLst>
        </c:ser>
        <c:dLbls>
          <c:showLegendKey val="0"/>
          <c:showVal val="1"/>
          <c:showCatName val="0"/>
          <c:showSerName val="0"/>
          <c:showPercent val="0"/>
          <c:showBubbleSize val="0"/>
        </c:dLbls>
        <c:axId val="84219776"/>
        <c:axId val="84234240"/>
      </c:scatterChart>
      <c:valAx>
        <c:axId val="84219776"/>
        <c:scaling>
          <c:orientation val="maxMin"/>
          <c:max val="8"/>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大阪府松原市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臨時財政対策債発行可能額が減少した一方で、過去に発行した退職手当債等の償還が進み、元利償還金が減少したことから、実質公債費比率は減少した。</a:t>
          </a: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公共施設の老朽化に伴う改修事業などが今後見込まれるため、投資事業の精査に努め、地方債発行額の抑制に努めていく。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大阪府松原市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第三セクター等改革推進債等の償還が進んだことによる、一般会計等の地方債現在高の減少に加え、</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決算剰余金や用地処分等による</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財政調整基金</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への積立</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等</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充当可能基金残高の増加等により、将来負担額を充当可能財源等が上回り、分子がマイナスとなっていることから、将来負担比率の数値はなしとなった。</a:t>
          </a:r>
          <a:endPar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　公共</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施設の老朽化に伴う施設の更新において、地方債発行額の増加が見込まれる</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ことから</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引き続き、事業の精査や</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国費や交付税算入のある有利な地方債等</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活用</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など、</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財政負担の平準化</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を図り</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、財政の健全化に努める。</a:t>
          </a:r>
          <a:endPar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大阪府松原市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年度末の基金残高は、普通会計で</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7,912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百万円となっており、公有財産の跡地利用等により売払収入、貸付料、寄附金等を</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1,546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百万円積立てたが、各事業への充当により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百万円の取崩しを行い、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1,511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百万円の増となった。</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公有財産の利活用のほか、企業誘致や土地区画整理事業、若者世代の移住・定住の促進等、市税収入の増加に取組み、適正な基金残高の維持に努める。</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・商業活性化事業等基金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商店街及び商業集積づくり等の商業活性化事業、歴史ある道等特色ある道路整備のための資金</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・公共施設整備事業基金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公共施設整備、市債償還のための資金</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・子ども未来基金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子育て支援の充実を図るための資金</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・新型コロナウイルス感染症等対策推進基金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新型コロナウイルス感染症等に関する感染拡大防止等の対策費用のための資金</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・文化振興基金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文化振興事業の充実を図るための資金</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・商業活性化事業等基金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年度末の基金残高は、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394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百万円となっており、駅前商業施設の貸付収入等を</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67</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百万円積立てたが、商店街活性化事業に</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百万円取崩したため、</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百万円の増となった。</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・公共施設整備事業基金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年度末の基金残高は、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339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百万円となっており、用地処分に伴う財産区等からの繰入金や寄附金等を</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百万円積立て、取り崩しを行わなかったため、</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百万円の増となった。</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・子ども未来基金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年度末の基金残高は、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211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百万円となっており、旧保育所跡地貸付料や寄附金等を</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百万円積立て、取り崩しを行わなかったため、</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百万円の増となった。</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・新型コロナウイルス感染症等対策推進基金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年度末の基金残高は、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191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百万円となっており、寄附金等を</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百万円積立て、取り崩しを行わなかったため、</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百万円の増となった。</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・文化振興基金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年度末の基金残高は、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173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百万円となっており、寄附金を</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百万円積立て、取り崩しを行わなかったため、</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百万円の増となった。</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公有財産の有効活用を促進し、基金現在高の増加に努める。</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年度末の基金残高は、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5,537</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百万円となっており、公有財産の売払収入、寄附金等を</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1,099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百万円積立てたが、大堀環境監視局の維持管理経費及び撤去費により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百万円取り崩したため、</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1,094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百万円の増となった。</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企業誘致や土地区画整理事業、若者世代の移住・定住の促進等による税収の拡大、公有財産の有効活用等、</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さらなる財政健全化に取組むとともに、</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適正な</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基金</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残高の維持に努める。</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年度末の基金残高は、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608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百万円となっており、臨時財政対策債償還基金費として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125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百万円積立てたため増となった。</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臨時財政対策債償還基金費の積立分については、算定の対象となる臨時財政対策債の償還に合わせて、計画的に取り崩しを行う。</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8D172C7-C69E-4BC4-84A9-441D85BAD9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CF904C9-AA1D-47B4-B6E0-3A4628660E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1AF4BF4C-141C-4087-9AFB-09107C1BD739}"/>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CD6CAA34-F8C0-4B99-8900-502CDA482D56}"/>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9A59E466-5FA8-40A3-834E-B5B7BE96A80F}"/>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574F4F57-6830-41AE-A653-329B6D6A6915}"/>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BF11C4B7-753A-4CC2-AB84-191D7321A948}"/>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FB41F737-5DEA-49FA-8259-8865FEA7FD02}"/>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BC772B3E-DCC0-4905-9140-326AC44999D4}"/>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A4DF1F80-3416-4FA8-A323-6739DFE43084}"/>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548D0B64-2D1F-407B-A4C3-A278E5AE4983}"/>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71FB4726-A642-4FB8-9777-38CB095E72C7}"/>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2B36D2CD-5F38-4178-B2F5-69EDBCEAC00E}"/>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F914E00F-8D40-4D49-BFE8-69C58523198A}"/>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116,669
114,287
16.66
51,501,572
50,440,899
947,649
27,010,325
35,383,358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EF771545-C198-46EE-BACF-7A69FE81CFC8}"/>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910BF61B-5C61-4DF0-8FB1-AB142D86C6B7}"/>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3247AC3D-3DE4-42D5-AD4C-DDECAD57449F}"/>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E8994ACA-B470-4C0B-8770-689A78FE81EE}"/>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8A988D78-F255-4630-A3ED-9A3CB0B236C4}"/>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2C01E2D9-0A93-4D0E-B55D-328FBCFD9523}"/>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631D64FF-53CE-4387-AF10-19E9D39D9866}"/>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25931F6B-3976-4CF0-9EBC-FDB69B79AC59}"/>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66D842D3-0535-4063-BF0D-F3C926F426D2}"/>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633C80D2-0FFD-431A-8546-DC1359E46099}"/>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CE5E9AF6-4E4E-4656-BF2F-C94F177968C4}"/>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256D6C71-13D8-47CE-B8A6-4F8C0CA8B7DA}"/>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85E5748F-95B7-4B72-904B-6B1735F3F477}"/>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5D87D89F-176B-4900-950F-B5D65902AC5B}"/>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EF7CF1A9-AF52-4D35-B997-DE7E2ED6FF63}"/>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9127C2DC-93AC-4C31-8EE6-11FE10FCD336}"/>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8B21754D-2FB8-452E-908B-9F19F7D4AAF2}"/>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4B179C37-00A4-4429-B324-8F715D9B2CD1}"/>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969BB1DE-488A-4CB7-B036-6588E62B8828}"/>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a:extLst>
            <a:ext uri="{FF2B5EF4-FFF2-40B4-BE49-F238E27FC236}">
              <a16:creationId xmlns:a16="http://schemas.microsoft.com/office/drawing/2014/main" id="{BC243C58-3328-48EA-BE87-2DA94A6A70BD}"/>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6" name="テキスト ボックス 35">
          <a:extLst>
            <a:ext uri="{FF2B5EF4-FFF2-40B4-BE49-F238E27FC236}">
              <a16:creationId xmlns:a16="http://schemas.microsoft.com/office/drawing/2014/main" id="{AA226AEE-A3ED-45B1-8DF8-AD8E442EE38D}"/>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7" name="テキスト ボックス 36">
          <a:extLst>
            <a:ext uri="{FF2B5EF4-FFF2-40B4-BE49-F238E27FC236}">
              <a16:creationId xmlns:a16="http://schemas.microsoft.com/office/drawing/2014/main" id="{2C3BB0E2-3C49-4503-B0BE-7F2F488EE4B1}"/>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FB5CF53A-8ECE-4319-89E2-815E240FF163}"/>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DDA04071-47FE-472F-B719-5DECBA7705A9}"/>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35DE3D11-D1D7-4D0C-BCD9-AA2C386FDFED}"/>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40BE008B-0766-47C4-A243-2F71C9A8DFE7}"/>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A50E9C06-A4BB-4F00-ADB5-5435693F2DA6}"/>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6307D0EC-7629-41EB-9072-84E4EB873CF3}"/>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AA3A6B38-1E07-489C-9E23-21B9771CB521}"/>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C11F1F9C-CACE-429C-91A3-69B0B84E04A6}"/>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B3D48420-3606-4212-9775-11AF23F80AA2}"/>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FF96514E-F9A1-4E6C-AF41-3A55F031AB5B}"/>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07AC4E6A-E390-4D06-B153-265E280C86DA}"/>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03361B35-87B1-4573-A8F7-2AF77AD10BF5}"/>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F6982FAB-2486-4B7D-A785-6259502E806A}"/>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当市では、令和元年度に旧松原図書館を除却し、令和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年度に老朽化した保育所</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園と幼稚園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園を統合し、新たに認定こども園を建設するなど、老朽化した施設の集約化や除却を進めたこと等により、資産全体での有形固定資産減価償却率は、類似団体内平均値と比較するとやや低くなっている。一方でその他既存施設については、老朽化の進展に伴い、同比率が上昇傾向にあるため、引き続き計画的な施設の改修や除却等、適正な維持管理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CC288182-0FC1-48C8-AFC9-1A385A67CD03}"/>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5755B107-A39F-400C-9269-F21A55E1CD15}"/>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AC899929-07BE-4861-9E67-A52C5A5BCF04}"/>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4" name="直線コネクタ 53">
          <a:extLst>
            <a:ext uri="{FF2B5EF4-FFF2-40B4-BE49-F238E27FC236}">
              <a16:creationId xmlns:a16="http://schemas.microsoft.com/office/drawing/2014/main" id="{B277438A-20AF-4000-A16D-D6BDC692CEA2}"/>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5" name="テキスト ボックス 54">
          <a:extLst>
            <a:ext uri="{FF2B5EF4-FFF2-40B4-BE49-F238E27FC236}">
              <a16:creationId xmlns:a16="http://schemas.microsoft.com/office/drawing/2014/main" id="{34BE9904-9352-45EE-8C52-17B9FCCB01A5}"/>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6" name="直線コネクタ 55">
          <a:extLst>
            <a:ext uri="{FF2B5EF4-FFF2-40B4-BE49-F238E27FC236}">
              <a16:creationId xmlns:a16="http://schemas.microsoft.com/office/drawing/2014/main" id="{4B786EA7-78A6-4ED6-AFD1-582172A3E830}"/>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7" name="テキスト ボックス 56">
          <a:extLst>
            <a:ext uri="{FF2B5EF4-FFF2-40B4-BE49-F238E27FC236}">
              <a16:creationId xmlns:a16="http://schemas.microsoft.com/office/drawing/2014/main" id="{F3D389D9-15CC-4EBF-A808-C0C5B2CDB956}"/>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0A8F76CB-FEC3-40F3-9309-3164320486D3}"/>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AE46D767-6CE3-4944-B2D2-DE847AA8D644}"/>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0" name="直線コネクタ 59">
          <a:extLst>
            <a:ext uri="{FF2B5EF4-FFF2-40B4-BE49-F238E27FC236}">
              <a16:creationId xmlns:a16="http://schemas.microsoft.com/office/drawing/2014/main" id="{77F45296-61FA-46DD-954C-227417242E51}"/>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1" name="テキスト ボックス 60">
          <a:extLst>
            <a:ext uri="{FF2B5EF4-FFF2-40B4-BE49-F238E27FC236}">
              <a16:creationId xmlns:a16="http://schemas.microsoft.com/office/drawing/2014/main" id="{A44162D8-F913-4377-B068-FACF027A1D7A}"/>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2" name="直線コネクタ 61">
          <a:extLst>
            <a:ext uri="{FF2B5EF4-FFF2-40B4-BE49-F238E27FC236}">
              <a16:creationId xmlns:a16="http://schemas.microsoft.com/office/drawing/2014/main" id="{67E6375E-05EE-4331-8257-79AEBB924944}"/>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3" name="テキスト ボックス 62">
          <a:extLst>
            <a:ext uri="{FF2B5EF4-FFF2-40B4-BE49-F238E27FC236}">
              <a16:creationId xmlns:a16="http://schemas.microsoft.com/office/drawing/2014/main" id="{A305F184-695A-449B-A219-1063437E701C}"/>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36C741D1-16C5-45DB-92E1-0F5C9C0006F9}"/>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2846E2B5-B466-4914-BCA3-8DABBD3338E8}"/>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A2C72589-2F1A-4970-B4B7-711F92883EFB}"/>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67" name="直線コネクタ 66">
          <a:extLst>
            <a:ext uri="{FF2B5EF4-FFF2-40B4-BE49-F238E27FC236}">
              <a16:creationId xmlns:a16="http://schemas.microsoft.com/office/drawing/2014/main" id="{ED2C26C0-38A4-4C9B-B6CD-C3269C07AFC0}"/>
            </a:ext>
          </a:extLst>
        </xdr:cNvPr>
        <xdr:cNvCxnSpPr/>
      </xdr:nvCxnSpPr>
      <xdr:spPr>
        <a:xfrm flipV="1">
          <a:off x="4206240" y="5445548"/>
          <a:ext cx="1270" cy="12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68" name="有形固定資産減価償却率最小値テキスト">
          <a:extLst>
            <a:ext uri="{FF2B5EF4-FFF2-40B4-BE49-F238E27FC236}">
              <a16:creationId xmlns:a16="http://schemas.microsoft.com/office/drawing/2014/main" id="{A05E65DC-6698-455D-BA41-13A1F3B11EE8}"/>
            </a:ext>
          </a:extLst>
        </xdr:cNvPr>
        <xdr:cNvSpPr txBox="1"/>
      </xdr:nvSpPr>
      <xdr:spPr>
        <a:xfrm>
          <a:off x="4258945" y="6656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69" name="直線コネクタ 68">
          <a:extLst>
            <a:ext uri="{FF2B5EF4-FFF2-40B4-BE49-F238E27FC236}">
              <a16:creationId xmlns:a16="http://schemas.microsoft.com/office/drawing/2014/main" id="{CBDE76C3-3F87-4534-B0FC-B273C4186C7F}"/>
            </a:ext>
          </a:extLst>
        </xdr:cNvPr>
        <xdr:cNvCxnSpPr/>
      </xdr:nvCxnSpPr>
      <xdr:spPr>
        <a:xfrm>
          <a:off x="4119245" y="665289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0" name="有形固定資産減価償却率最大値テキスト">
          <a:extLst>
            <a:ext uri="{FF2B5EF4-FFF2-40B4-BE49-F238E27FC236}">
              <a16:creationId xmlns:a16="http://schemas.microsoft.com/office/drawing/2014/main" id="{75FA762B-8833-4AB2-8239-B2B86481F679}"/>
            </a:ext>
          </a:extLst>
        </xdr:cNvPr>
        <xdr:cNvSpPr txBox="1"/>
      </xdr:nvSpPr>
      <xdr:spPr>
        <a:xfrm>
          <a:off x="4258945" y="5224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1" name="直線コネクタ 70">
          <a:extLst>
            <a:ext uri="{FF2B5EF4-FFF2-40B4-BE49-F238E27FC236}">
              <a16:creationId xmlns:a16="http://schemas.microsoft.com/office/drawing/2014/main" id="{4C5AD147-77E9-4A40-9424-280BC60D6B7F}"/>
            </a:ext>
          </a:extLst>
        </xdr:cNvPr>
        <xdr:cNvCxnSpPr/>
      </xdr:nvCxnSpPr>
      <xdr:spPr>
        <a:xfrm>
          <a:off x="4119245" y="544554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75159</xdr:rowOff>
    </xdr:from>
    <xdr:ext cx="405111" cy="259045"/>
    <xdr:sp macro="" textlink="">
      <xdr:nvSpPr>
        <xdr:cNvPr id="72" name="有形固定資産減価償却率平均値テキスト">
          <a:extLst>
            <a:ext uri="{FF2B5EF4-FFF2-40B4-BE49-F238E27FC236}">
              <a16:creationId xmlns:a16="http://schemas.microsoft.com/office/drawing/2014/main" id="{00F9FF9A-A328-4C56-9231-D056EC506BE9}"/>
            </a:ext>
          </a:extLst>
        </xdr:cNvPr>
        <xdr:cNvSpPr txBox="1"/>
      </xdr:nvSpPr>
      <xdr:spPr>
        <a:xfrm>
          <a:off x="4258945" y="6041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73" name="フローチャート: 判断 72">
          <a:extLst>
            <a:ext uri="{FF2B5EF4-FFF2-40B4-BE49-F238E27FC236}">
              <a16:creationId xmlns:a16="http://schemas.microsoft.com/office/drawing/2014/main" id="{2CDA0507-835F-482B-A20E-02ECE057061E}"/>
            </a:ext>
          </a:extLst>
        </xdr:cNvPr>
        <xdr:cNvSpPr/>
      </xdr:nvSpPr>
      <xdr:spPr>
        <a:xfrm>
          <a:off x="4157345" y="60631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74" name="フローチャート: 判断 73">
          <a:extLst>
            <a:ext uri="{FF2B5EF4-FFF2-40B4-BE49-F238E27FC236}">
              <a16:creationId xmlns:a16="http://schemas.microsoft.com/office/drawing/2014/main" id="{59B48592-3638-4F22-9FDC-D7C2350D406D}"/>
            </a:ext>
          </a:extLst>
        </xdr:cNvPr>
        <xdr:cNvSpPr/>
      </xdr:nvSpPr>
      <xdr:spPr>
        <a:xfrm>
          <a:off x="3537585" y="60056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75" name="フローチャート: 判断 74">
          <a:extLst>
            <a:ext uri="{FF2B5EF4-FFF2-40B4-BE49-F238E27FC236}">
              <a16:creationId xmlns:a16="http://schemas.microsoft.com/office/drawing/2014/main" id="{18584E12-6890-4FA1-BB44-0A4410F670B3}"/>
            </a:ext>
          </a:extLst>
        </xdr:cNvPr>
        <xdr:cNvSpPr/>
      </xdr:nvSpPr>
      <xdr:spPr>
        <a:xfrm>
          <a:off x="2867025" y="59768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76" name="フローチャート: 判断 75">
          <a:extLst>
            <a:ext uri="{FF2B5EF4-FFF2-40B4-BE49-F238E27FC236}">
              <a16:creationId xmlns:a16="http://schemas.microsoft.com/office/drawing/2014/main" id="{678FBACF-3652-42ED-85A2-FB6484B6352A}"/>
            </a:ext>
          </a:extLst>
        </xdr:cNvPr>
        <xdr:cNvSpPr/>
      </xdr:nvSpPr>
      <xdr:spPr>
        <a:xfrm>
          <a:off x="2196465" y="59732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77" name="フローチャート: 判断 76">
          <a:extLst>
            <a:ext uri="{FF2B5EF4-FFF2-40B4-BE49-F238E27FC236}">
              <a16:creationId xmlns:a16="http://schemas.microsoft.com/office/drawing/2014/main" id="{63B2CF54-81E4-49E1-BDEB-D3AC9D5AA74A}"/>
            </a:ext>
          </a:extLst>
        </xdr:cNvPr>
        <xdr:cNvSpPr/>
      </xdr:nvSpPr>
      <xdr:spPr>
        <a:xfrm>
          <a:off x="1525905" y="59554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ADEFA03A-DACC-46D7-B333-17628533B961}"/>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6E23D959-D7FB-4846-966C-552D55D53A36}"/>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7814CD1A-B8D8-4F5F-8A71-36DE82D1C3BF}"/>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8B11883F-DEE4-47C9-8A8B-F7E61FBD41B7}"/>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CBBFD061-AD52-4B9D-A656-0E8D15388A52}"/>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10372</xdr:rowOff>
    </xdr:from>
    <xdr:to>
      <xdr:col>23</xdr:col>
      <xdr:colOff>136525</xdr:colOff>
      <xdr:row>31</xdr:row>
      <xdr:rowOff>111972</xdr:rowOff>
    </xdr:to>
    <xdr:sp macro="" textlink="">
      <xdr:nvSpPr>
        <xdr:cNvPr id="83" name="楕円 82">
          <a:extLst>
            <a:ext uri="{FF2B5EF4-FFF2-40B4-BE49-F238E27FC236}">
              <a16:creationId xmlns:a16="http://schemas.microsoft.com/office/drawing/2014/main" id="{549690D2-F1F4-4039-BF77-8DB5F1043115}"/>
            </a:ext>
          </a:extLst>
        </xdr:cNvPr>
        <xdr:cNvSpPr/>
      </xdr:nvSpPr>
      <xdr:spPr>
        <a:xfrm>
          <a:off x="4157345" y="597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33249</xdr:rowOff>
    </xdr:from>
    <xdr:ext cx="405111" cy="259045"/>
    <xdr:sp macro="" textlink="">
      <xdr:nvSpPr>
        <xdr:cNvPr id="84" name="有形固定資産減価償却率該当値テキスト">
          <a:extLst>
            <a:ext uri="{FF2B5EF4-FFF2-40B4-BE49-F238E27FC236}">
              <a16:creationId xmlns:a16="http://schemas.microsoft.com/office/drawing/2014/main" id="{0FD1BBA0-9E0A-4F27-94DC-05FB7C2BF053}"/>
            </a:ext>
          </a:extLst>
        </xdr:cNvPr>
        <xdr:cNvSpPr txBox="1"/>
      </xdr:nvSpPr>
      <xdr:spPr>
        <a:xfrm>
          <a:off x="4258945" y="5832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124248</xdr:rowOff>
    </xdr:from>
    <xdr:to>
      <xdr:col>19</xdr:col>
      <xdr:colOff>187325</xdr:colOff>
      <xdr:row>31</xdr:row>
      <xdr:rowOff>54398</xdr:rowOff>
    </xdr:to>
    <xdr:sp macro="" textlink="">
      <xdr:nvSpPr>
        <xdr:cNvPr id="85" name="楕円 84">
          <a:extLst>
            <a:ext uri="{FF2B5EF4-FFF2-40B4-BE49-F238E27FC236}">
              <a16:creationId xmlns:a16="http://schemas.microsoft.com/office/drawing/2014/main" id="{31D3EFF3-4CCD-4015-AEC6-6E8EA9D76C4F}"/>
            </a:ext>
          </a:extLst>
        </xdr:cNvPr>
        <xdr:cNvSpPr/>
      </xdr:nvSpPr>
      <xdr:spPr>
        <a:xfrm>
          <a:off x="3537585" y="59230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3598</xdr:rowOff>
    </xdr:from>
    <xdr:to>
      <xdr:col>23</xdr:col>
      <xdr:colOff>85725</xdr:colOff>
      <xdr:row>31</xdr:row>
      <xdr:rowOff>61172</xdr:rowOff>
    </xdr:to>
    <xdr:cxnSp macro="">
      <xdr:nvCxnSpPr>
        <xdr:cNvPr id="86" name="直線コネクタ 85">
          <a:extLst>
            <a:ext uri="{FF2B5EF4-FFF2-40B4-BE49-F238E27FC236}">
              <a16:creationId xmlns:a16="http://schemas.microsoft.com/office/drawing/2014/main" id="{DBB1FDAF-094F-43B4-8423-1FE9234385C7}"/>
            </a:ext>
          </a:extLst>
        </xdr:cNvPr>
        <xdr:cNvCxnSpPr/>
      </xdr:nvCxnSpPr>
      <xdr:spPr>
        <a:xfrm>
          <a:off x="3588385" y="5970058"/>
          <a:ext cx="619760" cy="5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81068</xdr:rowOff>
    </xdr:from>
    <xdr:to>
      <xdr:col>15</xdr:col>
      <xdr:colOff>187325</xdr:colOff>
      <xdr:row>31</xdr:row>
      <xdr:rowOff>11218</xdr:rowOff>
    </xdr:to>
    <xdr:sp macro="" textlink="">
      <xdr:nvSpPr>
        <xdr:cNvPr id="87" name="楕円 86">
          <a:extLst>
            <a:ext uri="{FF2B5EF4-FFF2-40B4-BE49-F238E27FC236}">
              <a16:creationId xmlns:a16="http://schemas.microsoft.com/office/drawing/2014/main" id="{AAB4169C-D72D-48E7-B212-F19F95A6524D}"/>
            </a:ext>
          </a:extLst>
        </xdr:cNvPr>
        <xdr:cNvSpPr/>
      </xdr:nvSpPr>
      <xdr:spPr>
        <a:xfrm>
          <a:off x="2867025" y="58798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131868</xdr:rowOff>
    </xdr:from>
    <xdr:to>
      <xdr:col>19</xdr:col>
      <xdr:colOff>136525</xdr:colOff>
      <xdr:row>31</xdr:row>
      <xdr:rowOff>3598</xdr:rowOff>
    </xdr:to>
    <xdr:cxnSp macro="">
      <xdr:nvCxnSpPr>
        <xdr:cNvPr id="88" name="直線コネクタ 87">
          <a:extLst>
            <a:ext uri="{FF2B5EF4-FFF2-40B4-BE49-F238E27FC236}">
              <a16:creationId xmlns:a16="http://schemas.microsoft.com/office/drawing/2014/main" id="{69AD3346-36C2-4508-83F2-D812794725FA}"/>
            </a:ext>
          </a:extLst>
        </xdr:cNvPr>
        <xdr:cNvCxnSpPr/>
      </xdr:nvCxnSpPr>
      <xdr:spPr>
        <a:xfrm>
          <a:off x="2917825" y="5930688"/>
          <a:ext cx="67056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27093</xdr:rowOff>
    </xdr:from>
    <xdr:to>
      <xdr:col>11</xdr:col>
      <xdr:colOff>187325</xdr:colOff>
      <xdr:row>30</xdr:row>
      <xdr:rowOff>128693</xdr:rowOff>
    </xdr:to>
    <xdr:sp macro="" textlink="">
      <xdr:nvSpPr>
        <xdr:cNvPr id="89" name="楕円 88">
          <a:extLst>
            <a:ext uri="{FF2B5EF4-FFF2-40B4-BE49-F238E27FC236}">
              <a16:creationId xmlns:a16="http://schemas.microsoft.com/office/drawing/2014/main" id="{26C7F437-BB57-4EB8-8A48-8BB5F8358021}"/>
            </a:ext>
          </a:extLst>
        </xdr:cNvPr>
        <xdr:cNvSpPr/>
      </xdr:nvSpPr>
      <xdr:spPr>
        <a:xfrm>
          <a:off x="2196465" y="58259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77893</xdr:rowOff>
    </xdr:from>
    <xdr:to>
      <xdr:col>15</xdr:col>
      <xdr:colOff>136525</xdr:colOff>
      <xdr:row>30</xdr:row>
      <xdr:rowOff>131868</xdr:rowOff>
    </xdr:to>
    <xdr:cxnSp macro="">
      <xdr:nvCxnSpPr>
        <xdr:cNvPr id="90" name="直線コネクタ 89">
          <a:extLst>
            <a:ext uri="{FF2B5EF4-FFF2-40B4-BE49-F238E27FC236}">
              <a16:creationId xmlns:a16="http://schemas.microsoft.com/office/drawing/2014/main" id="{695CE7BC-C725-48CF-8122-D0A40FEB5AE3}"/>
            </a:ext>
          </a:extLst>
        </xdr:cNvPr>
        <xdr:cNvCxnSpPr/>
      </xdr:nvCxnSpPr>
      <xdr:spPr>
        <a:xfrm>
          <a:off x="2247265" y="5876713"/>
          <a:ext cx="67056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155363</xdr:rowOff>
    </xdr:from>
    <xdr:to>
      <xdr:col>7</xdr:col>
      <xdr:colOff>187325</xdr:colOff>
      <xdr:row>30</xdr:row>
      <xdr:rowOff>85513</xdr:rowOff>
    </xdr:to>
    <xdr:sp macro="" textlink="">
      <xdr:nvSpPr>
        <xdr:cNvPr id="91" name="楕円 90">
          <a:extLst>
            <a:ext uri="{FF2B5EF4-FFF2-40B4-BE49-F238E27FC236}">
              <a16:creationId xmlns:a16="http://schemas.microsoft.com/office/drawing/2014/main" id="{807AB90C-6374-435F-A59C-04373B1216A4}"/>
            </a:ext>
          </a:extLst>
        </xdr:cNvPr>
        <xdr:cNvSpPr/>
      </xdr:nvSpPr>
      <xdr:spPr>
        <a:xfrm>
          <a:off x="1525905" y="57865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34713</xdr:rowOff>
    </xdr:from>
    <xdr:to>
      <xdr:col>11</xdr:col>
      <xdr:colOff>136525</xdr:colOff>
      <xdr:row>30</xdr:row>
      <xdr:rowOff>77893</xdr:rowOff>
    </xdr:to>
    <xdr:cxnSp macro="">
      <xdr:nvCxnSpPr>
        <xdr:cNvPr id="92" name="直線コネクタ 91">
          <a:extLst>
            <a:ext uri="{FF2B5EF4-FFF2-40B4-BE49-F238E27FC236}">
              <a16:creationId xmlns:a16="http://schemas.microsoft.com/office/drawing/2014/main" id="{04DD143A-C975-48CD-B05B-CCB1A8F1E816}"/>
            </a:ext>
          </a:extLst>
        </xdr:cNvPr>
        <xdr:cNvCxnSpPr/>
      </xdr:nvCxnSpPr>
      <xdr:spPr>
        <a:xfrm>
          <a:off x="1576705" y="5833533"/>
          <a:ext cx="67056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131885</xdr:rowOff>
    </xdr:from>
    <xdr:ext cx="405111" cy="259045"/>
    <xdr:sp macro="" textlink="">
      <xdr:nvSpPr>
        <xdr:cNvPr id="93" name="n_1aveValue有形固定資産減価償却率">
          <a:extLst>
            <a:ext uri="{FF2B5EF4-FFF2-40B4-BE49-F238E27FC236}">
              <a16:creationId xmlns:a16="http://schemas.microsoft.com/office/drawing/2014/main" id="{2DA0A89F-CC42-4EF6-B1AF-13D692BA744A}"/>
            </a:ext>
          </a:extLst>
        </xdr:cNvPr>
        <xdr:cNvSpPr txBox="1"/>
      </xdr:nvSpPr>
      <xdr:spPr>
        <a:xfrm>
          <a:off x="3395989" y="6098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103099</xdr:rowOff>
    </xdr:from>
    <xdr:ext cx="405111" cy="259045"/>
    <xdr:sp macro="" textlink="">
      <xdr:nvSpPr>
        <xdr:cNvPr id="94" name="n_2aveValue有形固定資産減価償却率">
          <a:extLst>
            <a:ext uri="{FF2B5EF4-FFF2-40B4-BE49-F238E27FC236}">
              <a16:creationId xmlns:a16="http://schemas.microsoft.com/office/drawing/2014/main" id="{7BCA50CE-4F3E-4862-BB42-EAF192E75377}"/>
            </a:ext>
          </a:extLst>
        </xdr:cNvPr>
        <xdr:cNvSpPr txBox="1"/>
      </xdr:nvSpPr>
      <xdr:spPr>
        <a:xfrm>
          <a:off x="2738129" y="6069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99500</xdr:rowOff>
    </xdr:from>
    <xdr:ext cx="405111" cy="259045"/>
    <xdr:sp macro="" textlink="">
      <xdr:nvSpPr>
        <xdr:cNvPr id="95" name="n_3aveValue有形固定資産減価償却率">
          <a:extLst>
            <a:ext uri="{FF2B5EF4-FFF2-40B4-BE49-F238E27FC236}">
              <a16:creationId xmlns:a16="http://schemas.microsoft.com/office/drawing/2014/main" id="{C951AC80-F160-4E91-B6CE-3F59AF21E544}"/>
            </a:ext>
          </a:extLst>
        </xdr:cNvPr>
        <xdr:cNvSpPr txBox="1"/>
      </xdr:nvSpPr>
      <xdr:spPr>
        <a:xfrm>
          <a:off x="2067569" y="6065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77910</xdr:rowOff>
    </xdr:from>
    <xdr:ext cx="405111" cy="259045"/>
    <xdr:sp macro="" textlink="">
      <xdr:nvSpPr>
        <xdr:cNvPr id="96" name="n_4aveValue有形固定資産減価償却率">
          <a:extLst>
            <a:ext uri="{FF2B5EF4-FFF2-40B4-BE49-F238E27FC236}">
              <a16:creationId xmlns:a16="http://schemas.microsoft.com/office/drawing/2014/main" id="{46C55AD9-E59A-462B-A5B8-FD3E8319F8A5}"/>
            </a:ext>
          </a:extLst>
        </xdr:cNvPr>
        <xdr:cNvSpPr txBox="1"/>
      </xdr:nvSpPr>
      <xdr:spPr>
        <a:xfrm>
          <a:off x="1397009" y="6044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70925</xdr:rowOff>
    </xdr:from>
    <xdr:ext cx="405111" cy="259045"/>
    <xdr:sp macro="" textlink="">
      <xdr:nvSpPr>
        <xdr:cNvPr id="97" name="n_1mainValue有形固定資産減価償却率">
          <a:extLst>
            <a:ext uri="{FF2B5EF4-FFF2-40B4-BE49-F238E27FC236}">
              <a16:creationId xmlns:a16="http://schemas.microsoft.com/office/drawing/2014/main" id="{5AD56735-2E7F-4B56-801C-9AF0CDCAD917}"/>
            </a:ext>
          </a:extLst>
        </xdr:cNvPr>
        <xdr:cNvSpPr txBox="1"/>
      </xdr:nvSpPr>
      <xdr:spPr>
        <a:xfrm>
          <a:off x="3395989" y="5702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27745</xdr:rowOff>
    </xdr:from>
    <xdr:ext cx="405111" cy="259045"/>
    <xdr:sp macro="" textlink="">
      <xdr:nvSpPr>
        <xdr:cNvPr id="98" name="n_2mainValue有形固定資産減価償却率">
          <a:extLst>
            <a:ext uri="{FF2B5EF4-FFF2-40B4-BE49-F238E27FC236}">
              <a16:creationId xmlns:a16="http://schemas.microsoft.com/office/drawing/2014/main" id="{8965D60A-DF75-4FB0-8F76-7D47BEE85BB9}"/>
            </a:ext>
          </a:extLst>
        </xdr:cNvPr>
        <xdr:cNvSpPr txBox="1"/>
      </xdr:nvSpPr>
      <xdr:spPr>
        <a:xfrm>
          <a:off x="2738129" y="5658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145220</xdr:rowOff>
    </xdr:from>
    <xdr:ext cx="405111" cy="259045"/>
    <xdr:sp macro="" textlink="">
      <xdr:nvSpPr>
        <xdr:cNvPr id="99" name="n_3mainValue有形固定資産減価償却率">
          <a:extLst>
            <a:ext uri="{FF2B5EF4-FFF2-40B4-BE49-F238E27FC236}">
              <a16:creationId xmlns:a16="http://schemas.microsoft.com/office/drawing/2014/main" id="{7C330108-E6BA-4265-94AC-DFAA87B1A6FF}"/>
            </a:ext>
          </a:extLst>
        </xdr:cNvPr>
        <xdr:cNvSpPr txBox="1"/>
      </xdr:nvSpPr>
      <xdr:spPr>
        <a:xfrm>
          <a:off x="2067569" y="5608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102040</xdr:rowOff>
    </xdr:from>
    <xdr:ext cx="405111" cy="259045"/>
    <xdr:sp macro="" textlink="">
      <xdr:nvSpPr>
        <xdr:cNvPr id="100" name="n_4mainValue有形固定資産減価償却率">
          <a:extLst>
            <a:ext uri="{FF2B5EF4-FFF2-40B4-BE49-F238E27FC236}">
              <a16:creationId xmlns:a16="http://schemas.microsoft.com/office/drawing/2014/main" id="{6D5A2A1A-B926-441F-9807-DFDC229520D6}"/>
            </a:ext>
          </a:extLst>
        </xdr:cNvPr>
        <xdr:cNvSpPr txBox="1"/>
      </xdr:nvSpPr>
      <xdr:spPr>
        <a:xfrm>
          <a:off x="1397009" y="5565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B29E8EA1-B87D-42CE-B269-1E3DB1587780}"/>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3EEBDCF6-9918-47B5-9E7B-FA6F78FED4A2}"/>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0919C6E1-03D7-4B0D-AF45-A5A44442920B}"/>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[ 715.3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9CB2869B-B492-4071-AA4E-9313BD5672F6}"/>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EE647708-0EDA-4806-8104-03425B399D27}"/>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B41F15EA-784F-4451-BC0D-4EE8D6587C8E}"/>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362006AD-EC92-4DDC-B820-BCA9C76065D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8380B823-E440-4449-B3BA-C74EC3DA210C}"/>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69570EA3-2A4A-4033-80BD-8B44CB982126}"/>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9AD5EFB6-99C0-4305-9DC7-75C575D193D8}"/>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74E318E8-2BCB-4E81-A887-D8DE3AB16BF1}"/>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30B73B99-BB07-4BF4-867C-A4918B539C98}"/>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8D438947-8A2C-46E1-A0F3-633A10AF0C48}"/>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平成</a:t>
          </a:r>
          <a:r>
            <a:rPr kumimoji="1" lang="en-US" altLang="ja-JP" sz="1100">
              <a:latin typeface="ＭＳ Ｐゴシック" panose="020B0600070205080204" pitchFamily="50" charset="-128"/>
              <a:ea typeface="ＭＳ Ｐゴシック" panose="020B0600070205080204" pitchFamily="50" charset="-128"/>
            </a:rPr>
            <a:t>21</a:t>
          </a:r>
          <a:r>
            <a:rPr kumimoji="1" lang="ja-JP" altLang="en-US" sz="1100">
              <a:latin typeface="ＭＳ Ｐゴシック" panose="020B0600070205080204" pitchFamily="50" charset="-128"/>
              <a:ea typeface="ＭＳ Ｐゴシック" panose="020B0600070205080204" pitchFamily="50" charset="-128"/>
            </a:rPr>
            <a:t>年度から</a:t>
          </a:r>
          <a:r>
            <a:rPr kumimoji="1" lang="en-US" altLang="ja-JP" sz="1100">
              <a:latin typeface="ＭＳ Ｐゴシック" panose="020B0600070205080204" pitchFamily="50" charset="-128"/>
              <a:ea typeface="ＭＳ Ｐゴシック" panose="020B0600070205080204" pitchFamily="50" charset="-128"/>
            </a:rPr>
            <a:t>22</a:t>
          </a:r>
          <a:r>
            <a:rPr kumimoji="1" lang="ja-JP" altLang="en-US" sz="1100">
              <a:latin typeface="ＭＳ Ｐゴシック" panose="020B0600070205080204" pitchFamily="50" charset="-128"/>
              <a:ea typeface="ＭＳ Ｐゴシック" panose="020B0600070205080204" pitchFamily="50" charset="-128"/>
            </a:rPr>
            <a:t>年度にかけて発行した第三セクター等改革推進債や平成</a:t>
          </a:r>
          <a:r>
            <a:rPr kumimoji="1" lang="en-US" altLang="ja-JP" sz="1100">
              <a:latin typeface="ＭＳ Ｐゴシック" panose="020B0600070205080204" pitchFamily="50" charset="-128"/>
              <a:ea typeface="ＭＳ Ｐゴシック" panose="020B0600070205080204" pitchFamily="50" charset="-128"/>
            </a:rPr>
            <a:t>19</a:t>
          </a:r>
          <a:r>
            <a:rPr kumimoji="1" lang="ja-JP" altLang="en-US" sz="1100">
              <a:latin typeface="ＭＳ Ｐゴシック" panose="020B0600070205080204" pitchFamily="50" charset="-128"/>
              <a:ea typeface="ＭＳ Ｐゴシック" panose="020B0600070205080204" pitchFamily="50" charset="-128"/>
            </a:rPr>
            <a:t>年度から</a:t>
          </a:r>
          <a:r>
            <a:rPr kumimoji="1" lang="en-US" altLang="ja-JP" sz="1100">
              <a:latin typeface="ＭＳ Ｐゴシック" panose="020B0600070205080204" pitchFamily="50" charset="-128"/>
              <a:ea typeface="ＭＳ Ｐゴシック" panose="020B0600070205080204" pitchFamily="50" charset="-128"/>
            </a:rPr>
            <a:t>25</a:t>
          </a:r>
          <a:r>
            <a:rPr kumimoji="1" lang="ja-JP" altLang="en-US" sz="1100">
              <a:latin typeface="ＭＳ Ｐゴシック" panose="020B0600070205080204" pitchFamily="50" charset="-128"/>
              <a:ea typeface="ＭＳ Ｐゴシック" panose="020B0600070205080204" pitchFamily="50" charset="-128"/>
            </a:rPr>
            <a:t>年度にかけて発行した退職手当債の償還が進んでいること等により、将来負担額は減少傾向にあるものの、類似団体と比較して、充当可能基金残高が少ないことや、人口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りの市税収入が低く、経常一般財源等が少ないため、債務償還比率も類似団体内平均値と比べると高くなっている。そのため、過度な将来負担とならないよう、施設の更新等を計画的に行うとともに、企業誘致等による、自主財源確保にも取り組む。</a:t>
          </a: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5F5B6E67-63D4-4C32-8E61-858CE6B64145}"/>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102E0FD7-94E4-41F5-A2E8-E838FE1C0644}"/>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5D3577C8-BEAB-481A-A098-6F20FC42EEA4}"/>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7" name="直線コネクタ 116">
          <a:extLst>
            <a:ext uri="{FF2B5EF4-FFF2-40B4-BE49-F238E27FC236}">
              <a16:creationId xmlns:a16="http://schemas.microsoft.com/office/drawing/2014/main" id="{0867EA35-64DC-4537-BCC2-65BD8C34E27C}"/>
            </a:ext>
          </a:extLst>
        </xdr:cNvPr>
        <xdr:cNvCxnSpPr/>
      </xdr:nvCxnSpPr>
      <xdr:spPr>
        <a:xfrm>
          <a:off x="9971405" y="666831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8" name="テキスト ボックス 117">
          <a:extLst>
            <a:ext uri="{FF2B5EF4-FFF2-40B4-BE49-F238E27FC236}">
              <a16:creationId xmlns:a16="http://schemas.microsoft.com/office/drawing/2014/main" id="{B285E2E0-538B-4B3A-AC7E-37FACB2B73AF}"/>
            </a:ext>
          </a:extLst>
        </xdr:cNvPr>
        <xdr:cNvSpPr txBox="1"/>
      </xdr:nvSpPr>
      <xdr:spPr>
        <a:xfrm>
          <a:off x="9486041" y="657832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9" name="直線コネクタ 118">
          <a:extLst>
            <a:ext uri="{FF2B5EF4-FFF2-40B4-BE49-F238E27FC236}">
              <a16:creationId xmlns:a16="http://schemas.microsoft.com/office/drawing/2014/main" id="{37F290D9-7F65-4F62-8E6B-46040B4051D3}"/>
            </a:ext>
          </a:extLst>
        </xdr:cNvPr>
        <xdr:cNvCxnSpPr/>
      </xdr:nvCxnSpPr>
      <xdr:spPr>
        <a:xfrm>
          <a:off x="9971405" y="6367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0" name="テキスト ボックス 119">
          <a:extLst>
            <a:ext uri="{FF2B5EF4-FFF2-40B4-BE49-F238E27FC236}">
              <a16:creationId xmlns:a16="http://schemas.microsoft.com/office/drawing/2014/main" id="{CB3981C7-9342-45E8-8BC1-354778C363C3}"/>
            </a:ext>
          </a:extLst>
        </xdr:cNvPr>
        <xdr:cNvSpPr txBox="1"/>
      </xdr:nvSpPr>
      <xdr:spPr>
        <a:xfrm>
          <a:off x="9486041" y="627751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1" name="直線コネクタ 120">
          <a:extLst>
            <a:ext uri="{FF2B5EF4-FFF2-40B4-BE49-F238E27FC236}">
              <a16:creationId xmlns:a16="http://schemas.microsoft.com/office/drawing/2014/main" id="{13C97388-C265-471D-A038-EABBA6B45C66}"/>
            </a:ext>
          </a:extLst>
        </xdr:cNvPr>
        <xdr:cNvCxnSpPr/>
      </xdr:nvCxnSpPr>
      <xdr:spPr>
        <a:xfrm>
          <a:off x="9971405" y="606669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2" name="テキスト ボックス 121">
          <a:extLst>
            <a:ext uri="{FF2B5EF4-FFF2-40B4-BE49-F238E27FC236}">
              <a16:creationId xmlns:a16="http://schemas.microsoft.com/office/drawing/2014/main" id="{01BEF25F-FCB6-485D-828D-1D9631A218A8}"/>
            </a:ext>
          </a:extLst>
        </xdr:cNvPr>
        <xdr:cNvSpPr txBox="1"/>
      </xdr:nvSpPr>
      <xdr:spPr>
        <a:xfrm>
          <a:off x="9542936" y="597289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3" name="直線コネクタ 122">
          <a:extLst>
            <a:ext uri="{FF2B5EF4-FFF2-40B4-BE49-F238E27FC236}">
              <a16:creationId xmlns:a16="http://schemas.microsoft.com/office/drawing/2014/main" id="{A6A50B00-6E67-44DE-9868-B8A359570296}"/>
            </a:ext>
          </a:extLst>
        </xdr:cNvPr>
        <xdr:cNvCxnSpPr/>
      </xdr:nvCxnSpPr>
      <xdr:spPr>
        <a:xfrm>
          <a:off x="9971405" y="576589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4" name="テキスト ボックス 123">
          <a:extLst>
            <a:ext uri="{FF2B5EF4-FFF2-40B4-BE49-F238E27FC236}">
              <a16:creationId xmlns:a16="http://schemas.microsoft.com/office/drawing/2014/main" id="{4AF34FB3-70CB-4D20-9707-C5318FE0DFA0}"/>
            </a:ext>
          </a:extLst>
        </xdr:cNvPr>
        <xdr:cNvSpPr txBox="1"/>
      </xdr:nvSpPr>
      <xdr:spPr>
        <a:xfrm>
          <a:off x="9542936" y="567209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5" name="直線コネクタ 124">
          <a:extLst>
            <a:ext uri="{FF2B5EF4-FFF2-40B4-BE49-F238E27FC236}">
              <a16:creationId xmlns:a16="http://schemas.microsoft.com/office/drawing/2014/main" id="{B10A054E-A3A6-42F6-BA4B-800749C9A233}"/>
            </a:ext>
          </a:extLst>
        </xdr:cNvPr>
        <xdr:cNvCxnSpPr/>
      </xdr:nvCxnSpPr>
      <xdr:spPr>
        <a:xfrm>
          <a:off x="9971405" y="5465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6" name="テキスト ボックス 125">
          <a:extLst>
            <a:ext uri="{FF2B5EF4-FFF2-40B4-BE49-F238E27FC236}">
              <a16:creationId xmlns:a16="http://schemas.microsoft.com/office/drawing/2014/main" id="{2A54BC57-468E-4A1C-BE74-423E38C5C472}"/>
            </a:ext>
          </a:extLst>
        </xdr:cNvPr>
        <xdr:cNvSpPr txBox="1"/>
      </xdr:nvSpPr>
      <xdr:spPr>
        <a:xfrm>
          <a:off x="9542936" y="5371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7" name="直線コネクタ 126">
          <a:extLst>
            <a:ext uri="{FF2B5EF4-FFF2-40B4-BE49-F238E27FC236}">
              <a16:creationId xmlns:a16="http://schemas.microsoft.com/office/drawing/2014/main" id="{9152B078-A1F6-4337-B0B8-96C6E020922B}"/>
            </a:ext>
          </a:extLst>
        </xdr:cNvPr>
        <xdr:cNvCxnSpPr/>
      </xdr:nvCxnSpPr>
      <xdr:spPr>
        <a:xfrm>
          <a:off x="9971405" y="516046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8" name="テキスト ボックス 127">
          <a:extLst>
            <a:ext uri="{FF2B5EF4-FFF2-40B4-BE49-F238E27FC236}">
              <a16:creationId xmlns:a16="http://schemas.microsoft.com/office/drawing/2014/main" id="{9CF26C9D-3941-455B-A90E-2CDC9AF294B3}"/>
            </a:ext>
          </a:extLst>
        </xdr:cNvPr>
        <xdr:cNvSpPr txBox="1"/>
      </xdr:nvSpPr>
      <xdr:spPr>
        <a:xfrm>
          <a:off x="9645528" y="50704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a:extLst>
            <a:ext uri="{FF2B5EF4-FFF2-40B4-BE49-F238E27FC236}">
              <a16:creationId xmlns:a16="http://schemas.microsoft.com/office/drawing/2014/main" id="{30A55743-36AC-40D2-AC01-38FB0E69DD3F}"/>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0" name="債務償還比率グラフ枠">
          <a:extLst>
            <a:ext uri="{FF2B5EF4-FFF2-40B4-BE49-F238E27FC236}">
              <a16:creationId xmlns:a16="http://schemas.microsoft.com/office/drawing/2014/main" id="{3B405C44-D2A4-4663-ABE0-865CA68E4C7B}"/>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31</xdr:row>
      <xdr:rowOff>111548</xdr:rowOff>
    </xdr:to>
    <xdr:cxnSp macro="">
      <xdr:nvCxnSpPr>
        <xdr:cNvPr id="131" name="直線コネクタ 130">
          <a:extLst>
            <a:ext uri="{FF2B5EF4-FFF2-40B4-BE49-F238E27FC236}">
              <a16:creationId xmlns:a16="http://schemas.microsoft.com/office/drawing/2014/main" id="{A21F9662-6BF9-439D-A906-1EC0D3AB0C6F}"/>
            </a:ext>
          </a:extLst>
        </xdr:cNvPr>
        <xdr:cNvCxnSpPr/>
      </xdr:nvCxnSpPr>
      <xdr:spPr>
        <a:xfrm flipV="1">
          <a:off x="13027660" y="5160463"/>
          <a:ext cx="1269" cy="917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115375</xdr:rowOff>
    </xdr:from>
    <xdr:ext cx="469744" cy="259045"/>
    <xdr:sp macro="" textlink="">
      <xdr:nvSpPr>
        <xdr:cNvPr id="132" name="債務償還比率最小値テキスト">
          <a:extLst>
            <a:ext uri="{FF2B5EF4-FFF2-40B4-BE49-F238E27FC236}">
              <a16:creationId xmlns:a16="http://schemas.microsoft.com/office/drawing/2014/main" id="{D6C1214D-839C-43E4-90DD-F26A10979DC1}"/>
            </a:ext>
          </a:extLst>
        </xdr:cNvPr>
        <xdr:cNvSpPr txBox="1"/>
      </xdr:nvSpPr>
      <xdr:spPr>
        <a:xfrm>
          <a:off x="13080365" y="6081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31</xdr:row>
      <xdr:rowOff>111548</xdr:rowOff>
    </xdr:from>
    <xdr:to>
      <xdr:col>76</xdr:col>
      <xdr:colOff>111125</xdr:colOff>
      <xdr:row>31</xdr:row>
      <xdr:rowOff>111548</xdr:rowOff>
    </xdr:to>
    <xdr:cxnSp macro="">
      <xdr:nvCxnSpPr>
        <xdr:cNvPr id="133" name="直線コネクタ 132">
          <a:extLst>
            <a:ext uri="{FF2B5EF4-FFF2-40B4-BE49-F238E27FC236}">
              <a16:creationId xmlns:a16="http://schemas.microsoft.com/office/drawing/2014/main" id="{2308E67B-9077-4B54-A564-5FAFB4B618BD}"/>
            </a:ext>
          </a:extLst>
        </xdr:cNvPr>
        <xdr:cNvCxnSpPr/>
      </xdr:nvCxnSpPr>
      <xdr:spPr>
        <a:xfrm>
          <a:off x="12963525" y="60780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4" name="債務償還比率最大値テキスト">
          <a:extLst>
            <a:ext uri="{FF2B5EF4-FFF2-40B4-BE49-F238E27FC236}">
              <a16:creationId xmlns:a16="http://schemas.microsoft.com/office/drawing/2014/main" id="{521C6668-8D35-40E1-BF32-7FE630CAA01A}"/>
            </a:ext>
          </a:extLst>
        </xdr:cNvPr>
        <xdr:cNvSpPr txBox="1"/>
      </xdr:nvSpPr>
      <xdr:spPr>
        <a:xfrm>
          <a:off x="13080365" y="49433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5" name="直線コネクタ 134">
          <a:extLst>
            <a:ext uri="{FF2B5EF4-FFF2-40B4-BE49-F238E27FC236}">
              <a16:creationId xmlns:a16="http://schemas.microsoft.com/office/drawing/2014/main" id="{5715C07A-EB49-4A88-84A9-52EEA801F622}"/>
            </a:ext>
          </a:extLst>
        </xdr:cNvPr>
        <xdr:cNvCxnSpPr/>
      </xdr:nvCxnSpPr>
      <xdr:spPr>
        <a:xfrm>
          <a:off x="12963525" y="51604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140884</xdr:rowOff>
    </xdr:from>
    <xdr:ext cx="469744" cy="259045"/>
    <xdr:sp macro="" textlink="">
      <xdr:nvSpPr>
        <xdr:cNvPr id="136" name="債務償還比率平均値テキスト">
          <a:extLst>
            <a:ext uri="{FF2B5EF4-FFF2-40B4-BE49-F238E27FC236}">
              <a16:creationId xmlns:a16="http://schemas.microsoft.com/office/drawing/2014/main" id="{25D5A011-4B42-4744-B141-5E70A9A4D831}"/>
            </a:ext>
          </a:extLst>
        </xdr:cNvPr>
        <xdr:cNvSpPr txBox="1"/>
      </xdr:nvSpPr>
      <xdr:spPr>
        <a:xfrm>
          <a:off x="13080365" y="54367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118007</xdr:rowOff>
    </xdr:from>
    <xdr:to>
      <xdr:col>76</xdr:col>
      <xdr:colOff>73025</xdr:colOff>
      <xdr:row>29</xdr:row>
      <xdr:rowOff>48157</xdr:rowOff>
    </xdr:to>
    <xdr:sp macro="" textlink="">
      <xdr:nvSpPr>
        <xdr:cNvPr id="137" name="フローチャート: 判断 136">
          <a:extLst>
            <a:ext uri="{FF2B5EF4-FFF2-40B4-BE49-F238E27FC236}">
              <a16:creationId xmlns:a16="http://schemas.microsoft.com/office/drawing/2014/main" id="{ACFBF3E2-3F16-4ECD-AE26-3F6D5E0D6130}"/>
            </a:ext>
          </a:extLst>
        </xdr:cNvPr>
        <xdr:cNvSpPr/>
      </xdr:nvSpPr>
      <xdr:spPr>
        <a:xfrm>
          <a:off x="13001625" y="55815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116773</xdr:rowOff>
    </xdr:from>
    <xdr:to>
      <xdr:col>72</xdr:col>
      <xdr:colOff>123825</xdr:colOff>
      <xdr:row>29</xdr:row>
      <xdr:rowOff>46923</xdr:rowOff>
    </xdr:to>
    <xdr:sp macro="" textlink="">
      <xdr:nvSpPr>
        <xdr:cNvPr id="138" name="フローチャート: 判断 137">
          <a:extLst>
            <a:ext uri="{FF2B5EF4-FFF2-40B4-BE49-F238E27FC236}">
              <a16:creationId xmlns:a16="http://schemas.microsoft.com/office/drawing/2014/main" id="{6392437F-C2BB-4F0A-A63E-AB4DAB761D8A}"/>
            </a:ext>
          </a:extLst>
        </xdr:cNvPr>
        <xdr:cNvSpPr/>
      </xdr:nvSpPr>
      <xdr:spPr>
        <a:xfrm>
          <a:off x="12359005" y="55803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79659</xdr:rowOff>
    </xdr:from>
    <xdr:to>
      <xdr:col>68</xdr:col>
      <xdr:colOff>123825</xdr:colOff>
      <xdr:row>29</xdr:row>
      <xdr:rowOff>9809</xdr:rowOff>
    </xdr:to>
    <xdr:sp macro="" textlink="">
      <xdr:nvSpPr>
        <xdr:cNvPr id="139" name="フローチャート: 判断 138">
          <a:extLst>
            <a:ext uri="{FF2B5EF4-FFF2-40B4-BE49-F238E27FC236}">
              <a16:creationId xmlns:a16="http://schemas.microsoft.com/office/drawing/2014/main" id="{394C6EE6-C7B1-4282-B035-B386E72173D0}"/>
            </a:ext>
          </a:extLst>
        </xdr:cNvPr>
        <xdr:cNvSpPr/>
      </xdr:nvSpPr>
      <xdr:spPr>
        <a:xfrm>
          <a:off x="11688445" y="55431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69929</xdr:rowOff>
    </xdr:from>
    <xdr:to>
      <xdr:col>64</xdr:col>
      <xdr:colOff>123825</xdr:colOff>
      <xdr:row>30</xdr:row>
      <xdr:rowOff>79</xdr:rowOff>
    </xdr:to>
    <xdr:sp macro="" textlink="">
      <xdr:nvSpPr>
        <xdr:cNvPr id="140" name="フローチャート: 判断 139">
          <a:extLst>
            <a:ext uri="{FF2B5EF4-FFF2-40B4-BE49-F238E27FC236}">
              <a16:creationId xmlns:a16="http://schemas.microsoft.com/office/drawing/2014/main" id="{1B89AFA8-E427-4F3C-BD21-57BA99B8ED56}"/>
            </a:ext>
          </a:extLst>
        </xdr:cNvPr>
        <xdr:cNvSpPr/>
      </xdr:nvSpPr>
      <xdr:spPr>
        <a:xfrm>
          <a:off x="11017885" y="57011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89360</xdr:rowOff>
    </xdr:from>
    <xdr:to>
      <xdr:col>60</xdr:col>
      <xdr:colOff>123825</xdr:colOff>
      <xdr:row>30</xdr:row>
      <xdr:rowOff>19510</xdr:rowOff>
    </xdr:to>
    <xdr:sp macro="" textlink="">
      <xdr:nvSpPr>
        <xdr:cNvPr id="141" name="フローチャート: 判断 140">
          <a:extLst>
            <a:ext uri="{FF2B5EF4-FFF2-40B4-BE49-F238E27FC236}">
              <a16:creationId xmlns:a16="http://schemas.microsoft.com/office/drawing/2014/main" id="{B4E1C1E4-C34E-421C-8567-32C4748A3705}"/>
            </a:ext>
          </a:extLst>
        </xdr:cNvPr>
        <xdr:cNvSpPr/>
      </xdr:nvSpPr>
      <xdr:spPr>
        <a:xfrm>
          <a:off x="10347325" y="57205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2FCB3D41-C590-4481-84B3-32792AE0FBA3}"/>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DE22D024-CBC8-429A-B0FF-30292859867C}"/>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D44E467D-40D6-4D5C-A524-2B6A83787F1F}"/>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222B4CD8-B7B9-41E0-BC27-A2746BAA80A9}"/>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F3A9CAE1-EFB4-4C3E-80AF-BCC006DBB7EC}"/>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31000</xdr:rowOff>
    </xdr:from>
    <xdr:to>
      <xdr:col>76</xdr:col>
      <xdr:colOff>73025</xdr:colOff>
      <xdr:row>30</xdr:row>
      <xdr:rowOff>132600</xdr:rowOff>
    </xdr:to>
    <xdr:sp macro="" textlink="">
      <xdr:nvSpPr>
        <xdr:cNvPr id="147" name="楕円 146">
          <a:extLst>
            <a:ext uri="{FF2B5EF4-FFF2-40B4-BE49-F238E27FC236}">
              <a16:creationId xmlns:a16="http://schemas.microsoft.com/office/drawing/2014/main" id="{A5933DE5-BAC7-49C8-83DC-73567B26FAD5}"/>
            </a:ext>
          </a:extLst>
        </xdr:cNvPr>
        <xdr:cNvSpPr/>
      </xdr:nvSpPr>
      <xdr:spPr>
        <a:xfrm>
          <a:off x="13001625" y="58298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9427</xdr:rowOff>
    </xdr:from>
    <xdr:ext cx="469744" cy="259045"/>
    <xdr:sp macro="" textlink="">
      <xdr:nvSpPr>
        <xdr:cNvPr id="148" name="債務償還比率該当値テキスト">
          <a:extLst>
            <a:ext uri="{FF2B5EF4-FFF2-40B4-BE49-F238E27FC236}">
              <a16:creationId xmlns:a16="http://schemas.microsoft.com/office/drawing/2014/main" id="{8A53138A-D5F6-4F6C-A6E4-0421B0F7D256}"/>
            </a:ext>
          </a:extLst>
        </xdr:cNvPr>
        <xdr:cNvSpPr txBox="1"/>
      </xdr:nvSpPr>
      <xdr:spPr>
        <a:xfrm>
          <a:off x="13080365" y="5808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83022</xdr:rowOff>
    </xdr:from>
    <xdr:to>
      <xdr:col>72</xdr:col>
      <xdr:colOff>123825</xdr:colOff>
      <xdr:row>31</xdr:row>
      <xdr:rowOff>13172</xdr:rowOff>
    </xdr:to>
    <xdr:sp macro="" textlink="">
      <xdr:nvSpPr>
        <xdr:cNvPr id="149" name="楕円 148">
          <a:extLst>
            <a:ext uri="{FF2B5EF4-FFF2-40B4-BE49-F238E27FC236}">
              <a16:creationId xmlns:a16="http://schemas.microsoft.com/office/drawing/2014/main" id="{B4A87151-9736-4453-8047-C56AA3B53367}"/>
            </a:ext>
          </a:extLst>
        </xdr:cNvPr>
        <xdr:cNvSpPr/>
      </xdr:nvSpPr>
      <xdr:spPr>
        <a:xfrm>
          <a:off x="12359005" y="58818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81800</xdr:rowOff>
    </xdr:from>
    <xdr:to>
      <xdr:col>76</xdr:col>
      <xdr:colOff>22225</xdr:colOff>
      <xdr:row>30</xdr:row>
      <xdr:rowOff>133822</xdr:rowOff>
    </xdr:to>
    <xdr:cxnSp macro="">
      <xdr:nvCxnSpPr>
        <xdr:cNvPr id="150" name="直線コネクタ 149">
          <a:extLst>
            <a:ext uri="{FF2B5EF4-FFF2-40B4-BE49-F238E27FC236}">
              <a16:creationId xmlns:a16="http://schemas.microsoft.com/office/drawing/2014/main" id="{B7C971EE-7685-4FE4-AED5-A69C871207F0}"/>
            </a:ext>
          </a:extLst>
        </xdr:cNvPr>
        <xdr:cNvCxnSpPr/>
      </xdr:nvCxnSpPr>
      <xdr:spPr>
        <a:xfrm flipV="1">
          <a:off x="12409805" y="5880620"/>
          <a:ext cx="619760" cy="52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62768</xdr:rowOff>
    </xdr:from>
    <xdr:to>
      <xdr:col>68</xdr:col>
      <xdr:colOff>123825</xdr:colOff>
      <xdr:row>30</xdr:row>
      <xdr:rowOff>164368</xdr:rowOff>
    </xdr:to>
    <xdr:sp macro="" textlink="">
      <xdr:nvSpPr>
        <xdr:cNvPr id="151" name="楕円 150">
          <a:extLst>
            <a:ext uri="{FF2B5EF4-FFF2-40B4-BE49-F238E27FC236}">
              <a16:creationId xmlns:a16="http://schemas.microsoft.com/office/drawing/2014/main" id="{612D5FCB-4E92-4620-9AE9-E9F310D76CA9}"/>
            </a:ext>
          </a:extLst>
        </xdr:cNvPr>
        <xdr:cNvSpPr/>
      </xdr:nvSpPr>
      <xdr:spPr>
        <a:xfrm>
          <a:off x="11688445" y="586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113568</xdr:rowOff>
    </xdr:from>
    <xdr:to>
      <xdr:col>72</xdr:col>
      <xdr:colOff>73025</xdr:colOff>
      <xdr:row>30</xdr:row>
      <xdr:rowOff>133822</xdr:rowOff>
    </xdr:to>
    <xdr:cxnSp macro="">
      <xdr:nvCxnSpPr>
        <xdr:cNvPr id="152" name="直線コネクタ 151">
          <a:extLst>
            <a:ext uri="{FF2B5EF4-FFF2-40B4-BE49-F238E27FC236}">
              <a16:creationId xmlns:a16="http://schemas.microsoft.com/office/drawing/2014/main" id="{7A764174-BAE8-4DFD-9470-419AE9C09AB3}"/>
            </a:ext>
          </a:extLst>
        </xdr:cNvPr>
        <xdr:cNvCxnSpPr/>
      </xdr:nvCxnSpPr>
      <xdr:spPr>
        <a:xfrm>
          <a:off x="11739245" y="5912388"/>
          <a:ext cx="670560" cy="20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89880</xdr:rowOff>
    </xdr:from>
    <xdr:to>
      <xdr:col>64</xdr:col>
      <xdr:colOff>123825</xdr:colOff>
      <xdr:row>33</xdr:row>
      <xdr:rowOff>20030</xdr:rowOff>
    </xdr:to>
    <xdr:sp macro="" textlink="">
      <xdr:nvSpPr>
        <xdr:cNvPr id="153" name="楕円 152">
          <a:extLst>
            <a:ext uri="{FF2B5EF4-FFF2-40B4-BE49-F238E27FC236}">
              <a16:creationId xmlns:a16="http://schemas.microsoft.com/office/drawing/2014/main" id="{450187F9-C206-4B33-B63C-C7BAF1E0A53B}"/>
            </a:ext>
          </a:extLst>
        </xdr:cNvPr>
        <xdr:cNvSpPr/>
      </xdr:nvSpPr>
      <xdr:spPr>
        <a:xfrm>
          <a:off x="11017885" y="6223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113568</xdr:rowOff>
    </xdr:from>
    <xdr:to>
      <xdr:col>68</xdr:col>
      <xdr:colOff>73025</xdr:colOff>
      <xdr:row>32</xdr:row>
      <xdr:rowOff>140680</xdr:rowOff>
    </xdr:to>
    <xdr:cxnSp macro="">
      <xdr:nvCxnSpPr>
        <xdr:cNvPr id="154" name="直線コネクタ 153">
          <a:extLst>
            <a:ext uri="{FF2B5EF4-FFF2-40B4-BE49-F238E27FC236}">
              <a16:creationId xmlns:a16="http://schemas.microsoft.com/office/drawing/2014/main" id="{EC574C1D-BD9E-43BF-8F0F-3AB312880C74}"/>
            </a:ext>
          </a:extLst>
        </xdr:cNvPr>
        <xdr:cNvCxnSpPr/>
      </xdr:nvCxnSpPr>
      <xdr:spPr>
        <a:xfrm flipV="1">
          <a:off x="11068685" y="5912388"/>
          <a:ext cx="670560" cy="36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134535</xdr:rowOff>
    </xdr:from>
    <xdr:to>
      <xdr:col>60</xdr:col>
      <xdr:colOff>123825</xdr:colOff>
      <xdr:row>34</xdr:row>
      <xdr:rowOff>64685</xdr:rowOff>
    </xdr:to>
    <xdr:sp macro="" textlink="">
      <xdr:nvSpPr>
        <xdr:cNvPr id="155" name="楕円 154">
          <a:extLst>
            <a:ext uri="{FF2B5EF4-FFF2-40B4-BE49-F238E27FC236}">
              <a16:creationId xmlns:a16="http://schemas.microsoft.com/office/drawing/2014/main" id="{5E41EF2D-3EAE-49B7-BDDB-A9C5B6B55787}"/>
            </a:ext>
          </a:extLst>
        </xdr:cNvPr>
        <xdr:cNvSpPr/>
      </xdr:nvSpPr>
      <xdr:spPr>
        <a:xfrm>
          <a:off x="10347325" y="6436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140680</xdr:rowOff>
    </xdr:from>
    <xdr:to>
      <xdr:col>64</xdr:col>
      <xdr:colOff>73025</xdr:colOff>
      <xdr:row>34</xdr:row>
      <xdr:rowOff>13885</xdr:rowOff>
    </xdr:to>
    <xdr:cxnSp macro="">
      <xdr:nvCxnSpPr>
        <xdr:cNvPr id="156" name="直線コネクタ 155">
          <a:extLst>
            <a:ext uri="{FF2B5EF4-FFF2-40B4-BE49-F238E27FC236}">
              <a16:creationId xmlns:a16="http://schemas.microsoft.com/office/drawing/2014/main" id="{855429C6-C3F3-41D0-8F21-A916FC5918C6}"/>
            </a:ext>
          </a:extLst>
        </xdr:cNvPr>
        <xdr:cNvCxnSpPr/>
      </xdr:nvCxnSpPr>
      <xdr:spPr>
        <a:xfrm flipV="1">
          <a:off x="10398125" y="6274780"/>
          <a:ext cx="670560" cy="208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63450</xdr:rowOff>
    </xdr:from>
    <xdr:ext cx="469744" cy="259045"/>
    <xdr:sp macro="" textlink="">
      <xdr:nvSpPr>
        <xdr:cNvPr id="157" name="n_1aveValue債務償還比率">
          <a:extLst>
            <a:ext uri="{FF2B5EF4-FFF2-40B4-BE49-F238E27FC236}">
              <a16:creationId xmlns:a16="http://schemas.microsoft.com/office/drawing/2014/main" id="{B3CCA215-FDAD-4879-A97F-34A99278A072}"/>
            </a:ext>
          </a:extLst>
        </xdr:cNvPr>
        <xdr:cNvSpPr txBox="1"/>
      </xdr:nvSpPr>
      <xdr:spPr>
        <a:xfrm>
          <a:off x="12185092" y="5359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26336</xdr:rowOff>
    </xdr:from>
    <xdr:ext cx="469744" cy="259045"/>
    <xdr:sp macro="" textlink="">
      <xdr:nvSpPr>
        <xdr:cNvPr id="158" name="n_2aveValue債務償還比率">
          <a:extLst>
            <a:ext uri="{FF2B5EF4-FFF2-40B4-BE49-F238E27FC236}">
              <a16:creationId xmlns:a16="http://schemas.microsoft.com/office/drawing/2014/main" id="{C150559C-9972-4C4C-B5A4-A905937FB62A}"/>
            </a:ext>
          </a:extLst>
        </xdr:cNvPr>
        <xdr:cNvSpPr txBox="1"/>
      </xdr:nvSpPr>
      <xdr:spPr>
        <a:xfrm>
          <a:off x="11527232" y="5322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16606</xdr:rowOff>
    </xdr:from>
    <xdr:ext cx="469744" cy="259045"/>
    <xdr:sp macro="" textlink="">
      <xdr:nvSpPr>
        <xdr:cNvPr id="159" name="n_3aveValue債務償還比率">
          <a:extLst>
            <a:ext uri="{FF2B5EF4-FFF2-40B4-BE49-F238E27FC236}">
              <a16:creationId xmlns:a16="http://schemas.microsoft.com/office/drawing/2014/main" id="{9E18E2C4-6F83-459C-B578-B68B02D2E72D}"/>
            </a:ext>
          </a:extLst>
        </xdr:cNvPr>
        <xdr:cNvSpPr txBox="1"/>
      </xdr:nvSpPr>
      <xdr:spPr>
        <a:xfrm>
          <a:off x="10856672" y="5480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36037</xdr:rowOff>
    </xdr:from>
    <xdr:ext cx="469744" cy="259045"/>
    <xdr:sp macro="" textlink="">
      <xdr:nvSpPr>
        <xdr:cNvPr id="160" name="n_4aveValue債務償還比率">
          <a:extLst>
            <a:ext uri="{FF2B5EF4-FFF2-40B4-BE49-F238E27FC236}">
              <a16:creationId xmlns:a16="http://schemas.microsoft.com/office/drawing/2014/main" id="{B19A28FA-4618-4EAB-99AE-B6BD2CB32BE9}"/>
            </a:ext>
          </a:extLst>
        </xdr:cNvPr>
        <xdr:cNvSpPr txBox="1"/>
      </xdr:nvSpPr>
      <xdr:spPr>
        <a:xfrm>
          <a:off x="10186112" y="549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4299</xdr:rowOff>
    </xdr:from>
    <xdr:ext cx="469744" cy="259045"/>
    <xdr:sp macro="" textlink="">
      <xdr:nvSpPr>
        <xdr:cNvPr id="161" name="n_1mainValue債務償還比率">
          <a:extLst>
            <a:ext uri="{FF2B5EF4-FFF2-40B4-BE49-F238E27FC236}">
              <a16:creationId xmlns:a16="http://schemas.microsoft.com/office/drawing/2014/main" id="{9C81D165-CC90-43A6-B469-E2972BB056DB}"/>
            </a:ext>
          </a:extLst>
        </xdr:cNvPr>
        <xdr:cNvSpPr txBox="1"/>
      </xdr:nvSpPr>
      <xdr:spPr>
        <a:xfrm>
          <a:off x="12185092" y="5970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155495</xdr:rowOff>
    </xdr:from>
    <xdr:ext cx="469744" cy="259045"/>
    <xdr:sp macro="" textlink="">
      <xdr:nvSpPr>
        <xdr:cNvPr id="162" name="n_2mainValue債務償還比率">
          <a:extLst>
            <a:ext uri="{FF2B5EF4-FFF2-40B4-BE49-F238E27FC236}">
              <a16:creationId xmlns:a16="http://schemas.microsoft.com/office/drawing/2014/main" id="{2C77BA7C-8B95-477D-B66E-EAD6578E1B16}"/>
            </a:ext>
          </a:extLst>
        </xdr:cNvPr>
        <xdr:cNvSpPr txBox="1"/>
      </xdr:nvSpPr>
      <xdr:spPr>
        <a:xfrm>
          <a:off x="11527232" y="5954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62</xdr:col>
      <xdr:colOff>173563</xdr:colOff>
      <xdr:row>33</xdr:row>
      <xdr:rowOff>11157</xdr:rowOff>
    </xdr:from>
    <xdr:ext cx="560923" cy="259045"/>
    <xdr:sp macro="" textlink="">
      <xdr:nvSpPr>
        <xdr:cNvPr id="163" name="n_3mainValue債務償還比率">
          <a:extLst>
            <a:ext uri="{FF2B5EF4-FFF2-40B4-BE49-F238E27FC236}">
              <a16:creationId xmlns:a16="http://schemas.microsoft.com/office/drawing/2014/main" id="{671DB8EF-C90E-4652-951F-C13D6BB60336}"/>
            </a:ext>
          </a:extLst>
        </xdr:cNvPr>
        <xdr:cNvSpPr txBox="1"/>
      </xdr:nvSpPr>
      <xdr:spPr>
        <a:xfrm>
          <a:off x="10826323" y="631289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55812</xdr:rowOff>
    </xdr:from>
    <xdr:ext cx="560923" cy="259045"/>
    <xdr:sp macro="" textlink="">
      <xdr:nvSpPr>
        <xdr:cNvPr id="164" name="n_4mainValue債務償還比率">
          <a:extLst>
            <a:ext uri="{FF2B5EF4-FFF2-40B4-BE49-F238E27FC236}">
              <a16:creationId xmlns:a16="http://schemas.microsoft.com/office/drawing/2014/main" id="{74ACB0CE-9FB2-4229-BABE-25600319C332}"/>
            </a:ext>
          </a:extLst>
        </xdr:cNvPr>
        <xdr:cNvSpPr txBox="1"/>
      </xdr:nvSpPr>
      <xdr:spPr>
        <a:xfrm>
          <a:off x="10155763" y="652519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995939D7-025C-4711-9661-0D20DD72060D}"/>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19E40512-0F52-40B1-87B0-EC301CF796A3}"/>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8D352A3F-BFA2-4F60-8356-995126212E78}"/>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3693ABFA-7E43-426C-9E56-C1052CB2C927}"/>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8B17C06D-7296-4763-82AB-A5DA56FA5CFF}"/>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396538FF-29CA-433C-8EDA-492B4ED15056}"/>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2796D8B-1622-431E-9A54-6921A55EA52A}"/>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F9D8D34C-DA4B-445B-9842-E8C8E2CEAD95}"/>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0E29481-D4D3-4F75-8F3C-613EA2F0642A}"/>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8B9E9F1-EEE6-45E2-A297-858B8CF827ED}"/>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913E90E-1C86-49BB-A4F9-166E9412405A}"/>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37B7607-C589-4184-A7DD-D098119695CA}"/>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F22242A-0985-4133-B984-02E95207225F}"/>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A6F40ED-4AC0-4AB9-9266-CD0B6C7B9B1C}"/>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91CC074-77C7-4C09-B2E7-FFE4CB597883}"/>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A1BEF60-4A94-4845-8E74-03D5DA56585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116,669
114,287
16.66
51,501,572
50,440,899
947,649
27,010,325
35,383,358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82232FF-3689-4AAD-AE2F-27DB8B31F409}"/>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9D6B48F-03D5-4627-905D-6A4E2BD8A99B}"/>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7CD01C3-45FD-4088-9ED0-E37A0BFB4267}"/>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0AFA3DD-6296-4781-9E0C-F800ECD2235F}"/>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3561148-5764-4534-A234-388704F4CACA}"/>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80DE7E6-47EC-419A-9016-2F8C5935A6FC}"/>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D2A5C5D-3093-4AC5-BDA1-E2FA5B76FDBF}"/>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FD56DA8-7F32-4C8B-A714-59A99D298907}"/>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B73AE49-F3D5-4E46-8553-C3649E9F810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CF0E9B0-CDBB-4F3D-B98F-B72815B0AFAA}"/>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6A2F144-D233-4744-BFED-2505538DD7E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6A4590F-F09D-4A5B-BEF3-34B241BB6C7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601CD07-8D8F-4DE7-84D7-E5826E05E92B}"/>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446625AD-0D97-4234-87C2-5B1280B17395}"/>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D9E0B9E-D53B-4BA3-A26A-0CAA533D0EFA}"/>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ED94562-8797-4747-B7BF-239D413F2362}"/>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2D6A157-4C29-460A-91D5-AE5B5F868A55}"/>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B8F6E16-BD50-4A5F-AA73-5B591E0FD327}"/>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05C7832-F0FC-4836-A223-27E33A44B55E}"/>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B6AC576-1436-42F8-B3D6-9AFDFF7FFF06}"/>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2041575-DAFE-4B37-876B-34F3E358FA7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09DE21D-FD22-4631-B958-78E9F5155194}"/>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09AAC01-53D2-437C-9677-6068AD6AA369}"/>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642AC2C-A645-4360-8EF8-0B1E9E602A1E}"/>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2839F912-A1ED-414B-B3F8-3839616826D9}"/>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CE105E9-91E9-407C-AA6A-F9F87D1DBB7A}"/>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297C18A-6863-4EA2-B792-FF05FA5BD7B4}"/>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2A518A5-700B-41E4-9F12-7BE8A9A04E7F}"/>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17A5B69-5414-4083-B1B1-D859243F7147}"/>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01E7ABE-6127-4BFD-9141-79DE85C9D7C9}"/>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69EFB4F-B201-4A02-869A-CAC455AE1F3A}"/>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4587CBC-EA44-40F5-B3B9-FEC19CA9514D}"/>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156BD10E-96E6-4259-8799-FD0BFF08D46B}"/>
            </a:ext>
          </a:extLst>
        </xdr:cNvPr>
        <xdr:cNvCxnSpPr/>
      </xdr:nvCxnSpPr>
      <xdr:spPr>
        <a:xfrm>
          <a:off x="67056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7671AFAC-173F-4F85-A4EF-DFE41B85D624}"/>
            </a:ext>
          </a:extLst>
        </xdr:cNvPr>
        <xdr:cNvSpPr txBox="1"/>
      </xdr:nvSpPr>
      <xdr:spPr>
        <a:xfrm>
          <a:off x="27196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D13AB4DD-6FE9-4879-9EC5-CA694A3CA5CC}"/>
            </a:ext>
          </a:extLst>
        </xdr:cNvPr>
        <xdr:cNvCxnSpPr/>
      </xdr:nvCxnSpPr>
      <xdr:spPr>
        <a:xfrm>
          <a:off x="67056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8A7FDEE6-AA8E-4327-A225-FE0000DCC4EA}"/>
            </a:ext>
          </a:extLst>
        </xdr:cNvPr>
        <xdr:cNvSpPr txBox="1"/>
      </xdr:nvSpPr>
      <xdr:spPr>
        <a:xfrm>
          <a:off x="33608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EA13E4E6-4E06-4BCE-9881-73359762F44A}"/>
            </a:ext>
          </a:extLst>
        </xdr:cNvPr>
        <xdr:cNvCxnSpPr/>
      </xdr:nvCxnSpPr>
      <xdr:spPr>
        <a:xfrm>
          <a:off x="67056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93BBDE85-E427-48D2-870C-2139B9F55B92}"/>
            </a:ext>
          </a:extLst>
        </xdr:cNvPr>
        <xdr:cNvSpPr txBox="1"/>
      </xdr:nvSpPr>
      <xdr:spPr>
        <a:xfrm>
          <a:off x="33608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6A9AE63A-1F97-4ED0-A4C7-4EBE5D811805}"/>
            </a:ext>
          </a:extLst>
        </xdr:cNvPr>
        <xdr:cNvCxnSpPr/>
      </xdr:nvCxnSpPr>
      <xdr:spPr>
        <a:xfrm>
          <a:off x="67056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4F3BBB0C-3693-4B8F-B458-A9C8D9839099}"/>
            </a:ext>
          </a:extLst>
        </xdr:cNvPr>
        <xdr:cNvSpPr txBox="1"/>
      </xdr:nvSpPr>
      <xdr:spPr>
        <a:xfrm>
          <a:off x="33608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456875FA-34B4-4981-88E1-163A97C4C7B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A697E4BB-D9D4-4D48-9421-26F6BC0403E7}"/>
            </a:ext>
          </a:extLst>
        </xdr:cNvPr>
        <xdr:cNvSpPr txBox="1"/>
      </xdr:nvSpPr>
      <xdr:spPr>
        <a:xfrm>
          <a:off x="33608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2C15D124-E848-4E38-96F4-4E4A3C5AE107}"/>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3DE3F460-27E7-4E7C-8772-B3F8F6653DD0}"/>
            </a:ext>
          </a:extLst>
        </xdr:cNvPr>
        <xdr:cNvCxnSpPr/>
      </xdr:nvCxnSpPr>
      <xdr:spPr>
        <a:xfrm flipV="1">
          <a:off x="4086225" y="5721096"/>
          <a:ext cx="0" cy="119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A00195F6-27E2-4F33-B400-C2B1EF9964DE}"/>
            </a:ext>
          </a:extLst>
        </xdr:cNvPr>
        <xdr:cNvSpPr txBox="1"/>
      </xdr:nvSpPr>
      <xdr:spPr>
        <a:xfrm>
          <a:off x="4124960" y="691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3B8C293A-F85F-4CE0-864F-8E237D251826}"/>
            </a:ext>
          </a:extLst>
        </xdr:cNvPr>
        <xdr:cNvCxnSpPr/>
      </xdr:nvCxnSpPr>
      <xdr:spPr>
        <a:xfrm>
          <a:off x="4020820" y="6915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30BB226A-479A-4467-A6CD-C4325954ABAC}"/>
            </a:ext>
          </a:extLst>
        </xdr:cNvPr>
        <xdr:cNvSpPr txBox="1"/>
      </xdr:nvSpPr>
      <xdr:spPr>
        <a:xfrm>
          <a:off x="4124960" y="5503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583C800F-A441-4F41-8FD4-82C478F01649}"/>
            </a:ext>
          </a:extLst>
        </xdr:cNvPr>
        <xdr:cNvCxnSpPr/>
      </xdr:nvCxnSpPr>
      <xdr:spPr>
        <a:xfrm>
          <a:off x="4020820" y="57210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72407</xdr:rowOff>
    </xdr:from>
    <xdr:ext cx="405111" cy="259045"/>
    <xdr:sp macro="" textlink="">
      <xdr:nvSpPr>
        <xdr:cNvPr id="60" name="【道路】&#10;有形固定資産減価償却率平均値テキスト">
          <a:extLst>
            <a:ext uri="{FF2B5EF4-FFF2-40B4-BE49-F238E27FC236}">
              <a16:creationId xmlns:a16="http://schemas.microsoft.com/office/drawing/2014/main" id="{97FC5C37-7A39-4C6A-B1A9-9AAB5E86C1EB}"/>
            </a:ext>
          </a:extLst>
        </xdr:cNvPr>
        <xdr:cNvSpPr txBox="1"/>
      </xdr:nvSpPr>
      <xdr:spPr>
        <a:xfrm>
          <a:off x="4124960" y="6275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4B4C20AC-2FAD-44FB-B995-ADAC283EBB7B}"/>
            </a:ext>
          </a:extLst>
        </xdr:cNvPr>
        <xdr:cNvSpPr/>
      </xdr:nvSpPr>
      <xdr:spPr>
        <a:xfrm>
          <a:off x="4036060" y="62966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720384AE-9095-4805-AE4D-CAA40B8135D8}"/>
            </a:ext>
          </a:extLst>
        </xdr:cNvPr>
        <xdr:cNvSpPr/>
      </xdr:nvSpPr>
      <xdr:spPr>
        <a:xfrm>
          <a:off x="3312160" y="62440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02F73373-196A-45F8-ABE8-6B8B0B070039}"/>
            </a:ext>
          </a:extLst>
        </xdr:cNvPr>
        <xdr:cNvSpPr/>
      </xdr:nvSpPr>
      <xdr:spPr>
        <a:xfrm>
          <a:off x="2514600" y="61998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FACFC9C8-63EA-44A7-A464-DD720B4E3031}"/>
            </a:ext>
          </a:extLst>
        </xdr:cNvPr>
        <xdr:cNvSpPr/>
      </xdr:nvSpPr>
      <xdr:spPr>
        <a:xfrm>
          <a:off x="1739900" y="6190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E988081F-697E-40DC-B4E5-39E41DE4F74B}"/>
            </a:ext>
          </a:extLst>
        </xdr:cNvPr>
        <xdr:cNvSpPr/>
      </xdr:nvSpPr>
      <xdr:spPr>
        <a:xfrm>
          <a:off x="965200" y="617702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C7AE4281-CAE7-49E1-BFC7-A76BEEB1E9DF}"/>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26EA5422-4C9E-476D-B807-BE7F9ACD0CF7}"/>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7877389B-9960-4B3B-808E-9E7240969D32}"/>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6882B2E-B793-4FE3-8BDF-445D5211A338}"/>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4887F90-1A8C-4FBF-871D-5AF05CF0F9AC}"/>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137414</xdr:rowOff>
    </xdr:from>
    <xdr:to>
      <xdr:col>24</xdr:col>
      <xdr:colOff>114300</xdr:colOff>
      <xdr:row>36</xdr:row>
      <xdr:rowOff>67564</xdr:rowOff>
    </xdr:to>
    <xdr:sp macro="" textlink="">
      <xdr:nvSpPr>
        <xdr:cNvPr id="71" name="楕円 70">
          <a:extLst>
            <a:ext uri="{FF2B5EF4-FFF2-40B4-BE49-F238E27FC236}">
              <a16:creationId xmlns:a16="http://schemas.microsoft.com/office/drawing/2014/main" id="{92770B00-C525-4306-B6D8-F9EED04CCEB4}"/>
            </a:ext>
          </a:extLst>
        </xdr:cNvPr>
        <xdr:cNvSpPr/>
      </xdr:nvSpPr>
      <xdr:spPr>
        <a:xfrm>
          <a:off x="4036060" y="60048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160291</xdr:rowOff>
    </xdr:from>
    <xdr:ext cx="405111" cy="259045"/>
    <xdr:sp macro="" textlink="">
      <xdr:nvSpPr>
        <xdr:cNvPr id="72" name="【道路】&#10;有形固定資産減価償却率該当値テキスト">
          <a:extLst>
            <a:ext uri="{FF2B5EF4-FFF2-40B4-BE49-F238E27FC236}">
              <a16:creationId xmlns:a16="http://schemas.microsoft.com/office/drawing/2014/main" id="{4B02E66C-B0E3-4D6E-AF99-A9588C9C1EB8}"/>
            </a:ext>
          </a:extLst>
        </xdr:cNvPr>
        <xdr:cNvSpPr txBox="1"/>
      </xdr:nvSpPr>
      <xdr:spPr>
        <a:xfrm>
          <a:off x="4124960" y="5860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103124</xdr:rowOff>
    </xdr:from>
    <xdr:to>
      <xdr:col>20</xdr:col>
      <xdr:colOff>38100</xdr:colOff>
      <xdr:row>36</xdr:row>
      <xdr:rowOff>33274</xdr:rowOff>
    </xdr:to>
    <xdr:sp macro="" textlink="">
      <xdr:nvSpPr>
        <xdr:cNvPr id="73" name="楕円 72">
          <a:extLst>
            <a:ext uri="{FF2B5EF4-FFF2-40B4-BE49-F238E27FC236}">
              <a16:creationId xmlns:a16="http://schemas.microsoft.com/office/drawing/2014/main" id="{01D861D8-B477-4B85-AD7A-631F3C6BCBF6}"/>
            </a:ext>
          </a:extLst>
        </xdr:cNvPr>
        <xdr:cNvSpPr/>
      </xdr:nvSpPr>
      <xdr:spPr>
        <a:xfrm>
          <a:off x="3312160" y="59705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153924</xdr:rowOff>
    </xdr:from>
    <xdr:to>
      <xdr:col>24</xdr:col>
      <xdr:colOff>63500</xdr:colOff>
      <xdr:row>36</xdr:row>
      <xdr:rowOff>16764</xdr:rowOff>
    </xdr:to>
    <xdr:cxnSp macro="">
      <xdr:nvCxnSpPr>
        <xdr:cNvPr id="74" name="直線コネクタ 73">
          <a:extLst>
            <a:ext uri="{FF2B5EF4-FFF2-40B4-BE49-F238E27FC236}">
              <a16:creationId xmlns:a16="http://schemas.microsoft.com/office/drawing/2014/main" id="{F37D85EC-D1A0-4398-9427-B42FDAA8F3ED}"/>
            </a:ext>
          </a:extLst>
        </xdr:cNvPr>
        <xdr:cNvCxnSpPr/>
      </xdr:nvCxnSpPr>
      <xdr:spPr>
        <a:xfrm>
          <a:off x="3355340" y="6021324"/>
          <a:ext cx="7315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75692</xdr:rowOff>
    </xdr:from>
    <xdr:to>
      <xdr:col>15</xdr:col>
      <xdr:colOff>101600</xdr:colOff>
      <xdr:row>36</xdr:row>
      <xdr:rowOff>5842</xdr:rowOff>
    </xdr:to>
    <xdr:sp macro="" textlink="">
      <xdr:nvSpPr>
        <xdr:cNvPr id="75" name="楕円 74">
          <a:extLst>
            <a:ext uri="{FF2B5EF4-FFF2-40B4-BE49-F238E27FC236}">
              <a16:creationId xmlns:a16="http://schemas.microsoft.com/office/drawing/2014/main" id="{A3870D5B-B93E-43FA-8F25-7C30C926EC2F}"/>
            </a:ext>
          </a:extLst>
        </xdr:cNvPr>
        <xdr:cNvSpPr/>
      </xdr:nvSpPr>
      <xdr:spPr>
        <a:xfrm>
          <a:off x="2514600" y="59430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126492</xdr:rowOff>
    </xdr:from>
    <xdr:to>
      <xdr:col>19</xdr:col>
      <xdr:colOff>177800</xdr:colOff>
      <xdr:row>35</xdr:row>
      <xdr:rowOff>153924</xdr:rowOff>
    </xdr:to>
    <xdr:cxnSp macro="">
      <xdr:nvCxnSpPr>
        <xdr:cNvPr id="76" name="直線コネクタ 75">
          <a:extLst>
            <a:ext uri="{FF2B5EF4-FFF2-40B4-BE49-F238E27FC236}">
              <a16:creationId xmlns:a16="http://schemas.microsoft.com/office/drawing/2014/main" id="{C460AE60-4566-46AB-B1CD-738F0370B496}"/>
            </a:ext>
          </a:extLst>
        </xdr:cNvPr>
        <xdr:cNvCxnSpPr/>
      </xdr:nvCxnSpPr>
      <xdr:spPr>
        <a:xfrm>
          <a:off x="2565400" y="5993892"/>
          <a:ext cx="78994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43688</xdr:rowOff>
    </xdr:from>
    <xdr:to>
      <xdr:col>10</xdr:col>
      <xdr:colOff>165100</xdr:colOff>
      <xdr:row>35</xdr:row>
      <xdr:rowOff>145288</xdr:rowOff>
    </xdr:to>
    <xdr:sp macro="" textlink="">
      <xdr:nvSpPr>
        <xdr:cNvPr id="77" name="楕円 76">
          <a:extLst>
            <a:ext uri="{FF2B5EF4-FFF2-40B4-BE49-F238E27FC236}">
              <a16:creationId xmlns:a16="http://schemas.microsoft.com/office/drawing/2014/main" id="{66B911DD-AA9B-4F80-9CC1-C451F6940491}"/>
            </a:ext>
          </a:extLst>
        </xdr:cNvPr>
        <xdr:cNvSpPr/>
      </xdr:nvSpPr>
      <xdr:spPr>
        <a:xfrm>
          <a:off x="1739900" y="591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94488</xdr:rowOff>
    </xdr:from>
    <xdr:to>
      <xdr:col>15</xdr:col>
      <xdr:colOff>50800</xdr:colOff>
      <xdr:row>35</xdr:row>
      <xdr:rowOff>126492</xdr:rowOff>
    </xdr:to>
    <xdr:cxnSp macro="">
      <xdr:nvCxnSpPr>
        <xdr:cNvPr id="78" name="直線コネクタ 77">
          <a:extLst>
            <a:ext uri="{FF2B5EF4-FFF2-40B4-BE49-F238E27FC236}">
              <a16:creationId xmlns:a16="http://schemas.microsoft.com/office/drawing/2014/main" id="{0DF44265-EE17-4A66-B463-A7507695ACB4}"/>
            </a:ext>
          </a:extLst>
        </xdr:cNvPr>
        <xdr:cNvCxnSpPr/>
      </xdr:nvCxnSpPr>
      <xdr:spPr>
        <a:xfrm>
          <a:off x="1790700" y="5961888"/>
          <a:ext cx="7747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11684</xdr:rowOff>
    </xdr:from>
    <xdr:to>
      <xdr:col>6</xdr:col>
      <xdr:colOff>38100</xdr:colOff>
      <xdr:row>35</xdr:row>
      <xdr:rowOff>113284</xdr:rowOff>
    </xdr:to>
    <xdr:sp macro="" textlink="">
      <xdr:nvSpPr>
        <xdr:cNvPr id="79" name="楕円 78">
          <a:extLst>
            <a:ext uri="{FF2B5EF4-FFF2-40B4-BE49-F238E27FC236}">
              <a16:creationId xmlns:a16="http://schemas.microsoft.com/office/drawing/2014/main" id="{D6B87F9B-E2C9-4F34-B800-45971DEFEAC9}"/>
            </a:ext>
          </a:extLst>
        </xdr:cNvPr>
        <xdr:cNvSpPr/>
      </xdr:nvSpPr>
      <xdr:spPr>
        <a:xfrm>
          <a:off x="965200" y="58790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62484</xdr:rowOff>
    </xdr:from>
    <xdr:to>
      <xdr:col>10</xdr:col>
      <xdr:colOff>114300</xdr:colOff>
      <xdr:row>35</xdr:row>
      <xdr:rowOff>94488</xdr:rowOff>
    </xdr:to>
    <xdr:cxnSp macro="">
      <xdr:nvCxnSpPr>
        <xdr:cNvPr id="80" name="直線コネクタ 79">
          <a:extLst>
            <a:ext uri="{FF2B5EF4-FFF2-40B4-BE49-F238E27FC236}">
              <a16:creationId xmlns:a16="http://schemas.microsoft.com/office/drawing/2014/main" id="{6A911C68-733C-4E71-B23B-E01733AAA8BD}"/>
            </a:ext>
          </a:extLst>
        </xdr:cNvPr>
        <xdr:cNvCxnSpPr/>
      </xdr:nvCxnSpPr>
      <xdr:spPr>
        <a:xfrm>
          <a:off x="1008380" y="5929884"/>
          <a:ext cx="78232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134129</xdr:rowOff>
    </xdr:from>
    <xdr:ext cx="405111" cy="259045"/>
    <xdr:sp macro="" textlink="">
      <xdr:nvSpPr>
        <xdr:cNvPr id="81" name="n_1aveValue【道路】&#10;有形固定資産減価償却率">
          <a:extLst>
            <a:ext uri="{FF2B5EF4-FFF2-40B4-BE49-F238E27FC236}">
              <a16:creationId xmlns:a16="http://schemas.microsoft.com/office/drawing/2014/main" id="{00C53D37-F831-478D-8872-6596441291AD}"/>
            </a:ext>
          </a:extLst>
        </xdr:cNvPr>
        <xdr:cNvSpPr txBox="1"/>
      </xdr:nvSpPr>
      <xdr:spPr>
        <a:xfrm>
          <a:off x="3170564" y="6336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749A1BDA-C9B6-4FDE-9F03-BF52FB29EA4F}"/>
            </a:ext>
          </a:extLst>
        </xdr:cNvPr>
        <xdr:cNvSpPr txBox="1"/>
      </xdr:nvSpPr>
      <xdr:spPr>
        <a:xfrm>
          <a:off x="2385704" y="6288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76979</xdr:rowOff>
    </xdr:from>
    <xdr:ext cx="405111" cy="259045"/>
    <xdr:sp macro="" textlink="">
      <xdr:nvSpPr>
        <xdr:cNvPr id="83" name="n_3aveValue【道路】&#10;有形固定資産減価償却率">
          <a:extLst>
            <a:ext uri="{FF2B5EF4-FFF2-40B4-BE49-F238E27FC236}">
              <a16:creationId xmlns:a16="http://schemas.microsoft.com/office/drawing/2014/main" id="{760DC424-3BF2-475E-B30C-8F6C1FCF828B}"/>
            </a:ext>
          </a:extLst>
        </xdr:cNvPr>
        <xdr:cNvSpPr txBox="1"/>
      </xdr:nvSpPr>
      <xdr:spPr>
        <a:xfrm>
          <a:off x="1611004" y="6279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63263</xdr:rowOff>
    </xdr:from>
    <xdr:ext cx="405111" cy="259045"/>
    <xdr:sp macro="" textlink="">
      <xdr:nvSpPr>
        <xdr:cNvPr id="84" name="n_4aveValue【道路】&#10;有形固定資産減価償却率">
          <a:extLst>
            <a:ext uri="{FF2B5EF4-FFF2-40B4-BE49-F238E27FC236}">
              <a16:creationId xmlns:a16="http://schemas.microsoft.com/office/drawing/2014/main" id="{62FC543E-AD3D-456D-8A3F-C50BF2FFE4A5}"/>
            </a:ext>
          </a:extLst>
        </xdr:cNvPr>
        <xdr:cNvSpPr txBox="1"/>
      </xdr:nvSpPr>
      <xdr:spPr>
        <a:xfrm>
          <a:off x="836304" y="6265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49801</xdr:rowOff>
    </xdr:from>
    <xdr:ext cx="405111" cy="259045"/>
    <xdr:sp macro="" textlink="">
      <xdr:nvSpPr>
        <xdr:cNvPr id="85" name="n_1mainValue【道路】&#10;有形固定資産減価償却率">
          <a:extLst>
            <a:ext uri="{FF2B5EF4-FFF2-40B4-BE49-F238E27FC236}">
              <a16:creationId xmlns:a16="http://schemas.microsoft.com/office/drawing/2014/main" id="{04AD69FE-1702-4559-82A6-B25518AA1DF7}"/>
            </a:ext>
          </a:extLst>
        </xdr:cNvPr>
        <xdr:cNvSpPr txBox="1"/>
      </xdr:nvSpPr>
      <xdr:spPr>
        <a:xfrm>
          <a:off x="3170564" y="574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22369</xdr:rowOff>
    </xdr:from>
    <xdr:ext cx="405111" cy="259045"/>
    <xdr:sp macro="" textlink="">
      <xdr:nvSpPr>
        <xdr:cNvPr id="86" name="n_2mainValue【道路】&#10;有形固定資産減価償却率">
          <a:extLst>
            <a:ext uri="{FF2B5EF4-FFF2-40B4-BE49-F238E27FC236}">
              <a16:creationId xmlns:a16="http://schemas.microsoft.com/office/drawing/2014/main" id="{888B600D-EDE6-4820-9561-DB2CDCC37AA8}"/>
            </a:ext>
          </a:extLst>
        </xdr:cNvPr>
        <xdr:cNvSpPr txBox="1"/>
      </xdr:nvSpPr>
      <xdr:spPr>
        <a:xfrm>
          <a:off x="2385704" y="5722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161815</xdr:rowOff>
    </xdr:from>
    <xdr:ext cx="405111" cy="259045"/>
    <xdr:sp macro="" textlink="">
      <xdr:nvSpPr>
        <xdr:cNvPr id="87" name="n_3mainValue【道路】&#10;有形固定資産減価償却率">
          <a:extLst>
            <a:ext uri="{FF2B5EF4-FFF2-40B4-BE49-F238E27FC236}">
              <a16:creationId xmlns:a16="http://schemas.microsoft.com/office/drawing/2014/main" id="{164475C8-2972-4B85-938F-650A44277850}"/>
            </a:ext>
          </a:extLst>
        </xdr:cNvPr>
        <xdr:cNvSpPr txBox="1"/>
      </xdr:nvSpPr>
      <xdr:spPr>
        <a:xfrm>
          <a:off x="1611004" y="5693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129811</xdr:rowOff>
    </xdr:from>
    <xdr:ext cx="405111" cy="259045"/>
    <xdr:sp macro="" textlink="">
      <xdr:nvSpPr>
        <xdr:cNvPr id="88" name="n_4mainValue【道路】&#10;有形固定資産減価償却率">
          <a:extLst>
            <a:ext uri="{FF2B5EF4-FFF2-40B4-BE49-F238E27FC236}">
              <a16:creationId xmlns:a16="http://schemas.microsoft.com/office/drawing/2014/main" id="{F633EB59-8A33-48D3-8801-A568BE11C951}"/>
            </a:ext>
          </a:extLst>
        </xdr:cNvPr>
        <xdr:cNvSpPr txBox="1"/>
      </xdr:nvSpPr>
      <xdr:spPr>
        <a:xfrm>
          <a:off x="836304" y="566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BC15F174-E771-4473-91FD-BE86972E455B}"/>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B5F3E9D4-2DCD-43CA-8C22-33DF80D43959}"/>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7DFD742C-7094-45A2-9A7F-8ABDB7BCC4F3}"/>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E15B741D-C99C-4271-8161-2FCB7992CEA1}"/>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4DA84F1E-1656-408E-81D4-7D0EAD7D36AF}"/>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DB0C5C11-52D0-4E18-9FB3-E4491EF808F1}"/>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3FA190B9-C65C-4C22-8939-CCABA7F301EE}"/>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92C887FF-F786-44AF-BDB5-69CD81F0296F}"/>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81B5636E-E23D-4753-8AEC-B3911169DB17}"/>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F54CA531-DF91-453D-887E-0BC9C18DA46B}"/>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FC0482E5-55F6-4882-BA1E-4906B66C46EA}"/>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94F9362-F975-4B0B-AB00-155510DFF0C0}"/>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B16D943C-2391-45EF-91A0-A46434B454E1}"/>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A9AA6D88-C422-4912-98DD-D69A735C86A6}"/>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F1C478A3-7BCF-4BD8-8ACF-2AEE4B23F3CF}"/>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CC78F3C4-24BA-4A11-8FB6-1D262615CE9F}"/>
            </a:ext>
          </a:extLst>
        </xdr:cNvPr>
        <xdr:cNvSpPr txBox="1"/>
      </xdr:nvSpPr>
      <xdr:spPr>
        <a:xfrm>
          <a:off x="536404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609B3AC6-C02A-41BA-8B88-6F7CFBFFEB0B}"/>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2D8349AA-EF4E-444B-A3FC-53CAB25A7BF9}"/>
            </a:ext>
          </a:extLst>
        </xdr:cNvPr>
        <xdr:cNvSpPr txBox="1"/>
      </xdr:nvSpPr>
      <xdr:spPr>
        <a:xfrm>
          <a:off x="536404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486B77AA-6671-4B69-B40C-53825211F4E9}"/>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D4B51EDE-8849-4B25-988F-5321F84A4F82}"/>
            </a:ext>
          </a:extLst>
        </xdr:cNvPr>
        <xdr:cNvSpPr txBox="1"/>
      </xdr:nvSpPr>
      <xdr:spPr>
        <a:xfrm>
          <a:off x="5364041" y="5450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471BCD01-5091-43D7-8A95-ECE0AD692657}"/>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5B501F7A-3913-4C40-BB14-D3009FCC5B77}"/>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49DCD878-AB43-41A4-849B-A90F0DF5175D}"/>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47327983-D652-4B9B-A364-8A4B4C0836E3}"/>
            </a:ext>
          </a:extLst>
        </xdr:cNvPr>
        <xdr:cNvCxnSpPr/>
      </xdr:nvCxnSpPr>
      <xdr:spPr>
        <a:xfrm flipV="1">
          <a:off x="9219565" y="5702046"/>
          <a:ext cx="0" cy="1275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541A141E-720B-4831-A999-839226CD7829}"/>
            </a:ext>
          </a:extLst>
        </xdr:cNvPr>
        <xdr:cNvSpPr txBox="1"/>
      </xdr:nvSpPr>
      <xdr:spPr>
        <a:xfrm>
          <a:off x="9258300" y="6981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502D8410-2E67-4C29-96AB-E28CCEC8617C}"/>
            </a:ext>
          </a:extLst>
        </xdr:cNvPr>
        <xdr:cNvCxnSpPr/>
      </xdr:nvCxnSpPr>
      <xdr:spPr>
        <a:xfrm>
          <a:off x="9154160" y="69772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197C723A-E391-4948-A63D-24A0CEEC98B8}"/>
            </a:ext>
          </a:extLst>
        </xdr:cNvPr>
        <xdr:cNvSpPr txBox="1"/>
      </xdr:nvSpPr>
      <xdr:spPr>
        <a:xfrm>
          <a:off x="9258300" y="5484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81035E5B-759B-49F8-B724-8D65A27A3D06}"/>
            </a:ext>
          </a:extLst>
        </xdr:cNvPr>
        <xdr:cNvCxnSpPr/>
      </xdr:nvCxnSpPr>
      <xdr:spPr>
        <a:xfrm>
          <a:off x="9154160" y="57020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370409A6-DC10-4AB9-A943-D276E1395075}"/>
            </a:ext>
          </a:extLst>
        </xdr:cNvPr>
        <xdr:cNvSpPr txBox="1"/>
      </xdr:nvSpPr>
      <xdr:spPr>
        <a:xfrm>
          <a:off x="9258300" y="64787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DEAC9821-76A8-4C02-8B42-96D795D0A80D}"/>
            </a:ext>
          </a:extLst>
        </xdr:cNvPr>
        <xdr:cNvSpPr/>
      </xdr:nvSpPr>
      <xdr:spPr>
        <a:xfrm>
          <a:off x="9192260" y="662348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368EA2A1-40C8-4518-8632-1CA9F123ABE7}"/>
            </a:ext>
          </a:extLst>
        </xdr:cNvPr>
        <xdr:cNvSpPr/>
      </xdr:nvSpPr>
      <xdr:spPr>
        <a:xfrm>
          <a:off x="8445500" y="66291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A17E3CA3-07C3-4F50-B87F-A3666AC64AD6}"/>
            </a:ext>
          </a:extLst>
        </xdr:cNvPr>
        <xdr:cNvSpPr/>
      </xdr:nvSpPr>
      <xdr:spPr>
        <a:xfrm>
          <a:off x="7670800" y="66241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E36739A1-76DE-40FD-8D94-28A695E86ACE}"/>
            </a:ext>
          </a:extLst>
        </xdr:cNvPr>
        <xdr:cNvSpPr/>
      </xdr:nvSpPr>
      <xdr:spPr>
        <a:xfrm>
          <a:off x="6873240" y="660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2C90EB30-C771-431A-8AF9-BD227BCEB161}"/>
            </a:ext>
          </a:extLst>
        </xdr:cNvPr>
        <xdr:cNvSpPr/>
      </xdr:nvSpPr>
      <xdr:spPr>
        <a:xfrm>
          <a:off x="6098540" y="6627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D424270E-8A43-44E6-9B0F-D2F925BC2D2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2B8DEB69-B254-47E8-B82B-3A6079C6DF09}"/>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E1A2FBB-6F12-4612-9CDF-2406824439F3}"/>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F4AAEC5-67E0-4A91-B9AF-42C218F92248}"/>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1253033D-0326-4BEA-A230-FAECCAE92C15}"/>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16256</xdr:rowOff>
    </xdr:from>
    <xdr:to>
      <xdr:col>55</xdr:col>
      <xdr:colOff>50800</xdr:colOff>
      <xdr:row>41</xdr:row>
      <xdr:rowOff>117856</xdr:rowOff>
    </xdr:to>
    <xdr:sp macro="" textlink="">
      <xdr:nvSpPr>
        <xdr:cNvPr id="128" name="楕円 127">
          <a:extLst>
            <a:ext uri="{FF2B5EF4-FFF2-40B4-BE49-F238E27FC236}">
              <a16:creationId xmlns:a16="http://schemas.microsoft.com/office/drawing/2014/main" id="{31A0F4CC-8866-4171-965E-40345FCF2322}"/>
            </a:ext>
          </a:extLst>
        </xdr:cNvPr>
        <xdr:cNvSpPr/>
      </xdr:nvSpPr>
      <xdr:spPr>
        <a:xfrm>
          <a:off x="9192260" y="688949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102633</xdr:rowOff>
    </xdr:from>
    <xdr:ext cx="469744" cy="259045"/>
    <xdr:sp macro="" textlink="">
      <xdr:nvSpPr>
        <xdr:cNvPr id="129" name="【道路】&#10;一人当たり延長該当値テキスト">
          <a:extLst>
            <a:ext uri="{FF2B5EF4-FFF2-40B4-BE49-F238E27FC236}">
              <a16:creationId xmlns:a16="http://schemas.microsoft.com/office/drawing/2014/main" id="{0C045329-A5EA-4D16-BCE8-930DEFB3C850}"/>
            </a:ext>
          </a:extLst>
        </xdr:cNvPr>
        <xdr:cNvSpPr txBox="1"/>
      </xdr:nvSpPr>
      <xdr:spPr>
        <a:xfrm>
          <a:off x="9258300" y="6808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17094</xdr:rowOff>
    </xdr:from>
    <xdr:to>
      <xdr:col>50</xdr:col>
      <xdr:colOff>165100</xdr:colOff>
      <xdr:row>41</xdr:row>
      <xdr:rowOff>118694</xdr:rowOff>
    </xdr:to>
    <xdr:sp macro="" textlink="">
      <xdr:nvSpPr>
        <xdr:cNvPr id="130" name="楕円 129">
          <a:extLst>
            <a:ext uri="{FF2B5EF4-FFF2-40B4-BE49-F238E27FC236}">
              <a16:creationId xmlns:a16="http://schemas.microsoft.com/office/drawing/2014/main" id="{19D4AD77-565C-4214-8E5A-A19A7811867D}"/>
            </a:ext>
          </a:extLst>
        </xdr:cNvPr>
        <xdr:cNvSpPr/>
      </xdr:nvSpPr>
      <xdr:spPr>
        <a:xfrm>
          <a:off x="8445500" y="689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67056</xdr:rowOff>
    </xdr:from>
    <xdr:to>
      <xdr:col>55</xdr:col>
      <xdr:colOff>0</xdr:colOff>
      <xdr:row>41</xdr:row>
      <xdr:rowOff>67894</xdr:rowOff>
    </xdr:to>
    <xdr:cxnSp macro="">
      <xdr:nvCxnSpPr>
        <xdr:cNvPr id="131" name="直線コネクタ 130">
          <a:extLst>
            <a:ext uri="{FF2B5EF4-FFF2-40B4-BE49-F238E27FC236}">
              <a16:creationId xmlns:a16="http://schemas.microsoft.com/office/drawing/2014/main" id="{A31C887A-33CD-41E0-B751-59F6BFCF1CF4}"/>
            </a:ext>
          </a:extLst>
        </xdr:cNvPr>
        <xdr:cNvCxnSpPr/>
      </xdr:nvCxnSpPr>
      <xdr:spPr>
        <a:xfrm flipV="1">
          <a:off x="8496300" y="6940296"/>
          <a:ext cx="7239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18999</xdr:rowOff>
    </xdr:from>
    <xdr:to>
      <xdr:col>46</xdr:col>
      <xdr:colOff>38100</xdr:colOff>
      <xdr:row>41</xdr:row>
      <xdr:rowOff>120599</xdr:rowOff>
    </xdr:to>
    <xdr:sp macro="" textlink="">
      <xdr:nvSpPr>
        <xdr:cNvPr id="132" name="楕円 131">
          <a:extLst>
            <a:ext uri="{FF2B5EF4-FFF2-40B4-BE49-F238E27FC236}">
              <a16:creationId xmlns:a16="http://schemas.microsoft.com/office/drawing/2014/main" id="{617744A4-1DFB-4120-8464-5F713608A3EA}"/>
            </a:ext>
          </a:extLst>
        </xdr:cNvPr>
        <xdr:cNvSpPr/>
      </xdr:nvSpPr>
      <xdr:spPr>
        <a:xfrm>
          <a:off x="7670800" y="68922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67894</xdr:rowOff>
    </xdr:from>
    <xdr:to>
      <xdr:col>50</xdr:col>
      <xdr:colOff>114300</xdr:colOff>
      <xdr:row>41</xdr:row>
      <xdr:rowOff>69799</xdr:rowOff>
    </xdr:to>
    <xdr:cxnSp macro="">
      <xdr:nvCxnSpPr>
        <xdr:cNvPr id="133" name="直線コネクタ 132">
          <a:extLst>
            <a:ext uri="{FF2B5EF4-FFF2-40B4-BE49-F238E27FC236}">
              <a16:creationId xmlns:a16="http://schemas.microsoft.com/office/drawing/2014/main" id="{19E84899-BE3E-42CF-BF8A-65460C5CE7CF}"/>
            </a:ext>
          </a:extLst>
        </xdr:cNvPr>
        <xdr:cNvCxnSpPr/>
      </xdr:nvCxnSpPr>
      <xdr:spPr>
        <a:xfrm flipV="1">
          <a:off x="7713980" y="6941134"/>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20980</xdr:rowOff>
    </xdr:from>
    <xdr:to>
      <xdr:col>41</xdr:col>
      <xdr:colOff>101600</xdr:colOff>
      <xdr:row>41</xdr:row>
      <xdr:rowOff>122580</xdr:rowOff>
    </xdr:to>
    <xdr:sp macro="" textlink="">
      <xdr:nvSpPr>
        <xdr:cNvPr id="134" name="楕円 133">
          <a:extLst>
            <a:ext uri="{FF2B5EF4-FFF2-40B4-BE49-F238E27FC236}">
              <a16:creationId xmlns:a16="http://schemas.microsoft.com/office/drawing/2014/main" id="{243E84C3-8684-43E2-A1FB-0FB2AE977597}"/>
            </a:ext>
          </a:extLst>
        </xdr:cNvPr>
        <xdr:cNvSpPr/>
      </xdr:nvSpPr>
      <xdr:spPr>
        <a:xfrm>
          <a:off x="6873240" y="689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69799</xdr:rowOff>
    </xdr:from>
    <xdr:to>
      <xdr:col>45</xdr:col>
      <xdr:colOff>177800</xdr:colOff>
      <xdr:row>41</xdr:row>
      <xdr:rowOff>71780</xdr:rowOff>
    </xdr:to>
    <xdr:cxnSp macro="">
      <xdr:nvCxnSpPr>
        <xdr:cNvPr id="135" name="直線コネクタ 134">
          <a:extLst>
            <a:ext uri="{FF2B5EF4-FFF2-40B4-BE49-F238E27FC236}">
              <a16:creationId xmlns:a16="http://schemas.microsoft.com/office/drawing/2014/main" id="{74583E23-818A-479D-9EB8-09140864A91E}"/>
            </a:ext>
          </a:extLst>
        </xdr:cNvPr>
        <xdr:cNvCxnSpPr/>
      </xdr:nvCxnSpPr>
      <xdr:spPr>
        <a:xfrm flipV="1">
          <a:off x="6924040" y="6943039"/>
          <a:ext cx="78994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22428</xdr:rowOff>
    </xdr:from>
    <xdr:to>
      <xdr:col>36</xdr:col>
      <xdr:colOff>165100</xdr:colOff>
      <xdr:row>41</xdr:row>
      <xdr:rowOff>124028</xdr:rowOff>
    </xdr:to>
    <xdr:sp macro="" textlink="">
      <xdr:nvSpPr>
        <xdr:cNvPr id="136" name="楕円 135">
          <a:extLst>
            <a:ext uri="{FF2B5EF4-FFF2-40B4-BE49-F238E27FC236}">
              <a16:creationId xmlns:a16="http://schemas.microsoft.com/office/drawing/2014/main" id="{7951DFD1-96F2-479C-8EFC-4E03B81866EB}"/>
            </a:ext>
          </a:extLst>
        </xdr:cNvPr>
        <xdr:cNvSpPr/>
      </xdr:nvSpPr>
      <xdr:spPr>
        <a:xfrm>
          <a:off x="6098540" y="6895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71780</xdr:rowOff>
    </xdr:from>
    <xdr:to>
      <xdr:col>41</xdr:col>
      <xdr:colOff>50800</xdr:colOff>
      <xdr:row>41</xdr:row>
      <xdr:rowOff>73228</xdr:rowOff>
    </xdr:to>
    <xdr:cxnSp macro="">
      <xdr:nvCxnSpPr>
        <xdr:cNvPr id="137" name="直線コネクタ 136">
          <a:extLst>
            <a:ext uri="{FF2B5EF4-FFF2-40B4-BE49-F238E27FC236}">
              <a16:creationId xmlns:a16="http://schemas.microsoft.com/office/drawing/2014/main" id="{18C7D9CE-6020-4CDE-9B90-F6B2ABB4865A}"/>
            </a:ext>
          </a:extLst>
        </xdr:cNvPr>
        <xdr:cNvCxnSpPr/>
      </xdr:nvCxnSpPr>
      <xdr:spPr>
        <a:xfrm flipV="1">
          <a:off x="6149340" y="6945020"/>
          <a:ext cx="7747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02907A80-B405-4538-B12E-0687DBBA1EAF}"/>
            </a:ext>
          </a:extLst>
        </xdr:cNvPr>
        <xdr:cNvSpPr txBox="1"/>
      </xdr:nvSpPr>
      <xdr:spPr>
        <a:xfrm>
          <a:off x="8271587" y="6408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7EBB9D0D-1C58-4120-9DEC-EE4FF39F5CC0}"/>
            </a:ext>
          </a:extLst>
        </xdr:cNvPr>
        <xdr:cNvSpPr txBox="1"/>
      </xdr:nvSpPr>
      <xdr:spPr>
        <a:xfrm>
          <a:off x="7509587" y="6403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3E2C014A-B176-42E4-A618-C3CD03BC25D0}"/>
            </a:ext>
          </a:extLst>
        </xdr:cNvPr>
        <xdr:cNvSpPr txBox="1"/>
      </xdr:nvSpPr>
      <xdr:spPr>
        <a:xfrm>
          <a:off x="6712027" y="6384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F9C306A4-AB78-42A8-AB45-C726A9FCE3DA}"/>
            </a:ext>
          </a:extLst>
        </xdr:cNvPr>
        <xdr:cNvSpPr txBox="1"/>
      </xdr:nvSpPr>
      <xdr:spPr>
        <a:xfrm>
          <a:off x="5937327" y="640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109821</xdr:rowOff>
    </xdr:from>
    <xdr:ext cx="469744" cy="259045"/>
    <xdr:sp macro="" textlink="">
      <xdr:nvSpPr>
        <xdr:cNvPr id="142" name="n_1mainValue【道路】&#10;一人当たり延長">
          <a:extLst>
            <a:ext uri="{FF2B5EF4-FFF2-40B4-BE49-F238E27FC236}">
              <a16:creationId xmlns:a16="http://schemas.microsoft.com/office/drawing/2014/main" id="{398D4861-97DB-4B22-82C6-2193C8EA81EA}"/>
            </a:ext>
          </a:extLst>
        </xdr:cNvPr>
        <xdr:cNvSpPr txBox="1"/>
      </xdr:nvSpPr>
      <xdr:spPr>
        <a:xfrm>
          <a:off x="8271587" y="6983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111726</xdr:rowOff>
    </xdr:from>
    <xdr:ext cx="469744" cy="259045"/>
    <xdr:sp macro="" textlink="">
      <xdr:nvSpPr>
        <xdr:cNvPr id="143" name="n_2mainValue【道路】&#10;一人当たり延長">
          <a:extLst>
            <a:ext uri="{FF2B5EF4-FFF2-40B4-BE49-F238E27FC236}">
              <a16:creationId xmlns:a16="http://schemas.microsoft.com/office/drawing/2014/main" id="{C490F2FC-779D-40C4-A8E6-9866A786AD02}"/>
            </a:ext>
          </a:extLst>
        </xdr:cNvPr>
        <xdr:cNvSpPr txBox="1"/>
      </xdr:nvSpPr>
      <xdr:spPr>
        <a:xfrm>
          <a:off x="7509587" y="6984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113707</xdr:rowOff>
    </xdr:from>
    <xdr:ext cx="469744" cy="259045"/>
    <xdr:sp macro="" textlink="">
      <xdr:nvSpPr>
        <xdr:cNvPr id="144" name="n_3mainValue【道路】&#10;一人当たり延長">
          <a:extLst>
            <a:ext uri="{FF2B5EF4-FFF2-40B4-BE49-F238E27FC236}">
              <a16:creationId xmlns:a16="http://schemas.microsoft.com/office/drawing/2014/main" id="{B0936039-A9CD-4B41-AAD7-669B51F69B26}"/>
            </a:ext>
          </a:extLst>
        </xdr:cNvPr>
        <xdr:cNvSpPr txBox="1"/>
      </xdr:nvSpPr>
      <xdr:spPr>
        <a:xfrm>
          <a:off x="6712027" y="6986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115155</xdr:rowOff>
    </xdr:from>
    <xdr:ext cx="469744" cy="259045"/>
    <xdr:sp macro="" textlink="">
      <xdr:nvSpPr>
        <xdr:cNvPr id="145" name="n_4mainValue【道路】&#10;一人当たり延長">
          <a:extLst>
            <a:ext uri="{FF2B5EF4-FFF2-40B4-BE49-F238E27FC236}">
              <a16:creationId xmlns:a16="http://schemas.microsoft.com/office/drawing/2014/main" id="{F46ACEA5-1917-4216-B68B-A4ED9E01D247}"/>
            </a:ext>
          </a:extLst>
        </xdr:cNvPr>
        <xdr:cNvSpPr txBox="1"/>
      </xdr:nvSpPr>
      <xdr:spPr>
        <a:xfrm>
          <a:off x="5937327" y="698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5DBAFC7F-B814-42E3-A02C-0FA28136D8AC}"/>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C794DD1A-3127-44B0-B0CE-95454D400264}"/>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E7CB5CE3-C90C-413A-BB8D-6904984E9564}"/>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6170B3CA-CB30-495E-9807-CE720C1242D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2A6D7368-AACD-4052-8627-C725B999BA59}"/>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4DE1005B-F19C-4352-ABCD-77EBFD4232CD}"/>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D942259F-B58C-4E0B-8817-52EF3296FCCF}"/>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5D72566-D3AE-4692-95E7-A492402EAEF1}"/>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8BD299FB-408C-4FAB-92FB-47BCE0035BE9}"/>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20E1A5E7-BB51-456B-9000-93B6A62C9CC2}"/>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29DEF6C1-8B2A-4817-90BA-25F748938599}"/>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53F2DD7D-09BE-4260-9983-EF1C1359E6E3}"/>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892F4B78-40A5-4B5B-9A42-069EAF749DA8}"/>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7295AF53-4DE7-4EED-93E3-D64EAD1B1EBF}"/>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AC9106FE-D15E-404A-A4A5-BF9EA99BAED9}"/>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3CA3539B-8704-4819-A242-F797CB0DDC28}"/>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8ADADB7A-7DA9-4898-9C94-5187646BA525}"/>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99382AFC-8845-46CF-BC06-5E0764E6C5A4}"/>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DFF85856-7AEE-40C6-8A75-7BE698F4AF70}"/>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BD590223-2EFD-4CDE-9072-BBC5D6F02EAC}"/>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FD96C4C1-4E20-4B4E-876D-044E1F79D8F7}"/>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9F148622-4B68-437F-ABBD-6BEA52E041AB}"/>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8CE4C5D5-A498-4279-996E-9901359147AC}"/>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ABBD5C09-70AA-490A-B440-436FB9018AEA}"/>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9585D075-6BE5-452D-80A5-D85F08297D45}"/>
            </a:ext>
          </a:extLst>
        </xdr:cNvPr>
        <xdr:cNvCxnSpPr/>
      </xdr:nvCxnSpPr>
      <xdr:spPr>
        <a:xfrm flipV="1">
          <a:off x="4086225" y="92964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169E5090-4E7A-4BC3-9032-ED06B95E3CDD}"/>
            </a:ext>
          </a:extLst>
        </xdr:cNvPr>
        <xdr:cNvSpPr txBox="1"/>
      </xdr:nvSpPr>
      <xdr:spPr>
        <a:xfrm>
          <a:off x="4124960"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354A32F8-9BEA-43AF-AFE9-2358D1074E82}"/>
            </a:ext>
          </a:extLst>
        </xdr:cNvPr>
        <xdr:cNvCxnSpPr/>
      </xdr:nvCxnSpPr>
      <xdr:spPr>
        <a:xfrm>
          <a:off x="402082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316943FF-A8D8-4FAD-AE67-65E3061E3B26}"/>
            </a:ext>
          </a:extLst>
        </xdr:cNvPr>
        <xdr:cNvSpPr txBox="1"/>
      </xdr:nvSpPr>
      <xdr:spPr>
        <a:xfrm>
          <a:off x="4124960" y="9075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C1F4978A-8C75-4B47-B3A3-546F4F221188}"/>
            </a:ext>
          </a:extLst>
        </xdr:cNvPr>
        <xdr:cNvCxnSpPr/>
      </xdr:nvCxnSpPr>
      <xdr:spPr>
        <a:xfrm>
          <a:off x="4020820" y="9296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64787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6E317644-FBD4-4DFE-850E-9E253CAC5814}"/>
            </a:ext>
          </a:extLst>
        </xdr:cNvPr>
        <xdr:cNvSpPr txBox="1"/>
      </xdr:nvSpPr>
      <xdr:spPr>
        <a:xfrm>
          <a:off x="4124960" y="101231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9A572E41-4421-4CE1-929C-117347FB306D}"/>
            </a:ext>
          </a:extLst>
        </xdr:cNvPr>
        <xdr:cNvSpPr/>
      </xdr:nvSpPr>
      <xdr:spPr>
        <a:xfrm>
          <a:off x="4036060" y="101447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4F48A7CE-49FE-48D8-948E-DDEAC1231D7B}"/>
            </a:ext>
          </a:extLst>
        </xdr:cNvPr>
        <xdr:cNvSpPr/>
      </xdr:nvSpPr>
      <xdr:spPr>
        <a:xfrm>
          <a:off x="3312160" y="10129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6DBACB76-C40C-4927-963B-3F886F25FEAD}"/>
            </a:ext>
          </a:extLst>
        </xdr:cNvPr>
        <xdr:cNvSpPr/>
      </xdr:nvSpPr>
      <xdr:spPr>
        <a:xfrm>
          <a:off x="251460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79" name="フローチャート: 判断 178">
          <a:extLst>
            <a:ext uri="{FF2B5EF4-FFF2-40B4-BE49-F238E27FC236}">
              <a16:creationId xmlns:a16="http://schemas.microsoft.com/office/drawing/2014/main" id="{0D699901-AEF0-4D10-BDF3-506C5086A6C7}"/>
            </a:ext>
          </a:extLst>
        </xdr:cNvPr>
        <xdr:cNvSpPr/>
      </xdr:nvSpPr>
      <xdr:spPr>
        <a:xfrm>
          <a:off x="17399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80" name="フローチャート: 判断 179">
          <a:extLst>
            <a:ext uri="{FF2B5EF4-FFF2-40B4-BE49-F238E27FC236}">
              <a16:creationId xmlns:a16="http://schemas.microsoft.com/office/drawing/2014/main" id="{0A80BA8D-4FF2-408F-9B3F-8C300D41859E}"/>
            </a:ext>
          </a:extLst>
        </xdr:cNvPr>
        <xdr:cNvSpPr/>
      </xdr:nvSpPr>
      <xdr:spPr>
        <a:xfrm>
          <a:off x="965200" y="100838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F10A69B2-A2E8-411D-AB1F-293F3000C8C4}"/>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3D0FAC7C-D687-4F6E-8977-44ADD6FCD185}"/>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FE43C2F3-669E-4573-8DD0-8FFC59050FE2}"/>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4AFDBFC-6CC8-4639-A092-EBEB8291CABB}"/>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C5395C9-120A-4880-BA24-8641CBA3F7C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25400</xdr:rowOff>
    </xdr:from>
    <xdr:to>
      <xdr:col>24</xdr:col>
      <xdr:colOff>114300</xdr:colOff>
      <xdr:row>59</xdr:row>
      <xdr:rowOff>127000</xdr:rowOff>
    </xdr:to>
    <xdr:sp macro="" textlink="">
      <xdr:nvSpPr>
        <xdr:cNvPr id="186" name="楕円 185">
          <a:extLst>
            <a:ext uri="{FF2B5EF4-FFF2-40B4-BE49-F238E27FC236}">
              <a16:creationId xmlns:a16="http://schemas.microsoft.com/office/drawing/2014/main" id="{6672B603-3EEF-48B7-95A9-CB2813F24293}"/>
            </a:ext>
          </a:extLst>
        </xdr:cNvPr>
        <xdr:cNvSpPr/>
      </xdr:nvSpPr>
      <xdr:spPr>
        <a:xfrm>
          <a:off x="403606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48277</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EF60F738-8419-455C-B599-AB261D268999}"/>
            </a:ext>
          </a:extLst>
        </xdr:cNvPr>
        <xdr:cNvSpPr txBox="1"/>
      </xdr:nvSpPr>
      <xdr:spPr>
        <a:xfrm>
          <a:off x="4124960" y="977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17780</xdr:rowOff>
    </xdr:from>
    <xdr:to>
      <xdr:col>20</xdr:col>
      <xdr:colOff>38100</xdr:colOff>
      <xdr:row>59</xdr:row>
      <xdr:rowOff>119380</xdr:rowOff>
    </xdr:to>
    <xdr:sp macro="" textlink="">
      <xdr:nvSpPr>
        <xdr:cNvPr id="188" name="楕円 187">
          <a:extLst>
            <a:ext uri="{FF2B5EF4-FFF2-40B4-BE49-F238E27FC236}">
              <a16:creationId xmlns:a16="http://schemas.microsoft.com/office/drawing/2014/main" id="{C198A320-3972-4BBE-98CE-084338EE385F}"/>
            </a:ext>
          </a:extLst>
        </xdr:cNvPr>
        <xdr:cNvSpPr/>
      </xdr:nvSpPr>
      <xdr:spPr>
        <a:xfrm>
          <a:off x="3312160" y="99085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68580</xdr:rowOff>
    </xdr:from>
    <xdr:to>
      <xdr:col>24</xdr:col>
      <xdr:colOff>63500</xdr:colOff>
      <xdr:row>59</xdr:row>
      <xdr:rowOff>76200</xdr:rowOff>
    </xdr:to>
    <xdr:cxnSp macro="">
      <xdr:nvCxnSpPr>
        <xdr:cNvPr id="189" name="直線コネクタ 188">
          <a:extLst>
            <a:ext uri="{FF2B5EF4-FFF2-40B4-BE49-F238E27FC236}">
              <a16:creationId xmlns:a16="http://schemas.microsoft.com/office/drawing/2014/main" id="{DC8516DF-4447-46FF-B541-DE03DAB128F3}"/>
            </a:ext>
          </a:extLst>
        </xdr:cNvPr>
        <xdr:cNvCxnSpPr/>
      </xdr:nvCxnSpPr>
      <xdr:spPr>
        <a:xfrm>
          <a:off x="3355340" y="9959340"/>
          <a:ext cx="7315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48260</xdr:rowOff>
    </xdr:from>
    <xdr:to>
      <xdr:col>15</xdr:col>
      <xdr:colOff>101600</xdr:colOff>
      <xdr:row>59</xdr:row>
      <xdr:rowOff>149860</xdr:rowOff>
    </xdr:to>
    <xdr:sp macro="" textlink="">
      <xdr:nvSpPr>
        <xdr:cNvPr id="190" name="楕円 189">
          <a:extLst>
            <a:ext uri="{FF2B5EF4-FFF2-40B4-BE49-F238E27FC236}">
              <a16:creationId xmlns:a16="http://schemas.microsoft.com/office/drawing/2014/main" id="{D54F229B-73E4-4014-B75D-D4AF9C9A9411}"/>
            </a:ext>
          </a:extLst>
        </xdr:cNvPr>
        <xdr:cNvSpPr/>
      </xdr:nvSpPr>
      <xdr:spPr>
        <a:xfrm>
          <a:off x="25146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68580</xdr:rowOff>
    </xdr:from>
    <xdr:to>
      <xdr:col>19</xdr:col>
      <xdr:colOff>177800</xdr:colOff>
      <xdr:row>59</xdr:row>
      <xdr:rowOff>99060</xdr:rowOff>
    </xdr:to>
    <xdr:cxnSp macro="">
      <xdr:nvCxnSpPr>
        <xdr:cNvPr id="191" name="直線コネクタ 190">
          <a:extLst>
            <a:ext uri="{FF2B5EF4-FFF2-40B4-BE49-F238E27FC236}">
              <a16:creationId xmlns:a16="http://schemas.microsoft.com/office/drawing/2014/main" id="{263D9D04-73C3-478F-B393-960617B5A85F}"/>
            </a:ext>
          </a:extLst>
        </xdr:cNvPr>
        <xdr:cNvCxnSpPr/>
      </xdr:nvCxnSpPr>
      <xdr:spPr>
        <a:xfrm flipV="1">
          <a:off x="2565400" y="9959340"/>
          <a:ext cx="78994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10160</xdr:rowOff>
    </xdr:from>
    <xdr:to>
      <xdr:col>10</xdr:col>
      <xdr:colOff>165100</xdr:colOff>
      <xdr:row>59</xdr:row>
      <xdr:rowOff>111760</xdr:rowOff>
    </xdr:to>
    <xdr:sp macro="" textlink="">
      <xdr:nvSpPr>
        <xdr:cNvPr id="192" name="楕円 191">
          <a:extLst>
            <a:ext uri="{FF2B5EF4-FFF2-40B4-BE49-F238E27FC236}">
              <a16:creationId xmlns:a16="http://schemas.microsoft.com/office/drawing/2014/main" id="{911EEEB7-6B63-4916-A532-B7B881A5F564}"/>
            </a:ext>
          </a:extLst>
        </xdr:cNvPr>
        <xdr:cNvSpPr/>
      </xdr:nvSpPr>
      <xdr:spPr>
        <a:xfrm>
          <a:off x="1739900" y="990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60960</xdr:rowOff>
    </xdr:from>
    <xdr:to>
      <xdr:col>15</xdr:col>
      <xdr:colOff>50800</xdr:colOff>
      <xdr:row>59</xdr:row>
      <xdr:rowOff>99060</xdr:rowOff>
    </xdr:to>
    <xdr:cxnSp macro="">
      <xdr:nvCxnSpPr>
        <xdr:cNvPr id="193" name="直線コネクタ 192">
          <a:extLst>
            <a:ext uri="{FF2B5EF4-FFF2-40B4-BE49-F238E27FC236}">
              <a16:creationId xmlns:a16="http://schemas.microsoft.com/office/drawing/2014/main" id="{0E2A2B70-08F9-4129-9D62-68A26C0C0083}"/>
            </a:ext>
          </a:extLst>
        </xdr:cNvPr>
        <xdr:cNvCxnSpPr/>
      </xdr:nvCxnSpPr>
      <xdr:spPr>
        <a:xfrm>
          <a:off x="1790700" y="9951720"/>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141605</xdr:rowOff>
    </xdr:from>
    <xdr:to>
      <xdr:col>6</xdr:col>
      <xdr:colOff>38100</xdr:colOff>
      <xdr:row>59</xdr:row>
      <xdr:rowOff>71755</xdr:rowOff>
    </xdr:to>
    <xdr:sp macro="" textlink="">
      <xdr:nvSpPr>
        <xdr:cNvPr id="194" name="楕円 193">
          <a:extLst>
            <a:ext uri="{FF2B5EF4-FFF2-40B4-BE49-F238E27FC236}">
              <a16:creationId xmlns:a16="http://schemas.microsoft.com/office/drawing/2014/main" id="{A95EF528-BED2-47A8-92C3-37838B832670}"/>
            </a:ext>
          </a:extLst>
        </xdr:cNvPr>
        <xdr:cNvSpPr/>
      </xdr:nvSpPr>
      <xdr:spPr>
        <a:xfrm>
          <a:off x="965200" y="98647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20955</xdr:rowOff>
    </xdr:from>
    <xdr:to>
      <xdr:col>10</xdr:col>
      <xdr:colOff>114300</xdr:colOff>
      <xdr:row>59</xdr:row>
      <xdr:rowOff>60960</xdr:rowOff>
    </xdr:to>
    <xdr:cxnSp macro="">
      <xdr:nvCxnSpPr>
        <xdr:cNvPr id="195" name="直線コネクタ 194">
          <a:extLst>
            <a:ext uri="{FF2B5EF4-FFF2-40B4-BE49-F238E27FC236}">
              <a16:creationId xmlns:a16="http://schemas.microsoft.com/office/drawing/2014/main" id="{A7964497-1AF0-4118-B4BE-AE43F070F433}"/>
            </a:ext>
          </a:extLst>
        </xdr:cNvPr>
        <xdr:cNvCxnSpPr/>
      </xdr:nvCxnSpPr>
      <xdr:spPr>
        <a:xfrm>
          <a:off x="1008380" y="9911715"/>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163847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122AD638-C011-47D3-9056-4451478657CD}"/>
            </a:ext>
          </a:extLst>
        </xdr:cNvPr>
        <xdr:cNvSpPr txBox="1"/>
      </xdr:nvSpPr>
      <xdr:spPr>
        <a:xfrm>
          <a:off x="3170564" y="1022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152417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5147B58-EA53-41A8-98E7-3DD4AFB41CDC}"/>
            </a:ext>
          </a:extLst>
        </xdr:cNvPr>
        <xdr:cNvSpPr txBox="1"/>
      </xdr:nvSpPr>
      <xdr:spPr>
        <a:xfrm>
          <a:off x="2385704" y="10210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125747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33260BAA-E5EB-4F29-86A0-07BD35C11B20}"/>
            </a:ext>
          </a:extLst>
        </xdr:cNvPr>
        <xdr:cNvSpPr txBox="1"/>
      </xdr:nvSpPr>
      <xdr:spPr>
        <a:xfrm>
          <a:off x="1611004" y="1018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118127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E0B205D4-A71D-43C4-96A1-724B595E53BB}"/>
            </a:ext>
          </a:extLst>
        </xdr:cNvPr>
        <xdr:cNvSpPr txBox="1"/>
      </xdr:nvSpPr>
      <xdr:spPr>
        <a:xfrm>
          <a:off x="836304"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135907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381D3479-B8F3-418C-8AD3-33AE247E9F5D}"/>
            </a:ext>
          </a:extLst>
        </xdr:cNvPr>
        <xdr:cNvSpPr txBox="1"/>
      </xdr:nvSpPr>
      <xdr:spPr>
        <a:xfrm>
          <a:off x="317056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166387</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0BD6C1C9-64DF-4177-86B3-478C3E259FD8}"/>
            </a:ext>
          </a:extLst>
        </xdr:cNvPr>
        <xdr:cNvSpPr txBox="1"/>
      </xdr:nvSpPr>
      <xdr:spPr>
        <a:xfrm>
          <a:off x="2385704" y="972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128287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0293159B-6904-4A06-9042-5B5B8F9A01F3}"/>
            </a:ext>
          </a:extLst>
        </xdr:cNvPr>
        <xdr:cNvSpPr txBox="1"/>
      </xdr:nvSpPr>
      <xdr:spPr>
        <a:xfrm>
          <a:off x="1611004" y="9683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88282</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0BDDD1EF-04A1-46E8-AFF2-FDD3FB5A6D6A}"/>
            </a:ext>
          </a:extLst>
        </xdr:cNvPr>
        <xdr:cNvSpPr txBox="1"/>
      </xdr:nvSpPr>
      <xdr:spPr>
        <a:xfrm>
          <a:off x="836304" y="964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65C71439-B51E-45FF-ADF6-40A7180D2CB7}"/>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99EA1871-6FA3-483A-9622-60D1EDBDEF6A}"/>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B720A59B-C3DA-4AFA-B515-2571A39DFE74}"/>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E7FA6A43-3A58-4277-BCD1-08C698319D6F}"/>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8617C22C-99A5-45E4-975A-6A1DE18D8815}"/>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43712C37-AE25-47E2-9284-25BA2731CBDA}"/>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AB51FC46-F926-4A48-A998-40C71B536D1D}"/>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FB59453D-F316-484E-BA4D-EEBBF882D86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B5CB330A-F05A-491A-87D2-04CF78F17761}"/>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9A21B012-853B-4A57-AE55-D6C4D440A7A1}"/>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B463D959-6B3E-4AC3-8741-8F36E88C5CC1}"/>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DE515EF1-86F6-4054-AFAB-CEE09A4D1C94}"/>
            </a:ext>
          </a:extLst>
        </xdr:cNvPr>
        <xdr:cNvSpPr txBox="1"/>
      </xdr:nvSpPr>
      <xdr:spPr>
        <a:xfrm>
          <a:off x="5600834" y="1072117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966F98EC-3B36-4917-AC16-D9BC510BA279}"/>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EBAB0198-2351-423E-A6BC-B6D196F76B45}"/>
            </a:ext>
          </a:extLst>
        </xdr:cNvPr>
        <xdr:cNvSpPr txBox="1"/>
      </xdr:nvSpPr>
      <xdr:spPr>
        <a:xfrm>
          <a:off x="5299921" y="1039841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06B9A471-4E9E-4298-878F-87CBB5E22544}"/>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043420BB-F6A2-4587-AD94-391EC3CAE635}"/>
            </a:ext>
          </a:extLst>
        </xdr:cNvPr>
        <xdr:cNvSpPr txBox="1"/>
      </xdr:nvSpPr>
      <xdr:spPr>
        <a:xfrm>
          <a:off x="5299921" y="100794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C51C341A-E481-4A7A-9DA8-000B403BFDB7}"/>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7442FC64-EAA6-4DE0-940E-A31118702843}"/>
            </a:ext>
          </a:extLst>
        </xdr:cNvPr>
        <xdr:cNvSpPr txBox="1"/>
      </xdr:nvSpPr>
      <xdr:spPr>
        <a:xfrm>
          <a:off x="5299921" y="9760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332A73DA-2599-444F-AD40-4CBAE2EB79B9}"/>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AE975837-F4F5-4196-8A2D-8D74C75DB691}"/>
            </a:ext>
          </a:extLst>
        </xdr:cNvPr>
        <xdr:cNvSpPr txBox="1"/>
      </xdr:nvSpPr>
      <xdr:spPr>
        <a:xfrm>
          <a:off x="5299921" y="944156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F9DEEFB2-B12B-4F7E-B945-0AB61D645E44}"/>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600EF2DD-18A7-4012-B68E-EF35CE539EE5}"/>
            </a:ext>
          </a:extLst>
        </xdr:cNvPr>
        <xdr:cNvSpPr txBox="1"/>
      </xdr:nvSpPr>
      <xdr:spPr>
        <a:xfrm>
          <a:off x="5299921" y="912260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E6F65DE3-798A-4C40-B278-B4960454B412}"/>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B5BC7DAB-D143-425F-9299-274B2637E7AF}"/>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3F1D2488-A832-47A8-8E0D-B2B66C9D90CE}"/>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724BB7DF-9EE3-4E86-9283-5FCA70338B1D}"/>
            </a:ext>
          </a:extLst>
        </xdr:cNvPr>
        <xdr:cNvCxnSpPr/>
      </xdr:nvCxnSpPr>
      <xdr:spPr>
        <a:xfrm flipV="1">
          <a:off x="9219565" y="9412963"/>
          <a:ext cx="0" cy="1435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CF837787-A8E2-4F27-8302-1994ECF5B7F8}"/>
            </a:ext>
          </a:extLst>
        </xdr:cNvPr>
        <xdr:cNvSpPr txBox="1"/>
      </xdr:nvSpPr>
      <xdr:spPr>
        <a:xfrm>
          <a:off x="9258300" y="10852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279987E4-93EA-4F42-844B-1D4351BA5D3F}"/>
            </a:ext>
          </a:extLst>
        </xdr:cNvPr>
        <xdr:cNvCxnSpPr/>
      </xdr:nvCxnSpPr>
      <xdr:spPr>
        <a:xfrm>
          <a:off x="9154160" y="10848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A3C5E172-2540-4546-9252-92D0C4754C4F}"/>
            </a:ext>
          </a:extLst>
        </xdr:cNvPr>
        <xdr:cNvSpPr txBox="1"/>
      </xdr:nvSpPr>
      <xdr:spPr>
        <a:xfrm>
          <a:off x="9258300" y="9195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AC1313AB-4517-4494-ACBD-88EF4CD94568}"/>
            </a:ext>
          </a:extLst>
        </xdr:cNvPr>
        <xdr:cNvCxnSpPr/>
      </xdr:nvCxnSpPr>
      <xdr:spPr>
        <a:xfrm>
          <a:off x="9154160" y="94129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50753B48-37DF-44E2-9143-345E18441C5C}"/>
            </a:ext>
          </a:extLst>
        </xdr:cNvPr>
        <xdr:cNvSpPr txBox="1"/>
      </xdr:nvSpPr>
      <xdr:spPr>
        <a:xfrm>
          <a:off x="9258300" y="103460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4F77289C-AC0C-4265-BE6A-0E2C21FD6FCE}"/>
            </a:ext>
          </a:extLst>
        </xdr:cNvPr>
        <xdr:cNvSpPr/>
      </xdr:nvSpPr>
      <xdr:spPr>
        <a:xfrm>
          <a:off x="9192260" y="104908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B8BA948D-6D2D-442D-BE63-4C8617A63098}"/>
            </a:ext>
          </a:extLst>
        </xdr:cNvPr>
        <xdr:cNvSpPr/>
      </xdr:nvSpPr>
      <xdr:spPr>
        <a:xfrm>
          <a:off x="8445500" y="105004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158E7136-A3FF-4B9B-97BE-EE86ABD5AFB4}"/>
            </a:ext>
          </a:extLst>
        </xdr:cNvPr>
        <xdr:cNvSpPr/>
      </xdr:nvSpPr>
      <xdr:spPr>
        <a:xfrm>
          <a:off x="7670800" y="10504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110660</xdr:rowOff>
    </xdr:from>
    <xdr:to>
      <xdr:col>41</xdr:col>
      <xdr:colOff>101600</xdr:colOff>
      <xdr:row>63</xdr:row>
      <xdr:rowOff>40810</xdr:rowOff>
    </xdr:to>
    <xdr:sp macro="" textlink="">
      <xdr:nvSpPr>
        <xdr:cNvPr id="238" name="フローチャート: 判断 237">
          <a:extLst>
            <a:ext uri="{FF2B5EF4-FFF2-40B4-BE49-F238E27FC236}">
              <a16:creationId xmlns:a16="http://schemas.microsoft.com/office/drawing/2014/main" id="{AE8EE635-6B4C-48C7-A3C6-FABF78B2E5B0}"/>
            </a:ext>
          </a:extLst>
        </xdr:cNvPr>
        <xdr:cNvSpPr/>
      </xdr:nvSpPr>
      <xdr:spPr>
        <a:xfrm>
          <a:off x="6873240" y="105043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128064</xdr:rowOff>
    </xdr:from>
    <xdr:to>
      <xdr:col>36</xdr:col>
      <xdr:colOff>165100</xdr:colOff>
      <xdr:row>63</xdr:row>
      <xdr:rowOff>58214</xdr:rowOff>
    </xdr:to>
    <xdr:sp macro="" textlink="">
      <xdr:nvSpPr>
        <xdr:cNvPr id="239" name="フローチャート: 判断 238">
          <a:extLst>
            <a:ext uri="{FF2B5EF4-FFF2-40B4-BE49-F238E27FC236}">
              <a16:creationId xmlns:a16="http://schemas.microsoft.com/office/drawing/2014/main" id="{2F26DF2C-4703-4527-9D0D-105985033513}"/>
            </a:ext>
          </a:extLst>
        </xdr:cNvPr>
        <xdr:cNvSpPr/>
      </xdr:nvSpPr>
      <xdr:spPr>
        <a:xfrm>
          <a:off x="6098540" y="105217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9E511C50-B2E8-4F9E-B15E-EEDA68C0A86B}"/>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43DCA6E8-AAE9-47DE-9853-36AA4FAF31BE}"/>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D4D08A28-F401-4771-B6CC-F24DCC6A7D67}"/>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4AD73FD-294C-44E7-B4FB-03B7D7335554}"/>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6FF61167-F69B-47D7-B2D9-1C9F1B918595}"/>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146662</xdr:rowOff>
    </xdr:from>
    <xdr:to>
      <xdr:col>55</xdr:col>
      <xdr:colOff>50800</xdr:colOff>
      <xdr:row>64</xdr:row>
      <xdr:rowOff>76812</xdr:rowOff>
    </xdr:to>
    <xdr:sp macro="" textlink="">
      <xdr:nvSpPr>
        <xdr:cNvPr id="245" name="楕円 244">
          <a:extLst>
            <a:ext uri="{FF2B5EF4-FFF2-40B4-BE49-F238E27FC236}">
              <a16:creationId xmlns:a16="http://schemas.microsoft.com/office/drawing/2014/main" id="{53BC7B56-025A-4CD7-887D-644F1860B91B}"/>
            </a:ext>
          </a:extLst>
        </xdr:cNvPr>
        <xdr:cNvSpPr/>
      </xdr:nvSpPr>
      <xdr:spPr>
        <a:xfrm>
          <a:off x="9192260" y="107079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61589</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C84B8918-AA75-4F3B-AF31-F8F4A61C8A91}"/>
            </a:ext>
          </a:extLst>
        </xdr:cNvPr>
        <xdr:cNvSpPr txBox="1"/>
      </xdr:nvSpPr>
      <xdr:spPr>
        <a:xfrm>
          <a:off x="9258300" y="10622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149898</xdr:rowOff>
    </xdr:from>
    <xdr:to>
      <xdr:col>50</xdr:col>
      <xdr:colOff>165100</xdr:colOff>
      <xdr:row>64</xdr:row>
      <xdr:rowOff>80048</xdr:rowOff>
    </xdr:to>
    <xdr:sp macro="" textlink="">
      <xdr:nvSpPr>
        <xdr:cNvPr id="247" name="楕円 246">
          <a:extLst>
            <a:ext uri="{FF2B5EF4-FFF2-40B4-BE49-F238E27FC236}">
              <a16:creationId xmlns:a16="http://schemas.microsoft.com/office/drawing/2014/main" id="{792D769F-7308-47BB-8EB1-3095B6F3FC1C}"/>
            </a:ext>
          </a:extLst>
        </xdr:cNvPr>
        <xdr:cNvSpPr/>
      </xdr:nvSpPr>
      <xdr:spPr>
        <a:xfrm>
          <a:off x="8445500" y="107112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26012</xdr:rowOff>
    </xdr:from>
    <xdr:to>
      <xdr:col>55</xdr:col>
      <xdr:colOff>0</xdr:colOff>
      <xdr:row>64</xdr:row>
      <xdr:rowOff>29248</xdr:rowOff>
    </xdr:to>
    <xdr:cxnSp macro="">
      <xdr:nvCxnSpPr>
        <xdr:cNvPr id="248" name="直線コネクタ 247">
          <a:extLst>
            <a:ext uri="{FF2B5EF4-FFF2-40B4-BE49-F238E27FC236}">
              <a16:creationId xmlns:a16="http://schemas.microsoft.com/office/drawing/2014/main" id="{3B9ADC90-53E6-4716-AF51-2527CE281AE0}"/>
            </a:ext>
          </a:extLst>
        </xdr:cNvPr>
        <xdr:cNvCxnSpPr/>
      </xdr:nvCxnSpPr>
      <xdr:spPr>
        <a:xfrm flipV="1">
          <a:off x="8496300" y="10754972"/>
          <a:ext cx="723900" cy="3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156981</xdr:rowOff>
    </xdr:from>
    <xdr:to>
      <xdr:col>46</xdr:col>
      <xdr:colOff>38100</xdr:colOff>
      <xdr:row>64</xdr:row>
      <xdr:rowOff>87131</xdr:rowOff>
    </xdr:to>
    <xdr:sp macro="" textlink="">
      <xdr:nvSpPr>
        <xdr:cNvPr id="249" name="楕円 248">
          <a:extLst>
            <a:ext uri="{FF2B5EF4-FFF2-40B4-BE49-F238E27FC236}">
              <a16:creationId xmlns:a16="http://schemas.microsoft.com/office/drawing/2014/main" id="{0AA4359A-2E4E-44D5-9986-CCCE6B437209}"/>
            </a:ext>
          </a:extLst>
        </xdr:cNvPr>
        <xdr:cNvSpPr/>
      </xdr:nvSpPr>
      <xdr:spPr>
        <a:xfrm>
          <a:off x="7670800" y="107183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29248</xdr:rowOff>
    </xdr:from>
    <xdr:to>
      <xdr:col>50</xdr:col>
      <xdr:colOff>114300</xdr:colOff>
      <xdr:row>64</xdr:row>
      <xdr:rowOff>36331</xdr:rowOff>
    </xdr:to>
    <xdr:cxnSp macro="">
      <xdr:nvCxnSpPr>
        <xdr:cNvPr id="250" name="直線コネクタ 249">
          <a:extLst>
            <a:ext uri="{FF2B5EF4-FFF2-40B4-BE49-F238E27FC236}">
              <a16:creationId xmlns:a16="http://schemas.microsoft.com/office/drawing/2014/main" id="{41FD03E6-9FD7-406B-B72B-8AC581A391B7}"/>
            </a:ext>
          </a:extLst>
        </xdr:cNvPr>
        <xdr:cNvCxnSpPr/>
      </xdr:nvCxnSpPr>
      <xdr:spPr>
        <a:xfrm flipV="1">
          <a:off x="7713980" y="10758208"/>
          <a:ext cx="782320" cy="7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157713</xdr:rowOff>
    </xdr:from>
    <xdr:to>
      <xdr:col>41</xdr:col>
      <xdr:colOff>101600</xdr:colOff>
      <xdr:row>64</xdr:row>
      <xdr:rowOff>87863</xdr:rowOff>
    </xdr:to>
    <xdr:sp macro="" textlink="">
      <xdr:nvSpPr>
        <xdr:cNvPr id="251" name="楕円 250">
          <a:extLst>
            <a:ext uri="{FF2B5EF4-FFF2-40B4-BE49-F238E27FC236}">
              <a16:creationId xmlns:a16="http://schemas.microsoft.com/office/drawing/2014/main" id="{FBCB7DF2-FD5B-4A62-AEE3-448F3257397A}"/>
            </a:ext>
          </a:extLst>
        </xdr:cNvPr>
        <xdr:cNvSpPr/>
      </xdr:nvSpPr>
      <xdr:spPr>
        <a:xfrm>
          <a:off x="6873240" y="107190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36331</xdr:rowOff>
    </xdr:from>
    <xdr:to>
      <xdr:col>45</xdr:col>
      <xdr:colOff>177800</xdr:colOff>
      <xdr:row>64</xdr:row>
      <xdr:rowOff>37063</xdr:rowOff>
    </xdr:to>
    <xdr:cxnSp macro="">
      <xdr:nvCxnSpPr>
        <xdr:cNvPr id="252" name="直線コネクタ 251">
          <a:extLst>
            <a:ext uri="{FF2B5EF4-FFF2-40B4-BE49-F238E27FC236}">
              <a16:creationId xmlns:a16="http://schemas.microsoft.com/office/drawing/2014/main" id="{428927DE-0872-4EF9-A0CC-E08787CB3198}"/>
            </a:ext>
          </a:extLst>
        </xdr:cNvPr>
        <xdr:cNvCxnSpPr/>
      </xdr:nvCxnSpPr>
      <xdr:spPr>
        <a:xfrm flipV="1">
          <a:off x="6924040" y="10765291"/>
          <a:ext cx="78994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158382</xdr:rowOff>
    </xdr:from>
    <xdr:to>
      <xdr:col>36</xdr:col>
      <xdr:colOff>165100</xdr:colOff>
      <xdr:row>64</xdr:row>
      <xdr:rowOff>88532</xdr:rowOff>
    </xdr:to>
    <xdr:sp macro="" textlink="">
      <xdr:nvSpPr>
        <xdr:cNvPr id="253" name="楕円 252">
          <a:extLst>
            <a:ext uri="{FF2B5EF4-FFF2-40B4-BE49-F238E27FC236}">
              <a16:creationId xmlns:a16="http://schemas.microsoft.com/office/drawing/2014/main" id="{C8179D57-B2D2-4DAA-978B-F7B3370A8DBC}"/>
            </a:ext>
          </a:extLst>
        </xdr:cNvPr>
        <xdr:cNvSpPr/>
      </xdr:nvSpPr>
      <xdr:spPr>
        <a:xfrm>
          <a:off x="6098540" y="107197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37063</xdr:rowOff>
    </xdr:from>
    <xdr:to>
      <xdr:col>41</xdr:col>
      <xdr:colOff>50800</xdr:colOff>
      <xdr:row>64</xdr:row>
      <xdr:rowOff>37732</xdr:rowOff>
    </xdr:to>
    <xdr:cxnSp macro="">
      <xdr:nvCxnSpPr>
        <xdr:cNvPr id="254" name="直線コネクタ 253">
          <a:extLst>
            <a:ext uri="{FF2B5EF4-FFF2-40B4-BE49-F238E27FC236}">
              <a16:creationId xmlns:a16="http://schemas.microsoft.com/office/drawing/2014/main" id="{F7A844EF-77FC-4921-9A1A-EFFE5001A148}"/>
            </a:ext>
          </a:extLst>
        </xdr:cNvPr>
        <xdr:cNvCxnSpPr/>
      </xdr:nvCxnSpPr>
      <xdr:spPr>
        <a:xfrm flipV="1">
          <a:off x="6149340" y="10766023"/>
          <a:ext cx="774700" cy="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A5210C87-0CBA-4D27-9E48-646CD7E493F1}"/>
            </a:ext>
          </a:extLst>
        </xdr:cNvPr>
        <xdr:cNvSpPr txBox="1"/>
      </xdr:nvSpPr>
      <xdr:spPr>
        <a:xfrm>
          <a:off x="8239271" y="10279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D040FE59-010E-462E-B455-E881E769AFF4}"/>
            </a:ext>
          </a:extLst>
        </xdr:cNvPr>
        <xdr:cNvSpPr txBox="1"/>
      </xdr:nvSpPr>
      <xdr:spPr>
        <a:xfrm>
          <a:off x="7477271" y="10283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57337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99A5852D-A3B1-4ECC-BB9A-6846B40934E7}"/>
            </a:ext>
          </a:extLst>
        </xdr:cNvPr>
        <xdr:cNvSpPr txBox="1"/>
      </xdr:nvSpPr>
      <xdr:spPr>
        <a:xfrm>
          <a:off x="6702571" y="1028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74741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84E68EEB-331C-41EE-BCDF-EE4BF4CAC37A}"/>
            </a:ext>
          </a:extLst>
        </xdr:cNvPr>
        <xdr:cNvSpPr txBox="1"/>
      </xdr:nvSpPr>
      <xdr:spPr>
        <a:xfrm>
          <a:off x="5905011" y="10300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71175</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E784B44E-8B82-414B-906C-2A9DD844D95A}"/>
            </a:ext>
          </a:extLst>
        </xdr:cNvPr>
        <xdr:cNvSpPr txBox="1"/>
      </xdr:nvSpPr>
      <xdr:spPr>
        <a:xfrm>
          <a:off x="8239271" y="1080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78258</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941BD92F-F26D-44D5-872B-563C53F93A57}"/>
            </a:ext>
          </a:extLst>
        </xdr:cNvPr>
        <xdr:cNvSpPr txBox="1"/>
      </xdr:nvSpPr>
      <xdr:spPr>
        <a:xfrm>
          <a:off x="7477271" y="1080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78990</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C0D80EEF-FFB6-44DB-BF22-598FE86CF544}"/>
            </a:ext>
          </a:extLst>
        </xdr:cNvPr>
        <xdr:cNvSpPr txBox="1"/>
      </xdr:nvSpPr>
      <xdr:spPr>
        <a:xfrm>
          <a:off x="6702571" y="1080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79659</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8873E857-DB8D-47BC-A86A-8E4CA81E6429}"/>
            </a:ext>
          </a:extLst>
        </xdr:cNvPr>
        <xdr:cNvSpPr txBox="1"/>
      </xdr:nvSpPr>
      <xdr:spPr>
        <a:xfrm>
          <a:off x="5905011" y="10808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A4C7F3E2-EDB5-4165-B32F-3B466DD9BEFA}"/>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D5609CFF-93B6-45F3-886A-9D71973E1631}"/>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C870C771-BAF2-4E22-BD4E-33C977B791CF}"/>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850A42F0-297B-4E79-80F7-BE76BEF640F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1D91EBD5-5C4B-4D3E-AB88-85BFD6BD6817}"/>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3E2A0A93-0E15-4016-BE15-8EA3A3CE666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A738E6B-040B-48B9-A52B-C9512CB42CAF}"/>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3E3F5869-2CE6-470D-A837-E5D9524FFA77}"/>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1125BDA6-A040-465C-A4D2-28BF4C0DE7A6}"/>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36C94682-1143-4F62-89F3-F3C22CCD4916}"/>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7F505603-2A12-4F4E-B527-C419BE27E4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308189FD-61E1-4B51-8A54-7BC380BA7F25}"/>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BF76752F-EBE3-4B3D-A4A0-E072C7193996}"/>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77AFA80-FDCA-40C1-BC88-F350C9CDA1E0}"/>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7FA3C3C3-A889-42BE-9D44-78D0569408E4}"/>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92A09412-C850-48EB-9237-9494D2CEF32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E242504C-89AE-4EC9-A239-75DAED3E37DB}"/>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6F646110-7EB1-457A-AF88-71CB3B4A0B85}"/>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EE276602-9469-418D-ACE3-357C482732C1}"/>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FF3B1BAE-49E6-43AC-B5AF-0B2C3D33E7EC}"/>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A35D4351-B46A-4753-9BBE-D50F43E5B803}"/>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458680EC-14FB-44C2-A1A6-0AE02238327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3A95179A-FD8B-418D-8CD2-2F0FE0D81B8F}"/>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公営住宅】&#10;有形固定資産減価償却率グラフ枠">
          <a:extLst>
            <a:ext uri="{FF2B5EF4-FFF2-40B4-BE49-F238E27FC236}">
              <a16:creationId xmlns:a16="http://schemas.microsoft.com/office/drawing/2014/main" id="{FC20F99B-7FF3-44C6-BB98-E4567B0B1397}"/>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28575</xdr:rowOff>
    </xdr:to>
    <xdr:cxnSp macro="">
      <xdr:nvCxnSpPr>
        <xdr:cNvPr id="287" name="直線コネクタ 286">
          <a:extLst>
            <a:ext uri="{FF2B5EF4-FFF2-40B4-BE49-F238E27FC236}">
              <a16:creationId xmlns:a16="http://schemas.microsoft.com/office/drawing/2014/main" id="{BA8B6AB1-04FD-479F-A8B1-C5DC43FD4EF4}"/>
            </a:ext>
          </a:extLst>
        </xdr:cNvPr>
        <xdr:cNvCxnSpPr/>
      </xdr:nvCxnSpPr>
      <xdr:spPr>
        <a:xfrm flipV="1">
          <a:off x="4086225" y="13053060"/>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32402</xdr:rowOff>
    </xdr:from>
    <xdr:ext cx="405111" cy="259045"/>
    <xdr:sp macro="" textlink="">
      <xdr:nvSpPr>
        <xdr:cNvPr id="288" name="【公営住宅】&#10;有形固定資産減価償却率最小値テキスト">
          <a:extLst>
            <a:ext uri="{FF2B5EF4-FFF2-40B4-BE49-F238E27FC236}">
              <a16:creationId xmlns:a16="http://schemas.microsoft.com/office/drawing/2014/main" id="{71A3D47B-078E-4FF4-86BA-BE467E513D44}"/>
            </a:ext>
          </a:extLst>
        </xdr:cNvPr>
        <xdr:cNvSpPr txBox="1"/>
      </xdr:nvSpPr>
      <xdr:spPr>
        <a:xfrm>
          <a:off x="4124960" y="1444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28575</xdr:rowOff>
    </xdr:from>
    <xdr:to>
      <xdr:col>24</xdr:col>
      <xdr:colOff>152400</xdr:colOff>
      <xdr:row>86</xdr:row>
      <xdr:rowOff>28575</xdr:rowOff>
    </xdr:to>
    <xdr:cxnSp macro="">
      <xdr:nvCxnSpPr>
        <xdr:cNvPr id="289" name="直線コネクタ 288">
          <a:extLst>
            <a:ext uri="{FF2B5EF4-FFF2-40B4-BE49-F238E27FC236}">
              <a16:creationId xmlns:a16="http://schemas.microsoft.com/office/drawing/2014/main" id="{2BD778AF-B6AC-4FFF-95DC-3E71F8219BB2}"/>
            </a:ext>
          </a:extLst>
        </xdr:cNvPr>
        <xdr:cNvCxnSpPr/>
      </xdr:nvCxnSpPr>
      <xdr:spPr>
        <a:xfrm>
          <a:off x="4020820" y="144456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90" name="【公営住宅】&#10;有形固定資産減価償却率最大値テキスト">
          <a:extLst>
            <a:ext uri="{FF2B5EF4-FFF2-40B4-BE49-F238E27FC236}">
              <a16:creationId xmlns:a16="http://schemas.microsoft.com/office/drawing/2014/main" id="{32F69613-F351-4631-9AA1-9C145CD9E45C}"/>
            </a:ext>
          </a:extLst>
        </xdr:cNvPr>
        <xdr:cNvSpPr txBox="1"/>
      </xdr:nvSpPr>
      <xdr:spPr>
        <a:xfrm>
          <a:off x="4124960" y="12832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1" name="直線コネクタ 290">
          <a:extLst>
            <a:ext uri="{FF2B5EF4-FFF2-40B4-BE49-F238E27FC236}">
              <a16:creationId xmlns:a16="http://schemas.microsoft.com/office/drawing/2014/main" id="{BAC10887-FDA3-4CA9-8CC1-B73591A639D8}"/>
            </a:ext>
          </a:extLst>
        </xdr:cNvPr>
        <xdr:cNvCxnSpPr/>
      </xdr:nvCxnSpPr>
      <xdr:spPr>
        <a:xfrm>
          <a:off x="4020820" y="13053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95902</xdr:rowOff>
    </xdr:from>
    <xdr:ext cx="405111" cy="259045"/>
    <xdr:sp macro="" textlink="">
      <xdr:nvSpPr>
        <xdr:cNvPr id="292" name="【公営住宅】&#10;有形固定資産減価償却率平均値テキスト">
          <a:extLst>
            <a:ext uri="{FF2B5EF4-FFF2-40B4-BE49-F238E27FC236}">
              <a16:creationId xmlns:a16="http://schemas.microsoft.com/office/drawing/2014/main" id="{A8E11702-D9B2-4272-97D4-DD1D7C519AC4}"/>
            </a:ext>
          </a:extLst>
        </xdr:cNvPr>
        <xdr:cNvSpPr txBox="1"/>
      </xdr:nvSpPr>
      <xdr:spPr>
        <a:xfrm>
          <a:off x="4124960" y="136747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73025</xdr:rowOff>
    </xdr:from>
    <xdr:to>
      <xdr:col>24</xdr:col>
      <xdr:colOff>114300</xdr:colOff>
      <xdr:row>83</xdr:row>
      <xdr:rowOff>3175</xdr:rowOff>
    </xdr:to>
    <xdr:sp macro="" textlink="">
      <xdr:nvSpPr>
        <xdr:cNvPr id="293" name="フローチャート: 判断 292">
          <a:extLst>
            <a:ext uri="{FF2B5EF4-FFF2-40B4-BE49-F238E27FC236}">
              <a16:creationId xmlns:a16="http://schemas.microsoft.com/office/drawing/2014/main" id="{7658D2AD-ABDB-4E88-BC70-C2EDB1C4C519}"/>
            </a:ext>
          </a:extLst>
        </xdr:cNvPr>
        <xdr:cNvSpPr/>
      </xdr:nvSpPr>
      <xdr:spPr>
        <a:xfrm>
          <a:off x="4036060" y="13819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59689</xdr:rowOff>
    </xdr:from>
    <xdr:to>
      <xdr:col>20</xdr:col>
      <xdr:colOff>38100</xdr:colOff>
      <xdr:row>82</xdr:row>
      <xdr:rowOff>161289</xdr:rowOff>
    </xdr:to>
    <xdr:sp macro="" textlink="">
      <xdr:nvSpPr>
        <xdr:cNvPr id="294" name="フローチャート: 判断 293">
          <a:extLst>
            <a:ext uri="{FF2B5EF4-FFF2-40B4-BE49-F238E27FC236}">
              <a16:creationId xmlns:a16="http://schemas.microsoft.com/office/drawing/2014/main" id="{3B449F22-18BB-45D4-9EE6-0337147A5054}"/>
            </a:ext>
          </a:extLst>
        </xdr:cNvPr>
        <xdr:cNvSpPr/>
      </xdr:nvSpPr>
      <xdr:spPr>
        <a:xfrm>
          <a:off x="3312160" y="138061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57786</xdr:rowOff>
    </xdr:from>
    <xdr:to>
      <xdr:col>15</xdr:col>
      <xdr:colOff>101600</xdr:colOff>
      <xdr:row>82</xdr:row>
      <xdr:rowOff>159386</xdr:rowOff>
    </xdr:to>
    <xdr:sp macro="" textlink="">
      <xdr:nvSpPr>
        <xdr:cNvPr id="295" name="フローチャート: 判断 294">
          <a:extLst>
            <a:ext uri="{FF2B5EF4-FFF2-40B4-BE49-F238E27FC236}">
              <a16:creationId xmlns:a16="http://schemas.microsoft.com/office/drawing/2014/main" id="{72FF745C-436C-463C-8489-E078CDD42C62}"/>
            </a:ext>
          </a:extLst>
        </xdr:cNvPr>
        <xdr:cNvSpPr/>
      </xdr:nvSpPr>
      <xdr:spPr>
        <a:xfrm>
          <a:off x="2514600" y="1380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122555</xdr:rowOff>
    </xdr:from>
    <xdr:to>
      <xdr:col>10</xdr:col>
      <xdr:colOff>165100</xdr:colOff>
      <xdr:row>83</xdr:row>
      <xdr:rowOff>52705</xdr:rowOff>
    </xdr:to>
    <xdr:sp macro="" textlink="">
      <xdr:nvSpPr>
        <xdr:cNvPr id="296" name="フローチャート: 判断 295">
          <a:extLst>
            <a:ext uri="{FF2B5EF4-FFF2-40B4-BE49-F238E27FC236}">
              <a16:creationId xmlns:a16="http://schemas.microsoft.com/office/drawing/2014/main" id="{F7DC5561-061D-4C28-8F96-97A5DB5E0921}"/>
            </a:ext>
          </a:extLst>
        </xdr:cNvPr>
        <xdr:cNvSpPr/>
      </xdr:nvSpPr>
      <xdr:spPr>
        <a:xfrm>
          <a:off x="1739900" y="1386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118745</xdr:rowOff>
    </xdr:from>
    <xdr:to>
      <xdr:col>6</xdr:col>
      <xdr:colOff>38100</xdr:colOff>
      <xdr:row>83</xdr:row>
      <xdr:rowOff>48895</xdr:rowOff>
    </xdr:to>
    <xdr:sp macro="" textlink="">
      <xdr:nvSpPr>
        <xdr:cNvPr id="297" name="フローチャート: 判断 296">
          <a:extLst>
            <a:ext uri="{FF2B5EF4-FFF2-40B4-BE49-F238E27FC236}">
              <a16:creationId xmlns:a16="http://schemas.microsoft.com/office/drawing/2014/main" id="{91C9D473-2E27-45CD-BCF2-6CE11ACDEA3F}"/>
            </a:ext>
          </a:extLst>
        </xdr:cNvPr>
        <xdr:cNvSpPr/>
      </xdr:nvSpPr>
      <xdr:spPr>
        <a:xfrm>
          <a:off x="965200" y="138652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8AE249EE-06FC-435F-8245-3B3706F8368A}"/>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D6EAF5D0-125A-470A-91A4-643E54535178}"/>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DAD80EF-CA41-4760-9819-2A9E490C34BC}"/>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96315440-DB55-4F85-8091-6DAA11BD38C1}"/>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66AF0B4B-9821-449C-97FD-0B69B9FEC577}"/>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6350</xdr:rowOff>
    </xdr:from>
    <xdr:to>
      <xdr:col>24</xdr:col>
      <xdr:colOff>114300</xdr:colOff>
      <xdr:row>83</xdr:row>
      <xdr:rowOff>107950</xdr:rowOff>
    </xdr:to>
    <xdr:sp macro="" textlink="">
      <xdr:nvSpPr>
        <xdr:cNvPr id="303" name="楕円 302">
          <a:extLst>
            <a:ext uri="{FF2B5EF4-FFF2-40B4-BE49-F238E27FC236}">
              <a16:creationId xmlns:a16="http://schemas.microsoft.com/office/drawing/2014/main" id="{ED9AB2D2-28F0-4E3E-9694-450A15FDD215}"/>
            </a:ext>
          </a:extLst>
        </xdr:cNvPr>
        <xdr:cNvSpPr/>
      </xdr:nvSpPr>
      <xdr:spPr>
        <a:xfrm>
          <a:off x="403606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156227</xdr:rowOff>
    </xdr:from>
    <xdr:ext cx="405111" cy="259045"/>
    <xdr:sp macro="" textlink="">
      <xdr:nvSpPr>
        <xdr:cNvPr id="304" name="【公営住宅】&#10;有形固定資産減価償却率該当値テキスト">
          <a:extLst>
            <a:ext uri="{FF2B5EF4-FFF2-40B4-BE49-F238E27FC236}">
              <a16:creationId xmlns:a16="http://schemas.microsoft.com/office/drawing/2014/main" id="{BDF6D351-B20B-4F98-A447-39F5EDC07454}"/>
            </a:ext>
          </a:extLst>
        </xdr:cNvPr>
        <xdr:cNvSpPr txBox="1"/>
      </xdr:nvSpPr>
      <xdr:spPr>
        <a:xfrm>
          <a:off x="4124960" y="1390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154939</xdr:rowOff>
    </xdr:from>
    <xdr:to>
      <xdr:col>20</xdr:col>
      <xdr:colOff>38100</xdr:colOff>
      <xdr:row>83</xdr:row>
      <xdr:rowOff>85089</xdr:rowOff>
    </xdr:to>
    <xdr:sp macro="" textlink="">
      <xdr:nvSpPr>
        <xdr:cNvPr id="305" name="楕円 304">
          <a:extLst>
            <a:ext uri="{FF2B5EF4-FFF2-40B4-BE49-F238E27FC236}">
              <a16:creationId xmlns:a16="http://schemas.microsoft.com/office/drawing/2014/main" id="{17594733-B8B1-4577-80E4-B032B985D9B7}"/>
            </a:ext>
          </a:extLst>
        </xdr:cNvPr>
        <xdr:cNvSpPr/>
      </xdr:nvSpPr>
      <xdr:spPr>
        <a:xfrm>
          <a:off x="3312160" y="1390141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34289</xdr:rowOff>
    </xdr:from>
    <xdr:to>
      <xdr:col>24</xdr:col>
      <xdr:colOff>63500</xdr:colOff>
      <xdr:row>83</xdr:row>
      <xdr:rowOff>57150</xdr:rowOff>
    </xdr:to>
    <xdr:cxnSp macro="">
      <xdr:nvCxnSpPr>
        <xdr:cNvPr id="306" name="直線コネクタ 305">
          <a:extLst>
            <a:ext uri="{FF2B5EF4-FFF2-40B4-BE49-F238E27FC236}">
              <a16:creationId xmlns:a16="http://schemas.microsoft.com/office/drawing/2014/main" id="{F76B6C50-2CE7-4030-BCA2-7B95918BFE40}"/>
            </a:ext>
          </a:extLst>
        </xdr:cNvPr>
        <xdr:cNvCxnSpPr/>
      </xdr:nvCxnSpPr>
      <xdr:spPr>
        <a:xfrm>
          <a:off x="3355340" y="13948409"/>
          <a:ext cx="73152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128270</xdr:rowOff>
    </xdr:from>
    <xdr:to>
      <xdr:col>15</xdr:col>
      <xdr:colOff>101600</xdr:colOff>
      <xdr:row>83</xdr:row>
      <xdr:rowOff>58420</xdr:rowOff>
    </xdr:to>
    <xdr:sp macro="" textlink="">
      <xdr:nvSpPr>
        <xdr:cNvPr id="307" name="楕円 306">
          <a:extLst>
            <a:ext uri="{FF2B5EF4-FFF2-40B4-BE49-F238E27FC236}">
              <a16:creationId xmlns:a16="http://schemas.microsoft.com/office/drawing/2014/main" id="{6EA10C35-0C54-45A5-B767-D79C89068EFA}"/>
            </a:ext>
          </a:extLst>
        </xdr:cNvPr>
        <xdr:cNvSpPr/>
      </xdr:nvSpPr>
      <xdr:spPr>
        <a:xfrm>
          <a:off x="2514600" y="13874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7620</xdr:rowOff>
    </xdr:from>
    <xdr:to>
      <xdr:col>19</xdr:col>
      <xdr:colOff>177800</xdr:colOff>
      <xdr:row>83</xdr:row>
      <xdr:rowOff>34289</xdr:rowOff>
    </xdr:to>
    <xdr:cxnSp macro="">
      <xdr:nvCxnSpPr>
        <xdr:cNvPr id="308" name="直線コネクタ 307">
          <a:extLst>
            <a:ext uri="{FF2B5EF4-FFF2-40B4-BE49-F238E27FC236}">
              <a16:creationId xmlns:a16="http://schemas.microsoft.com/office/drawing/2014/main" id="{20750A2F-AD6F-4339-86D2-3EB5C73FA313}"/>
            </a:ext>
          </a:extLst>
        </xdr:cNvPr>
        <xdr:cNvCxnSpPr/>
      </xdr:nvCxnSpPr>
      <xdr:spPr>
        <a:xfrm>
          <a:off x="2565400" y="13921740"/>
          <a:ext cx="78994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99695</xdr:rowOff>
    </xdr:from>
    <xdr:to>
      <xdr:col>10</xdr:col>
      <xdr:colOff>165100</xdr:colOff>
      <xdr:row>83</xdr:row>
      <xdr:rowOff>29845</xdr:rowOff>
    </xdr:to>
    <xdr:sp macro="" textlink="">
      <xdr:nvSpPr>
        <xdr:cNvPr id="309" name="楕円 308">
          <a:extLst>
            <a:ext uri="{FF2B5EF4-FFF2-40B4-BE49-F238E27FC236}">
              <a16:creationId xmlns:a16="http://schemas.microsoft.com/office/drawing/2014/main" id="{4906014D-8985-495D-B382-E19A4BCE18B5}"/>
            </a:ext>
          </a:extLst>
        </xdr:cNvPr>
        <xdr:cNvSpPr/>
      </xdr:nvSpPr>
      <xdr:spPr>
        <a:xfrm>
          <a:off x="1739900" y="138461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150495</xdr:rowOff>
    </xdr:from>
    <xdr:to>
      <xdr:col>15</xdr:col>
      <xdr:colOff>50800</xdr:colOff>
      <xdr:row>83</xdr:row>
      <xdr:rowOff>7620</xdr:rowOff>
    </xdr:to>
    <xdr:cxnSp macro="">
      <xdr:nvCxnSpPr>
        <xdr:cNvPr id="310" name="直線コネクタ 309">
          <a:extLst>
            <a:ext uri="{FF2B5EF4-FFF2-40B4-BE49-F238E27FC236}">
              <a16:creationId xmlns:a16="http://schemas.microsoft.com/office/drawing/2014/main" id="{D821A933-5189-4DF4-830A-3F986C62F3FD}"/>
            </a:ext>
          </a:extLst>
        </xdr:cNvPr>
        <xdr:cNvCxnSpPr/>
      </xdr:nvCxnSpPr>
      <xdr:spPr>
        <a:xfrm>
          <a:off x="1790700" y="13896975"/>
          <a:ext cx="7747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71120</xdr:rowOff>
    </xdr:from>
    <xdr:to>
      <xdr:col>6</xdr:col>
      <xdr:colOff>38100</xdr:colOff>
      <xdr:row>83</xdr:row>
      <xdr:rowOff>1270</xdr:rowOff>
    </xdr:to>
    <xdr:sp macro="" textlink="">
      <xdr:nvSpPr>
        <xdr:cNvPr id="311" name="楕円 310">
          <a:extLst>
            <a:ext uri="{FF2B5EF4-FFF2-40B4-BE49-F238E27FC236}">
              <a16:creationId xmlns:a16="http://schemas.microsoft.com/office/drawing/2014/main" id="{8058D106-D41B-479E-BAB6-FD8F26C82C3F}"/>
            </a:ext>
          </a:extLst>
        </xdr:cNvPr>
        <xdr:cNvSpPr/>
      </xdr:nvSpPr>
      <xdr:spPr>
        <a:xfrm>
          <a:off x="965200" y="138176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121920</xdr:rowOff>
    </xdr:from>
    <xdr:to>
      <xdr:col>10</xdr:col>
      <xdr:colOff>114300</xdr:colOff>
      <xdr:row>82</xdr:row>
      <xdr:rowOff>150495</xdr:rowOff>
    </xdr:to>
    <xdr:cxnSp macro="">
      <xdr:nvCxnSpPr>
        <xdr:cNvPr id="312" name="直線コネクタ 311">
          <a:extLst>
            <a:ext uri="{FF2B5EF4-FFF2-40B4-BE49-F238E27FC236}">
              <a16:creationId xmlns:a16="http://schemas.microsoft.com/office/drawing/2014/main" id="{DC30A8F6-E796-4BFB-ACA2-72528940604E}"/>
            </a:ext>
          </a:extLst>
        </xdr:cNvPr>
        <xdr:cNvCxnSpPr/>
      </xdr:nvCxnSpPr>
      <xdr:spPr>
        <a:xfrm>
          <a:off x="1008380" y="13868400"/>
          <a:ext cx="78232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6366</xdr:rowOff>
    </xdr:from>
    <xdr:ext cx="405111" cy="259045"/>
    <xdr:sp macro="" textlink="">
      <xdr:nvSpPr>
        <xdr:cNvPr id="313" name="n_1aveValue【公営住宅】&#10;有形固定資産減価償却率">
          <a:extLst>
            <a:ext uri="{FF2B5EF4-FFF2-40B4-BE49-F238E27FC236}">
              <a16:creationId xmlns:a16="http://schemas.microsoft.com/office/drawing/2014/main" id="{ABE08766-EA54-400A-A9FF-5FCBDBE34722}"/>
            </a:ext>
          </a:extLst>
        </xdr:cNvPr>
        <xdr:cNvSpPr txBox="1"/>
      </xdr:nvSpPr>
      <xdr:spPr>
        <a:xfrm>
          <a:off x="3170564" y="13585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4463</xdr:rowOff>
    </xdr:from>
    <xdr:ext cx="405111" cy="259045"/>
    <xdr:sp macro="" textlink="">
      <xdr:nvSpPr>
        <xdr:cNvPr id="314" name="n_2aveValue【公営住宅】&#10;有形固定資産減価償却率">
          <a:extLst>
            <a:ext uri="{FF2B5EF4-FFF2-40B4-BE49-F238E27FC236}">
              <a16:creationId xmlns:a16="http://schemas.microsoft.com/office/drawing/2014/main" id="{B0E5DBC9-8FF3-41FD-8F21-C9E73AEADCEA}"/>
            </a:ext>
          </a:extLst>
        </xdr:cNvPr>
        <xdr:cNvSpPr txBox="1"/>
      </xdr:nvSpPr>
      <xdr:spPr>
        <a:xfrm>
          <a:off x="2385704" y="13583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43832</xdr:rowOff>
    </xdr:from>
    <xdr:ext cx="405111" cy="259045"/>
    <xdr:sp macro="" textlink="">
      <xdr:nvSpPr>
        <xdr:cNvPr id="315" name="n_3aveValue【公営住宅】&#10;有形固定資産減価償却率">
          <a:extLst>
            <a:ext uri="{FF2B5EF4-FFF2-40B4-BE49-F238E27FC236}">
              <a16:creationId xmlns:a16="http://schemas.microsoft.com/office/drawing/2014/main" id="{961C2FD6-0E92-46B6-9E29-B273E09ACC89}"/>
            </a:ext>
          </a:extLst>
        </xdr:cNvPr>
        <xdr:cNvSpPr txBox="1"/>
      </xdr:nvSpPr>
      <xdr:spPr>
        <a:xfrm>
          <a:off x="1611004" y="1395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40022</xdr:rowOff>
    </xdr:from>
    <xdr:ext cx="405111" cy="259045"/>
    <xdr:sp macro="" textlink="">
      <xdr:nvSpPr>
        <xdr:cNvPr id="316" name="n_4aveValue【公営住宅】&#10;有形固定資産減価償却率">
          <a:extLst>
            <a:ext uri="{FF2B5EF4-FFF2-40B4-BE49-F238E27FC236}">
              <a16:creationId xmlns:a16="http://schemas.microsoft.com/office/drawing/2014/main" id="{E65D14A9-4C79-4ECB-85B7-07E401577F23}"/>
            </a:ext>
          </a:extLst>
        </xdr:cNvPr>
        <xdr:cNvSpPr txBox="1"/>
      </xdr:nvSpPr>
      <xdr:spPr>
        <a:xfrm>
          <a:off x="836304" y="13954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76216</xdr:rowOff>
    </xdr:from>
    <xdr:ext cx="405111" cy="259045"/>
    <xdr:sp macro="" textlink="">
      <xdr:nvSpPr>
        <xdr:cNvPr id="317" name="n_1mainValue【公営住宅】&#10;有形固定資産減価償却率">
          <a:extLst>
            <a:ext uri="{FF2B5EF4-FFF2-40B4-BE49-F238E27FC236}">
              <a16:creationId xmlns:a16="http://schemas.microsoft.com/office/drawing/2014/main" id="{C45E5E43-097A-42B1-A239-F43C23781E0B}"/>
            </a:ext>
          </a:extLst>
        </xdr:cNvPr>
        <xdr:cNvSpPr txBox="1"/>
      </xdr:nvSpPr>
      <xdr:spPr>
        <a:xfrm>
          <a:off x="3170564" y="13990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49547</xdr:rowOff>
    </xdr:from>
    <xdr:ext cx="405111" cy="259045"/>
    <xdr:sp macro="" textlink="">
      <xdr:nvSpPr>
        <xdr:cNvPr id="318" name="n_2mainValue【公営住宅】&#10;有形固定資産減価償却率">
          <a:extLst>
            <a:ext uri="{FF2B5EF4-FFF2-40B4-BE49-F238E27FC236}">
              <a16:creationId xmlns:a16="http://schemas.microsoft.com/office/drawing/2014/main" id="{929F14AF-42FE-4740-8D39-3C67084924D6}"/>
            </a:ext>
          </a:extLst>
        </xdr:cNvPr>
        <xdr:cNvSpPr txBox="1"/>
      </xdr:nvSpPr>
      <xdr:spPr>
        <a:xfrm>
          <a:off x="2385704" y="1396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46372</xdr:rowOff>
    </xdr:from>
    <xdr:ext cx="405111" cy="259045"/>
    <xdr:sp macro="" textlink="">
      <xdr:nvSpPr>
        <xdr:cNvPr id="319" name="n_3mainValue【公営住宅】&#10;有形固定資産減価償却率">
          <a:extLst>
            <a:ext uri="{FF2B5EF4-FFF2-40B4-BE49-F238E27FC236}">
              <a16:creationId xmlns:a16="http://schemas.microsoft.com/office/drawing/2014/main" id="{5E80A875-DB11-4E65-A66D-575B74CF1CE6}"/>
            </a:ext>
          </a:extLst>
        </xdr:cNvPr>
        <xdr:cNvSpPr txBox="1"/>
      </xdr:nvSpPr>
      <xdr:spPr>
        <a:xfrm>
          <a:off x="1611004" y="1362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17797</xdr:rowOff>
    </xdr:from>
    <xdr:ext cx="405111" cy="259045"/>
    <xdr:sp macro="" textlink="">
      <xdr:nvSpPr>
        <xdr:cNvPr id="320" name="n_4mainValue【公営住宅】&#10;有形固定資産減価償却率">
          <a:extLst>
            <a:ext uri="{FF2B5EF4-FFF2-40B4-BE49-F238E27FC236}">
              <a16:creationId xmlns:a16="http://schemas.microsoft.com/office/drawing/2014/main" id="{34FCA488-686D-40F9-BA1B-02045A2B9EC2}"/>
            </a:ext>
          </a:extLst>
        </xdr:cNvPr>
        <xdr:cNvSpPr txBox="1"/>
      </xdr:nvSpPr>
      <xdr:spPr>
        <a:xfrm>
          <a:off x="836304" y="1359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48FDFED3-F05F-4121-A36F-EB1FFA83425D}"/>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A56A7AB5-8570-41D9-8B84-914BE03FEE83}"/>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10A39B9A-AC59-4048-9E51-D5088DC26496}"/>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84C28AD9-4406-4775-883A-7DB07500CCB4}"/>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429ADA3E-CD5E-4AB5-BFD3-BAEFFAD4E309}"/>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4B8A1A17-7A0E-4514-BE74-40D47BECD1AE}"/>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45779E70-11E4-40F4-9044-53952609C41A}"/>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E30E4B0F-9DF2-46C7-B844-0F085BE4822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A9C00E5A-867A-41DF-BE69-CBB7F30C65AC}"/>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45433FED-E165-4CE8-ABB0-A632D7F5E95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EAEEBFFC-F8FF-4A5D-8F27-C5388A1054D5}"/>
            </a:ext>
          </a:extLst>
        </xdr:cNvPr>
        <xdr:cNvCxnSpPr/>
      </xdr:nvCxnSpPr>
      <xdr:spPr>
        <a:xfrm>
          <a:off x="5826760" y="14344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BE056BA5-BB11-4C25-9839-7510D0A6774F}"/>
            </a:ext>
          </a:extLst>
        </xdr:cNvPr>
        <xdr:cNvSpPr txBox="1"/>
      </xdr:nvSpPr>
      <xdr:spPr>
        <a:xfrm>
          <a:off x="5405301" y="14206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AA863FFD-5280-464A-9D9A-62CD187062DD}"/>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8422F3A4-D9C7-46E4-8A1B-A7A7001E796E}"/>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83D6D61F-8850-4454-8295-717F485116FD}"/>
            </a:ext>
          </a:extLst>
        </xdr:cNvPr>
        <xdr:cNvCxnSpPr/>
      </xdr:nvCxnSpPr>
      <xdr:spPr>
        <a:xfrm>
          <a:off x="5826760" y="13228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3022E136-0B1D-4F57-9FC8-DD7A65140E8C}"/>
            </a:ext>
          </a:extLst>
        </xdr:cNvPr>
        <xdr:cNvSpPr txBox="1"/>
      </xdr:nvSpPr>
      <xdr:spPr>
        <a:xfrm>
          <a:off x="5405301" y="130860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CF1321E0-E131-401B-B933-FDA57983C6D7}"/>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BB9A9078-F4EF-4D94-AC3F-9179E7430F6C}"/>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公営住宅】&#10;一人当たり面積グラフ枠">
          <a:extLst>
            <a:ext uri="{FF2B5EF4-FFF2-40B4-BE49-F238E27FC236}">
              <a16:creationId xmlns:a16="http://schemas.microsoft.com/office/drawing/2014/main" id="{424B20BD-6CD4-442B-801C-C337FBCC506D}"/>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89536</xdr:rowOff>
    </xdr:to>
    <xdr:cxnSp macro="">
      <xdr:nvCxnSpPr>
        <xdr:cNvPr id="340" name="直線コネクタ 339">
          <a:extLst>
            <a:ext uri="{FF2B5EF4-FFF2-40B4-BE49-F238E27FC236}">
              <a16:creationId xmlns:a16="http://schemas.microsoft.com/office/drawing/2014/main" id="{F26AA2D8-642A-47FB-827A-D8DCBF3AC752}"/>
            </a:ext>
          </a:extLst>
        </xdr:cNvPr>
        <xdr:cNvCxnSpPr/>
      </xdr:nvCxnSpPr>
      <xdr:spPr>
        <a:xfrm flipV="1">
          <a:off x="9219565" y="13093446"/>
          <a:ext cx="0" cy="1245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93363</xdr:rowOff>
    </xdr:from>
    <xdr:ext cx="469744" cy="259045"/>
    <xdr:sp macro="" textlink="">
      <xdr:nvSpPr>
        <xdr:cNvPr id="341" name="【公営住宅】&#10;一人当たり面積最小値テキスト">
          <a:extLst>
            <a:ext uri="{FF2B5EF4-FFF2-40B4-BE49-F238E27FC236}">
              <a16:creationId xmlns:a16="http://schemas.microsoft.com/office/drawing/2014/main" id="{796F6C0C-7526-4818-833A-9D046FC3F41A}"/>
            </a:ext>
          </a:extLst>
        </xdr:cNvPr>
        <xdr:cNvSpPr txBox="1"/>
      </xdr:nvSpPr>
      <xdr:spPr>
        <a:xfrm>
          <a:off x="9258300" y="1434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89536</xdr:rowOff>
    </xdr:from>
    <xdr:to>
      <xdr:col>55</xdr:col>
      <xdr:colOff>88900</xdr:colOff>
      <xdr:row>85</xdr:row>
      <xdr:rowOff>89536</xdr:rowOff>
    </xdr:to>
    <xdr:cxnSp macro="">
      <xdr:nvCxnSpPr>
        <xdr:cNvPr id="342" name="直線コネクタ 341">
          <a:extLst>
            <a:ext uri="{FF2B5EF4-FFF2-40B4-BE49-F238E27FC236}">
              <a16:creationId xmlns:a16="http://schemas.microsoft.com/office/drawing/2014/main" id="{41FDA5C0-ED31-40C0-96B9-8DCDEC19843E}"/>
            </a:ext>
          </a:extLst>
        </xdr:cNvPr>
        <xdr:cNvCxnSpPr/>
      </xdr:nvCxnSpPr>
      <xdr:spPr>
        <a:xfrm>
          <a:off x="9154160" y="143389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3" name="【公営住宅】&#10;一人当たり面積最大値テキスト">
          <a:extLst>
            <a:ext uri="{FF2B5EF4-FFF2-40B4-BE49-F238E27FC236}">
              <a16:creationId xmlns:a16="http://schemas.microsoft.com/office/drawing/2014/main" id="{DCCA8017-B547-480E-8839-7C8BBBEBDD60}"/>
            </a:ext>
          </a:extLst>
        </xdr:cNvPr>
        <xdr:cNvSpPr txBox="1"/>
      </xdr:nvSpPr>
      <xdr:spPr>
        <a:xfrm>
          <a:off x="9258300" y="12876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4" name="直線コネクタ 343">
          <a:extLst>
            <a:ext uri="{FF2B5EF4-FFF2-40B4-BE49-F238E27FC236}">
              <a16:creationId xmlns:a16="http://schemas.microsoft.com/office/drawing/2014/main" id="{0C5681F2-EDA8-466B-B077-7C8A93EC87BF}"/>
            </a:ext>
          </a:extLst>
        </xdr:cNvPr>
        <xdr:cNvCxnSpPr/>
      </xdr:nvCxnSpPr>
      <xdr:spPr>
        <a:xfrm>
          <a:off x="9154160" y="130934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120477</xdr:rowOff>
    </xdr:from>
    <xdr:ext cx="469744" cy="259045"/>
    <xdr:sp macro="" textlink="">
      <xdr:nvSpPr>
        <xdr:cNvPr id="345" name="【公営住宅】&#10;一人当たり面積平均値テキスト">
          <a:extLst>
            <a:ext uri="{FF2B5EF4-FFF2-40B4-BE49-F238E27FC236}">
              <a16:creationId xmlns:a16="http://schemas.microsoft.com/office/drawing/2014/main" id="{9FDD0A37-1ACC-48CA-9D96-FBC9AD6F0BEB}"/>
            </a:ext>
          </a:extLst>
        </xdr:cNvPr>
        <xdr:cNvSpPr txBox="1"/>
      </xdr:nvSpPr>
      <xdr:spPr>
        <a:xfrm>
          <a:off x="9258300" y="13866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97600</xdr:rowOff>
    </xdr:from>
    <xdr:to>
      <xdr:col>55</xdr:col>
      <xdr:colOff>50800</xdr:colOff>
      <xdr:row>84</xdr:row>
      <xdr:rowOff>27750</xdr:rowOff>
    </xdr:to>
    <xdr:sp macro="" textlink="">
      <xdr:nvSpPr>
        <xdr:cNvPr id="346" name="フローチャート: 判断 345">
          <a:extLst>
            <a:ext uri="{FF2B5EF4-FFF2-40B4-BE49-F238E27FC236}">
              <a16:creationId xmlns:a16="http://schemas.microsoft.com/office/drawing/2014/main" id="{12CF4AC3-B8F9-40A4-84CC-D179AEB13BE9}"/>
            </a:ext>
          </a:extLst>
        </xdr:cNvPr>
        <xdr:cNvSpPr/>
      </xdr:nvSpPr>
      <xdr:spPr>
        <a:xfrm>
          <a:off x="9192260" y="140117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47" name="フローチャート: 判断 346">
          <a:extLst>
            <a:ext uri="{FF2B5EF4-FFF2-40B4-BE49-F238E27FC236}">
              <a16:creationId xmlns:a16="http://schemas.microsoft.com/office/drawing/2014/main" id="{E69C5086-8704-4D22-9EF7-6B75680DA11F}"/>
            </a:ext>
          </a:extLst>
        </xdr:cNvPr>
        <xdr:cNvSpPr/>
      </xdr:nvSpPr>
      <xdr:spPr>
        <a:xfrm>
          <a:off x="8445500" y="140134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107886</xdr:rowOff>
    </xdr:from>
    <xdr:to>
      <xdr:col>46</xdr:col>
      <xdr:colOff>38100</xdr:colOff>
      <xdr:row>84</xdr:row>
      <xdr:rowOff>38036</xdr:rowOff>
    </xdr:to>
    <xdr:sp macro="" textlink="">
      <xdr:nvSpPr>
        <xdr:cNvPr id="348" name="フローチャート: 判断 347">
          <a:extLst>
            <a:ext uri="{FF2B5EF4-FFF2-40B4-BE49-F238E27FC236}">
              <a16:creationId xmlns:a16="http://schemas.microsoft.com/office/drawing/2014/main" id="{80BFB4FB-2140-41BE-8755-3EFDBCA5AA37}"/>
            </a:ext>
          </a:extLst>
        </xdr:cNvPr>
        <xdr:cNvSpPr/>
      </xdr:nvSpPr>
      <xdr:spPr>
        <a:xfrm>
          <a:off x="7670800" y="140220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130747</xdr:rowOff>
    </xdr:from>
    <xdr:to>
      <xdr:col>41</xdr:col>
      <xdr:colOff>101600</xdr:colOff>
      <xdr:row>84</xdr:row>
      <xdr:rowOff>60897</xdr:rowOff>
    </xdr:to>
    <xdr:sp macro="" textlink="">
      <xdr:nvSpPr>
        <xdr:cNvPr id="349" name="フローチャート: 判断 348">
          <a:extLst>
            <a:ext uri="{FF2B5EF4-FFF2-40B4-BE49-F238E27FC236}">
              <a16:creationId xmlns:a16="http://schemas.microsoft.com/office/drawing/2014/main" id="{3B27056E-9E17-4EA1-A5C5-1C264BD56042}"/>
            </a:ext>
          </a:extLst>
        </xdr:cNvPr>
        <xdr:cNvSpPr/>
      </xdr:nvSpPr>
      <xdr:spPr>
        <a:xfrm>
          <a:off x="6873240" y="140448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152464</xdr:rowOff>
    </xdr:from>
    <xdr:to>
      <xdr:col>36</xdr:col>
      <xdr:colOff>165100</xdr:colOff>
      <xdr:row>84</xdr:row>
      <xdr:rowOff>82614</xdr:rowOff>
    </xdr:to>
    <xdr:sp macro="" textlink="">
      <xdr:nvSpPr>
        <xdr:cNvPr id="350" name="フローチャート: 判断 349">
          <a:extLst>
            <a:ext uri="{FF2B5EF4-FFF2-40B4-BE49-F238E27FC236}">
              <a16:creationId xmlns:a16="http://schemas.microsoft.com/office/drawing/2014/main" id="{3AFEF620-2013-436F-8FD2-A2DF8C0A89DA}"/>
            </a:ext>
          </a:extLst>
        </xdr:cNvPr>
        <xdr:cNvSpPr/>
      </xdr:nvSpPr>
      <xdr:spPr>
        <a:xfrm>
          <a:off x="6098540" y="140665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250E7240-0E2F-49A7-A1F9-2A58B42BE20F}"/>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F4D6EBC4-6B78-401B-9165-DDD4F8E48D88}"/>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422A3504-A826-4E10-B458-C9406F77E8C2}"/>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86F02D4A-1A4C-427F-9C35-24BE9A25092C}"/>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57D4B52D-BD49-42A7-A164-9B21DBEAF6A5}"/>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87885</xdr:rowOff>
    </xdr:from>
    <xdr:to>
      <xdr:col>55</xdr:col>
      <xdr:colOff>50800</xdr:colOff>
      <xdr:row>85</xdr:row>
      <xdr:rowOff>18035</xdr:rowOff>
    </xdr:to>
    <xdr:sp macro="" textlink="">
      <xdr:nvSpPr>
        <xdr:cNvPr id="356" name="楕円 355">
          <a:extLst>
            <a:ext uri="{FF2B5EF4-FFF2-40B4-BE49-F238E27FC236}">
              <a16:creationId xmlns:a16="http://schemas.microsoft.com/office/drawing/2014/main" id="{58EACB92-7445-44A2-8D85-102A49C5B655}"/>
            </a:ext>
          </a:extLst>
        </xdr:cNvPr>
        <xdr:cNvSpPr/>
      </xdr:nvSpPr>
      <xdr:spPr>
        <a:xfrm>
          <a:off x="9192260" y="141696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2812</xdr:rowOff>
    </xdr:from>
    <xdr:ext cx="469744" cy="259045"/>
    <xdr:sp macro="" textlink="">
      <xdr:nvSpPr>
        <xdr:cNvPr id="357" name="【公営住宅】&#10;一人当たり面積該当値テキスト">
          <a:extLst>
            <a:ext uri="{FF2B5EF4-FFF2-40B4-BE49-F238E27FC236}">
              <a16:creationId xmlns:a16="http://schemas.microsoft.com/office/drawing/2014/main" id="{EEFD4221-30A6-4ADF-B387-5D5F029EF303}"/>
            </a:ext>
          </a:extLst>
        </xdr:cNvPr>
        <xdr:cNvSpPr txBox="1"/>
      </xdr:nvSpPr>
      <xdr:spPr>
        <a:xfrm>
          <a:off x="9258300" y="1408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87885</xdr:rowOff>
    </xdr:from>
    <xdr:to>
      <xdr:col>50</xdr:col>
      <xdr:colOff>165100</xdr:colOff>
      <xdr:row>85</xdr:row>
      <xdr:rowOff>18035</xdr:rowOff>
    </xdr:to>
    <xdr:sp macro="" textlink="">
      <xdr:nvSpPr>
        <xdr:cNvPr id="358" name="楕円 357">
          <a:extLst>
            <a:ext uri="{FF2B5EF4-FFF2-40B4-BE49-F238E27FC236}">
              <a16:creationId xmlns:a16="http://schemas.microsoft.com/office/drawing/2014/main" id="{078E3D9C-B7B3-4939-A755-6470662EECA3}"/>
            </a:ext>
          </a:extLst>
        </xdr:cNvPr>
        <xdr:cNvSpPr/>
      </xdr:nvSpPr>
      <xdr:spPr>
        <a:xfrm>
          <a:off x="8445500" y="141696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138685</xdr:rowOff>
    </xdr:from>
    <xdr:to>
      <xdr:col>55</xdr:col>
      <xdr:colOff>0</xdr:colOff>
      <xdr:row>84</xdr:row>
      <xdr:rowOff>138685</xdr:rowOff>
    </xdr:to>
    <xdr:cxnSp macro="">
      <xdr:nvCxnSpPr>
        <xdr:cNvPr id="359" name="直線コネクタ 358">
          <a:extLst>
            <a:ext uri="{FF2B5EF4-FFF2-40B4-BE49-F238E27FC236}">
              <a16:creationId xmlns:a16="http://schemas.microsoft.com/office/drawing/2014/main" id="{379FA530-F033-41E7-9C01-51C86A13D9D2}"/>
            </a:ext>
          </a:extLst>
        </xdr:cNvPr>
        <xdr:cNvCxnSpPr/>
      </xdr:nvCxnSpPr>
      <xdr:spPr>
        <a:xfrm>
          <a:off x="8496300" y="1422044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89027</xdr:rowOff>
    </xdr:from>
    <xdr:to>
      <xdr:col>46</xdr:col>
      <xdr:colOff>38100</xdr:colOff>
      <xdr:row>85</xdr:row>
      <xdr:rowOff>19177</xdr:rowOff>
    </xdr:to>
    <xdr:sp macro="" textlink="">
      <xdr:nvSpPr>
        <xdr:cNvPr id="360" name="楕円 359">
          <a:extLst>
            <a:ext uri="{FF2B5EF4-FFF2-40B4-BE49-F238E27FC236}">
              <a16:creationId xmlns:a16="http://schemas.microsoft.com/office/drawing/2014/main" id="{B9C6C373-C809-4021-8F7E-8378181F5FBA}"/>
            </a:ext>
          </a:extLst>
        </xdr:cNvPr>
        <xdr:cNvSpPr/>
      </xdr:nvSpPr>
      <xdr:spPr>
        <a:xfrm>
          <a:off x="7670800" y="141707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138685</xdr:rowOff>
    </xdr:from>
    <xdr:to>
      <xdr:col>50</xdr:col>
      <xdr:colOff>114300</xdr:colOff>
      <xdr:row>84</xdr:row>
      <xdr:rowOff>139827</xdr:rowOff>
    </xdr:to>
    <xdr:cxnSp macro="">
      <xdr:nvCxnSpPr>
        <xdr:cNvPr id="361" name="直線コネクタ 360">
          <a:extLst>
            <a:ext uri="{FF2B5EF4-FFF2-40B4-BE49-F238E27FC236}">
              <a16:creationId xmlns:a16="http://schemas.microsoft.com/office/drawing/2014/main" id="{CEC21990-280F-42FC-BF41-6900D5BCA5D7}"/>
            </a:ext>
          </a:extLst>
        </xdr:cNvPr>
        <xdr:cNvCxnSpPr/>
      </xdr:nvCxnSpPr>
      <xdr:spPr>
        <a:xfrm flipV="1">
          <a:off x="7713980" y="14220445"/>
          <a:ext cx="78232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89027</xdr:rowOff>
    </xdr:from>
    <xdr:to>
      <xdr:col>41</xdr:col>
      <xdr:colOff>101600</xdr:colOff>
      <xdr:row>85</xdr:row>
      <xdr:rowOff>19177</xdr:rowOff>
    </xdr:to>
    <xdr:sp macro="" textlink="">
      <xdr:nvSpPr>
        <xdr:cNvPr id="362" name="楕円 361">
          <a:extLst>
            <a:ext uri="{FF2B5EF4-FFF2-40B4-BE49-F238E27FC236}">
              <a16:creationId xmlns:a16="http://schemas.microsoft.com/office/drawing/2014/main" id="{5EA1FDBB-E876-43BE-85DB-13544381183B}"/>
            </a:ext>
          </a:extLst>
        </xdr:cNvPr>
        <xdr:cNvSpPr/>
      </xdr:nvSpPr>
      <xdr:spPr>
        <a:xfrm>
          <a:off x="6873240" y="141707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139827</xdr:rowOff>
    </xdr:from>
    <xdr:to>
      <xdr:col>45</xdr:col>
      <xdr:colOff>177800</xdr:colOff>
      <xdr:row>84</xdr:row>
      <xdr:rowOff>139827</xdr:rowOff>
    </xdr:to>
    <xdr:cxnSp macro="">
      <xdr:nvCxnSpPr>
        <xdr:cNvPr id="363" name="直線コネクタ 362">
          <a:extLst>
            <a:ext uri="{FF2B5EF4-FFF2-40B4-BE49-F238E27FC236}">
              <a16:creationId xmlns:a16="http://schemas.microsoft.com/office/drawing/2014/main" id="{C08D6608-88A3-4317-AE32-421021B92ADE}"/>
            </a:ext>
          </a:extLst>
        </xdr:cNvPr>
        <xdr:cNvCxnSpPr/>
      </xdr:nvCxnSpPr>
      <xdr:spPr>
        <a:xfrm>
          <a:off x="6924040" y="14221587"/>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90170</xdr:rowOff>
    </xdr:from>
    <xdr:to>
      <xdr:col>36</xdr:col>
      <xdr:colOff>165100</xdr:colOff>
      <xdr:row>85</xdr:row>
      <xdr:rowOff>20320</xdr:rowOff>
    </xdr:to>
    <xdr:sp macro="" textlink="">
      <xdr:nvSpPr>
        <xdr:cNvPr id="364" name="楕円 363">
          <a:extLst>
            <a:ext uri="{FF2B5EF4-FFF2-40B4-BE49-F238E27FC236}">
              <a16:creationId xmlns:a16="http://schemas.microsoft.com/office/drawing/2014/main" id="{D5DA0A56-2F39-4F48-AAF9-25B59C39827E}"/>
            </a:ext>
          </a:extLst>
        </xdr:cNvPr>
        <xdr:cNvSpPr/>
      </xdr:nvSpPr>
      <xdr:spPr>
        <a:xfrm>
          <a:off x="6098540" y="141719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139827</xdr:rowOff>
    </xdr:from>
    <xdr:to>
      <xdr:col>41</xdr:col>
      <xdr:colOff>50800</xdr:colOff>
      <xdr:row>84</xdr:row>
      <xdr:rowOff>140970</xdr:rowOff>
    </xdr:to>
    <xdr:cxnSp macro="">
      <xdr:nvCxnSpPr>
        <xdr:cNvPr id="365" name="直線コネクタ 364">
          <a:extLst>
            <a:ext uri="{FF2B5EF4-FFF2-40B4-BE49-F238E27FC236}">
              <a16:creationId xmlns:a16="http://schemas.microsoft.com/office/drawing/2014/main" id="{BA5ED087-89A3-461B-A8F1-BE579CCCBD8D}"/>
            </a:ext>
          </a:extLst>
        </xdr:cNvPr>
        <xdr:cNvCxnSpPr/>
      </xdr:nvCxnSpPr>
      <xdr:spPr>
        <a:xfrm flipV="1">
          <a:off x="6149340" y="14221587"/>
          <a:ext cx="7747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45990</xdr:rowOff>
    </xdr:from>
    <xdr:ext cx="469744" cy="259045"/>
    <xdr:sp macro="" textlink="">
      <xdr:nvSpPr>
        <xdr:cNvPr id="366" name="n_1aveValue【公営住宅】&#10;一人当たり面積">
          <a:extLst>
            <a:ext uri="{FF2B5EF4-FFF2-40B4-BE49-F238E27FC236}">
              <a16:creationId xmlns:a16="http://schemas.microsoft.com/office/drawing/2014/main" id="{C7EA8002-1645-412B-B864-635697756B13}"/>
            </a:ext>
          </a:extLst>
        </xdr:cNvPr>
        <xdr:cNvSpPr txBox="1"/>
      </xdr:nvSpPr>
      <xdr:spPr>
        <a:xfrm>
          <a:off x="8271587" y="1379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54563</xdr:rowOff>
    </xdr:from>
    <xdr:ext cx="469744" cy="259045"/>
    <xdr:sp macro="" textlink="">
      <xdr:nvSpPr>
        <xdr:cNvPr id="367" name="n_2aveValue【公営住宅】&#10;一人当たり面積">
          <a:extLst>
            <a:ext uri="{FF2B5EF4-FFF2-40B4-BE49-F238E27FC236}">
              <a16:creationId xmlns:a16="http://schemas.microsoft.com/office/drawing/2014/main" id="{B38AB81A-717D-4A94-B324-BB37D55EC24D}"/>
            </a:ext>
          </a:extLst>
        </xdr:cNvPr>
        <xdr:cNvSpPr txBox="1"/>
      </xdr:nvSpPr>
      <xdr:spPr>
        <a:xfrm>
          <a:off x="7509587" y="1380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77424</xdr:rowOff>
    </xdr:from>
    <xdr:ext cx="469744" cy="259045"/>
    <xdr:sp macro="" textlink="">
      <xdr:nvSpPr>
        <xdr:cNvPr id="368" name="n_3aveValue【公営住宅】&#10;一人当たり面積">
          <a:extLst>
            <a:ext uri="{FF2B5EF4-FFF2-40B4-BE49-F238E27FC236}">
              <a16:creationId xmlns:a16="http://schemas.microsoft.com/office/drawing/2014/main" id="{658C675E-5E46-498E-BAAE-10A79BAE1D1A}"/>
            </a:ext>
          </a:extLst>
        </xdr:cNvPr>
        <xdr:cNvSpPr txBox="1"/>
      </xdr:nvSpPr>
      <xdr:spPr>
        <a:xfrm>
          <a:off x="6712027" y="13823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99141</xdr:rowOff>
    </xdr:from>
    <xdr:ext cx="469744" cy="259045"/>
    <xdr:sp macro="" textlink="">
      <xdr:nvSpPr>
        <xdr:cNvPr id="369" name="n_4aveValue【公営住宅】&#10;一人当たり面積">
          <a:extLst>
            <a:ext uri="{FF2B5EF4-FFF2-40B4-BE49-F238E27FC236}">
              <a16:creationId xmlns:a16="http://schemas.microsoft.com/office/drawing/2014/main" id="{9FBA0969-C9D2-4534-9167-E7633549A077}"/>
            </a:ext>
          </a:extLst>
        </xdr:cNvPr>
        <xdr:cNvSpPr txBox="1"/>
      </xdr:nvSpPr>
      <xdr:spPr>
        <a:xfrm>
          <a:off x="5937327" y="13845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9162</xdr:rowOff>
    </xdr:from>
    <xdr:ext cx="469744" cy="259045"/>
    <xdr:sp macro="" textlink="">
      <xdr:nvSpPr>
        <xdr:cNvPr id="370" name="n_1mainValue【公営住宅】&#10;一人当たり面積">
          <a:extLst>
            <a:ext uri="{FF2B5EF4-FFF2-40B4-BE49-F238E27FC236}">
              <a16:creationId xmlns:a16="http://schemas.microsoft.com/office/drawing/2014/main" id="{C523E9F0-C2F0-4B47-8496-A7CA42EBECD2}"/>
            </a:ext>
          </a:extLst>
        </xdr:cNvPr>
        <xdr:cNvSpPr txBox="1"/>
      </xdr:nvSpPr>
      <xdr:spPr>
        <a:xfrm>
          <a:off x="8271587" y="14258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10304</xdr:rowOff>
    </xdr:from>
    <xdr:ext cx="469744" cy="259045"/>
    <xdr:sp macro="" textlink="">
      <xdr:nvSpPr>
        <xdr:cNvPr id="371" name="n_2mainValue【公営住宅】&#10;一人当たり面積">
          <a:extLst>
            <a:ext uri="{FF2B5EF4-FFF2-40B4-BE49-F238E27FC236}">
              <a16:creationId xmlns:a16="http://schemas.microsoft.com/office/drawing/2014/main" id="{3B605710-914C-4CD5-BF9A-219F4A519E15}"/>
            </a:ext>
          </a:extLst>
        </xdr:cNvPr>
        <xdr:cNvSpPr txBox="1"/>
      </xdr:nvSpPr>
      <xdr:spPr>
        <a:xfrm>
          <a:off x="7509587" y="14259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10304</xdr:rowOff>
    </xdr:from>
    <xdr:ext cx="469744" cy="259045"/>
    <xdr:sp macro="" textlink="">
      <xdr:nvSpPr>
        <xdr:cNvPr id="372" name="n_3mainValue【公営住宅】&#10;一人当たり面積">
          <a:extLst>
            <a:ext uri="{FF2B5EF4-FFF2-40B4-BE49-F238E27FC236}">
              <a16:creationId xmlns:a16="http://schemas.microsoft.com/office/drawing/2014/main" id="{321AF568-B791-41E7-8C27-DF2FC9F2CD80}"/>
            </a:ext>
          </a:extLst>
        </xdr:cNvPr>
        <xdr:cNvSpPr txBox="1"/>
      </xdr:nvSpPr>
      <xdr:spPr>
        <a:xfrm>
          <a:off x="6712027" y="14259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11447</xdr:rowOff>
    </xdr:from>
    <xdr:ext cx="469744" cy="259045"/>
    <xdr:sp macro="" textlink="">
      <xdr:nvSpPr>
        <xdr:cNvPr id="373" name="n_4mainValue【公営住宅】&#10;一人当たり面積">
          <a:extLst>
            <a:ext uri="{FF2B5EF4-FFF2-40B4-BE49-F238E27FC236}">
              <a16:creationId xmlns:a16="http://schemas.microsoft.com/office/drawing/2014/main" id="{05FAB4DF-F449-4F3E-B93E-4E72C9FAB9A8}"/>
            </a:ext>
          </a:extLst>
        </xdr:cNvPr>
        <xdr:cNvSpPr txBox="1"/>
      </xdr:nvSpPr>
      <xdr:spPr>
        <a:xfrm>
          <a:off x="5937327" y="14260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63389AB3-EE2B-456B-9663-32DE74193092}"/>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2E061F1A-4EF6-4EA2-B9EC-CB6E7802AF0B}"/>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9F71F70B-4A23-42E2-81AC-54F39FFC407E}"/>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F0FBB373-5250-451C-8D71-4B11E932FB55}"/>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9F65E76B-58EE-403E-B731-F488996043F3}"/>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D1A6F8D3-871B-400F-8B59-DD2D64E73C3F}"/>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F569A7F6-EE10-457C-AAF2-63927000583B}"/>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DD73C8FA-C6DE-4108-B1A9-20335D329A81}"/>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2" name="正方形/長方形 381">
          <a:extLst>
            <a:ext uri="{FF2B5EF4-FFF2-40B4-BE49-F238E27FC236}">
              <a16:creationId xmlns:a16="http://schemas.microsoft.com/office/drawing/2014/main" id="{54B8F001-2FD2-4457-BFD8-93E1B6B3627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3" name="正方形/長方形 382">
          <a:extLst>
            <a:ext uri="{FF2B5EF4-FFF2-40B4-BE49-F238E27FC236}">
              <a16:creationId xmlns:a16="http://schemas.microsoft.com/office/drawing/2014/main" id="{E746C028-7DE3-4E64-972C-5F7BE8DA1502}"/>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4" name="正方形/長方形 383">
          <a:extLst>
            <a:ext uri="{FF2B5EF4-FFF2-40B4-BE49-F238E27FC236}">
              <a16:creationId xmlns:a16="http://schemas.microsoft.com/office/drawing/2014/main" id="{3CC36204-449B-41EB-84AD-AC9F67AE7AD9}"/>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5" name="正方形/長方形 384">
          <a:extLst>
            <a:ext uri="{FF2B5EF4-FFF2-40B4-BE49-F238E27FC236}">
              <a16:creationId xmlns:a16="http://schemas.microsoft.com/office/drawing/2014/main" id="{10AE1AFF-0EB7-4BE9-B888-394C4B185303}"/>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6" name="正方形/長方形 385">
          <a:extLst>
            <a:ext uri="{FF2B5EF4-FFF2-40B4-BE49-F238E27FC236}">
              <a16:creationId xmlns:a16="http://schemas.microsoft.com/office/drawing/2014/main" id="{A54D3531-92DA-4681-A4DF-1EFCA00B35EE}"/>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7" name="正方形/長方形 386">
          <a:extLst>
            <a:ext uri="{FF2B5EF4-FFF2-40B4-BE49-F238E27FC236}">
              <a16:creationId xmlns:a16="http://schemas.microsoft.com/office/drawing/2014/main" id="{9A8FDD87-3DDD-4E89-9A2A-9B8FFF2FE0F4}"/>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8" name="正方形/長方形 387">
          <a:extLst>
            <a:ext uri="{FF2B5EF4-FFF2-40B4-BE49-F238E27FC236}">
              <a16:creationId xmlns:a16="http://schemas.microsoft.com/office/drawing/2014/main" id="{4DCFD7FD-EBF7-4F11-8819-A438A77CCE98}"/>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9" name="正方形/長方形 388">
          <a:extLst>
            <a:ext uri="{FF2B5EF4-FFF2-40B4-BE49-F238E27FC236}">
              <a16:creationId xmlns:a16="http://schemas.microsoft.com/office/drawing/2014/main" id="{F67839A6-DDDE-4169-A883-B0A153D79259}"/>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0" name="正方形/長方形 389">
          <a:extLst>
            <a:ext uri="{FF2B5EF4-FFF2-40B4-BE49-F238E27FC236}">
              <a16:creationId xmlns:a16="http://schemas.microsoft.com/office/drawing/2014/main" id="{DD56C423-8A14-416D-A9B5-36D2E2CB38BC}"/>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1" name="正方形/長方形 390">
          <a:extLst>
            <a:ext uri="{FF2B5EF4-FFF2-40B4-BE49-F238E27FC236}">
              <a16:creationId xmlns:a16="http://schemas.microsoft.com/office/drawing/2014/main" id="{59645150-310F-4708-8CA8-E72E72B22B53}"/>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2" name="正方形/長方形 391">
          <a:extLst>
            <a:ext uri="{FF2B5EF4-FFF2-40B4-BE49-F238E27FC236}">
              <a16:creationId xmlns:a16="http://schemas.microsoft.com/office/drawing/2014/main" id="{0EA00B0F-8FBD-40A2-8995-AF965B22A0D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3" name="正方形/長方形 392">
          <a:extLst>
            <a:ext uri="{FF2B5EF4-FFF2-40B4-BE49-F238E27FC236}">
              <a16:creationId xmlns:a16="http://schemas.microsoft.com/office/drawing/2014/main" id="{77BB4D69-076D-4E03-AFD2-01DE975389DF}"/>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4" name="正方形/長方形 393">
          <a:extLst>
            <a:ext uri="{FF2B5EF4-FFF2-40B4-BE49-F238E27FC236}">
              <a16:creationId xmlns:a16="http://schemas.microsoft.com/office/drawing/2014/main" id="{3F334C25-E246-4504-A4B1-09B294D1339B}"/>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5" name="正方形/長方形 394">
          <a:extLst>
            <a:ext uri="{FF2B5EF4-FFF2-40B4-BE49-F238E27FC236}">
              <a16:creationId xmlns:a16="http://schemas.microsoft.com/office/drawing/2014/main" id="{19A52272-4CB8-48A6-8AEC-4F502A9E4ED5}"/>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6" name="正方形/長方形 395">
          <a:extLst>
            <a:ext uri="{FF2B5EF4-FFF2-40B4-BE49-F238E27FC236}">
              <a16:creationId xmlns:a16="http://schemas.microsoft.com/office/drawing/2014/main" id="{086CDC80-6DD2-4EB2-A94F-37C774B1D8B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7" name="正方形/長方形 396">
          <a:extLst>
            <a:ext uri="{FF2B5EF4-FFF2-40B4-BE49-F238E27FC236}">
              <a16:creationId xmlns:a16="http://schemas.microsoft.com/office/drawing/2014/main" id="{81D690FD-9088-4742-AB95-9AD5F683D971}"/>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8" name="テキスト ボックス 397">
          <a:extLst>
            <a:ext uri="{FF2B5EF4-FFF2-40B4-BE49-F238E27FC236}">
              <a16:creationId xmlns:a16="http://schemas.microsoft.com/office/drawing/2014/main" id="{0C75EF26-B3D9-416D-B67A-06A55C6E891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9" name="直線コネクタ 398">
          <a:extLst>
            <a:ext uri="{FF2B5EF4-FFF2-40B4-BE49-F238E27FC236}">
              <a16:creationId xmlns:a16="http://schemas.microsoft.com/office/drawing/2014/main" id="{11A4080F-7501-4663-A6AA-D0197F81A5DB}"/>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0" name="テキスト ボックス 399">
          <a:extLst>
            <a:ext uri="{FF2B5EF4-FFF2-40B4-BE49-F238E27FC236}">
              <a16:creationId xmlns:a16="http://schemas.microsoft.com/office/drawing/2014/main" id="{8EB60172-71E8-4FBC-BAE6-D83D1F125AAE}"/>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1" name="直線コネクタ 400">
          <a:extLst>
            <a:ext uri="{FF2B5EF4-FFF2-40B4-BE49-F238E27FC236}">
              <a16:creationId xmlns:a16="http://schemas.microsoft.com/office/drawing/2014/main" id="{D5C22584-767F-4463-8CD0-EA528BC3F401}"/>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2" name="テキスト ボックス 401">
          <a:extLst>
            <a:ext uri="{FF2B5EF4-FFF2-40B4-BE49-F238E27FC236}">
              <a16:creationId xmlns:a16="http://schemas.microsoft.com/office/drawing/2014/main" id="{53A46067-0854-480C-97A9-1DA52A7496EB}"/>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3" name="直線コネクタ 402">
          <a:extLst>
            <a:ext uri="{FF2B5EF4-FFF2-40B4-BE49-F238E27FC236}">
              <a16:creationId xmlns:a16="http://schemas.microsoft.com/office/drawing/2014/main" id="{E64C062A-6D0D-443A-A9F5-B4E1C491E53B}"/>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4" name="テキスト ボックス 403">
          <a:extLst>
            <a:ext uri="{FF2B5EF4-FFF2-40B4-BE49-F238E27FC236}">
              <a16:creationId xmlns:a16="http://schemas.microsoft.com/office/drawing/2014/main" id="{5DF9F547-CC8A-43CF-A24E-705ADFB9E811}"/>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5" name="直線コネクタ 404">
          <a:extLst>
            <a:ext uri="{FF2B5EF4-FFF2-40B4-BE49-F238E27FC236}">
              <a16:creationId xmlns:a16="http://schemas.microsoft.com/office/drawing/2014/main" id="{1B6A73AF-9F8D-4ECC-B20A-8900A9C61FBC}"/>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6" name="テキスト ボックス 405">
          <a:extLst>
            <a:ext uri="{FF2B5EF4-FFF2-40B4-BE49-F238E27FC236}">
              <a16:creationId xmlns:a16="http://schemas.microsoft.com/office/drawing/2014/main" id="{2E2C6D66-7984-4BE1-A811-5698BD5B9FE0}"/>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7" name="直線コネクタ 406">
          <a:extLst>
            <a:ext uri="{FF2B5EF4-FFF2-40B4-BE49-F238E27FC236}">
              <a16:creationId xmlns:a16="http://schemas.microsoft.com/office/drawing/2014/main" id="{3678C751-5B69-4E49-8CE6-70E299BE1A4E}"/>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8" name="テキスト ボックス 407">
          <a:extLst>
            <a:ext uri="{FF2B5EF4-FFF2-40B4-BE49-F238E27FC236}">
              <a16:creationId xmlns:a16="http://schemas.microsoft.com/office/drawing/2014/main" id="{5B6E9B59-23E3-46CB-9E5E-53E0A8E94607}"/>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09" name="直線コネクタ 408">
          <a:extLst>
            <a:ext uri="{FF2B5EF4-FFF2-40B4-BE49-F238E27FC236}">
              <a16:creationId xmlns:a16="http://schemas.microsoft.com/office/drawing/2014/main" id="{B5FEB750-B0B3-43F4-923B-1E3288E352B7}"/>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0" name="テキスト ボックス 409">
          <a:extLst>
            <a:ext uri="{FF2B5EF4-FFF2-40B4-BE49-F238E27FC236}">
              <a16:creationId xmlns:a16="http://schemas.microsoft.com/office/drawing/2014/main" id="{A1D944D4-6BA9-4923-8A70-EA99A9C017EB}"/>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1" name="直線コネクタ 410">
          <a:extLst>
            <a:ext uri="{FF2B5EF4-FFF2-40B4-BE49-F238E27FC236}">
              <a16:creationId xmlns:a16="http://schemas.microsoft.com/office/drawing/2014/main" id="{1E55E428-B383-425E-BB01-3C294E369096}"/>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2" name="テキスト ボックス 411">
          <a:extLst>
            <a:ext uri="{FF2B5EF4-FFF2-40B4-BE49-F238E27FC236}">
              <a16:creationId xmlns:a16="http://schemas.microsoft.com/office/drawing/2014/main" id="{5AF37E12-015E-4FDE-B192-23D7BCA9A4FB}"/>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7518A7A0-BED9-4D3C-B4A5-B21E5CE69F59}"/>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414" name="直線コネクタ 413">
          <a:extLst>
            <a:ext uri="{FF2B5EF4-FFF2-40B4-BE49-F238E27FC236}">
              <a16:creationId xmlns:a16="http://schemas.microsoft.com/office/drawing/2014/main" id="{810290AF-DBE2-499C-96DB-D14ED41E5D46}"/>
            </a:ext>
          </a:extLst>
        </xdr:cNvPr>
        <xdr:cNvCxnSpPr/>
      </xdr:nvCxnSpPr>
      <xdr:spPr>
        <a:xfrm flipV="1">
          <a:off x="14375764" y="5640705"/>
          <a:ext cx="0" cy="123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724408A1-D902-4A6F-837E-5E3F5810B29C}"/>
            </a:ext>
          </a:extLst>
        </xdr:cNvPr>
        <xdr:cNvSpPr txBox="1"/>
      </xdr:nvSpPr>
      <xdr:spPr>
        <a:xfrm>
          <a:off x="14414500" y="688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416" name="直線コネクタ 415">
          <a:extLst>
            <a:ext uri="{FF2B5EF4-FFF2-40B4-BE49-F238E27FC236}">
              <a16:creationId xmlns:a16="http://schemas.microsoft.com/office/drawing/2014/main" id="{70FF8B10-BA57-499C-B54E-232948D3E259}"/>
            </a:ext>
          </a:extLst>
        </xdr:cNvPr>
        <xdr:cNvCxnSpPr/>
      </xdr:nvCxnSpPr>
      <xdr:spPr>
        <a:xfrm>
          <a:off x="14287500" y="687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417" name="【認定こども園・幼稚園・保育所】&#10;有形固定資産減価償却率最大値テキスト">
          <a:extLst>
            <a:ext uri="{FF2B5EF4-FFF2-40B4-BE49-F238E27FC236}">
              <a16:creationId xmlns:a16="http://schemas.microsoft.com/office/drawing/2014/main" id="{5C7A7802-6F61-4AED-B5D3-D1D1C5A49991}"/>
            </a:ext>
          </a:extLst>
        </xdr:cNvPr>
        <xdr:cNvSpPr txBox="1"/>
      </xdr:nvSpPr>
      <xdr:spPr>
        <a:xfrm>
          <a:off x="14414500" y="541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418" name="直線コネクタ 417">
          <a:extLst>
            <a:ext uri="{FF2B5EF4-FFF2-40B4-BE49-F238E27FC236}">
              <a16:creationId xmlns:a16="http://schemas.microsoft.com/office/drawing/2014/main" id="{57758092-2788-47F7-BDD0-B383AA57E654}"/>
            </a:ext>
          </a:extLst>
        </xdr:cNvPr>
        <xdr:cNvCxnSpPr/>
      </xdr:nvCxnSpPr>
      <xdr:spPr>
        <a:xfrm>
          <a:off x="14287500" y="564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104792</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7F8ACFB2-32AA-43FF-A350-9CC7D223A5E4}"/>
            </a:ext>
          </a:extLst>
        </xdr:cNvPr>
        <xdr:cNvSpPr txBox="1"/>
      </xdr:nvSpPr>
      <xdr:spPr>
        <a:xfrm>
          <a:off x="14414500" y="6139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420" name="フローチャート: 判断 419">
          <a:extLst>
            <a:ext uri="{FF2B5EF4-FFF2-40B4-BE49-F238E27FC236}">
              <a16:creationId xmlns:a16="http://schemas.microsoft.com/office/drawing/2014/main" id="{36646AFE-153D-4178-A8CA-541336EFCC10}"/>
            </a:ext>
          </a:extLst>
        </xdr:cNvPr>
        <xdr:cNvSpPr/>
      </xdr:nvSpPr>
      <xdr:spPr>
        <a:xfrm>
          <a:off x="14325600" y="616140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421" name="フローチャート: 判断 420">
          <a:extLst>
            <a:ext uri="{FF2B5EF4-FFF2-40B4-BE49-F238E27FC236}">
              <a16:creationId xmlns:a16="http://schemas.microsoft.com/office/drawing/2014/main" id="{DA3EFA44-8AF4-44A6-BDD4-1B9BEB3F5211}"/>
            </a:ext>
          </a:extLst>
        </xdr:cNvPr>
        <xdr:cNvSpPr/>
      </xdr:nvSpPr>
      <xdr:spPr>
        <a:xfrm>
          <a:off x="13578840" y="61404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422" name="フローチャート: 判断 421">
          <a:extLst>
            <a:ext uri="{FF2B5EF4-FFF2-40B4-BE49-F238E27FC236}">
              <a16:creationId xmlns:a16="http://schemas.microsoft.com/office/drawing/2014/main" id="{F562BFC9-9DFD-4103-9794-4F767C47781F}"/>
            </a:ext>
          </a:extLst>
        </xdr:cNvPr>
        <xdr:cNvSpPr/>
      </xdr:nvSpPr>
      <xdr:spPr>
        <a:xfrm>
          <a:off x="12804140" y="6129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423" name="フローチャート: 判断 422">
          <a:extLst>
            <a:ext uri="{FF2B5EF4-FFF2-40B4-BE49-F238E27FC236}">
              <a16:creationId xmlns:a16="http://schemas.microsoft.com/office/drawing/2014/main" id="{794D5CA6-58CB-444B-AD2C-DCF451EFA8B6}"/>
            </a:ext>
          </a:extLst>
        </xdr:cNvPr>
        <xdr:cNvSpPr/>
      </xdr:nvSpPr>
      <xdr:spPr>
        <a:xfrm>
          <a:off x="12029440" y="61899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424" name="フローチャート: 判断 423">
          <a:extLst>
            <a:ext uri="{FF2B5EF4-FFF2-40B4-BE49-F238E27FC236}">
              <a16:creationId xmlns:a16="http://schemas.microsoft.com/office/drawing/2014/main" id="{6AADA869-6702-4385-82D5-4E3E3B87949C}"/>
            </a:ext>
          </a:extLst>
        </xdr:cNvPr>
        <xdr:cNvSpPr/>
      </xdr:nvSpPr>
      <xdr:spPr>
        <a:xfrm>
          <a:off x="11231880" y="62033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5D0402AC-1384-4A8B-836F-A98A6A5F1EBC}"/>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B7C06F7E-844E-409A-A789-2A7711091371}"/>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3C26DB92-6B7B-4838-B6F7-73D9842F405A}"/>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951D3E05-CB99-41CB-AA26-FC90B4C4A07A}"/>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151A45DC-022A-4423-9B6F-A29C3F5E63F4}"/>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36830</xdr:rowOff>
    </xdr:from>
    <xdr:to>
      <xdr:col>85</xdr:col>
      <xdr:colOff>177800</xdr:colOff>
      <xdr:row>35</xdr:row>
      <xdr:rowOff>138430</xdr:rowOff>
    </xdr:to>
    <xdr:sp macro="" textlink="">
      <xdr:nvSpPr>
        <xdr:cNvPr id="430" name="楕円 429">
          <a:extLst>
            <a:ext uri="{FF2B5EF4-FFF2-40B4-BE49-F238E27FC236}">
              <a16:creationId xmlns:a16="http://schemas.microsoft.com/office/drawing/2014/main" id="{BE2F814A-2AA2-4111-9751-B21061E572D2}"/>
            </a:ext>
          </a:extLst>
        </xdr:cNvPr>
        <xdr:cNvSpPr/>
      </xdr:nvSpPr>
      <xdr:spPr>
        <a:xfrm>
          <a:off x="14325600" y="590423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59707</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A9646ADB-2509-4162-9488-E5DCEB09FAD8}"/>
            </a:ext>
          </a:extLst>
        </xdr:cNvPr>
        <xdr:cNvSpPr txBox="1"/>
      </xdr:nvSpPr>
      <xdr:spPr>
        <a:xfrm>
          <a:off x="14414500" y="575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141605</xdr:rowOff>
    </xdr:from>
    <xdr:to>
      <xdr:col>81</xdr:col>
      <xdr:colOff>101600</xdr:colOff>
      <xdr:row>35</xdr:row>
      <xdr:rowOff>71755</xdr:rowOff>
    </xdr:to>
    <xdr:sp macro="" textlink="">
      <xdr:nvSpPr>
        <xdr:cNvPr id="432" name="楕円 431">
          <a:extLst>
            <a:ext uri="{FF2B5EF4-FFF2-40B4-BE49-F238E27FC236}">
              <a16:creationId xmlns:a16="http://schemas.microsoft.com/office/drawing/2014/main" id="{6EB92B08-B9B8-4ED5-A56C-07B558845B8E}"/>
            </a:ext>
          </a:extLst>
        </xdr:cNvPr>
        <xdr:cNvSpPr/>
      </xdr:nvSpPr>
      <xdr:spPr>
        <a:xfrm>
          <a:off x="13578840" y="5841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20955</xdr:rowOff>
    </xdr:from>
    <xdr:to>
      <xdr:col>85</xdr:col>
      <xdr:colOff>127000</xdr:colOff>
      <xdr:row>35</xdr:row>
      <xdr:rowOff>87630</xdr:rowOff>
    </xdr:to>
    <xdr:cxnSp macro="">
      <xdr:nvCxnSpPr>
        <xdr:cNvPr id="433" name="直線コネクタ 432">
          <a:extLst>
            <a:ext uri="{FF2B5EF4-FFF2-40B4-BE49-F238E27FC236}">
              <a16:creationId xmlns:a16="http://schemas.microsoft.com/office/drawing/2014/main" id="{6100EDFD-FF44-4D53-B067-DB7048A299ED}"/>
            </a:ext>
          </a:extLst>
        </xdr:cNvPr>
        <xdr:cNvCxnSpPr/>
      </xdr:nvCxnSpPr>
      <xdr:spPr>
        <a:xfrm>
          <a:off x="13629640" y="5888355"/>
          <a:ext cx="74676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124460</xdr:rowOff>
    </xdr:from>
    <xdr:to>
      <xdr:col>76</xdr:col>
      <xdr:colOff>165100</xdr:colOff>
      <xdr:row>35</xdr:row>
      <xdr:rowOff>54610</xdr:rowOff>
    </xdr:to>
    <xdr:sp macro="" textlink="">
      <xdr:nvSpPr>
        <xdr:cNvPr id="434" name="楕円 433">
          <a:extLst>
            <a:ext uri="{FF2B5EF4-FFF2-40B4-BE49-F238E27FC236}">
              <a16:creationId xmlns:a16="http://schemas.microsoft.com/office/drawing/2014/main" id="{C252C55C-A7D7-451C-99AF-E67DB16EF04F}"/>
            </a:ext>
          </a:extLst>
        </xdr:cNvPr>
        <xdr:cNvSpPr/>
      </xdr:nvSpPr>
      <xdr:spPr>
        <a:xfrm>
          <a:off x="12804140" y="5824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3810</xdr:rowOff>
    </xdr:from>
    <xdr:to>
      <xdr:col>81</xdr:col>
      <xdr:colOff>50800</xdr:colOff>
      <xdr:row>35</xdr:row>
      <xdr:rowOff>20955</xdr:rowOff>
    </xdr:to>
    <xdr:cxnSp macro="">
      <xdr:nvCxnSpPr>
        <xdr:cNvPr id="435" name="直線コネクタ 434">
          <a:extLst>
            <a:ext uri="{FF2B5EF4-FFF2-40B4-BE49-F238E27FC236}">
              <a16:creationId xmlns:a16="http://schemas.microsoft.com/office/drawing/2014/main" id="{21323A03-1E44-4EC2-8711-F6E326E3A7A7}"/>
            </a:ext>
          </a:extLst>
        </xdr:cNvPr>
        <xdr:cNvCxnSpPr/>
      </xdr:nvCxnSpPr>
      <xdr:spPr>
        <a:xfrm>
          <a:off x="12854940" y="5871210"/>
          <a:ext cx="7747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80645</xdr:rowOff>
    </xdr:from>
    <xdr:to>
      <xdr:col>72</xdr:col>
      <xdr:colOff>38100</xdr:colOff>
      <xdr:row>35</xdr:row>
      <xdr:rowOff>10795</xdr:rowOff>
    </xdr:to>
    <xdr:sp macro="" textlink="">
      <xdr:nvSpPr>
        <xdr:cNvPr id="436" name="楕円 435">
          <a:extLst>
            <a:ext uri="{FF2B5EF4-FFF2-40B4-BE49-F238E27FC236}">
              <a16:creationId xmlns:a16="http://schemas.microsoft.com/office/drawing/2014/main" id="{CABC4C0C-E7BF-41AD-ACC5-52622BDE3059}"/>
            </a:ext>
          </a:extLst>
        </xdr:cNvPr>
        <xdr:cNvSpPr/>
      </xdr:nvSpPr>
      <xdr:spPr>
        <a:xfrm>
          <a:off x="12029440" y="578040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131445</xdr:rowOff>
    </xdr:from>
    <xdr:to>
      <xdr:col>76</xdr:col>
      <xdr:colOff>114300</xdr:colOff>
      <xdr:row>35</xdr:row>
      <xdr:rowOff>3810</xdr:rowOff>
    </xdr:to>
    <xdr:cxnSp macro="">
      <xdr:nvCxnSpPr>
        <xdr:cNvPr id="437" name="直線コネクタ 436">
          <a:extLst>
            <a:ext uri="{FF2B5EF4-FFF2-40B4-BE49-F238E27FC236}">
              <a16:creationId xmlns:a16="http://schemas.microsoft.com/office/drawing/2014/main" id="{049E0342-CA7E-4B84-957F-2D6C301E3CE1}"/>
            </a:ext>
          </a:extLst>
        </xdr:cNvPr>
        <xdr:cNvCxnSpPr/>
      </xdr:nvCxnSpPr>
      <xdr:spPr>
        <a:xfrm>
          <a:off x="12072620" y="5831205"/>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99695</xdr:rowOff>
    </xdr:from>
    <xdr:to>
      <xdr:col>67</xdr:col>
      <xdr:colOff>101600</xdr:colOff>
      <xdr:row>36</xdr:row>
      <xdr:rowOff>29845</xdr:rowOff>
    </xdr:to>
    <xdr:sp macro="" textlink="">
      <xdr:nvSpPr>
        <xdr:cNvPr id="438" name="楕円 437">
          <a:extLst>
            <a:ext uri="{FF2B5EF4-FFF2-40B4-BE49-F238E27FC236}">
              <a16:creationId xmlns:a16="http://schemas.microsoft.com/office/drawing/2014/main" id="{A888F2ED-AFB6-4EBF-9D6F-0E41D7BB5923}"/>
            </a:ext>
          </a:extLst>
        </xdr:cNvPr>
        <xdr:cNvSpPr/>
      </xdr:nvSpPr>
      <xdr:spPr>
        <a:xfrm>
          <a:off x="11231880" y="59670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131445</xdr:rowOff>
    </xdr:from>
    <xdr:to>
      <xdr:col>71</xdr:col>
      <xdr:colOff>177800</xdr:colOff>
      <xdr:row>35</xdr:row>
      <xdr:rowOff>150495</xdr:rowOff>
    </xdr:to>
    <xdr:cxnSp macro="">
      <xdr:nvCxnSpPr>
        <xdr:cNvPr id="439" name="直線コネクタ 438">
          <a:extLst>
            <a:ext uri="{FF2B5EF4-FFF2-40B4-BE49-F238E27FC236}">
              <a16:creationId xmlns:a16="http://schemas.microsoft.com/office/drawing/2014/main" id="{79ECA774-2B5E-44E2-888F-663676FDAC23}"/>
            </a:ext>
          </a:extLst>
        </xdr:cNvPr>
        <xdr:cNvCxnSpPr/>
      </xdr:nvCxnSpPr>
      <xdr:spPr>
        <a:xfrm flipV="1">
          <a:off x="11282680" y="5831205"/>
          <a:ext cx="789940" cy="18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26687</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E181AEC6-74C1-4DD8-8CCD-026ECB1FB844}"/>
            </a:ext>
          </a:extLst>
        </xdr:cNvPr>
        <xdr:cNvSpPr txBox="1"/>
      </xdr:nvSpPr>
      <xdr:spPr>
        <a:xfrm>
          <a:off x="13437244" y="6229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15257</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F787CEE8-5A79-4C06-845C-80F109CD4FB6}"/>
            </a:ext>
          </a:extLst>
        </xdr:cNvPr>
        <xdr:cNvSpPr txBox="1"/>
      </xdr:nvSpPr>
      <xdr:spPr>
        <a:xfrm>
          <a:off x="12675244" y="621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76217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E894571E-C391-40F5-8F9D-CC4A71CE6792}"/>
            </a:ext>
          </a:extLst>
        </xdr:cNvPr>
        <xdr:cNvSpPr txBox="1"/>
      </xdr:nvSpPr>
      <xdr:spPr>
        <a:xfrm>
          <a:off x="11900544" y="627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89552</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43E3058F-E7F2-4745-8032-B50B63FE30BA}"/>
            </a:ext>
          </a:extLst>
        </xdr:cNvPr>
        <xdr:cNvSpPr txBox="1"/>
      </xdr:nvSpPr>
      <xdr:spPr>
        <a:xfrm>
          <a:off x="11102984" y="6292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88282</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A4A46F72-0C11-4DDA-B338-8A59B62E2FA0}"/>
            </a:ext>
          </a:extLst>
        </xdr:cNvPr>
        <xdr:cNvSpPr txBox="1"/>
      </xdr:nvSpPr>
      <xdr:spPr>
        <a:xfrm>
          <a:off x="13437244" y="562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71137</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35E63ED0-FFA1-4AD8-90F6-F8710B2F59F4}"/>
            </a:ext>
          </a:extLst>
        </xdr:cNvPr>
        <xdr:cNvSpPr txBox="1"/>
      </xdr:nvSpPr>
      <xdr:spPr>
        <a:xfrm>
          <a:off x="12675244" y="56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27322</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C1B314D8-4BC5-45C7-8032-B8C62C696779}"/>
            </a:ext>
          </a:extLst>
        </xdr:cNvPr>
        <xdr:cNvSpPr txBox="1"/>
      </xdr:nvSpPr>
      <xdr:spPr>
        <a:xfrm>
          <a:off x="11900544" y="555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46372</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FBAEF640-0AED-42F6-B19B-575A39F91B97}"/>
            </a:ext>
          </a:extLst>
        </xdr:cNvPr>
        <xdr:cNvSpPr txBox="1"/>
      </xdr:nvSpPr>
      <xdr:spPr>
        <a:xfrm>
          <a:off x="11102984" y="574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4E632F91-1CF1-4541-B4AB-F244A08AA505}"/>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BF87F32F-88E2-4142-86D1-5054E5132A63}"/>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4C54FE85-DA07-41F1-ADB7-CBC26561967F}"/>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AC95FD22-4DA5-4E4B-9815-3E2A007B083F}"/>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6136E3C4-62D2-4CC5-8E0B-B6CF4484042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989FB861-25BD-4C16-A767-DDEAC84D085F}"/>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49F998F6-177C-4387-B91B-83E6E6C007F6}"/>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021BCE43-4894-41BA-B94F-8A44528642DD}"/>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A5EC8E06-7C99-4E20-B1D3-F9D3F595A83D}"/>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CC141344-AE95-468D-8F48-466E5631698A}"/>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8" name="直線コネクタ 457">
          <a:extLst>
            <a:ext uri="{FF2B5EF4-FFF2-40B4-BE49-F238E27FC236}">
              <a16:creationId xmlns:a16="http://schemas.microsoft.com/office/drawing/2014/main" id="{76485048-DB85-4B8E-BB81-B963A11C814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9" name="テキスト ボックス 458">
          <a:extLst>
            <a:ext uri="{FF2B5EF4-FFF2-40B4-BE49-F238E27FC236}">
              <a16:creationId xmlns:a16="http://schemas.microsoft.com/office/drawing/2014/main" id="{64B836DB-83C0-4945-8522-87724B3CD62D}"/>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0" name="直線コネクタ 459">
          <a:extLst>
            <a:ext uri="{FF2B5EF4-FFF2-40B4-BE49-F238E27FC236}">
              <a16:creationId xmlns:a16="http://schemas.microsoft.com/office/drawing/2014/main" id="{EEC9E9F4-BF69-42CD-8CF3-1E9C96C7AF88}"/>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1" name="テキスト ボックス 460">
          <a:extLst>
            <a:ext uri="{FF2B5EF4-FFF2-40B4-BE49-F238E27FC236}">
              <a16:creationId xmlns:a16="http://schemas.microsoft.com/office/drawing/2014/main" id="{2DB9C15E-D929-4823-993E-049F2B478F07}"/>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2" name="直線コネクタ 461">
          <a:extLst>
            <a:ext uri="{FF2B5EF4-FFF2-40B4-BE49-F238E27FC236}">
              <a16:creationId xmlns:a16="http://schemas.microsoft.com/office/drawing/2014/main" id="{631B3E33-FA33-43E9-8D7B-238B4E6D0041}"/>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3" name="テキスト ボックス 462">
          <a:extLst>
            <a:ext uri="{FF2B5EF4-FFF2-40B4-BE49-F238E27FC236}">
              <a16:creationId xmlns:a16="http://schemas.microsoft.com/office/drawing/2014/main" id="{7EAEE331-3ABF-4D9D-8C28-CEACB8DE3A9F}"/>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4" name="直線コネクタ 463">
          <a:extLst>
            <a:ext uri="{FF2B5EF4-FFF2-40B4-BE49-F238E27FC236}">
              <a16:creationId xmlns:a16="http://schemas.microsoft.com/office/drawing/2014/main" id="{19EFB172-05A2-4B51-A418-D226D1E54F2D}"/>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5" name="テキスト ボックス 464">
          <a:extLst>
            <a:ext uri="{FF2B5EF4-FFF2-40B4-BE49-F238E27FC236}">
              <a16:creationId xmlns:a16="http://schemas.microsoft.com/office/drawing/2014/main" id="{17E07FD9-E8BE-4918-BD0D-C77F0D7C23B6}"/>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6" name="直線コネクタ 465">
          <a:extLst>
            <a:ext uri="{FF2B5EF4-FFF2-40B4-BE49-F238E27FC236}">
              <a16:creationId xmlns:a16="http://schemas.microsoft.com/office/drawing/2014/main" id="{C760009F-B7F1-4F90-86C2-19D42DD3157D}"/>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7" name="テキスト ボックス 466">
          <a:extLst>
            <a:ext uri="{FF2B5EF4-FFF2-40B4-BE49-F238E27FC236}">
              <a16:creationId xmlns:a16="http://schemas.microsoft.com/office/drawing/2014/main" id="{E7D2464D-7F2C-4646-9EF1-F07FEE7907B7}"/>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8" name="直線コネクタ 467">
          <a:extLst>
            <a:ext uri="{FF2B5EF4-FFF2-40B4-BE49-F238E27FC236}">
              <a16:creationId xmlns:a16="http://schemas.microsoft.com/office/drawing/2014/main" id="{AE06B6B7-AA62-4380-9B81-B549FDCAC1FC}"/>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9" name="テキスト ボックス 468">
          <a:extLst>
            <a:ext uri="{FF2B5EF4-FFF2-40B4-BE49-F238E27FC236}">
              <a16:creationId xmlns:a16="http://schemas.microsoft.com/office/drawing/2014/main" id="{54B3F7CC-D56E-4EE8-81D2-E667A54C30C4}"/>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0" name="【認定こども園・幼稚園・保育所】&#10;一人当たり面積グラフ枠">
          <a:extLst>
            <a:ext uri="{FF2B5EF4-FFF2-40B4-BE49-F238E27FC236}">
              <a16:creationId xmlns:a16="http://schemas.microsoft.com/office/drawing/2014/main" id="{F021AC0B-02D7-49BF-B2D2-2C3382E0761E}"/>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471" name="直線コネクタ 470">
          <a:extLst>
            <a:ext uri="{FF2B5EF4-FFF2-40B4-BE49-F238E27FC236}">
              <a16:creationId xmlns:a16="http://schemas.microsoft.com/office/drawing/2014/main" id="{38D90A9D-7F40-474C-903F-376DF2FDC51A}"/>
            </a:ext>
          </a:extLst>
        </xdr:cNvPr>
        <xdr:cNvCxnSpPr/>
      </xdr:nvCxnSpPr>
      <xdr:spPr>
        <a:xfrm flipV="1">
          <a:off x="19509104" y="57988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72" name="【認定こども園・幼稚園・保育所】&#10;一人当たり面積最小値テキスト">
          <a:extLst>
            <a:ext uri="{FF2B5EF4-FFF2-40B4-BE49-F238E27FC236}">
              <a16:creationId xmlns:a16="http://schemas.microsoft.com/office/drawing/2014/main" id="{10F25762-C0F8-47EB-B662-682C9681F008}"/>
            </a:ext>
          </a:extLst>
        </xdr:cNvPr>
        <xdr:cNvSpPr txBox="1"/>
      </xdr:nvSpPr>
      <xdr:spPr>
        <a:xfrm>
          <a:off x="19547840"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73" name="直線コネクタ 472">
          <a:extLst>
            <a:ext uri="{FF2B5EF4-FFF2-40B4-BE49-F238E27FC236}">
              <a16:creationId xmlns:a16="http://schemas.microsoft.com/office/drawing/2014/main" id="{A37BEB53-A46A-4C52-AF2C-41FCC5EDF91F}"/>
            </a:ext>
          </a:extLst>
        </xdr:cNvPr>
        <xdr:cNvCxnSpPr/>
      </xdr:nvCxnSpPr>
      <xdr:spPr>
        <a:xfrm>
          <a:off x="19443700" y="70408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474" name="【認定こども園・幼稚園・保育所】&#10;一人当たり面積最大値テキスト">
          <a:extLst>
            <a:ext uri="{FF2B5EF4-FFF2-40B4-BE49-F238E27FC236}">
              <a16:creationId xmlns:a16="http://schemas.microsoft.com/office/drawing/2014/main" id="{B791AE96-DDA5-4977-A014-C7D8515BB584}"/>
            </a:ext>
          </a:extLst>
        </xdr:cNvPr>
        <xdr:cNvSpPr txBox="1"/>
      </xdr:nvSpPr>
      <xdr:spPr>
        <a:xfrm>
          <a:off x="19547840" y="557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475" name="直線コネクタ 474">
          <a:extLst>
            <a:ext uri="{FF2B5EF4-FFF2-40B4-BE49-F238E27FC236}">
              <a16:creationId xmlns:a16="http://schemas.microsoft.com/office/drawing/2014/main" id="{1C6EB570-17AC-4920-9DBE-A0D5074B21FF}"/>
            </a:ext>
          </a:extLst>
        </xdr:cNvPr>
        <xdr:cNvCxnSpPr/>
      </xdr:nvCxnSpPr>
      <xdr:spPr>
        <a:xfrm>
          <a:off x="19443700" y="5798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7637</xdr:rowOff>
    </xdr:from>
    <xdr:ext cx="469744" cy="259045"/>
    <xdr:sp macro="" textlink="">
      <xdr:nvSpPr>
        <xdr:cNvPr id="476" name="【認定こども園・幼稚園・保育所】&#10;一人当たり面積平均値テキスト">
          <a:extLst>
            <a:ext uri="{FF2B5EF4-FFF2-40B4-BE49-F238E27FC236}">
              <a16:creationId xmlns:a16="http://schemas.microsoft.com/office/drawing/2014/main" id="{4AE29848-9403-496A-B7F5-AA8FB4CD3BD9}"/>
            </a:ext>
          </a:extLst>
        </xdr:cNvPr>
        <xdr:cNvSpPr txBox="1"/>
      </xdr:nvSpPr>
      <xdr:spPr>
        <a:xfrm>
          <a:off x="19547840" y="6545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477" name="フローチャート: 判断 476">
          <a:extLst>
            <a:ext uri="{FF2B5EF4-FFF2-40B4-BE49-F238E27FC236}">
              <a16:creationId xmlns:a16="http://schemas.microsoft.com/office/drawing/2014/main" id="{B23F31C1-70D9-4CEB-9B65-EC66F8A606B7}"/>
            </a:ext>
          </a:extLst>
        </xdr:cNvPr>
        <xdr:cNvSpPr/>
      </xdr:nvSpPr>
      <xdr:spPr>
        <a:xfrm>
          <a:off x="1945894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478" name="フローチャート: 判断 477">
          <a:extLst>
            <a:ext uri="{FF2B5EF4-FFF2-40B4-BE49-F238E27FC236}">
              <a16:creationId xmlns:a16="http://schemas.microsoft.com/office/drawing/2014/main" id="{BBB3B2B1-E62B-47A4-B959-385C74C98015}"/>
            </a:ext>
          </a:extLst>
        </xdr:cNvPr>
        <xdr:cNvSpPr/>
      </xdr:nvSpPr>
      <xdr:spPr>
        <a:xfrm>
          <a:off x="18735040" y="6567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9" name="フローチャート: 判断 478">
          <a:extLst>
            <a:ext uri="{FF2B5EF4-FFF2-40B4-BE49-F238E27FC236}">
              <a16:creationId xmlns:a16="http://schemas.microsoft.com/office/drawing/2014/main" id="{5EC367D8-A6EC-4B21-A7BF-FBC2A7833A26}"/>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480" name="フローチャート: 判断 479">
          <a:extLst>
            <a:ext uri="{FF2B5EF4-FFF2-40B4-BE49-F238E27FC236}">
              <a16:creationId xmlns:a16="http://schemas.microsoft.com/office/drawing/2014/main" id="{4872102C-FE65-4194-A249-3D9B9A8887FC}"/>
            </a:ext>
          </a:extLst>
        </xdr:cNvPr>
        <xdr:cNvSpPr/>
      </xdr:nvSpPr>
      <xdr:spPr>
        <a:xfrm>
          <a:off x="1716278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481" name="フローチャート: 判断 480">
          <a:extLst>
            <a:ext uri="{FF2B5EF4-FFF2-40B4-BE49-F238E27FC236}">
              <a16:creationId xmlns:a16="http://schemas.microsoft.com/office/drawing/2014/main" id="{8022F716-3923-4D69-A327-2A01E55551E8}"/>
            </a:ext>
          </a:extLst>
        </xdr:cNvPr>
        <xdr:cNvSpPr/>
      </xdr:nvSpPr>
      <xdr:spPr>
        <a:xfrm>
          <a:off x="16388080" y="65824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1A2B70AC-9B77-480A-9FF5-6B8F7B775908}"/>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3859B364-DEE4-4BA0-9629-C01A380E4178}"/>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CEEECF8B-AD7A-4F79-BC21-39C15BF31F52}"/>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E70F72C-EA67-41F1-81B4-D00E34306054}"/>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80F7B64A-98C9-4AD7-A069-DE29EFC22BAE}"/>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158750</xdr:rowOff>
    </xdr:from>
    <xdr:to>
      <xdr:col>116</xdr:col>
      <xdr:colOff>114300</xdr:colOff>
      <xdr:row>38</xdr:row>
      <xdr:rowOff>88900</xdr:rowOff>
    </xdr:to>
    <xdr:sp macro="" textlink="">
      <xdr:nvSpPr>
        <xdr:cNvPr id="487" name="楕円 486">
          <a:extLst>
            <a:ext uri="{FF2B5EF4-FFF2-40B4-BE49-F238E27FC236}">
              <a16:creationId xmlns:a16="http://schemas.microsoft.com/office/drawing/2014/main" id="{A2503DD3-57EF-40F9-96E9-398F83723421}"/>
            </a:ext>
          </a:extLst>
        </xdr:cNvPr>
        <xdr:cNvSpPr/>
      </xdr:nvSpPr>
      <xdr:spPr>
        <a:xfrm>
          <a:off x="19458940" y="63614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10177</xdr:rowOff>
    </xdr:from>
    <xdr:ext cx="469744" cy="259045"/>
    <xdr:sp macro="" textlink="">
      <xdr:nvSpPr>
        <xdr:cNvPr id="488" name="【認定こども園・幼稚園・保育所】&#10;一人当たり面積該当値テキスト">
          <a:extLst>
            <a:ext uri="{FF2B5EF4-FFF2-40B4-BE49-F238E27FC236}">
              <a16:creationId xmlns:a16="http://schemas.microsoft.com/office/drawing/2014/main" id="{CC6F9DAF-1542-4D0D-9506-4746C243D683}"/>
            </a:ext>
          </a:extLst>
        </xdr:cNvPr>
        <xdr:cNvSpPr txBox="1"/>
      </xdr:nvSpPr>
      <xdr:spPr>
        <a:xfrm>
          <a:off x="19547840" y="621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158750</xdr:rowOff>
    </xdr:from>
    <xdr:to>
      <xdr:col>112</xdr:col>
      <xdr:colOff>38100</xdr:colOff>
      <xdr:row>38</xdr:row>
      <xdr:rowOff>88900</xdr:rowOff>
    </xdr:to>
    <xdr:sp macro="" textlink="">
      <xdr:nvSpPr>
        <xdr:cNvPr id="489" name="楕円 488">
          <a:extLst>
            <a:ext uri="{FF2B5EF4-FFF2-40B4-BE49-F238E27FC236}">
              <a16:creationId xmlns:a16="http://schemas.microsoft.com/office/drawing/2014/main" id="{9FD33AEE-3873-4A25-B8FD-ED556A5706D1}"/>
            </a:ext>
          </a:extLst>
        </xdr:cNvPr>
        <xdr:cNvSpPr/>
      </xdr:nvSpPr>
      <xdr:spPr>
        <a:xfrm>
          <a:off x="18735040" y="63614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38100</xdr:rowOff>
    </xdr:from>
    <xdr:to>
      <xdr:col>116</xdr:col>
      <xdr:colOff>63500</xdr:colOff>
      <xdr:row>38</xdr:row>
      <xdr:rowOff>38100</xdr:rowOff>
    </xdr:to>
    <xdr:cxnSp macro="">
      <xdr:nvCxnSpPr>
        <xdr:cNvPr id="490" name="直線コネクタ 489">
          <a:extLst>
            <a:ext uri="{FF2B5EF4-FFF2-40B4-BE49-F238E27FC236}">
              <a16:creationId xmlns:a16="http://schemas.microsoft.com/office/drawing/2014/main" id="{90A6C5AE-673B-4567-8CEC-53282C6197ED}"/>
            </a:ext>
          </a:extLst>
        </xdr:cNvPr>
        <xdr:cNvCxnSpPr/>
      </xdr:nvCxnSpPr>
      <xdr:spPr>
        <a:xfrm>
          <a:off x="18778220" y="64084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82550</xdr:rowOff>
    </xdr:from>
    <xdr:to>
      <xdr:col>107</xdr:col>
      <xdr:colOff>101600</xdr:colOff>
      <xdr:row>38</xdr:row>
      <xdr:rowOff>12700</xdr:rowOff>
    </xdr:to>
    <xdr:sp macro="" textlink="">
      <xdr:nvSpPr>
        <xdr:cNvPr id="491" name="楕円 490">
          <a:extLst>
            <a:ext uri="{FF2B5EF4-FFF2-40B4-BE49-F238E27FC236}">
              <a16:creationId xmlns:a16="http://schemas.microsoft.com/office/drawing/2014/main" id="{E72E3D87-E468-4EFB-A7E2-EA07F9C87528}"/>
            </a:ext>
          </a:extLst>
        </xdr:cNvPr>
        <xdr:cNvSpPr/>
      </xdr:nvSpPr>
      <xdr:spPr>
        <a:xfrm>
          <a:off x="17937480" y="6285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133350</xdr:rowOff>
    </xdr:from>
    <xdr:to>
      <xdr:col>111</xdr:col>
      <xdr:colOff>177800</xdr:colOff>
      <xdr:row>38</xdr:row>
      <xdr:rowOff>38100</xdr:rowOff>
    </xdr:to>
    <xdr:cxnSp macro="">
      <xdr:nvCxnSpPr>
        <xdr:cNvPr id="492" name="直線コネクタ 491">
          <a:extLst>
            <a:ext uri="{FF2B5EF4-FFF2-40B4-BE49-F238E27FC236}">
              <a16:creationId xmlns:a16="http://schemas.microsoft.com/office/drawing/2014/main" id="{C84EDD29-DCA4-474D-AB9B-8A0AD0CB7B37}"/>
            </a:ext>
          </a:extLst>
        </xdr:cNvPr>
        <xdr:cNvCxnSpPr/>
      </xdr:nvCxnSpPr>
      <xdr:spPr>
        <a:xfrm>
          <a:off x="17988280" y="6336030"/>
          <a:ext cx="78994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90170</xdr:rowOff>
    </xdr:from>
    <xdr:to>
      <xdr:col>102</xdr:col>
      <xdr:colOff>165100</xdr:colOff>
      <xdr:row>38</xdr:row>
      <xdr:rowOff>20320</xdr:rowOff>
    </xdr:to>
    <xdr:sp macro="" textlink="">
      <xdr:nvSpPr>
        <xdr:cNvPr id="493" name="楕円 492">
          <a:extLst>
            <a:ext uri="{FF2B5EF4-FFF2-40B4-BE49-F238E27FC236}">
              <a16:creationId xmlns:a16="http://schemas.microsoft.com/office/drawing/2014/main" id="{2062F966-3FCA-4D92-8340-6162A923C68F}"/>
            </a:ext>
          </a:extLst>
        </xdr:cNvPr>
        <xdr:cNvSpPr/>
      </xdr:nvSpPr>
      <xdr:spPr>
        <a:xfrm>
          <a:off x="17162780" y="6292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133350</xdr:rowOff>
    </xdr:from>
    <xdr:to>
      <xdr:col>107</xdr:col>
      <xdr:colOff>50800</xdr:colOff>
      <xdr:row>37</xdr:row>
      <xdr:rowOff>140970</xdr:rowOff>
    </xdr:to>
    <xdr:cxnSp macro="">
      <xdr:nvCxnSpPr>
        <xdr:cNvPr id="494" name="直線コネクタ 493">
          <a:extLst>
            <a:ext uri="{FF2B5EF4-FFF2-40B4-BE49-F238E27FC236}">
              <a16:creationId xmlns:a16="http://schemas.microsoft.com/office/drawing/2014/main" id="{B0C3DAB5-A523-450D-B8FC-2C534CD3ACED}"/>
            </a:ext>
          </a:extLst>
        </xdr:cNvPr>
        <xdr:cNvCxnSpPr/>
      </xdr:nvCxnSpPr>
      <xdr:spPr>
        <a:xfrm flipV="1">
          <a:off x="17213580" y="633603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158750</xdr:rowOff>
    </xdr:from>
    <xdr:to>
      <xdr:col>98</xdr:col>
      <xdr:colOff>38100</xdr:colOff>
      <xdr:row>38</xdr:row>
      <xdr:rowOff>88900</xdr:rowOff>
    </xdr:to>
    <xdr:sp macro="" textlink="">
      <xdr:nvSpPr>
        <xdr:cNvPr id="495" name="楕円 494">
          <a:extLst>
            <a:ext uri="{FF2B5EF4-FFF2-40B4-BE49-F238E27FC236}">
              <a16:creationId xmlns:a16="http://schemas.microsoft.com/office/drawing/2014/main" id="{004E27E0-EC8D-4411-B6FE-0F7DBD07229B}"/>
            </a:ext>
          </a:extLst>
        </xdr:cNvPr>
        <xdr:cNvSpPr/>
      </xdr:nvSpPr>
      <xdr:spPr>
        <a:xfrm>
          <a:off x="16388080" y="63614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140970</xdr:rowOff>
    </xdr:from>
    <xdr:to>
      <xdr:col>102</xdr:col>
      <xdr:colOff>114300</xdr:colOff>
      <xdr:row>38</xdr:row>
      <xdr:rowOff>38100</xdr:rowOff>
    </xdr:to>
    <xdr:cxnSp macro="">
      <xdr:nvCxnSpPr>
        <xdr:cNvPr id="496" name="直線コネクタ 495">
          <a:extLst>
            <a:ext uri="{FF2B5EF4-FFF2-40B4-BE49-F238E27FC236}">
              <a16:creationId xmlns:a16="http://schemas.microsoft.com/office/drawing/2014/main" id="{94BF1957-A93B-4287-8840-2A75727A6F79}"/>
            </a:ext>
          </a:extLst>
        </xdr:cNvPr>
        <xdr:cNvCxnSpPr/>
      </xdr:nvCxnSpPr>
      <xdr:spPr>
        <a:xfrm flipV="1">
          <a:off x="16431260" y="6343650"/>
          <a:ext cx="78232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121937</xdr:rowOff>
    </xdr:from>
    <xdr:ext cx="469744" cy="259045"/>
    <xdr:sp macro="" textlink="">
      <xdr:nvSpPr>
        <xdr:cNvPr id="497" name="n_1aveValue【認定こども園・幼稚園・保育所】&#10;一人当たり面積">
          <a:extLst>
            <a:ext uri="{FF2B5EF4-FFF2-40B4-BE49-F238E27FC236}">
              <a16:creationId xmlns:a16="http://schemas.microsoft.com/office/drawing/2014/main" id="{A9789A79-EBC2-48D1-B87A-25A41A02665B}"/>
            </a:ext>
          </a:extLst>
        </xdr:cNvPr>
        <xdr:cNvSpPr txBox="1"/>
      </xdr:nvSpPr>
      <xdr:spPr>
        <a:xfrm>
          <a:off x="18561127" y="665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121937</xdr:rowOff>
    </xdr:from>
    <xdr:ext cx="469744" cy="259045"/>
    <xdr:sp macro="" textlink="">
      <xdr:nvSpPr>
        <xdr:cNvPr id="498" name="n_2aveValue【認定こども園・幼稚園・保育所】&#10;一人当たり面積">
          <a:extLst>
            <a:ext uri="{FF2B5EF4-FFF2-40B4-BE49-F238E27FC236}">
              <a16:creationId xmlns:a16="http://schemas.microsoft.com/office/drawing/2014/main" id="{A978EC42-F20C-4A95-8A90-39AF5D9DB377}"/>
            </a:ext>
          </a:extLst>
        </xdr:cNvPr>
        <xdr:cNvSpPr txBox="1"/>
      </xdr:nvSpPr>
      <xdr:spPr>
        <a:xfrm>
          <a:off x="17776267" y="665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144797</xdr:rowOff>
    </xdr:from>
    <xdr:ext cx="469744" cy="259045"/>
    <xdr:sp macro="" textlink="">
      <xdr:nvSpPr>
        <xdr:cNvPr id="499" name="n_3aveValue【認定こども園・幼稚園・保育所】&#10;一人当たり面積">
          <a:extLst>
            <a:ext uri="{FF2B5EF4-FFF2-40B4-BE49-F238E27FC236}">
              <a16:creationId xmlns:a16="http://schemas.microsoft.com/office/drawing/2014/main" id="{ED22DD1A-D9F7-4A1C-839E-02B5913EF56C}"/>
            </a:ext>
          </a:extLst>
        </xdr:cNvPr>
        <xdr:cNvSpPr txBox="1"/>
      </xdr:nvSpPr>
      <xdr:spPr>
        <a:xfrm>
          <a:off x="17001567" y="668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137177</xdr:rowOff>
    </xdr:from>
    <xdr:ext cx="469744" cy="259045"/>
    <xdr:sp macro="" textlink="">
      <xdr:nvSpPr>
        <xdr:cNvPr id="500" name="n_4aveValue【認定こども園・幼稚園・保育所】&#10;一人当たり面積">
          <a:extLst>
            <a:ext uri="{FF2B5EF4-FFF2-40B4-BE49-F238E27FC236}">
              <a16:creationId xmlns:a16="http://schemas.microsoft.com/office/drawing/2014/main" id="{640E3DBB-9562-49A8-8551-36CD0D80D9F2}"/>
            </a:ext>
          </a:extLst>
        </xdr:cNvPr>
        <xdr:cNvSpPr txBox="1"/>
      </xdr:nvSpPr>
      <xdr:spPr>
        <a:xfrm>
          <a:off x="16226867" y="667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105427</xdr:rowOff>
    </xdr:from>
    <xdr:ext cx="469744" cy="259045"/>
    <xdr:sp macro="" textlink="">
      <xdr:nvSpPr>
        <xdr:cNvPr id="501" name="n_1mainValue【認定こども園・幼稚園・保育所】&#10;一人当たり面積">
          <a:extLst>
            <a:ext uri="{FF2B5EF4-FFF2-40B4-BE49-F238E27FC236}">
              <a16:creationId xmlns:a16="http://schemas.microsoft.com/office/drawing/2014/main" id="{87BE2DEB-E995-4E67-B350-50A66DF4AD93}"/>
            </a:ext>
          </a:extLst>
        </xdr:cNvPr>
        <xdr:cNvSpPr txBox="1"/>
      </xdr:nvSpPr>
      <xdr:spPr>
        <a:xfrm>
          <a:off x="1856112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29227</xdr:rowOff>
    </xdr:from>
    <xdr:ext cx="469744" cy="259045"/>
    <xdr:sp macro="" textlink="">
      <xdr:nvSpPr>
        <xdr:cNvPr id="502" name="n_2mainValue【認定こども園・幼稚園・保育所】&#10;一人当たり面積">
          <a:extLst>
            <a:ext uri="{FF2B5EF4-FFF2-40B4-BE49-F238E27FC236}">
              <a16:creationId xmlns:a16="http://schemas.microsoft.com/office/drawing/2014/main" id="{E5BB69AF-C051-4A2E-B4CA-B3D457B9ADCA}"/>
            </a:ext>
          </a:extLst>
        </xdr:cNvPr>
        <xdr:cNvSpPr txBox="1"/>
      </xdr:nvSpPr>
      <xdr:spPr>
        <a:xfrm>
          <a:off x="17776267" y="606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36847</xdr:rowOff>
    </xdr:from>
    <xdr:ext cx="469744" cy="259045"/>
    <xdr:sp macro="" textlink="">
      <xdr:nvSpPr>
        <xdr:cNvPr id="503" name="n_3mainValue【認定こども園・幼稚園・保育所】&#10;一人当たり面積">
          <a:extLst>
            <a:ext uri="{FF2B5EF4-FFF2-40B4-BE49-F238E27FC236}">
              <a16:creationId xmlns:a16="http://schemas.microsoft.com/office/drawing/2014/main" id="{85A9A70D-1EF5-4DE7-AFBB-3FEAE1E177FF}"/>
            </a:ext>
          </a:extLst>
        </xdr:cNvPr>
        <xdr:cNvSpPr txBox="1"/>
      </xdr:nvSpPr>
      <xdr:spPr>
        <a:xfrm>
          <a:off x="17001567" y="6071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105427</xdr:rowOff>
    </xdr:from>
    <xdr:ext cx="469744" cy="259045"/>
    <xdr:sp macro="" textlink="">
      <xdr:nvSpPr>
        <xdr:cNvPr id="504" name="n_4mainValue【認定こども園・幼稚園・保育所】&#10;一人当たり面積">
          <a:extLst>
            <a:ext uri="{FF2B5EF4-FFF2-40B4-BE49-F238E27FC236}">
              <a16:creationId xmlns:a16="http://schemas.microsoft.com/office/drawing/2014/main" id="{A3EE4231-3B39-4331-9A38-ECB949A92A59}"/>
            </a:ext>
          </a:extLst>
        </xdr:cNvPr>
        <xdr:cNvSpPr txBox="1"/>
      </xdr:nvSpPr>
      <xdr:spPr>
        <a:xfrm>
          <a:off x="16226867" y="6140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5" name="正方形/長方形 504">
          <a:extLst>
            <a:ext uri="{FF2B5EF4-FFF2-40B4-BE49-F238E27FC236}">
              <a16:creationId xmlns:a16="http://schemas.microsoft.com/office/drawing/2014/main" id="{6C033957-6464-460A-B718-1F9FE9D079CE}"/>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6" name="正方形/長方形 505">
          <a:extLst>
            <a:ext uri="{FF2B5EF4-FFF2-40B4-BE49-F238E27FC236}">
              <a16:creationId xmlns:a16="http://schemas.microsoft.com/office/drawing/2014/main" id="{5188AA9E-97CC-4340-9B47-06386F87B68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7" name="正方形/長方形 506">
          <a:extLst>
            <a:ext uri="{FF2B5EF4-FFF2-40B4-BE49-F238E27FC236}">
              <a16:creationId xmlns:a16="http://schemas.microsoft.com/office/drawing/2014/main" id="{AA4B150F-6D50-4EE7-977D-3C7690BE815A}"/>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8" name="正方形/長方形 507">
          <a:extLst>
            <a:ext uri="{FF2B5EF4-FFF2-40B4-BE49-F238E27FC236}">
              <a16:creationId xmlns:a16="http://schemas.microsoft.com/office/drawing/2014/main" id="{022BF8AA-6A44-4E44-98D2-7B56805FFE4A}"/>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9" name="正方形/長方形 508">
          <a:extLst>
            <a:ext uri="{FF2B5EF4-FFF2-40B4-BE49-F238E27FC236}">
              <a16:creationId xmlns:a16="http://schemas.microsoft.com/office/drawing/2014/main" id="{7DD34042-ABAD-45C2-9AC2-B332008E5BE4}"/>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0" name="正方形/長方形 509">
          <a:extLst>
            <a:ext uri="{FF2B5EF4-FFF2-40B4-BE49-F238E27FC236}">
              <a16:creationId xmlns:a16="http://schemas.microsoft.com/office/drawing/2014/main" id="{CC5D4401-A1D9-4C2E-85F2-8FFA60594C1A}"/>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1" name="正方形/長方形 510">
          <a:extLst>
            <a:ext uri="{FF2B5EF4-FFF2-40B4-BE49-F238E27FC236}">
              <a16:creationId xmlns:a16="http://schemas.microsoft.com/office/drawing/2014/main" id="{EC9047F5-08A9-46DD-955F-264BB7D91C6E}"/>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2" name="正方形/長方形 511">
          <a:extLst>
            <a:ext uri="{FF2B5EF4-FFF2-40B4-BE49-F238E27FC236}">
              <a16:creationId xmlns:a16="http://schemas.microsoft.com/office/drawing/2014/main" id="{E2160593-8C44-4054-AFC4-DA99996BF16D}"/>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3" name="テキスト ボックス 512">
          <a:extLst>
            <a:ext uri="{FF2B5EF4-FFF2-40B4-BE49-F238E27FC236}">
              <a16:creationId xmlns:a16="http://schemas.microsoft.com/office/drawing/2014/main" id="{1C9A0BB8-D412-4EDE-9A85-66AC35CB5A81}"/>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4" name="直線コネクタ 513">
          <a:extLst>
            <a:ext uri="{FF2B5EF4-FFF2-40B4-BE49-F238E27FC236}">
              <a16:creationId xmlns:a16="http://schemas.microsoft.com/office/drawing/2014/main" id="{654049DF-42BB-4677-9076-6FCC3763D8A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5" name="テキスト ボックス 514">
          <a:extLst>
            <a:ext uri="{FF2B5EF4-FFF2-40B4-BE49-F238E27FC236}">
              <a16:creationId xmlns:a16="http://schemas.microsoft.com/office/drawing/2014/main" id="{5DE8ADF9-08B6-45C8-B146-80E7580F4B45}"/>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6" name="直線コネクタ 515">
          <a:extLst>
            <a:ext uri="{FF2B5EF4-FFF2-40B4-BE49-F238E27FC236}">
              <a16:creationId xmlns:a16="http://schemas.microsoft.com/office/drawing/2014/main" id="{342887D3-B8FF-45BE-B007-34959CD4165E}"/>
            </a:ext>
          </a:extLst>
        </xdr:cNvPr>
        <xdr:cNvCxnSpPr/>
      </xdr:nvCxnSpPr>
      <xdr:spPr>
        <a:xfrm>
          <a:off x="10960100" y="10896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7" name="テキスト ボックス 516">
          <a:extLst>
            <a:ext uri="{FF2B5EF4-FFF2-40B4-BE49-F238E27FC236}">
              <a16:creationId xmlns:a16="http://schemas.microsoft.com/office/drawing/2014/main" id="{635D58DB-911B-4325-AE65-F2BD83359392}"/>
            </a:ext>
          </a:extLst>
        </xdr:cNvPr>
        <xdr:cNvSpPr txBox="1"/>
      </xdr:nvSpPr>
      <xdr:spPr>
        <a:xfrm>
          <a:off x="10602761" y="10758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8" name="直線コネクタ 517">
          <a:extLst>
            <a:ext uri="{FF2B5EF4-FFF2-40B4-BE49-F238E27FC236}">
              <a16:creationId xmlns:a16="http://schemas.microsoft.com/office/drawing/2014/main" id="{AD655081-6096-4A0C-9B51-0AC765471158}"/>
            </a:ext>
          </a:extLst>
        </xdr:cNvPr>
        <xdr:cNvCxnSpPr/>
      </xdr:nvCxnSpPr>
      <xdr:spPr>
        <a:xfrm>
          <a:off x="10960100" y="10618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9" name="テキスト ボックス 518">
          <a:extLst>
            <a:ext uri="{FF2B5EF4-FFF2-40B4-BE49-F238E27FC236}">
              <a16:creationId xmlns:a16="http://schemas.microsoft.com/office/drawing/2014/main" id="{1BCC30E3-080D-49C7-BA27-3DE82D39F448}"/>
            </a:ext>
          </a:extLst>
        </xdr:cNvPr>
        <xdr:cNvSpPr txBox="1"/>
      </xdr:nvSpPr>
      <xdr:spPr>
        <a:xfrm>
          <a:off x="10602761" y="10480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20" name="直線コネクタ 519">
          <a:extLst>
            <a:ext uri="{FF2B5EF4-FFF2-40B4-BE49-F238E27FC236}">
              <a16:creationId xmlns:a16="http://schemas.microsoft.com/office/drawing/2014/main" id="{4322DD4D-EA00-4FEB-BEC3-9615CBD6C2D9}"/>
            </a:ext>
          </a:extLst>
        </xdr:cNvPr>
        <xdr:cNvCxnSpPr/>
      </xdr:nvCxnSpPr>
      <xdr:spPr>
        <a:xfrm>
          <a:off x="10960100" y="10340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21" name="テキスト ボックス 520">
          <a:extLst>
            <a:ext uri="{FF2B5EF4-FFF2-40B4-BE49-F238E27FC236}">
              <a16:creationId xmlns:a16="http://schemas.microsoft.com/office/drawing/2014/main" id="{64E667D2-9140-4D27-95DD-9E32A2CFEDDA}"/>
            </a:ext>
          </a:extLst>
        </xdr:cNvPr>
        <xdr:cNvSpPr txBox="1"/>
      </xdr:nvSpPr>
      <xdr:spPr>
        <a:xfrm>
          <a:off x="10602761" y="10201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1FE64A7E-DA78-4C79-B6A9-015829F06AF5}"/>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D3616BC6-EC8D-4FF5-9810-2C47871BFA73}"/>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24" name="直線コネクタ 523">
          <a:extLst>
            <a:ext uri="{FF2B5EF4-FFF2-40B4-BE49-F238E27FC236}">
              <a16:creationId xmlns:a16="http://schemas.microsoft.com/office/drawing/2014/main" id="{5F8E18E0-8024-4BBA-8D74-34B48143665B}"/>
            </a:ext>
          </a:extLst>
        </xdr:cNvPr>
        <xdr:cNvCxnSpPr/>
      </xdr:nvCxnSpPr>
      <xdr:spPr>
        <a:xfrm>
          <a:off x="10960100" y="9780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5" name="テキスト ボックス 524">
          <a:extLst>
            <a:ext uri="{FF2B5EF4-FFF2-40B4-BE49-F238E27FC236}">
              <a16:creationId xmlns:a16="http://schemas.microsoft.com/office/drawing/2014/main" id="{FD7B8E23-4E1A-498A-9739-C0F8D5D4E4C1}"/>
            </a:ext>
          </a:extLst>
        </xdr:cNvPr>
        <xdr:cNvSpPr txBox="1"/>
      </xdr:nvSpPr>
      <xdr:spPr>
        <a:xfrm>
          <a:off x="10602761" y="9641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6" name="直線コネクタ 525">
          <a:extLst>
            <a:ext uri="{FF2B5EF4-FFF2-40B4-BE49-F238E27FC236}">
              <a16:creationId xmlns:a16="http://schemas.microsoft.com/office/drawing/2014/main" id="{31F04FFF-2F14-47E7-93D2-D78F466C8ACE}"/>
            </a:ext>
          </a:extLst>
        </xdr:cNvPr>
        <xdr:cNvCxnSpPr/>
      </xdr:nvCxnSpPr>
      <xdr:spPr>
        <a:xfrm>
          <a:off x="10960100" y="9502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7" name="テキスト ボックス 526">
          <a:extLst>
            <a:ext uri="{FF2B5EF4-FFF2-40B4-BE49-F238E27FC236}">
              <a16:creationId xmlns:a16="http://schemas.microsoft.com/office/drawing/2014/main" id="{E3B52F2E-1418-45CE-811A-C16C6E65C58C}"/>
            </a:ext>
          </a:extLst>
        </xdr:cNvPr>
        <xdr:cNvSpPr txBox="1"/>
      </xdr:nvSpPr>
      <xdr:spPr>
        <a:xfrm>
          <a:off x="10602761" y="9363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8" name="直線コネクタ 527">
          <a:extLst>
            <a:ext uri="{FF2B5EF4-FFF2-40B4-BE49-F238E27FC236}">
              <a16:creationId xmlns:a16="http://schemas.microsoft.com/office/drawing/2014/main" id="{7A3DD569-CF83-4E4A-AEC1-CA1EB07BB2CF}"/>
            </a:ext>
          </a:extLst>
        </xdr:cNvPr>
        <xdr:cNvCxnSpPr/>
      </xdr:nvCxnSpPr>
      <xdr:spPr>
        <a:xfrm>
          <a:off x="10960100" y="922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9" name="テキスト ボックス 528">
          <a:extLst>
            <a:ext uri="{FF2B5EF4-FFF2-40B4-BE49-F238E27FC236}">
              <a16:creationId xmlns:a16="http://schemas.microsoft.com/office/drawing/2014/main" id="{8E4B7A9F-18E9-435D-94E4-3EFB68F67900}"/>
            </a:ext>
          </a:extLst>
        </xdr:cNvPr>
        <xdr:cNvSpPr txBox="1"/>
      </xdr:nvSpPr>
      <xdr:spPr>
        <a:xfrm>
          <a:off x="10602761" y="908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9CC23E82-06DD-4D99-9E04-CD0B154AB597}"/>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1" name="テキスト ボックス 530">
          <a:extLst>
            <a:ext uri="{FF2B5EF4-FFF2-40B4-BE49-F238E27FC236}">
              <a16:creationId xmlns:a16="http://schemas.microsoft.com/office/drawing/2014/main" id="{422706E7-B614-4DC7-A861-953CB01CCB66}"/>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42ADE1A1-BC09-4589-99E3-CB8B7E8890F7}"/>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533" name="直線コネクタ 532">
          <a:extLst>
            <a:ext uri="{FF2B5EF4-FFF2-40B4-BE49-F238E27FC236}">
              <a16:creationId xmlns:a16="http://schemas.microsoft.com/office/drawing/2014/main" id="{13AE4E58-EC9F-41D8-AE6B-7AE0CEF42E0A}"/>
            </a:ext>
          </a:extLst>
        </xdr:cNvPr>
        <xdr:cNvCxnSpPr/>
      </xdr:nvCxnSpPr>
      <xdr:spPr>
        <a:xfrm flipV="1">
          <a:off x="14375764" y="9402128"/>
          <a:ext cx="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EF533300-0FC1-444A-BE4B-87E3EEF7DDEB}"/>
            </a:ext>
          </a:extLst>
        </xdr:cNvPr>
        <xdr:cNvSpPr txBox="1"/>
      </xdr:nvSpPr>
      <xdr:spPr>
        <a:xfrm>
          <a:off x="14414500" y="10729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535" name="直線コネクタ 534">
          <a:extLst>
            <a:ext uri="{FF2B5EF4-FFF2-40B4-BE49-F238E27FC236}">
              <a16:creationId xmlns:a16="http://schemas.microsoft.com/office/drawing/2014/main" id="{B0849585-7CE7-441B-ACB7-728048731044}"/>
            </a:ext>
          </a:extLst>
        </xdr:cNvPr>
        <xdr:cNvCxnSpPr/>
      </xdr:nvCxnSpPr>
      <xdr:spPr>
        <a:xfrm>
          <a:off x="14287500" y="107299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1FEB7C80-A678-4007-ACF5-E854DC2A81E1}"/>
            </a:ext>
          </a:extLst>
        </xdr:cNvPr>
        <xdr:cNvSpPr txBox="1"/>
      </xdr:nvSpPr>
      <xdr:spPr>
        <a:xfrm>
          <a:off x="14414500" y="9184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537" name="直線コネクタ 536">
          <a:extLst>
            <a:ext uri="{FF2B5EF4-FFF2-40B4-BE49-F238E27FC236}">
              <a16:creationId xmlns:a16="http://schemas.microsoft.com/office/drawing/2014/main" id="{5E855A8B-816D-4EDB-80BF-121914739888}"/>
            </a:ext>
          </a:extLst>
        </xdr:cNvPr>
        <xdr:cNvCxnSpPr/>
      </xdr:nvCxnSpPr>
      <xdr:spPr>
        <a:xfrm>
          <a:off x="14287500" y="94021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134955</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FBE67BD4-AEF2-4920-A664-E48A9997D8FC}"/>
            </a:ext>
          </a:extLst>
        </xdr:cNvPr>
        <xdr:cNvSpPr txBox="1"/>
      </xdr:nvSpPr>
      <xdr:spPr>
        <a:xfrm>
          <a:off x="14414500" y="100257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539" name="フローチャート: 判断 538">
          <a:extLst>
            <a:ext uri="{FF2B5EF4-FFF2-40B4-BE49-F238E27FC236}">
              <a16:creationId xmlns:a16="http://schemas.microsoft.com/office/drawing/2014/main" id="{0ACC53C0-80C8-4390-A799-C926C45753A9}"/>
            </a:ext>
          </a:extLst>
        </xdr:cNvPr>
        <xdr:cNvSpPr/>
      </xdr:nvSpPr>
      <xdr:spPr>
        <a:xfrm>
          <a:off x="14325600" y="1017047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540" name="フローチャート: 判断 539">
          <a:extLst>
            <a:ext uri="{FF2B5EF4-FFF2-40B4-BE49-F238E27FC236}">
              <a16:creationId xmlns:a16="http://schemas.microsoft.com/office/drawing/2014/main" id="{EA0C89B7-DDE6-4A03-9EB9-76C0A03F3024}"/>
            </a:ext>
          </a:extLst>
        </xdr:cNvPr>
        <xdr:cNvSpPr/>
      </xdr:nvSpPr>
      <xdr:spPr>
        <a:xfrm>
          <a:off x="13578840" y="101533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541" name="フローチャート: 判断 540">
          <a:extLst>
            <a:ext uri="{FF2B5EF4-FFF2-40B4-BE49-F238E27FC236}">
              <a16:creationId xmlns:a16="http://schemas.microsoft.com/office/drawing/2014/main" id="{D01E0D26-6AB2-4057-8B02-EEFD99576057}"/>
            </a:ext>
          </a:extLst>
        </xdr:cNvPr>
        <xdr:cNvSpPr/>
      </xdr:nvSpPr>
      <xdr:spPr>
        <a:xfrm>
          <a:off x="12804140" y="1012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542" name="フローチャート: 判断 541">
          <a:extLst>
            <a:ext uri="{FF2B5EF4-FFF2-40B4-BE49-F238E27FC236}">
              <a16:creationId xmlns:a16="http://schemas.microsoft.com/office/drawing/2014/main" id="{B1E246B0-3B79-4D52-B672-8DF55A813C08}"/>
            </a:ext>
          </a:extLst>
        </xdr:cNvPr>
        <xdr:cNvSpPr/>
      </xdr:nvSpPr>
      <xdr:spPr>
        <a:xfrm>
          <a:off x="12029440" y="10193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543" name="フローチャート: 判断 542">
          <a:extLst>
            <a:ext uri="{FF2B5EF4-FFF2-40B4-BE49-F238E27FC236}">
              <a16:creationId xmlns:a16="http://schemas.microsoft.com/office/drawing/2014/main" id="{D28CEA7D-6018-417D-8AD4-0137FF03AA60}"/>
            </a:ext>
          </a:extLst>
        </xdr:cNvPr>
        <xdr:cNvSpPr/>
      </xdr:nvSpPr>
      <xdr:spPr>
        <a:xfrm>
          <a:off x="11231880" y="10229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80959585-CABA-4426-BE14-DD8E99B1A614}"/>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CBF12486-FF4D-4BF8-825F-EEAA52B69C73}"/>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A3E8F81C-1894-4617-99EA-E0090F66267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11E6FE8C-FC8F-4C12-A8EE-FFC6F9E0D654}"/>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E618BE2D-C076-4A77-B05C-57A23985A13B}"/>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86360</xdr:rowOff>
    </xdr:from>
    <xdr:to>
      <xdr:col>85</xdr:col>
      <xdr:colOff>177800</xdr:colOff>
      <xdr:row>63</xdr:row>
      <xdr:rowOff>16510</xdr:rowOff>
    </xdr:to>
    <xdr:sp macro="" textlink="">
      <xdr:nvSpPr>
        <xdr:cNvPr id="549" name="楕円 548">
          <a:extLst>
            <a:ext uri="{FF2B5EF4-FFF2-40B4-BE49-F238E27FC236}">
              <a16:creationId xmlns:a16="http://schemas.microsoft.com/office/drawing/2014/main" id="{500054AF-99CC-4E31-9AF5-184834727A13}"/>
            </a:ext>
          </a:extLst>
        </xdr:cNvPr>
        <xdr:cNvSpPr/>
      </xdr:nvSpPr>
      <xdr:spPr>
        <a:xfrm>
          <a:off x="14325600" y="1048004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64787</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6F631D44-4509-498A-9635-9AC01418D5D1}"/>
            </a:ext>
          </a:extLst>
        </xdr:cNvPr>
        <xdr:cNvSpPr txBox="1"/>
      </xdr:nvSpPr>
      <xdr:spPr>
        <a:xfrm>
          <a:off x="14414500"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60643</xdr:rowOff>
    </xdr:from>
    <xdr:to>
      <xdr:col>81</xdr:col>
      <xdr:colOff>101600</xdr:colOff>
      <xdr:row>62</xdr:row>
      <xdr:rowOff>162243</xdr:rowOff>
    </xdr:to>
    <xdr:sp macro="" textlink="">
      <xdr:nvSpPr>
        <xdr:cNvPr id="551" name="楕円 550">
          <a:extLst>
            <a:ext uri="{FF2B5EF4-FFF2-40B4-BE49-F238E27FC236}">
              <a16:creationId xmlns:a16="http://schemas.microsoft.com/office/drawing/2014/main" id="{D8DB1B8E-FBCA-46AE-9F3D-0E7D3412A7A9}"/>
            </a:ext>
          </a:extLst>
        </xdr:cNvPr>
        <xdr:cNvSpPr/>
      </xdr:nvSpPr>
      <xdr:spPr>
        <a:xfrm>
          <a:off x="13578840" y="10454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111443</xdr:rowOff>
    </xdr:from>
    <xdr:to>
      <xdr:col>85</xdr:col>
      <xdr:colOff>127000</xdr:colOff>
      <xdr:row>62</xdr:row>
      <xdr:rowOff>137160</xdr:rowOff>
    </xdr:to>
    <xdr:cxnSp macro="">
      <xdr:nvCxnSpPr>
        <xdr:cNvPr id="552" name="直線コネクタ 551">
          <a:extLst>
            <a:ext uri="{FF2B5EF4-FFF2-40B4-BE49-F238E27FC236}">
              <a16:creationId xmlns:a16="http://schemas.microsoft.com/office/drawing/2014/main" id="{E1AE02AC-63D6-482D-AE43-B6B5D9D0F784}"/>
            </a:ext>
          </a:extLst>
        </xdr:cNvPr>
        <xdr:cNvCxnSpPr/>
      </xdr:nvCxnSpPr>
      <xdr:spPr>
        <a:xfrm>
          <a:off x="13629640" y="10505123"/>
          <a:ext cx="746760" cy="25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46355</xdr:rowOff>
    </xdr:from>
    <xdr:to>
      <xdr:col>76</xdr:col>
      <xdr:colOff>165100</xdr:colOff>
      <xdr:row>62</xdr:row>
      <xdr:rowOff>147955</xdr:rowOff>
    </xdr:to>
    <xdr:sp macro="" textlink="">
      <xdr:nvSpPr>
        <xdr:cNvPr id="553" name="楕円 552">
          <a:extLst>
            <a:ext uri="{FF2B5EF4-FFF2-40B4-BE49-F238E27FC236}">
              <a16:creationId xmlns:a16="http://schemas.microsoft.com/office/drawing/2014/main" id="{4B38DB91-ED40-484B-8C9A-0C1EFF0F59E4}"/>
            </a:ext>
          </a:extLst>
        </xdr:cNvPr>
        <xdr:cNvSpPr/>
      </xdr:nvSpPr>
      <xdr:spPr>
        <a:xfrm>
          <a:off x="12804140" y="1044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97155</xdr:rowOff>
    </xdr:from>
    <xdr:to>
      <xdr:col>81</xdr:col>
      <xdr:colOff>50800</xdr:colOff>
      <xdr:row>62</xdr:row>
      <xdr:rowOff>111443</xdr:rowOff>
    </xdr:to>
    <xdr:cxnSp macro="">
      <xdr:nvCxnSpPr>
        <xdr:cNvPr id="554" name="直線コネクタ 553">
          <a:extLst>
            <a:ext uri="{FF2B5EF4-FFF2-40B4-BE49-F238E27FC236}">
              <a16:creationId xmlns:a16="http://schemas.microsoft.com/office/drawing/2014/main" id="{2E3FB0D7-D5D8-4448-ADB8-2E8475EB7478}"/>
            </a:ext>
          </a:extLst>
        </xdr:cNvPr>
        <xdr:cNvCxnSpPr/>
      </xdr:nvCxnSpPr>
      <xdr:spPr>
        <a:xfrm>
          <a:off x="12854940" y="10490835"/>
          <a:ext cx="7747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12065</xdr:rowOff>
    </xdr:from>
    <xdr:to>
      <xdr:col>72</xdr:col>
      <xdr:colOff>38100</xdr:colOff>
      <xdr:row>62</xdr:row>
      <xdr:rowOff>113665</xdr:rowOff>
    </xdr:to>
    <xdr:sp macro="" textlink="">
      <xdr:nvSpPr>
        <xdr:cNvPr id="555" name="楕円 554">
          <a:extLst>
            <a:ext uri="{FF2B5EF4-FFF2-40B4-BE49-F238E27FC236}">
              <a16:creationId xmlns:a16="http://schemas.microsoft.com/office/drawing/2014/main" id="{9394E125-D14C-48F3-ABB1-EA02E20DB30D}"/>
            </a:ext>
          </a:extLst>
        </xdr:cNvPr>
        <xdr:cNvSpPr/>
      </xdr:nvSpPr>
      <xdr:spPr>
        <a:xfrm>
          <a:off x="12029440" y="104057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62865</xdr:rowOff>
    </xdr:from>
    <xdr:to>
      <xdr:col>76</xdr:col>
      <xdr:colOff>114300</xdr:colOff>
      <xdr:row>62</xdr:row>
      <xdr:rowOff>97155</xdr:rowOff>
    </xdr:to>
    <xdr:cxnSp macro="">
      <xdr:nvCxnSpPr>
        <xdr:cNvPr id="556" name="直線コネクタ 555">
          <a:extLst>
            <a:ext uri="{FF2B5EF4-FFF2-40B4-BE49-F238E27FC236}">
              <a16:creationId xmlns:a16="http://schemas.microsoft.com/office/drawing/2014/main" id="{001E1852-EC1F-41D6-9028-798E8EC883DB}"/>
            </a:ext>
          </a:extLst>
        </xdr:cNvPr>
        <xdr:cNvCxnSpPr/>
      </xdr:nvCxnSpPr>
      <xdr:spPr>
        <a:xfrm>
          <a:off x="12072620" y="10456545"/>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149225</xdr:rowOff>
    </xdr:from>
    <xdr:to>
      <xdr:col>67</xdr:col>
      <xdr:colOff>101600</xdr:colOff>
      <xdr:row>62</xdr:row>
      <xdr:rowOff>79375</xdr:rowOff>
    </xdr:to>
    <xdr:sp macro="" textlink="">
      <xdr:nvSpPr>
        <xdr:cNvPr id="557" name="楕円 556">
          <a:extLst>
            <a:ext uri="{FF2B5EF4-FFF2-40B4-BE49-F238E27FC236}">
              <a16:creationId xmlns:a16="http://schemas.microsoft.com/office/drawing/2014/main" id="{4EE8AEC3-8DDC-4D81-BA14-9E1302FF9DA5}"/>
            </a:ext>
          </a:extLst>
        </xdr:cNvPr>
        <xdr:cNvSpPr/>
      </xdr:nvSpPr>
      <xdr:spPr>
        <a:xfrm>
          <a:off x="11231880" y="103752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28575</xdr:rowOff>
    </xdr:from>
    <xdr:to>
      <xdr:col>71</xdr:col>
      <xdr:colOff>177800</xdr:colOff>
      <xdr:row>62</xdr:row>
      <xdr:rowOff>62865</xdr:rowOff>
    </xdr:to>
    <xdr:cxnSp macro="">
      <xdr:nvCxnSpPr>
        <xdr:cNvPr id="558" name="直線コネクタ 557">
          <a:extLst>
            <a:ext uri="{FF2B5EF4-FFF2-40B4-BE49-F238E27FC236}">
              <a16:creationId xmlns:a16="http://schemas.microsoft.com/office/drawing/2014/main" id="{094071E8-0883-4260-9016-44E8937D31A9}"/>
            </a:ext>
          </a:extLst>
        </xdr:cNvPr>
        <xdr:cNvCxnSpPr/>
      </xdr:nvCxnSpPr>
      <xdr:spPr>
        <a:xfrm>
          <a:off x="11282680" y="10422255"/>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41609</xdr:rowOff>
    </xdr:from>
    <xdr:ext cx="405111" cy="259045"/>
    <xdr:sp macro="" textlink="">
      <xdr:nvSpPr>
        <xdr:cNvPr id="559" name="n_1aveValue【学校施設】&#10;有形固定資産減価償却率">
          <a:extLst>
            <a:ext uri="{FF2B5EF4-FFF2-40B4-BE49-F238E27FC236}">
              <a16:creationId xmlns:a16="http://schemas.microsoft.com/office/drawing/2014/main" id="{825CC742-8CFC-438A-93CE-C306977AC3CC}"/>
            </a:ext>
          </a:extLst>
        </xdr:cNvPr>
        <xdr:cNvSpPr txBox="1"/>
      </xdr:nvSpPr>
      <xdr:spPr>
        <a:xfrm>
          <a:off x="13437244" y="9932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15892</xdr:rowOff>
    </xdr:from>
    <xdr:ext cx="405111" cy="259045"/>
    <xdr:sp macro="" textlink="">
      <xdr:nvSpPr>
        <xdr:cNvPr id="560" name="n_2aveValue【学校施設】&#10;有形固定資産減価償却率">
          <a:extLst>
            <a:ext uri="{FF2B5EF4-FFF2-40B4-BE49-F238E27FC236}">
              <a16:creationId xmlns:a16="http://schemas.microsoft.com/office/drawing/2014/main" id="{35FBCADD-5B0C-4A51-B001-001127208FE6}"/>
            </a:ext>
          </a:extLst>
        </xdr:cNvPr>
        <xdr:cNvSpPr txBox="1"/>
      </xdr:nvSpPr>
      <xdr:spPr>
        <a:xfrm>
          <a:off x="12675244" y="990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81615</xdr:rowOff>
    </xdr:from>
    <xdr:ext cx="405111" cy="259045"/>
    <xdr:sp macro="" textlink="">
      <xdr:nvSpPr>
        <xdr:cNvPr id="561" name="n_3aveValue【学校施設】&#10;有形固定資産減価償却率">
          <a:extLst>
            <a:ext uri="{FF2B5EF4-FFF2-40B4-BE49-F238E27FC236}">
              <a16:creationId xmlns:a16="http://schemas.microsoft.com/office/drawing/2014/main" id="{33CDCDD6-EE07-49C3-9B33-7C5118D5DA54}"/>
            </a:ext>
          </a:extLst>
        </xdr:cNvPr>
        <xdr:cNvSpPr txBox="1"/>
      </xdr:nvSpPr>
      <xdr:spPr>
        <a:xfrm>
          <a:off x="11900544" y="9972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121620</xdr:rowOff>
    </xdr:from>
    <xdr:ext cx="405111" cy="259045"/>
    <xdr:sp macro="" textlink="">
      <xdr:nvSpPr>
        <xdr:cNvPr id="562" name="n_4aveValue【学校施設】&#10;有形固定資産減価償却率">
          <a:extLst>
            <a:ext uri="{FF2B5EF4-FFF2-40B4-BE49-F238E27FC236}">
              <a16:creationId xmlns:a16="http://schemas.microsoft.com/office/drawing/2014/main" id="{CC742D01-E823-47B0-AD89-C31186CFB759}"/>
            </a:ext>
          </a:extLst>
        </xdr:cNvPr>
        <xdr:cNvSpPr txBox="1"/>
      </xdr:nvSpPr>
      <xdr:spPr>
        <a:xfrm>
          <a:off x="11102984" y="10012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153370</xdr:rowOff>
    </xdr:from>
    <xdr:ext cx="405111" cy="259045"/>
    <xdr:sp macro="" textlink="">
      <xdr:nvSpPr>
        <xdr:cNvPr id="563" name="n_1mainValue【学校施設】&#10;有形固定資産減価償却率">
          <a:extLst>
            <a:ext uri="{FF2B5EF4-FFF2-40B4-BE49-F238E27FC236}">
              <a16:creationId xmlns:a16="http://schemas.microsoft.com/office/drawing/2014/main" id="{C6695546-F806-4B24-9E3E-CA78DF2BC93F}"/>
            </a:ext>
          </a:extLst>
        </xdr:cNvPr>
        <xdr:cNvSpPr txBox="1"/>
      </xdr:nvSpPr>
      <xdr:spPr>
        <a:xfrm>
          <a:off x="13437244" y="10547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139082</xdr:rowOff>
    </xdr:from>
    <xdr:ext cx="405111" cy="259045"/>
    <xdr:sp macro="" textlink="">
      <xdr:nvSpPr>
        <xdr:cNvPr id="564" name="n_2mainValue【学校施設】&#10;有形固定資産減価償却率">
          <a:extLst>
            <a:ext uri="{FF2B5EF4-FFF2-40B4-BE49-F238E27FC236}">
              <a16:creationId xmlns:a16="http://schemas.microsoft.com/office/drawing/2014/main" id="{006B559C-BDEA-41F1-A877-78B9A7B06C3B}"/>
            </a:ext>
          </a:extLst>
        </xdr:cNvPr>
        <xdr:cNvSpPr txBox="1"/>
      </xdr:nvSpPr>
      <xdr:spPr>
        <a:xfrm>
          <a:off x="12675244" y="1053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104792</xdr:rowOff>
    </xdr:from>
    <xdr:ext cx="405111" cy="259045"/>
    <xdr:sp macro="" textlink="">
      <xdr:nvSpPr>
        <xdr:cNvPr id="565" name="n_3mainValue【学校施設】&#10;有形固定資産減価償却率">
          <a:extLst>
            <a:ext uri="{FF2B5EF4-FFF2-40B4-BE49-F238E27FC236}">
              <a16:creationId xmlns:a16="http://schemas.microsoft.com/office/drawing/2014/main" id="{90832FAF-8D47-4279-9F52-A853190D48F5}"/>
            </a:ext>
          </a:extLst>
        </xdr:cNvPr>
        <xdr:cNvSpPr txBox="1"/>
      </xdr:nvSpPr>
      <xdr:spPr>
        <a:xfrm>
          <a:off x="11900544" y="1049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70502</xdr:rowOff>
    </xdr:from>
    <xdr:ext cx="405111" cy="259045"/>
    <xdr:sp macro="" textlink="">
      <xdr:nvSpPr>
        <xdr:cNvPr id="566" name="n_4mainValue【学校施設】&#10;有形固定資産減価償却率">
          <a:extLst>
            <a:ext uri="{FF2B5EF4-FFF2-40B4-BE49-F238E27FC236}">
              <a16:creationId xmlns:a16="http://schemas.microsoft.com/office/drawing/2014/main" id="{BC912247-6BD7-4BCF-8F89-B46ACBAE198B}"/>
            </a:ext>
          </a:extLst>
        </xdr:cNvPr>
        <xdr:cNvSpPr txBox="1"/>
      </xdr:nvSpPr>
      <xdr:spPr>
        <a:xfrm>
          <a:off x="11102984" y="1046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3BB7A4AA-8070-49FD-82D1-3D04C55C4E09}"/>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5070DDC3-E309-44BD-99F9-CFD8947E9848}"/>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33E1DA64-ED8E-42DE-8459-875928CE3E88}"/>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3C9A55C8-2BE3-4A9D-8128-5455EABDDFA8}"/>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147AEDA1-8040-4754-9B9C-7E83D6C18AB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818F1432-4F8B-45D3-BA4E-D6D23EFDC331}"/>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68C8B5F1-0D24-40B4-B20D-EEB43693BB5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FBE38209-42DD-49DA-B7A9-B1DB16629ACA}"/>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7B521F0B-0349-4DD3-B983-FC2D405FDF5D}"/>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C02C9B57-2703-475C-9D05-8A850707CE0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7" name="テキスト ボックス 576">
          <a:extLst>
            <a:ext uri="{FF2B5EF4-FFF2-40B4-BE49-F238E27FC236}">
              <a16:creationId xmlns:a16="http://schemas.microsoft.com/office/drawing/2014/main" id="{B83A101F-AD3F-4ACA-86F4-BE02DA5B9CC1}"/>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8" name="直線コネクタ 577">
          <a:extLst>
            <a:ext uri="{FF2B5EF4-FFF2-40B4-BE49-F238E27FC236}">
              <a16:creationId xmlns:a16="http://schemas.microsoft.com/office/drawing/2014/main" id="{97196239-E0A0-4E03-AC32-FA9B03FF5A01}"/>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9" name="テキスト ボックス 578">
          <a:extLst>
            <a:ext uri="{FF2B5EF4-FFF2-40B4-BE49-F238E27FC236}">
              <a16:creationId xmlns:a16="http://schemas.microsoft.com/office/drawing/2014/main" id="{182DECD8-7B98-4FE1-91F4-C59B1364FDDA}"/>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0" name="直線コネクタ 579">
          <a:extLst>
            <a:ext uri="{FF2B5EF4-FFF2-40B4-BE49-F238E27FC236}">
              <a16:creationId xmlns:a16="http://schemas.microsoft.com/office/drawing/2014/main" id="{04E97E7C-B2E0-4A3A-B75C-94F3C10364D1}"/>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1" name="テキスト ボックス 580">
          <a:extLst>
            <a:ext uri="{FF2B5EF4-FFF2-40B4-BE49-F238E27FC236}">
              <a16:creationId xmlns:a16="http://schemas.microsoft.com/office/drawing/2014/main" id="{87D71480-1A3D-473A-B629-08C44B5BE69F}"/>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2" name="直線コネクタ 581">
          <a:extLst>
            <a:ext uri="{FF2B5EF4-FFF2-40B4-BE49-F238E27FC236}">
              <a16:creationId xmlns:a16="http://schemas.microsoft.com/office/drawing/2014/main" id="{C062E704-1804-4C13-B8BA-3485728C26E4}"/>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3" name="テキスト ボックス 582">
          <a:extLst>
            <a:ext uri="{FF2B5EF4-FFF2-40B4-BE49-F238E27FC236}">
              <a16:creationId xmlns:a16="http://schemas.microsoft.com/office/drawing/2014/main" id="{C8B1336A-8F7E-4229-9F71-DE3B8C9F1601}"/>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4" name="直線コネクタ 583">
          <a:extLst>
            <a:ext uri="{FF2B5EF4-FFF2-40B4-BE49-F238E27FC236}">
              <a16:creationId xmlns:a16="http://schemas.microsoft.com/office/drawing/2014/main" id="{AE27DC46-DBD9-4D5F-987D-98EB711051B6}"/>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5" name="テキスト ボックス 584">
          <a:extLst>
            <a:ext uri="{FF2B5EF4-FFF2-40B4-BE49-F238E27FC236}">
              <a16:creationId xmlns:a16="http://schemas.microsoft.com/office/drawing/2014/main" id="{91F46485-9B63-43C1-A3BA-2C27EDBEF800}"/>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6" name="直線コネクタ 585">
          <a:extLst>
            <a:ext uri="{FF2B5EF4-FFF2-40B4-BE49-F238E27FC236}">
              <a16:creationId xmlns:a16="http://schemas.microsoft.com/office/drawing/2014/main" id="{40A49526-FE52-4B9E-B1B1-2FDF9DB5E86A}"/>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7" name="テキスト ボックス 586">
          <a:extLst>
            <a:ext uri="{FF2B5EF4-FFF2-40B4-BE49-F238E27FC236}">
              <a16:creationId xmlns:a16="http://schemas.microsoft.com/office/drawing/2014/main" id="{19027A01-5F76-44B2-A436-9C114DD9F000}"/>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8" name="直線コネクタ 587">
          <a:extLst>
            <a:ext uri="{FF2B5EF4-FFF2-40B4-BE49-F238E27FC236}">
              <a16:creationId xmlns:a16="http://schemas.microsoft.com/office/drawing/2014/main" id="{104F2B10-AE6C-495A-A63F-84EC79D2D8E8}"/>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9" name="テキスト ボックス 588">
          <a:extLst>
            <a:ext uri="{FF2B5EF4-FFF2-40B4-BE49-F238E27FC236}">
              <a16:creationId xmlns:a16="http://schemas.microsoft.com/office/drawing/2014/main" id="{89F5C9A8-ECD7-4A47-B6CE-B6663074C19B}"/>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0" name="直線コネクタ 589">
          <a:extLst>
            <a:ext uri="{FF2B5EF4-FFF2-40B4-BE49-F238E27FC236}">
              <a16:creationId xmlns:a16="http://schemas.microsoft.com/office/drawing/2014/main" id="{C5CC87A7-9F99-43F0-BA83-C5BD137F0D3B}"/>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1" name="テキスト ボックス 590">
          <a:extLst>
            <a:ext uri="{FF2B5EF4-FFF2-40B4-BE49-F238E27FC236}">
              <a16:creationId xmlns:a16="http://schemas.microsoft.com/office/drawing/2014/main" id="{988B57E6-ABE3-4F0B-993C-FEF7827ED1A8}"/>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2" name="【学校施設】&#10;一人当たり面積グラフ枠">
          <a:extLst>
            <a:ext uri="{FF2B5EF4-FFF2-40B4-BE49-F238E27FC236}">
              <a16:creationId xmlns:a16="http://schemas.microsoft.com/office/drawing/2014/main" id="{C4DF6D86-1827-42EF-8713-F230A68B9B0C}"/>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593" name="直線コネクタ 592">
          <a:extLst>
            <a:ext uri="{FF2B5EF4-FFF2-40B4-BE49-F238E27FC236}">
              <a16:creationId xmlns:a16="http://schemas.microsoft.com/office/drawing/2014/main" id="{18A6D802-ADD7-4548-91CE-E114CF5CB7A9}"/>
            </a:ext>
          </a:extLst>
        </xdr:cNvPr>
        <xdr:cNvCxnSpPr/>
      </xdr:nvCxnSpPr>
      <xdr:spPr>
        <a:xfrm flipV="1">
          <a:off x="19509104" y="9335044"/>
          <a:ext cx="0" cy="1447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594" name="【学校施設】&#10;一人当たり面積最小値テキスト">
          <a:extLst>
            <a:ext uri="{FF2B5EF4-FFF2-40B4-BE49-F238E27FC236}">
              <a16:creationId xmlns:a16="http://schemas.microsoft.com/office/drawing/2014/main" id="{A9A81BCF-CA58-4BF1-9073-8E7AA75CE339}"/>
            </a:ext>
          </a:extLst>
        </xdr:cNvPr>
        <xdr:cNvSpPr txBox="1"/>
      </xdr:nvSpPr>
      <xdr:spPr>
        <a:xfrm>
          <a:off x="19547840" y="1078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95" name="直線コネクタ 594">
          <a:extLst>
            <a:ext uri="{FF2B5EF4-FFF2-40B4-BE49-F238E27FC236}">
              <a16:creationId xmlns:a16="http://schemas.microsoft.com/office/drawing/2014/main" id="{948324E1-0F89-4629-B0C5-B7D941F26633}"/>
            </a:ext>
          </a:extLst>
        </xdr:cNvPr>
        <xdr:cNvCxnSpPr/>
      </xdr:nvCxnSpPr>
      <xdr:spPr>
        <a:xfrm>
          <a:off x="19443700" y="10782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96" name="【学校施設】&#10;一人当たり面積最大値テキスト">
          <a:extLst>
            <a:ext uri="{FF2B5EF4-FFF2-40B4-BE49-F238E27FC236}">
              <a16:creationId xmlns:a16="http://schemas.microsoft.com/office/drawing/2014/main" id="{FA0D165A-5FEC-448C-91B8-B39708D866E0}"/>
            </a:ext>
          </a:extLst>
        </xdr:cNvPr>
        <xdr:cNvSpPr txBox="1"/>
      </xdr:nvSpPr>
      <xdr:spPr>
        <a:xfrm>
          <a:off x="19547840" y="9114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97" name="直線コネクタ 596">
          <a:extLst>
            <a:ext uri="{FF2B5EF4-FFF2-40B4-BE49-F238E27FC236}">
              <a16:creationId xmlns:a16="http://schemas.microsoft.com/office/drawing/2014/main" id="{068A7393-C2F4-493F-B7EB-41255473964E}"/>
            </a:ext>
          </a:extLst>
        </xdr:cNvPr>
        <xdr:cNvCxnSpPr/>
      </xdr:nvCxnSpPr>
      <xdr:spPr>
        <a:xfrm>
          <a:off x="19443700" y="93350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598" name="【学校施設】&#10;一人当たり面積平均値テキスト">
          <a:extLst>
            <a:ext uri="{FF2B5EF4-FFF2-40B4-BE49-F238E27FC236}">
              <a16:creationId xmlns:a16="http://schemas.microsoft.com/office/drawing/2014/main" id="{DDE7E516-FA6C-436B-8349-DAED90194F4B}"/>
            </a:ext>
          </a:extLst>
        </xdr:cNvPr>
        <xdr:cNvSpPr txBox="1"/>
      </xdr:nvSpPr>
      <xdr:spPr>
        <a:xfrm>
          <a:off x="19547840" y="99009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99" name="フローチャート: 判断 598">
          <a:extLst>
            <a:ext uri="{FF2B5EF4-FFF2-40B4-BE49-F238E27FC236}">
              <a16:creationId xmlns:a16="http://schemas.microsoft.com/office/drawing/2014/main" id="{AAE9F0B5-2706-4FCD-8EA8-407E1331719A}"/>
            </a:ext>
          </a:extLst>
        </xdr:cNvPr>
        <xdr:cNvSpPr/>
      </xdr:nvSpPr>
      <xdr:spPr>
        <a:xfrm>
          <a:off x="19458940" y="10049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600" name="フローチャート: 判断 599">
          <a:extLst>
            <a:ext uri="{FF2B5EF4-FFF2-40B4-BE49-F238E27FC236}">
              <a16:creationId xmlns:a16="http://schemas.microsoft.com/office/drawing/2014/main" id="{DED39701-02F2-40C7-8872-E8298515F321}"/>
            </a:ext>
          </a:extLst>
        </xdr:cNvPr>
        <xdr:cNvSpPr/>
      </xdr:nvSpPr>
      <xdr:spPr>
        <a:xfrm>
          <a:off x="18735040" y="1005604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601" name="フローチャート: 判断 600">
          <a:extLst>
            <a:ext uri="{FF2B5EF4-FFF2-40B4-BE49-F238E27FC236}">
              <a16:creationId xmlns:a16="http://schemas.microsoft.com/office/drawing/2014/main" id="{7E5DAFAC-2380-467D-AB92-62E5228B3847}"/>
            </a:ext>
          </a:extLst>
        </xdr:cNvPr>
        <xdr:cNvSpPr/>
      </xdr:nvSpPr>
      <xdr:spPr>
        <a:xfrm>
          <a:off x="17937480" y="1005386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602" name="フローチャート: 判断 601">
          <a:extLst>
            <a:ext uri="{FF2B5EF4-FFF2-40B4-BE49-F238E27FC236}">
              <a16:creationId xmlns:a16="http://schemas.microsoft.com/office/drawing/2014/main" id="{DFED08CC-E351-4807-AF68-2794F6B9CB51}"/>
            </a:ext>
          </a:extLst>
        </xdr:cNvPr>
        <xdr:cNvSpPr/>
      </xdr:nvSpPr>
      <xdr:spPr>
        <a:xfrm>
          <a:off x="1716278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603" name="フローチャート: 判断 602">
          <a:extLst>
            <a:ext uri="{FF2B5EF4-FFF2-40B4-BE49-F238E27FC236}">
              <a16:creationId xmlns:a16="http://schemas.microsoft.com/office/drawing/2014/main" id="{2C32AAA1-2ABE-41DB-AA80-CD3F57895304}"/>
            </a:ext>
          </a:extLst>
        </xdr:cNvPr>
        <xdr:cNvSpPr/>
      </xdr:nvSpPr>
      <xdr:spPr>
        <a:xfrm>
          <a:off x="16388080" y="100946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2BF55384-C521-4ED7-B4E8-FE2962264C7E}"/>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EBAEF41F-EE4B-4D2A-BA3D-A1F72680DC9E}"/>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6D9734F-D383-4611-9778-412866FA549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6008AC8B-6359-47EF-81C8-B284641953DD}"/>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B4E0DD32-9512-48E5-9ABF-E4AC659AAFF8}"/>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40640</xdr:rowOff>
    </xdr:from>
    <xdr:to>
      <xdr:col>116</xdr:col>
      <xdr:colOff>114300</xdr:colOff>
      <xdr:row>60</xdr:row>
      <xdr:rowOff>142240</xdr:rowOff>
    </xdr:to>
    <xdr:sp macro="" textlink="">
      <xdr:nvSpPr>
        <xdr:cNvPr id="609" name="楕円 608">
          <a:extLst>
            <a:ext uri="{FF2B5EF4-FFF2-40B4-BE49-F238E27FC236}">
              <a16:creationId xmlns:a16="http://schemas.microsoft.com/office/drawing/2014/main" id="{B588BA33-81DB-4EF6-B8BE-95E3ECDC2EDE}"/>
            </a:ext>
          </a:extLst>
        </xdr:cNvPr>
        <xdr:cNvSpPr/>
      </xdr:nvSpPr>
      <xdr:spPr>
        <a:xfrm>
          <a:off x="1945894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19067</xdr:rowOff>
    </xdr:from>
    <xdr:ext cx="469744" cy="259045"/>
    <xdr:sp macro="" textlink="">
      <xdr:nvSpPr>
        <xdr:cNvPr id="610" name="【学校施設】&#10;一人当たり面積該当値テキスト">
          <a:extLst>
            <a:ext uri="{FF2B5EF4-FFF2-40B4-BE49-F238E27FC236}">
              <a16:creationId xmlns:a16="http://schemas.microsoft.com/office/drawing/2014/main" id="{7FB4D8A6-DFA5-4739-AD0E-CF5ADAC41516}"/>
            </a:ext>
          </a:extLst>
        </xdr:cNvPr>
        <xdr:cNvSpPr txBox="1"/>
      </xdr:nvSpPr>
      <xdr:spPr>
        <a:xfrm>
          <a:off x="19547840" y="1007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43906</xdr:rowOff>
    </xdr:from>
    <xdr:to>
      <xdr:col>112</xdr:col>
      <xdr:colOff>38100</xdr:colOff>
      <xdr:row>60</xdr:row>
      <xdr:rowOff>145506</xdr:rowOff>
    </xdr:to>
    <xdr:sp macro="" textlink="">
      <xdr:nvSpPr>
        <xdr:cNvPr id="611" name="楕円 610">
          <a:extLst>
            <a:ext uri="{FF2B5EF4-FFF2-40B4-BE49-F238E27FC236}">
              <a16:creationId xmlns:a16="http://schemas.microsoft.com/office/drawing/2014/main" id="{54ED607F-1440-4804-89E4-F7D94B1467FA}"/>
            </a:ext>
          </a:extLst>
        </xdr:cNvPr>
        <xdr:cNvSpPr/>
      </xdr:nvSpPr>
      <xdr:spPr>
        <a:xfrm>
          <a:off x="18735040" y="101023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91440</xdr:rowOff>
    </xdr:from>
    <xdr:to>
      <xdr:col>116</xdr:col>
      <xdr:colOff>63500</xdr:colOff>
      <xdr:row>60</xdr:row>
      <xdr:rowOff>94706</xdr:rowOff>
    </xdr:to>
    <xdr:cxnSp macro="">
      <xdr:nvCxnSpPr>
        <xdr:cNvPr id="612" name="直線コネクタ 611">
          <a:extLst>
            <a:ext uri="{FF2B5EF4-FFF2-40B4-BE49-F238E27FC236}">
              <a16:creationId xmlns:a16="http://schemas.microsoft.com/office/drawing/2014/main" id="{FC7146DB-8869-4A3C-8161-79E948193077}"/>
            </a:ext>
          </a:extLst>
        </xdr:cNvPr>
        <xdr:cNvCxnSpPr/>
      </xdr:nvCxnSpPr>
      <xdr:spPr>
        <a:xfrm flipV="1">
          <a:off x="18778220" y="10149840"/>
          <a:ext cx="7315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53703</xdr:rowOff>
    </xdr:from>
    <xdr:to>
      <xdr:col>107</xdr:col>
      <xdr:colOff>101600</xdr:colOff>
      <xdr:row>60</xdr:row>
      <xdr:rowOff>155303</xdr:rowOff>
    </xdr:to>
    <xdr:sp macro="" textlink="">
      <xdr:nvSpPr>
        <xdr:cNvPr id="613" name="楕円 612">
          <a:extLst>
            <a:ext uri="{FF2B5EF4-FFF2-40B4-BE49-F238E27FC236}">
              <a16:creationId xmlns:a16="http://schemas.microsoft.com/office/drawing/2014/main" id="{E0696E1C-BFEB-422B-9F03-1067648CDD5A}"/>
            </a:ext>
          </a:extLst>
        </xdr:cNvPr>
        <xdr:cNvSpPr/>
      </xdr:nvSpPr>
      <xdr:spPr>
        <a:xfrm>
          <a:off x="17937480" y="1011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94706</xdr:rowOff>
    </xdr:from>
    <xdr:to>
      <xdr:col>111</xdr:col>
      <xdr:colOff>177800</xdr:colOff>
      <xdr:row>60</xdr:row>
      <xdr:rowOff>104503</xdr:rowOff>
    </xdr:to>
    <xdr:cxnSp macro="">
      <xdr:nvCxnSpPr>
        <xdr:cNvPr id="614" name="直線コネクタ 613">
          <a:extLst>
            <a:ext uri="{FF2B5EF4-FFF2-40B4-BE49-F238E27FC236}">
              <a16:creationId xmlns:a16="http://schemas.microsoft.com/office/drawing/2014/main" id="{0DBD3533-A411-4EC1-8560-75C1487CA984}"/>
            </a:ext>
          </a:extLst>
        </xdr:cNvPr>
        <xdr:cNvCxnSpPr/>
      </xdr:nvCxnSpPr>
      <xdr:spPr>
        <a:xfrm flipV="1">
          <a:off x="17988280" y="10153106"/>
          <a:ext cx="78994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63500</xdr:rowOff>
    </xdr:from>
    <xdr:to>
      <xdr:col>102</xdr:col>
      <xdr:colOff>165100</xdr:colOff>
      <xdr:row>60</xdr:row>
      <xdr:rowOff>165100</xdr:rowOff>
    </xdr:to>
    <xdr:sp macro="" textlink="">
      <xdr:nvSpPr>
        <xdr:cNvPr id="615" name="楕円 614">
          <a:extLst>
            <a:ext uri="{FF2B5EF4-FFF2-40B4-BE49-F238E27FC236}">
              <a16:creationId xmlns:a16="http://schemas.microsoft.com/office/drawing/2014/main" id="{649CA8B7-2CB9-4483-B396-3AF680B7E88F}"/>
            </a:ext>
          </a:extLst>
        </xdr:cNvPr>
        <xdr:cNvSpPr/>
      </xdr:nvSpPr>
      <xdr:spPr>
        <a:xfrm>
          <a:off x="1716278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104503</xdr:rowOff>
    </xdr:from>
    <xdr:to>
      <xdr:col>107</xdr:col>
      <xdr:colOff>50800</xdr:colOff>
      <xdr:row>60</xdr:row>
      <xdr:rowOff>114300</xdr:rowOff>
    </xdr:to>
    <xdr:cxnSp macro="">
      <xdr:nvCxnSpPr>
        <xdr:cNvPr id="616" name="直線コネクタ 615">
          <a:extLst>
            <a:ext uri="{FF2B5EF4-FFF2-40B4-BE49-F238E27FC236}">
              <a16:creationId xmlns:a16="http://schemas.microsoft.com/office/drawing/2014/main" id="{2E5BB935-62F8-41A7-B58F-8A4A37DAD004}"/>
            </a:ext>
          </a:extLst>
        </xdr:cNvPr>
        <xdr:cNvCxnSpPr/>
      </xdr:nvCxnSpPr>
      <xdr:spPr>
        <a:xfrm flipV="1">
          <a:off x="17213580" y="10162903"/>
          <a:ext cx="7747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73297</xdr:rowOff>
    </xdr:from>
    <xdr:to>
      <xdr:col>98</xdr:col>
      <xdr:colOff>38100</xdr:colOff>
      <xdr:row>61</xdr:row>
      <xdr:rowOff>3447</xdr:rowOff>
    </xdr:to>
    <xdr:sp macro="" textlink="">
      <xdr:nvSpPr>
        <xdr:cNvPr id="617" name="楕円 616">
          <a:extLst>
            <a:ext uri="{FF2B5EF4-FFF2-40B4-BE49-F238E27FC236}">
              <a16:creationId xmlns:a16="http://schemas.microsoft.com/office/drawing/2014/main" id="{22D431B1-D4DF-4FB6-A3ED-400D27DCE6FB}"/>
            </a:ext>
          </a:extLst>
        </xdr:cNvPr>
        <xdr:cNvSpPr/>
      </xdr:nvSpPr>
      <xdr:spPr>
        <a:xfrm>
          <a:off x="16388080" y="101316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114300</xdr:rowOff>
    </xdr:from>
    <xdr:to>
      <xdr:col>102</xdr:col>
      <xdr:colOff>114300</xdr:colOff>
      <xdr:row>60</xdr:row>
      <xdr:rowOff>124097</xdr:rowOff>
    </xdr:to>
    <xdr:cxnSp macro="">
      <xdr:nvCxnSpPr>
        <xdr:cNvPr id="618" name="直線コネクタ 617">
          <a:extLst>
            <a:ext uri="{FF2B5EF4-FFF2-40B4-BE49-F238E27FC236}">
              <a16:creationId xmlns:a16="http://schemas.microsoft.com/office/drawing/2014/main" id="{6CE8058B-D833-4C5B-9347-2570CCB53EC8}"/>
            </a:ext>
          </a:extLst>
        </xdr:cNvPr>
        <xdr:cNvCxnSpPr/>
      </xdr:nvCxnSpPr>
      <xdr:spPr>
        <a:xfrm flipV="1">
          <a:off x="16431260" y="10172700"/>
          <a:ext cx="78232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619" name="n_1aveValue【学校施設】&#10;一人当たり面積">
          <a:extLst>
            <a:ext uri="{FF2B5EF4-FFF2-40B4-BE49-F238E27FC236}">
              <a16:creationId xmlns:a16="http://schemas.microsoft.com/office/drawing/2014/main" id="{AA90BD1F-9A28-49D9-8CB0-12A804F00E3E}"/>
            </a:ext>
          </a:extLst>
        </xdr:cNvPr>
        <xdr:cNvSpPr txBox="1"/>
      </xdr:nvSpPr>
      <xdr:spPr>
        <a:xfrm>
          <a:off x="18561127" y="983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620" name="n_2aveValue【学校施設】&#10;一人当たり面積">
          <a:extLst>
            <a:ext uri="{FF2B5EF4-FFF2-40B4-BE49-F238E27FC236}">
              <a16:creationId xmlns:a16="http://schemas.microsoft.com/office/drawing/2014/main" id="{175DF301-34FB-42CA-8924-126FB887FAD6}"/>
            </a:ext>
          </a:extLst>
        </xdr:cNvPr>
        <xdr:cNvSpPr txBox="1"/>
      </xdr:nvSpPr>
      <xdr:spPr>
        <a:xfrm>
          <a:off x="17776267" y="9832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126110</xdr:rowOff>
    </xdr:from>
    <xdr:ext cx="469744" cy="259045"/>
    <xdr:sp macro="" textlink="">
      <xdr:nvSpPr>
        <xdr:cNvPr id="621" name="n_3aveValue【学校施設】&#10;一人当たり面積">
          <a:extLst>
            <a:ext uri="{FF2B5EF4-FFF2-40B4-BE49-F238E27FC236}">
              <a16:creationId xmlns:a16="http://schemas.microsoft.com/office/drawing/2014/main" id="{E4440387-B251-4DD2-899A-602AE0F0EC32}"/>
            </a:ext>
          </a:extLst>
        </xdr:cNvPr>
        <xdr:cNvSpPr txBox="1"/>
      </xdr:nvSpPr>
      <xdr:spPr>
        <a:xfrm>
          <a:off x="17001567" y="984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154412</xdr:rowOff>
    </xdr:from>
    <xdr:ext cx="469744" cy="259045"/>
    <xdr:sp macro="" textlink="">
      <xdr:nvSpPr>
        <xdr:cNvPr id="622" name="n_4aveValue【学校施設】&#10;一人当たり面積">
          <a:extLst>
            <a:ext uri="{FF2B5EF4-FFF2-40B4-BE49-F238E27FC236}">
              <a16:creationId xmlns:a16="http://schemas.microsoft.com/office/drawing/2014/main" id="{6DC34069-E5F8-4E1D-B96A-FB434D52F433}"/>
            </a:ext>
          </a:extLst>
        </xdr:cNvPr>
        <xdr:cNvSpPr txBox="1"/>
      </xdr:nvSpPr>
      <xdr:spPr>
        <a:xfrm>
          <a:off x="16226867" y="987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136633</xdr:rowOff>
    </xdr:from>
    <xdr:ext cx="469744" cy="259045"/>
    <xdr:sp macro="" textlink="">
      <xdr:nvSpPr>
        <xdr:cNvPr id="623" name="n_1mainValue【学校施設】&#10;一人当たり面積">
          <a:extLst>
            <a:ext uri="{FF2B5EF4-FFF2-40B4-BE49-F238E27FC236}">
              <a16:creationId xmlns:a16="http://schemas.microsoft.com/office/drawing/2014/main" id="{A4F7D8B6-4D33-410D-AD2A-EC7CC8205308}"/>
            </a:ext>
          </a:extLst>
        </xdr:cNvPr>
        <xdr:cNvSpPr txBox="1"/>
      </xdr:nvSpPr>
      <xdr:spPr>
        <a:xfrm>
          <a:off x="18561127" y="10195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146430</xdr:rowOff>
    </xdr:from>
    <xdr:ext cx="469744" cy="259045"/>
    <xdr:sp macro="" textlink="">
      <xdr:nvSpPr>
        <xdr:cNvPr id="624" name="n_2mainValue【学校施設】&#10;一人当たり面積">
          <a:extLst>
            <a:ext uri="{FF2B5EF4-FFF2-40B4-BE49-F238E27FC236}">
              <a16:creationId xmlns:a16="http://schemas.microsoft.com/office/drawing/2014/main" id="{D0D695F0-CD93-45B3-8CA4-A5396E21A846}"/>
            </a:ext>
          </a:extLst>
        </xdr:cNvPr>
        <xdr:cNvSpPr txBox="1"/>
      </xdr:nvSpPr>
      <xdr:spPr>
        <a:xfrm>
          <a:off x="17776267" y="10204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156227</xdr:rowOff>
    </xdr:from>
    <xdr:ext cx="469744" cy="259045"/>
    <xdr:sp macro="" textlink="">
      <xdr:nvSpPr>
        <xdr:cNvPr id="625" name="n_3mainValue【学校施設】&#10;一人当たり面積">
          <a:extLst>
            <a:ext uri="{FF2B5EF4-FFF2-40B4-BE49-F238E27FC236}">
              <a16:creationId xmlns:a16="http://schemas.microsoft.com/office/drawing/2014/main" id="{19B02FFB-A796-4D6B-BB8C-616EACA5718F}"/>
            </a:ext>
          </a:extLst>
        </xdr:cNvPr>
        <xdr:cNvSpPr txBox="1"/>
      </xdr:nvSpPr>
      <xdr:spPr>
        <a:xfrm>
          <a:off x="17001567" y="1021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166024</xdr:rowOff>
    </xdr:from>
    <xdr:ext cx="469744" cy="259045"/>
    <xdr:sp macro="" textlink="">
      <xdr:nvSpPr>
        <xdr:cNvPr id="626" name="n_4mainValue【学校施設】&#10;一人当たり面積">
          <a:extLst>
            <a:ext uri="{FF2B5EF4-FFF2-40B4-BE49-F238E27FC236}">
              <a16:creationId xmlns:a16="http://schemas.microsoft.com/office/drawing/2014/main" id="{D4D58D50-370F-4E97-B844-47AE53D1EB0B}"/>
            </a:ext>
          </a:extLst>
        </xdr:cNvPr>
        <xdr:cNvSpPr txBox="1"/>
      </xdr:nvSpPr>
      <xdr:spPr>
        <a:xfrm>
          <a:off x="16226867" y="10224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7" name="正方形/長方形 626">
          <a:extLst>
            <a:ext uri="{FF2B5EF4-FFF2-40B4-BE49-F238E27FC236}">
              <a16:creationId xmlns:a16="http://schemas.microsoft.com/office/drawing/2014/main" id="{77041C4C-46A9-4247-AEBB-0AE023DB73BC}"/>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8" name="正方形/長方形 627">
          <a:extLst>
            <a:ext uri="{FF2B5EF4-FFF2-40B4-BE49-F238E27FC236}">
              <a16:creationId xmlns:a16="http://schemas.microsoft.com/office/drawing/2014/main" id="{55E7E9C2-2550-44F3-BFBF-69CB8DBED57B}"/>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9" name="正方形/長方形 628">
          <a:extLst>
            <a:ext uri="{FF2B5EF4-FFF2-40B4-BE49-F238E27FC236}">
              <a16:creationId xmlns:a16="http://schemas.microsoft.com/office/drawing/2014/main" id="{7D4FEDE4-5E87-45D9-98BF-600BE42FB2F9}"/>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0" name="正方形/長方形 629">
          <a:extLst>
            <a:ext uri="{FF2B5EF4-FFF2-40B4-BE49-F238E27FC236}">
              <a16:creationId xmlns:a16="http://schemas.microsoft.com/office/drawing/2014/main" id="{D8B615AF-C7C1-4F5A-82A1-70168D17E628}"/>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1" name="正方形/長方形 630">
          <a:extLst>
            <a:ext uri="{FF2B5EF4-FFF2-40B4-BE49-F238E27FC236}">
              <a16:creationId xmlns:a16="http://schemas.microsoft.com/office/drawing/2014/main" id="{0B736B19-B422-4136-8CE0-87967897F34C}"/>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2" name="正方形/長方形 631">
          <a:extLst>
            <a:ext uri="{FF2B5EF4-FFF2-40B4-BE49-F238E27FC236}">
              <a16:creationId xmlns:a16="http://schemas.microsoft.com/office/drawing/2014/main" id="{60F3572E-20AE-40E4-AB53-0E3716FA5292}"/>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3" name="正方形/長方形 632">
          <a:extLst>
            <a:ext uri="{FF2B5EF4-FFF2-40B4-BE49-F238E27FC236}">
              <a16:creationId xmlns:a16="http://schemas.microsoft.com/office/drawing/2014/main" id="{FC9423EB-0B6C-44C9-9F24-022C489D68C8}"/>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4" name="正方形/長方形 633">
          <a:extLst>
            <a:ext uri="{FF2B5EF4-FFF2-40B4-BE49-F238E27FC236}">
              <a16:creationId xmlns:a16="http://schemas.microsoft.com/office/drawing/2014/main" id="{A1E5B965-7816-4A7E-B61F-0B8C309CBB56}"/>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5" name="テキスト ボックス 634">
          <a:extLst>
            <a:ext uri="{FF2B5EF4-FFF2-40B4-BE49-F238E27FC236}">
              <a16:creationId xmlns:a16="http://schemas.microsoft.com/office/drawing/2014/main" id="{2FB5C94D-F000-4AAE-B9C7-81CA27743D5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6" name="直線コネクタ 635">
          <a:extLst>
            <a:ext uri="{FF2B5EF4-FFF2-40B4-BE49-F238E27FC236}">
              <a16:creationId xmlns:a16="http://schemas.microsoft.com/office/drawing/2014/main" id="{8217C4BB-B1EA-40F0-B1D1-E146ED63A2BA}"/>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7" name="テキスト ボックス 636">
          <a:extLst>
            <a:ext uri="{FF2B5EF4-FFF2-40B4-BE49-F238E27FC236}">
              <a16:creationId xmlns:a16="http://schemas.microsoft.com/office/drawing/2014/main" id="{8F8A692E-EDFF-4EF1-92FC-35F7C187A3EA}"/>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8" name="直線コネクタ 637">
          <a:extLst>
            <a:ext uri="{FF2B5EF4-FFF2-40B4-BE49-F238E27FC236}">
              <a16:creationId xmlns:a16="http://schemas.microsoft.com/office/drawing/2014/main" id="{BB97996C-8C9F-4A0D-A181-C209695C7F45}"/>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9" name="テキスト ボックス 638">
          <a:extLst>
            <a:ext uri="{FF2B5EF4-FFF2-40B4-BE49-F238E27FC236}">
              <a16:creationId xmlns:a16="http://schemas.microsoft.com/office/drawing/2014/main" id="{27521BAB-5FB8-4B8D-A4C1-840591D50912}"/>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0" name="直線コネクタ 639">
          <a:extLst>
            <a:ext uri="{FF2B5EF4-FFF2-40B4-BE49-F238E27FC236}">
              <a16:creationId xmlns:a16="http://schemas.microsoft.com/office/drawing/2014/main" id="{E41A418D-12AF-4499-B0E9-4079FCB865AF}"/>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1" name="テキスト ボックス 640">
          <a:extLst>
            <a:ext uri="{FF2B5EF4-FFF2-40B4-BE49-F238E27FC236}">
              <a16:creationId xmlns:a16="http://schemas.microsoft.com/office/drawing/2014/main" id="{6CF650B2-BFA4-4C7F-9381-35C110925D62}"/>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2" name="直線コネクタ 641">
          <a:extLst>
            <a:ext uri="{FF2B5EF4-FFF2-40B4-BE49-F238E27FC236}">
              <a16:creationId xmlns:a16="http://schemas.microsoft.com/office/drawing/2014/main" id="{6355D282-DBC7-4D7C-99C8-590F85278282}"/>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3" name="テキスト ボックス 642">
          <a:extLst>
            <a:ext uri="{FF2B5EF4-FFF2-40B4-BE49-F238E27FC236}">
              <a16:creationId xmlns:a16="http://schemas.microsoft.com/office/drawing/2014/main" id="{710C436A-3DCE-490E-8AC3-89D4565D9359}"/>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4" name="直線コネクタ 643">
          <a:extLst>
            <a:ext uri="{FF2B5EF4-FFF2-40B4-BE49-F238E27FC236}">
              <a16:creationId xmlns:a16="http://schemas.microsoft.com/office/drawing/2014/main" id="{566E08BA-C170-4ABA-8233-096F8A15BC1B}"/>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5" name="テキスト ボックス 644">
          <a:extLst>
            <a:ext uri="{FF2B5EF4-FFF2-40B4-BE49-F238E27FC236}">
              <a16:creationId xmlns:a16="http://schemas.microsoft.com/office/drawing/2014/main" id="{7D88AA2D-D859-44B2-AACA-B8364137F9BE}"/>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6" name="直線コネクタ 645">
          <a:extLst>
            <a:ext uri="{FF2B5EF4-FFF2-40B4-BE49-F238E27FC236}">
              <a16:creationId xmlns:a16="http://schemas.microsoft.com/office/drawing/2014/main" id="{773855CF-E792-4A25-A16F-A3C2DD29DFB3}"/>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7" name="テキスト ボックス 646">
          <a:extLst>
            <a:ext uri="{FF2B5EF4-FFF2-40B4-BE49-F238E27FC236}">
              <a16:creationId xmlns:a16="http://schemas.microsoft.com/office/drawing/2014/main" id="{A1731CA9-8B8B-4B3E-BD44-582454991903}"/>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8" name="直線コネクタ 647">
          <a:extLst>
            <a:ext uri="{FF2B5EF4-FFF2-40B4-BE49-F238E27FC236}">
              <a16:creationId xmlns:a16="http://schemas.microsoft.com/office/drawing/2014/main" id="{F5A4249E-8089-4674-83EB-B53101C1EFDC}"/>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9" name="テキスト ボックス 648">
          <a:extLst>
            <a:ext uri="{FF2B5EF4-FFF2-40B4-BE49-F238E27FC236}">
              <a16:creationId xmlns:a16="http://schemas.microsoft.com/office/drawing/2014/main" id="{660513F1-CC97-4417-870E-40927DC6CB7C}"/>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0" name="【児童館】&#10;有形固定資産減価償却率グラフ枠">
          <a:extLst>
            <a:ext uri="{FF2B5EF4-FFF2-40B4-BE49-F238E27FC236}">
              <a16:creationId xmlns:a16="http://schemas.microsoft.com/office/drawing/2014/main" id="{A2397557-A8A1-457F-8063-4329F4CC1D4A}"/>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651" name="直線コネクタ 650">
          <a:extLst>
            <a:ext uri="{FF2B5EF4-FFF2-40B4-BE49-F238E27FC236}">
              <a16:creationId xmlns:a16="http://schemas.microsoft.com/office/drawing/2014/main" id="{266C8C98-4CE9-4FD6-BF9C-6AAB87509F18}"/>
            </a:ext>
          </a:extLst>
        </xdr:cNvPr>
        <xdr:cNvCxnSpPr/>
      </xdr:nvCxnSpPr>
      <xdr:spPr>
        <a:xfrm flipV="1">
          <a:off x="14375764" y="13186409"/>
          <a:ext cx="0" cy="1344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2" name="【児童館】&#10;有形固定資産減価償却率最小値テキスト">
          <a:extLst>
            <a:ext uri="{FF2B5EF4-FFF2-40B4-BE49-F238E27FC236}">
              <a16:creationId xmlns:a16="http://schemas.microsoft.com/office/drawing/2014/main" id="{DA7190C3-4C7D-4EC4-BC1D-12FBB40EA83E}"/>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3" name="直線コネクタ 652">
          <a:extLst>
            <a:ext uri="{FF2B5EF4-FFF2-40B4-BE49-F238E27FC236}">
              <a16:creationId xmlns:a16="http://schemas.microsoft.com/office/drawing/2014/main" id="{FE7F3F89-6125-4969-A3DE-38B202C663D0}"/>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654" name="【児童館】&#10;有形固定資産減価償却率最大値テキスト">
          <a:extLst>
            <a:ext uri="{FF2B5EF4-FFF2-40B4-BE49-F238E27FC236}">
              <a16:creationId xmlns:a16="http://schemas.microsoft.com/office/drawing/2014/main" id="{B84E2E21-C902-4823-9EE4-CF12C16D29F5}"/>
            </a:ext>
          </a:extLst>
        </xdr:cNvPr>
        <xdr:cNvSpPr txBox="1"/>
      </xdr:nvSpPr>
      <xdr:spPr>
        <a:xfrm>
          <a:off x="14414500" y="12965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655" name="直線コネクタ 654">
          <a:extLst>
            <a:ext uri="{FF2B5EF4-FFF2-40B4-BE49-F238E27FC236}">
              <a16:creationId xmlns:a16="http://schemas.microsoft.com/office/drawing/2014/main" id="{5363E522-A02C-427F-B209-4F2F8323651D}"/>
            </a:ext>
          </a:extLst>
        </xdr:cNvPr>
        <xdr:cNvCxnSpPr/>
      </xdr:nvCxnSpPr>
      <xdr:spPr>
        <a:xfrm>
          <a:off x="14287500" y="131864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82566</xdr:rowOff>
    </xdr:from>
    <xdr:ext cx="405111" cy="259045"/>
    <xdr:sp macro="" textlink="">
      <xdr:nvSpPr>
        <xdr:cNvPr id="656" name="【児童館】&#10;有形固定資産減価償却率平均値テキスト">
          <a:extLst>
            <a:ext uri="{FF2B5EF4-FFF2-40B4-BE49-F238E27FC236}">
              <a16:creationId xmlns:a16="http://schemas.microsoft.com/office/drawing/2014/main" id="{B7AF5FDC-AA8F-46B8-B872-6888A6D05C0E}"/>
            </a:ext>
          </a:extLst>
        </xdr:cNvPr>
        <xdr:cNvSpPr txBox="1"/>
      </xdr:nvSpPr>
      <xdr:spPr>
        <a:xfrm>
          <a:off x="14414500" y="134937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59689</xdr:rowOff>
    </xdr:from>
    <xdr:to>
      <xdr:col>85</xdr:col>
      <xdr:colOff>177800</xdr:colOff>
      <xdr:row>81</xdr:row>
      <xdr:rowOff>161289</xdr:rowOff>
    </xdr:to>
    <xdr:sp macro="" textlink="">
      <xdr:nvSpPr>
        <xdr:cNvPr id="657" name="フローチャート: 判断 656">
          <a:extLst>
            <a:ext uri="{FF2B5EF4-FFF2-40B4-BE49-F238E27FC236}">
              <a16:creationId xmlns:a16="http://schemas.microsoft.com/office/drawing/2014/main" id="{039E6005-A9CF-4BE2-8F11-903F2A0E4617}"/>
            </a:ext>
          </a:extLst>
        </xdr:cNvPr>
        <xdr:cNvSpPr/>
      </xdr:nvSpPr>
      <xdr:spPr>
        <a:xfrm>
          <a:off x="14325600" y="1363852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65405</xdr:rowOff>
    </xdr:from>
    <xdr:to>
      <xdr:col>81</xdr:col>
      <xdr:colOff>101600</xdr:colOff>
      <xdr:row>81</xdr:row>
      <xdr:rowOff>167005</xdr:rowOff>
    </xdr:to>
    <xdr:sp macro="" textlink="">
      <xdr:nvSpPr>
        <xdr:cNvPr id="658" name="フローチャート: 判断 657">
          <a:extLst>
            <a:ext uri="{FF2B5EF4-FFF2-40B4-BE49-F238E27FC236}">
              <a16:creationId xmlns:a16="http://schemas.microsoft.com/office/drawing/2014/main" id="{5D2C541B-1F87-4A3C-A37A-D647032D47BE}"/>
            </a:ext>
          </a:extLst>
        </xdr:cNvPr>
        <xdr:cNvSpPr/>
      </xdr:nvSpPr>
      <xdr:spPr>
        <a:xfrm>
          <a:off x="13578840" y="13644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659" name="フローチャート: 判断 658">
          <a:extLst>
            <a:ext uri="{FF2B5EF4-FFF2-40B4-BE49-F238E27FC236}">
              <a16:creationId xmlns:a16="http://schemas.microsoft.com/office/drawing/2014/main" id="{F8681D2C-717D-40B5-B3A5-DF2CC181D54B}"/>
            </a:ext>
          </a:extLst>
        </xdr:cNvPr>
        <xdr:cNvSpPr/>
      </xdr:nvSpPr>
      <xdr:spPr>
        <a:xfrm>
          <a:off x="12804140" y="13613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120650</xdr:rowOff>
    </xdr:from>
    <xdr:to>
      <xdr:col>72</xdr:col>
      <xdr:colOff>38100</xdr:colOff>
      <xdr:row>82</xdr:row>
      <xdr:rowOff>50800</xdr:rowOff>
    </xdr:to>
    <xdr:sp macro="" textlink="">
      <xdr:nvSpPr>
        <xdr:cNvPr id="660" name="フローチャート: 判断 659">
          <a:extLst>
            <a:ext uri="{FF2B5EF4-FFF2-40B4-BE49-F238E27FC236}">
              <a16:creationId xmlns:a16="http://schemas.microsoft.com/office/drawing/2014/main" id="{D44A266E-21A2-400F-99DA-5846308A3A2F}"/>
            </a:ext>
          </a:extLst>
        </xdr:cNvPr>
        <xdr:cNvSpPr/>
      </xdr:nvSpPr>
      <xdr:spPr>
        <a:xfrm>
          <a:off x="12029440" y="136994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661" name="フローチャート: 判断 660">
          <a:extLst>
            <a:ext uri="{FF2B5EF4-FFF2-40B4-BE49-F238E27FC236}">
              <a16:creationId xmlns:a16="http://schemas.microsoft.com/office/drawing/2014/main" id="{2AE61F20-4D08-4D2F-8F3E-803CE2F77AEF}"/>
            </a:ext>
          </a:extLst>
        </xdr:cNvPr>
        <xdr:cNvSpPr/>
      </xdr:nvSpPr>
      <xdr:spPr>
        <a:xfrm>
          <a:off x="11231880" y="136709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D5DB2BE8-0D43-4EB9-9E76-9D8722E12F7C}"/>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6D03BF6B-032F-43EF-80B0-6C9AAFE337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C6C836AA-84F8-45AC-8112-3E8FF41F929B}"/>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C0BA6FFE-6B80-4804-849A-6A50D3A0EBEF}"/>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171E7DA7-48E6-4E81-9C6C-A97C657969F3}"/>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25400</xdr:rowOff>
    </xdr:from>
    <xdr:to>
      <xdr:col>85</xdr:col>
      <xdr:colOff>177800</xdr:colOff>
      <xdr:row>86</xdr:row>
      <xdr:rowOff>127000</xdr:rowOff>
    </xdr:to>
    <xdr:sp macro="" textlink="">
      <xdr:nvSpPr>
        <xdr:cNvPr id="667" name="楕円 666">
          <a:extLst>
            <a:ext uri="{FF2B5EF4-FFF2-40B4-BE49-F238E27FC236}">
              <a16:creationId xmlns:a16="http://schemas.microsoft.com/office/drawing/2014/main" id="{DD943076-6929-4D8D-93A2-7A00C12648E4}"/>
            </a:ext>
          </a:extLst>
        </xdr:cNvPr>
        <xdr:cNvSpPr/>
      </xdr:nvSpPr>
      <xdr:spPr>
        <a:xfrm>
          <a:off x="14325600" y="1444244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111777</xdr:rowOff>
    </xdr:from>
    <xdr:ext cx="405111" cy="259045"/>
    <xdr:sp macro="" textlink="">
      <xdr:nvSpPr>
        <xdr:cNvPr id="668" name="【児童館】&#10;有形固定資産減価償却率該当値テキスト">
          <a:extLst>
            <a:ext uri="{FF2B5EF4-FFF2-40B4-BE49-F238E27FC236}">
              <a16:creationId xmlns:a16="http://schemas.microsoft.com/office/drawing/2014/main" id="{48D83021-2CFD-4044-9BCA-502C030DAEDD}"/>
            </a:ext>
          </a:extLst>
        </xdr:cNvPr>
        <xdr:cNvSpPr txBox="1"/>
      </xdr:nvSpPr>
      <xdr:spPr>
        <a:xfrm>
          <a:off x="14414500" y="1436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25400</xdr:rowOff>
    </xdr:from>
    <xdr:to>
      <xdr:col>81</xdr:col>
      <xdr:colOff>101600</xdr:colOff>
      <xdr:row>86</xdr:row>
      <xdr:rowOff>127000</xdr:rowOff>
    </xdr:to>
    <xdr:sp macro="" textlink="">
      <xdr:nvSpPr>
        <xdr:cNvPr id="669" name="楕円 668">
          <a:extLst>
            <a:ext uri="{FF2B5EF4-FFF2-40B4-BE49-F238E27FC236}">
              <a16:creationId xmlns:a16="http://schemas.microsoft.com/office/drawing/2014/main" id="{9D6F3D6E-ADB0-467E-9173-5E83DE94348D}"/>
            </a:ext>
          </a:extLst>
        </xdr:cNvPr>
        <xdr:cNvSpPr/>
      </xdr:nvSpPr>
      <xdr:spPr>
        <a:xfrm>
          <a:off x="13578840" y="1444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76200</xdr:rowOff>
    </xdr:from>
    <xdr:to>
      <xdr:col>85</xdr:col>
      <xdr:colOff>127000</xdr:colOff>
      <xdr:row>86</xdr:row>
      <xdr:rowOff>76200</xdr:rowOff>
    </xdr:to>
    <xdr:cxnSp macro="">
      <xdr:nvCxnSpPr>
        <xdr:cNvPr id="670" name="直線コネクタ 669">
          <a:extLst>
            <a:ext uri="{FF2B5EF4-FFF2-40B4-BE49-F238E27FC236}">
              <a16:creationId xmlns:a16="http://schemas.microsoft.com/office/drawing/2014/main" id="{557DD96A-793F-41FE-819F-6469A8577CDE}"/>
            </a:ext>
          </a:extLst>
        </xdr:cNvPr>
        <xdr:cNvCxnSpPr/>
      </xdr:nvCxnSpPr>
      <xdr:spPr>
        <a:xfrm>
          <a:off x="13629640" y="1449324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158750</xdr:rowOff>
    </xdr:from>
    <xdr:to>
      <xdr:col>76</xdr:col>
      <xdr:colOff>165100</xdr:colOff>
      <xdr:row>86</xdr:row>
      <xdr:rowOff>88900</xdr:rowOff>
    </xdr:to>
    <xdr:sp macro="" textlink="">
      <xdr:nvSpPr>
        <xdr:cNvPr id="671" name="楕円 670">
          <a:extLst>
            <a:ext uri="{FF2B5EF4-FFF2-40B4-BE49-F238E27FC236}">
              <a16:creationId xmlns:a16="http://schemas.microsoft.com/office/drawing/2014/main" id="{6A478929-E995-4D7B-BC81-838604A176D7}"/>
            </a:ext>
          </a:extLst>
        </xdr:cNvPr>
        <xdr:cNvSpPr/>
      </xdr:nvSpPr>
      <xdr:spPr>
        <a:xfrm>
          <a:off x="12804140" y="144081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38100</xdr:rowOff>
    </xdr:from>
    <xdr:to>
      <xdr:col>81</xdr:col>
      <xdr:colOff>50800</xdr:colOff>
      <xdr:row>86</xdr:row>
      <xdr:rowOff>76200</xdr:rowOff>
    </xdr:to>
    <xdr:cxnSp macro="">
      <xdr:nvCxnSpPr>
        <xdr:cNvPr id="672" name="直線コネクタ 671">
          <a:extLst>
            <a:ext uri="{FF2B5EF4-FFF2-40B4-BE49-F238E27FC236}">
              <a16:creationId xmlns:a16="http://schemas.microsoft.com/office/drawing/2014/main" id="{9504029A-1F7F-47FF-959B-1D55DA131C53}"/>
            </a:ext>
          </a:extLst>
        </xdr:cNvPr>
        <xdr:cNvCxnSpPr/>
      </xdr:nvCxnSpPr>
      <xdr:spPr>
        <a:xfrm>
          <a:off x="12854940" y="14455140"/>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120650</xdr:rowOff>
    </xdr:from>
    <xdr:to>
      <xdr:col>72</xdr:col>
      <xdr:colOff>38100</xdr:colOff>
      <xdr:row>86</xdr:row>
      <xdr:rowOff>50800</xdr:rowOff>
    </xdr:to>
    <xdr:sp macro="" textlink="">
      <xdr:nvSpPr>
        <xdr:cNvPr id="673" name="楕円 672">
          <a:extLst>
            <a:ext uri="{FF2B5EF4-FFF2-40B4-BE49-F238E27FC236}">
              <a16:creationId xmlns:a16="http://schemas.microsoft.com/office/drawing/2014/main" id="{40E1B537-D5A6-413C-BA8F-B799049CAAF6}"/>
            </a:ext>
          </a:extLst>
        </xdr:cNvPr>
        <xdr:cNvSpPr/>
      </xdr:nvSpPr>
      <xdr:spPr>
        <a:xfrm>
          <a:off x="12029440" y="143700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0</xdr:rowOff>
    </xdr:from>
    <xdr:to>
      <xdr:col>76</xdr:col>
      <xdr:colOff>114300</xdr:colOff>
      <xdr:row>86</xdr:row>
      <xdr:rowOff>38100</xdr:rowOff>
    </xdr:to>
    <xdr:cxnSp macro="">
      <xdr:nvCxnSpPr>
        <xdr:cNvPr id="674" name="直線コネクタ 673">
          <a:extLst>
            <a:ext uri="{FF2B5EF4-FFF2-40B4-BE49-F238E27FC236}">
              <a16:creationId xmlns:a16="http://schemas.microsoft.com/office/drawing/2014/main" id="{E88B7BF8-41FC-425D-A8C0-5370757AEA4D}"/>
            </a:ext>
          </a:extLst>
        </xdr:cNvPr>
        <xdr:cNvCxnSpPr/>
      </xdr:nvCxnSpPr>
      <xdr:spPr>
        <a:xfrm>
          <a:off x="12072620" y="1441704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82550</xdr:rowOff>
    </xdr:from>
    <xdr:to>
      <xdr:col>67</xdr:col>
      <xdr:colOff>101600</xdr:colOff>
      <xdr:row>86</xdr:row>
      <xdr:rowOff>12700</xdr:rowOff>
    </xdr:to>
    <xdr:sp macro="" textlink="">
      <xdr:nvSpPr>
        <xdr:cNvPr id="675" name="楕円 674">
          <a:extLst>
            <a:ext uri="{FF2B5EF4-FFF2-40B4-BE49-F238E27FC236}">
              <a16:creationId xmlns:a16="http://schemas.microsoft.com/office/drawing/2014/main" id="{464CE60B-7C48-4002-929B-220B594EA91D}"/>
            </a:ext>
          </a:extLst>
        </xdr:cNvPr>
        <xdr:cNvSpPr/>
      </xdr:nvSpPr>
      <xdr:spPr>
        <a:xfrm>
          <a:off x="11231880" y="143319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133350</xdr:rowOff>
    </xdr:from>
    <xdr:to>
      <xdr:col>71</xdr:col>
      <xdr:colOff>177800</xdr:colOff>
      <xdr:row>86</xdr:row>
      <xdr:rowOff>0</xdr:rowOff>
    </xdr:to>
    <xdr:cxnSp macro="">
      <xdr:nvCxnSpPr>
        <xdr:cNvPr id="676" name="直線コネクタ 675">
          <a:extLst>
            <a:ext uri="{FF2B5EF4-FFF2-40B4-BE49-F238E27FC236}">
              <a16:creationId xmlns:a16="http://schemas.microsoft.com/office/drawing/2014/main" id="{ABB5CF8F-D180-472E-AD7F-F4969AE71B5C}"/>
            </a:ext>
          </a:extLst>
        </xdr:cNvPr>
        <xdr:cNvCxnSpPr/>
      </xdr:nvCxnSpPr>
      <xdr:spPr>
        <a:xfrm>
          <a:off x="11282680" y="1438275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12082</xdr:rowOff>
    </xdr:from>
    <xdr:ext cx="405111" cy="259045"/>
    <xdr:sp macro="" textlink="">
      <xdr:nvSpPr>
        <xdr:cNvPr id="677" name="n_1aveValue【児童館】&#10;有形固定資産減価償却率">
          <a:extLst>
            <a:ext uri="{FF2B5EF4-FFF2-40B4-BE49-F238E27FC236}">
              <a16:creationId xmlns:a16="http://schemas.microsoft.com/office/drawing/2014/main" id="{D498DD3C-33A4-49E5-AC5E-6100B97699E1}"/>
            </a:ext>
          </a:extLst>
        </xdr:cNvPr>
        <xdr:cNvSpPr txBox="1"/>
      </xdr:nvSpPr>
      <xdr:spPr>
        <a:xfrm>
          <a:off x="13437244" y="13423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153052</xdr:rowOff>
    </xdr:from>
    <xdr:ext cx="405111" cy="259045"/>
    <xdr:sp macro="" textlink="">
      <xdr:nvSpPr>
        <xdr:cNvPr id="678" name="n_2aveValue【児童館】&#10;有形固定資産減価償却率">
          <a:extLst>
            <a:ext uri="{FF2B5EF4-FFF2-40B4-BE49-F238E27FC236}">
              <a16:creationId xmlns:a16="http://schemas.microsoft.com/office/drawing/2014/main" id="{11A3E00F-C47A-4270-9D9A-325415EE0C9F}"/>
            </a:ext>
          </a:extLst>
        </xdr:cNvPr>
        <xdr:cNvSpPr txBox="1"/>
      </xdr:nvSpPr>
      <xdr:spPr>
        <a:xfrm>
          <a:off x="12675244" y="13396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67327</xdr:rowOff>
    </xdr:from>
    <xdr:ext cx="405111" cy="259045"/>
    <xdr:sp macro="" textlink="">
      <xdr:nvSpPr>
        <xdr:cNvPr id="679" name="n_3aveValue【児童館】&#10;有形固定資産減価償却率">
          <a:extLst>
            <a:ext uri="{FF2B5EF4-FFF2-40B4-BE49-F238E27FC236}">
              <a16:creationId xmlns:a16="http://schemas.microsoft.com/office/drawing/2014/main" id="{35935BF4-0CB7-451A-BBA7-B25D4803C0D8}"/>
            </a:ext>
          </a:extLst>
        </xdr:cNvPr>
        <xdr:cNvSpPr txBox="1"/>
      </xdr:nvSpPr>
      <xdr:spPr>
        <a:xfrm>
          <a:off x="119005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38752</xdr:rowOff>
    </xdr:from>
    <xdr:ext cx="405111" cy="259045"/>
    <xdr:sp macro="" textlink="">
      <xdr:nvSpPr>
        <xdr:cNvPr id="680" name="n_4aveValue【児童館】&#10;有形固定資産減価償却率">
          <a:extLst>
            <a:ext uri="{FF2B5EF4-FFF2-40B4-BE49-F238E27FC236}">
              <a16:creationId xmlns:a16="http://schemas.microsoft.com/office/drawing/2014/main" id="{4904E1C9-E782-4B94-86FC-03A84EB65764}"/>
            </a:ext>
          </a:extLst>
        </xdr:cNvPr>
        <xdr:cNvSpPr txBox="1"/>
      </xdr:nvSpPr>
      <xdr:spPr>
        <a:xfrm>
          <a:off x="11102984" y="1344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118127</xdr:rowOff>
    </xdr:from>
    <xdr:ext cx="405111" cy="259045"/>
    <xdr:sp macro="" textlink="">
      <xdr:nvSpPr>
        <xdr:cNvPr id="681" name="n_1mainValue【児童館】&#10;有形固定資産減価償却率">
          <a:extLst>
            <a:ext uri="{FF2B5EF4-FFF2-40B4-BE49-F238E27FC236}">
              <a16:creationId xmlns:a16="http://schemas.microsoft.com/office/drawing/2014/main" id="{022184FF-3281-4F91-9840-1154F10B6BA5}"/>
            </a:ext>
          </a:extLst>
        </xdr:cNvPr>
        <xdr:cNvSpPr txBox="1"/>
      </xdr:nvSpPr>
      <xdr:spPr>
        <a:xfrm>
          <a:off x="13437244" y="1453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80027</xdr:rowOff>
    </xdr:from>
    <xdr:ext cx="405111" cy="259045"/>
    <xdr:sp macro="" textlink="">
      <xdr:nvSpPr>
        <xdr:cNvPr id="682" name="n_2mainValue【児童館】&#10;有形固定資産減価償却率">
          <a:extLst>
            <a:ext uri="{FF2B5EF4-FFF2-40B4-BE49-F238E27FC236}">
              <a16:creationId xmlns:a16="http://schemas.microsoft.com/office/drawing/2014/main" id="{D4734954-8A87-4C45-8C04-2AA78C1D9CFA}"/>
            </a:ext>
          </a:extLst>
        </xdr:cNvPr>
        <xdr:cNvSpPr txBox="1"/>
      </xdr:nvSpPr>
      <xdr:spPr>
        <a:xfrm>
          <a:off x="12675244" y="1449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41927</xdr:rowOff>
    </xdr:from>
    <xdr:ext cx="405111" cy="259045"/>
    <xdr:sp macro="" textlink="">
      <xdr:nvSpPr>
        <xdr:cNvPr id="683" name="n_3mainValue【児童館】&#10;有形固定資産減価償却率">
          <a:extLst>
            <a:ext uri="{FF2B5EF4-FFF2-40B4-BE49-F238E27FC236}">
              <a16:creationId xmlns:a16="http://schemas.microsoft.com/office/drawing/2014/main" id="{659745E9-2190-49F9-8A1A-04E2F4CE4D71}"/>
            </a:ext>
          </a:extLst>
        </xdr:cNvPr>
        <xdr:cNvSpPr txBox="1"/>
      </xdr:nvSpPr>
      <xdr:spPr>
        <a:xfrm>
          <a:off x="11900544" y="1445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3827</xdr:rowOff>
    </xdr:from>
    <xdr:ext cx="405111" cy="259045"/>
    <xdr:sp macro="" textlink="">
      <xdr:nvSpPr>
        <xdr:cNvPr id="684" name="n_4mainValue【児童館】&#10;有形固定資産減価償却率">
          <a:extLst>
            <a:ext uri="{FF2B5EF4-FFF2-40B4-BE49-F238E27FC236}">
              <a16:creationId xmlns:a16="http://schemas.microsoft.com/office/drawing/2014/main" id="{609D1B21-FB64-403B-8665-5D6D663BF71A}"/>
            </a:ext>
          </a:extLst>
        </xdr:cNvPr>
        <xdr:cNvSpPr txBox="1"/>
      </xdr:nvSpPr>
      <xdr:spPr>
        <a:xfrm>
          <a:off x="11102984" y="1442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5" name="正方形/長方形 684">
          <a:extLst>
            <a:ext uri="{FF2B5EF4-FFF2-40B4-BE49-F238E27FC236}">
              <a16:creationId xmlns:a16="http://schemas.microsoft.com/office/drawing/2014/main" id="{7A5CB7E7-97D4-4E7E-896C-904B9545F562}"/>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6" name="正方形/長方形 685">
          <a:extLst>
            <a:ext uri="{FF2B5EF4-FFF2-40B4-BE49-F238E27FC236}">
              <a16:creationId xmlns:a16="http://schemas.microsoft.com/office/drawing/2014/main" id="{A04D1DDC-694A-4277-890F-92702AD21CF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7" name="正方形/長方形 686">
          <a:extLst>
            <a:ext uri="{FF2B5EF4-FFF2-40B4-BE49-F238E27FC236}">
              <a16:creationId xmlns:a16="http://schemas.microsoft.com/office/drawing/2014/main" id="{E24F6A2F-9252-4F42-AB5A-89A6ABD25387}"/>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8" name="正方形/長方形 687">
          <a:extLst>
            <a:ext uri="{FF2B5EF4-FFF2-40B4-BE49-F238E27FC236}">
              <a16:creationId xmlns:a16="http://schemas.microsoft.com/office/drawing/2014/main" id="{DACED635-F74C-448C-9A6F-23B8DBA0FADC}"/>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9" name="正方形/長方形 688">
          <a:extLst>
            <a:ext uri="{FF2B5EF4-FFF2-40B4-BE49-F238E27FC236}">
              <a16:creationId xmlns:a16="http://schemas.microsoft.com/office/drawing/2014/main" id="{2D5925BA-E38D-4916-93E9-7C0D6F72CD28}"/>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0" name="正方形/長方形 689">
          <a:extLst>
            <a:ext uri="{FF2B5EF4-FFF2-40B4-BE49-F238E27FC236}">
              <a16:creationId xmlns:a16="http://schemas.microsoft.com/office/drawing/2014/main" id="{17328930-AC5C-464F-93A7-CA4E0A7A453C}"/>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1" name="正方形/長方形 690">
          <a:extLst>
            <a:ext uri="{FF2B5EF4-FFF2-40B4-BE49-F238E27FC236}">
              <a16:creationId xmlns:a16="http://schemas.microsoft.com/office/drawing/2014/main" id="{36049634-F3F6-46A2-B906-DD635C56BAB7}"/>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2" name="正方形/長方形 691">
          <a:extLst>
            <a:ext uri="{FF2B5EF4-FFF2-40B4-BE49-F238E27FC236}">
              <a16:creationId xmlns:a16="http://schemas.microsoft.com/office/drawing/2014/main" id="{6927515C-48BE-4C26-A3B6-2499DE5D4377}"/>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3" name="テキスト ボックス 692">
          <a:extLst>
            <a:ext uri="{FF2B5EF4-FFF2-40B4-BE49-F238E27FC236}">
              <a16:creationId xmlns:a16="http://schemas.microsoft.com/office/drawing/2014/main" id="{78B4149E-5ECF-4F20-A6F2-FC31D3DB7375}"/>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4" name="直線コネクタ 693">
          <a:extLst>
            <a:ext uri="{FF2B5EF4-FFF2-40B4-BE49-F238E27FC236}">
              <a16:creationId xmlns:a16="http://schemas.microsoft.com/office/drawing/2014/main" id="{AE15930F-8E0E-40BB-A522-A1F41D15385F}"/>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5" name="直線コネクタ 694">
          <a:extLst>
            <a:ext uri="{FF2B5EF4-FFF2-40B4-BE49-F238E27FC236}">
              <a16:creationId xmlns:a16="http://schemas.microsoft.com/office/drawing/2014/main" id="{72CC6CB5-FCE1-419C-BA23-A0830B1F6975}"/>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6" name="テキスト ボックス 695">
          <a:extLst>
            <a:ext uri="{FF2B5EF4-FFF2-40B4-BE49-F238E27FC236}">
              <a16:creationId xmlns:a16="http://schemas.microsoft.com/office/drawing/2014/main" id="{0E03E283-4D62-4710-A7E8-DA71C450115C}"/>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7" name="直線コネクタ 696">
          <a:extLst>
            <a:ext uri="{FF2B5EF4-FFF2-40B4-BE49-F238E27FC236}">
              <a16:creationId xmlns:a16="http://schemas.microsoft.com/office/drawing/2014/main" id="{FB519CB7-0A07-4AE1-8B62-A562FA671F34}"/>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8" name="テキスト ボックス 697">
          <a:extLst>
            <a:ext uri="{FF2B5EF4-FFF2-40B4-BE49-F238E27FC236}">
              <a16:creationId xmlns:a16="http://schemas.microsoft.com/office/drawing/2014/main" id="{17A297C8-23FB-45F9-BBD6-276E08FE138A}"/>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9" name="直線コネクタ 698">
          <a:extLst>
            <a:ext uri="{FF2B5EF4-FFF2-40B4-BE49-F238E27FC236}">
              <a16:creationId xmlns:a16="http://schemas.microsoft.com/office/drawing/2014/main" id="{8F2B886C-CBC8-4E0A-B923-B05CFFC77635}"/>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0" name="テキスト ボックス 699">
          <a:extLst>
            <a:ext uri="{FF2B5EF4-FFF2-40B4-BE49-F238E27FC236}">
              <a16:creationId xmlns:a16="http://schemas.microsoft.com/office/drawing/2014/main" id="{8FFB986D-43B6-40F3-B2E4-D2151452083D}"/>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1" name="直線コネクタ 700">
          <a:extLst>
            <a:ext uri="{FF2B5EF4-FFF2-40B4-BE49-F238E27FC236}">
              <a16:creationId xmlns:a16="http://schemas.microsoft.com/office/drawing/2014/main" id="{E35D5B21-9724-4DC9-A042-0F0BBD5B1BB0}"/>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2" name="テキスト ボックス 701">
          <a:extLst>
            <a:ext uri="{FF2B5EF4-FFF2-40B4-BE49-F238E27FC236}">
              <a16:creationId xmlns:a16="http://schemas.microsoft.com/office/drawing/2014/main" id="{1233DE39-0A76-4332-89B2-88D2A92A6338}"/>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4F46B668-5368-4B8E-A998-B2BA7045B6BE}"/>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4EDA79CF-3618-4230-B15D-6F3EEE8C3E4A}"/>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57755AE8-5ADF-4EF5-98B3-D251308484FB}"/>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85</xdr:row>
      <xdr:rowOff>140970</xdr:rowOff>
    </xdr:to>
    <xdr:cxnSp macro="">
      <xdr:nvCxnSpPr>
        <xdr:cNvPr id="706" name="直線コネクタ 705">
          <a:extLst>
            <a:ext uri="{FF2B5EF4-FFF2-40B4-BE49-F238E27FC236}">
              <a16:creationId xmlns:a16="http://schemas.microsoft.com/office/drawing/2014/main" id="{98020A2A-2BEE-47B0-B226-5D4B52780244}"/>
            </a:ext>
          </a:extLst>
        </xdr:cNvPr>
        <xdr:cNvCxnSpPr/>
      </xdr:nvCxnSpPr>
      <xdr:spPr>
        <a:xfrm flipV="1">
          <a:off x="19509104" y="1300353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707" name="【児童館】&#10;一人当たり面積最小値テキスト">
          <a:extLst>
            <a:ext uri="{FF2B5EF4-FFF2-40B4-BE49-F238E27FC236}">
              <a16:creationId xmlns:a16="http://schemas.microsoft.com/office/drawing/2014/main" id="{7262F9A2-9DF2-43CE-AC15-6D6DA1E6A530}"/>
            </a:ext>
          </a:extLst>
        </xdr:cNvPr>
        <xdr:cNvSpPr txBox="1"/>
      </xdr:nvSpPr>
      <xdr:spPr>
        <a:xfrm>
          <a:off x="19547840" y="1439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08" name="直線コネクタ 707">
          <a:extLst>
            <a:ext uri="{FF2B5EF4-FFF2-40B4-BE49-F238E27FC236}">
              <a16:creationId xmlns:a16="http://schemas.microsoft.com/office/drawing/2014/main" id="{CAE4B667-3BD7-4E77-93A2-93CAB5F07290}"/>
            </a:ext>
          </a:extLst>
        </xdr:cNvPr>
        <xdr:cNvCxnSpPr/>
      </xdr:nvCxnSpPr>
      <xdr:spPr>
        <a:xfrm>
          <a:off x="19443700" y="143903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709" name="【児童館】&#10;一人当たり面積最大値テキスト">
          <a:extLst>
            <a:ext uri="{FF2B5EF4-FFF2-40B4-BE49-F238E27FC236}">
              <a16:creationId xmlns:a16="http://schemas.microsoft.com/office/drawing/2014/main" id="{0EE75846-57BE-4A52-959D-8C520FBD5BA4}"/>
            </a:ext>
          </a:extLst>
        </xdr:cNvPr>
        <xdr:cNvSpPr txBox="1"/>
      </xdr:nvSpPr>
      <xdr:spPr>
        <a:xfrm>
          <a:off x="19547840" y="1278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710" name="直線コネクタ 709">
          <a:extLst>
            <a:ext uri="{FF2B5EF4-FFF2-40B4-BE49-F238E27FC236}">
              <a16:creationId xmlns:a16="http://schemas.microsoft.com/office/drawing/2014/main" id="{5687570D-F6AB-49F3-AA8A-B4964471D550}"/>
            </a:ext>
          </a:extLst>
        </xdr:cNvPr>
        <xdr:cNvCxnSpPr/>
      </xdr:nvCxnSpPr>
      <xdr:spPr>
        <a:xfrm>
          <a:off x="19443700" y="1300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90188</xdr:rowOff>
    </xdr:from>
    <xdr:ext cx="469744" cy="259045"/>
    <xdr:sp macro="" textlink="">
      <xdr:nvSpPr>
        <xdr:cNvPr id="711" name="【児童館】&#10;一人当たり面積平均値テキスト">
          <a:extLst>
            <a:ext uri="{FF2B5EF4-FFF2-40B4-BE49-F238E27FC236}">
              <a16:creationId xmlns:a16="http://schemas.microsoft.com/office/drawing/2014/main" id="{879524D5-D8BA-4CBE-B9C1-C896E398A7D0}"/>
            </a:ext>
          </a:extLst>
        </xdr:cNvPr>
        <xdr:cNvSpPr txBox="1"/>
      </xdr:nvSpPr>
      <xdr:spPr>
        <a:xfrm>
          <a:off x="19547840" y="13836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712" name="フローチャート: 判断 711">
          <a:extLst>
            <a:ext uri="{FF2B5EF4-FFF2-40B4-BE49-F238E27FC236}">
              <a16:creationId xmlns:a16="http://schemas.microsoft.com/office/drawing/2014/main" id="{54033D0C-BB74-4C0F-9B40-9EC1B5D8759C}"/>
            </a:ext>
          </a:extLst>
        </xdr:cNvPr>
        <xdr:cNvSpPr/>
      </xdr:nvSpPr>
      <xdr:spPr>
        <a:xfrm>
          <a:off x="19458940" y="13981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713" name="フローチャート: 判断 712">
          <a:extLst>
            <a:ext uri="{FF2B5EF4-FFF2-40B4-BE49-F238E27FC236}">
              <a16:creationId xmlns:a16="http://schemas.microsoft.com/office/drawing/2014/main" id="{557D2638-9115-4E14-AE1D-281110BFDDD9}"/>
            </a:ext>
          </a:extLst>
        </xdr:cNvPr>
        <xdr:cNvSpPr/>
      </xdr:nvSpPr>
      <xdr:spPr>
        <a:xfrm>
          <a:off x="18735040" y="14004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714" name="フローチャート: 判断 713">
          <a:extLst>
            <a:ext uri="{FF2B5EF4-FFF2-40B4-BE49-F238E27FC236}">
              <a16:creationId xmlns:a16="http://schemas.microsoft.com/office/drawing/2014/main" id="{98EF64A5-BE80-46AE-A871-72C159B8CC8F}"/>
            </a:ext>
          </a:extLst>
        </xdr:cNvPr>
        <xdr:cNvSpPr/>
      </xdr:nvSpPr>
      <xdr:spPr>
        <a:xfrm>
          <a:off x="17937480" y="14004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15" name="フローチャート: 判断 714">
          <a:extLst>
            <a:ext uri="{FF2B5EF4-FFF2-40B4-BE49-F238E27FC236}">
              <a16:creationId xmlns:a16="http://schemas.microsoft.com/office/drawing/2014/main" id="{3CFD1D5F-2FF8-4CD9-9AAD-6599A71CC5FB}"/>
            </a:ext>
          </a:extLst>
        </xdr:cNvPr>
        <xdr:cNvSpPr/>
      </xdr:nvSpPr>
      <xdr:spPr>
        <a:xfrm>
          <a:off x="17162780" y="140728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135889</xdr:rowOff>
    </xdr:from>
    <xdr:to>
      <xdr:col>98</xdr:col>
      <xdr:colOff>38100</xdr:colOff>
      <xdr:row>84</xdr:row>
      <xdr:rowOff>66039</xdr:rowOff>
    </xdr:to>
    <xdr:sp macro="" textlink="">
      <xdr:nvSpPr>
        <xdr:cNvPr id="716" name="フローチャート: 判断 715">
          <a:extLst>
            <a:ext uri="{FF2B5EF4-FFF2-40B4-BE49-F238E27FC236}">
              <a16:creationId xmlns:a16="http://schemas.microsoft.com/office/drawing/2014/main" id="{A504D731-33A4-4487-8BB1-C47B669CC832}"/>
            </a:ext>
          </a:extLst>
        </xdr:cNvPr>
        <xdr:cNvSpPr/>
      </xdr:nvSpPr>
      <xdr:spPr>
        <a:xfrm>
          <a:off x="16388080" y="140500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8D94A667-B937-42D1-A3B3-16343AC1A79C}"/>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FF3AE4CD-A6B9-4595-9E36-CBBFABCDB7E1}"/>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6F1C41F2-7F0F-438D-9D33-5119499B1DD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8CCF3390-774F-4772-A024-46A222E9F646}"/>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21F02E09-DB75-4A74-9496-CBDBEE22A9CC}"/>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67311</xdr:rowOff>
    </xdr:from>
    <xdr:to>
      <xdr:col>116</xdr:col>
      <xdr:colOff>114300</xdr:colOff>
      <xdr:row>85</xdr:row>
      <xdr:rowOff>168911</xdr:rowOff>
    </xdr:to>
    <xdr:sp macro="" textlink="">
      <xdr:nvSpPr>
        <xdr:cNvPr id="722" name="楕円 721">
          <a:extLst>
            <a:ext uri="{FF2B5EF4-FFF2-40B4-BE49-F238E27FC236}">
              <a16:creationId xmlns:a16="http://schemas.microsoft.com/office/drawing/2014/main" id="{9D90FABA-1C02-40A2-A5C9-4DA42B313C2A}"/>
            </a:ext>
          </a:extLst>
        </xdr:cNvPr>
        <xdr:cNvSpPr/>
      </xdr:nvSpPr>
      <xdr:spPr>
        <a:xfrm>
          <a:off x="19458940" y="1431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153688</xdr:rowOff>
    </xdr:from>
    <xdr:ext cx="469744" cy="259045"/>
    <xdr:sp macro="" textlink="">
      <xdr:nvSpPr>
        <xdr:cNvPr id="723" name="【児童館】&#10;一人当たり面積該当値テキスト">
          <a:extLst>
            <a:ext uri="{FF2B5EF4-FFF2-40B4-BE49-F238E27FC236}">
              <a16:creationId xmlns:a16="http://schemas.microsoft.com/office/drawing/2014/main" id="{ACB5BE21-C69D-4ACD-8D51-ECF3CCC93104}"/>
            </a:ext>
          </a:extLst>
        </xdr:cNvPr>
        <xdr:cNvSpPr txBox="1"/>
      </xdr:nvSpPr>
      <xdr:spPr>
        <a:xfrm>
          <a:off x="19547840" y="14235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67311</xdr:rowOff>
    </xdr:from>
    <xdr:to>
      <xdr:col>112</xdr:col>
      <xdr:colOff>38100</xdr:colOff>
      <xdr:row>85</xdr:row>
      <xdr:rowOff>168911</xdr:rowOff>
    </xdr:to>
    <xdr:sp macro="" textlink="">
      <xdr:nvSpPr>
        <xdr:cNvPr id="724" name="楕円 723">
          <a:extLst>
            <a:ext uri="{FF2B5EF4-FFF2-40B4-BE49-F238E27FC236}">
              <a16:creationId xmlns:a16="http://schemas.microsoft.com/office/drawing/2014/main" id="{54010EF1-43EF-4D40-96E8-85642AADD617}"/>
            </a:ext>
          </a:extLst>
        </xdr:cNvPr>
        <xdr:cNvSpPr/>
      </xdr:nvSpPr>
      <xdr:spPr>
        <a:xfrm>
          <a:off x="18735040" y="1431671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118111</xdr:rowOff>
    </xdr:from>
    <xdr:to>
      <xdr:col>116</xdr:col>
      <xdr:colOff>63500</xdr:colOff>
      <xdr:row>85</xdr:row>
      <xdr:rowOff>118111</xdr:rowOff>
    </xdr:to>
    <xdr:cxnSp macro="">
      <xdr:nvCxnSpPr>
        <xdr:cNvPr id="725" name="直線コネクタ 724">
          <a:extLst>
            <a:ext uri="{FF2B5EF4-FFF2-40B4-BE49-F238E27FC236}">
              <a16:creationId xmlns:a16="http://schemas.microsoft.com/office/drawing/2014/main" id="{4EEBA087-3EAC-46FA-9468-C2305DD3A3D6}"/>
            </a:ext>
          </a:extLst>
        </xdr:cNvPr>
        <xdr:cNvCxnSpPr/>
      </xdr:nvCxnSpPr>
      <xdr:spPr>
        <a:xfrm>
          <a:off x="18778220" y="14367511"/>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90170</xdr:rowOff>
    </xdr:from>
    <xdr:to>
      <xdr:col>107</xdr:col>
      <xdr:colOff>101600</xdr:colOff>
      <xdr:row>86</xdr:row>
      <xdr:rowOff>20320</xdr:rowOff>
    </xdr:to>
    <xdr:sp macro="" textlink="">
      <xdr:nvSpPr>
        <xdr:cNvPr id="726" name="楕円 725">
          <a:extLst>
            <a:ext uri="{FF2B5EF4-FFF2-40B4-BE49-F238E27FC236}">
              <a16:creationId xmlns:a16="http://schemas.microsoft.com/office/drawing/2014/main" id="{53801E41-EAD6-4106-84C4-EB5B8FB31264}"/>
            </a:ext>
          </a:extLst>
        </xdr:cNvPr>
        <xdr:cNvSpPr/>
      </xdr:nvSpPr>
      <xdr:spPr>
        <a:xfrm>
          <a:off x="17937480" y="14339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118111</xdr:rowOff>
    </xdr:from>
    <xdr:to>
      <xdr:col>111</xdr:col>
      <xdr:colOff>177800</xdr:colOff>
      <xdr:row>85</xdr:row>
      <xdr:rowOff>140970</xdr:rowOff>
    </xdr:to>
    <xdr:cxnSp macro="">
      <xdr:nvCxnSpPr>
        <xdr:cNvPr id="727" name="直線コネクタ 726">
          <a:extLst>
            <a:ext uri="{FF2B5EF4-FFF2-40B4-BE49-F238E27FC236}">
              <a16:creationId xmlns:a16="http://schemas.microsoft.com/office/drawing/2014/main" id="{5CAC0B05-1FE2-4A2E-A350-6719F0EF3FD0}"/>
            </a:ext>
          </a:extLst>
        </xdr:cNvPr>
        <xdr:cNvCxnSpPr/>
      </xdr:nvCxnSpPr>
      <xdr:spPr>
        <a:xfrm flipV="1">
          <a:off x="17988280" y="14367511"/>
          <a:ext cx="78994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90170</xdr:rowOff>
    </xdr:from>
    <xdr:to>
      <xdr:col>102</xdr:col>
      <xdr:colOff>165100</xdr:colOff>
      <xdr:row>86</xdr:row>
      <xdr:rowOff>20320</xdr:rowOff>
    </xdr:to>
    <xdr:sp macro="" textlink="">
      <xdr:nvSpPr>
        <xdr:cNvPr id="728" name="楕円 727">
          <a:extLst>
            <a:ext uri="{FF2B5EF4-FFF2-40B4-BE49-F238E27FC236}">
              <a16:creationId xmlns:a16="http://schemas.microsoft.com/office/drawing/2014/main" id="{C62FC74E-ACB7-4466-A2D9-8DE0B4DAF68F}"/>
            </a:ext>
          </a:extLst>
        </xdr:cNvPr>
        <xdr:cNvSpPr/>
      </xdr:nvSpPr>
      <xdr:spPr>
        <a:xfrm>
          <a:off x="17162780" y="14339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140970</xdr:rowOff>
    </xdr:from>
    <xdr:to>
      <xdr:col>107</xdr:col>
      <xdr:colOff>50800</xdr:colOff>
      <xdr:row>85</xdr:row>
      <xdr:rowOff>140970</xdr:rowOff>
    </xdr:to>
    <xdr:cxnSp macro="">
      <xdr:nvCxnSpPr>
        <xdr:cNvPr id="729" name="直線コネクタ 728">
          <a:extLst>
            <a:ext uri="{FF2B5EF4-FFF2-40B4-BE49-F238E27FC236}">
              <a16:creationId xmlns:a16="http://schemas.microsoft.com/office/drawing/2014/main" id="{8A5F941E-6A16-4D5A-B0B0-5CE9BAFF084C}"/>
            </a:ext>
          </a:extLst>
        </xdr:cNvPr>
        <xdr:cNvCxnSpPr/>
      </xdr:nvCxnSpPr>
      <xdr:spPr>
        <a:xfrm>
          <a:off x="17213580" y="1439037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90170</xdr:rowOff>
    </xdr:from>
    <xdr:to>
      <xdr:col>98</xdr:col>
      <xdr:colOff>38100</xdr:colOff>
      <xdr:row>86</xdr:row>
      <xdr:rowOff>20320</xdr:rowOff>
    </xdr:to>
    <xdr:sp macro="" textlink="">
      <xdr:nvSpPr>
        <xdr:cNvPr id="730" name="楕円 729">
          <a:extLst>
            <a:ext uri="{FF2B5EF4-FFF2-40B4-BE49-F238E27FC236}">
              <a16:creationId xmlns:a16="http://schemas.microsoft.com/office/drawing/2014/main" id="{8364FC1D-FB7B-415B-8D30-B78E2650FB64}"/>
            </a:ext>
          </a:extLst>
        </xdr:cNvPr>
        <xdr:cNvSpPr/>
      </xdr:nvSpPr>
      <xdr:spPr>
        <a:xfrm>
          <a:off x="16388080" y="14339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140970</xdr:rowOff>
    </xdr:from>
    <xdr:to>
      <xdr:col>102</xdr:col>
      <xdr:colOff>114300</xdr:colOff>
      <xdr:row>85</xdr:row>
      <xdr:rowOff>140970</xdr:rowOff>
    </xdr:to>
    <xdr:cxnSp macro="">
      <xdr:nvCxnSpPr>
        <xdr:cNvPr id="731" name="直線コネクタ 730">
          <a:extLst>
            <a:ext uri="{FF2B5EF4-FFF2-40B4-BE49-F238E27FC236}">
              <a16:creationId xmlns:a16="http://schemas.microsoft.com/office/drawing/2014/main" id="{CE4D2B64-8BA1-4FFB-88E0-D883715625CD}"/>
            </a:ext>
          </a:extLst>
        </xdr:cNvPr>
        <xdr:cNvCxnSpPr/>
      </xdr:nvCxnSpPr>
      <xdr:spPr>
        <a:xfrm>
          <a:off x="16431260" y="143903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36847</xdr:rowOff>
    </xdr:from>
    <xdr:ext cx="469744" cy="259045"/>
    <xdr:sp macro="" textlink="">
      <xdr:nvSpPr>
        <xdr:cNvPr id="732" name="n_1aveValue【児童館】&#10;一人当たり面積">
          <a:extLst>
            <a:ext uri="{FF2B5EF4-FFF2-40B4-BE49-F238E27FC236}">
              <a16:creationId xmlns:a16="http://schemas.microsoft.com/office/drawing/2014/main" id="{C94340B0-A178-462B-B7A8-09E09033C494}"/>
            </a:ext>
          </a:extLst>
        </xdr:cNvPr>
        <xdr:cNvSpPr txBox="1"/>
      </xdr:nvSpPr>
      <xdr:spPr>
        <a:xfrm>
          <a:off x="185611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733" name="n_2aveValue【児童館】&#10;一人当たり面積">
          <a:extLst>
            <a:ext uri="{FF2B5EF4-FFF2-40B4-BE49-F238E27FC236}">
              <a16:creationId xmlns:a16="http://schemas.microsoft.com/office/drawing/2014/main" id="{A91D10B7-85D0-440C-BF20-1A3887AF58EF}"/>
            </a:ext>
          </a:extLst>
        </xdr:cNvPr>
        <xdr:cNvSpPr txBox="1"/>
      </xdr:nvSpPr>
      <xdr:spPr>
        <a:xfrm>
          <a:off x="1777626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734" name="n_3aveValue【児童館】&#10;一人当たり面積">
          <a:extLst>
            <a:ext uri="{FF2B5EF4-FFF2-40B4-BE49-F238E27FC236}">
              <a16:creationId xmlns:a16="http://schemas.microsoft.com/office/drawing/2014/main" id="{85909BE4-AEE7-40E4-91D4-0FD22684799C}"/>
            </a:ext>
          </a:extLst>
        </xdr:cNvPr>
        <xdr:cNvSpPr txBox="1"/>
      </xdr:nvSpPr>
      <xdr:spPr>
        <a:xfrm>
          <a:off x="17001567" y="1385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82566</xdr:rowOff>
    </xdr:from>
    <xdr:ext cx="469744" cy="259045"/>
    <xdr:sp macro="" textlink="">
      <xdr:nvSpPr>
        <xdr:cNvPr id="735" name="n_4aveValue【児童館】&#10;一人当たり面積">
          <a:extLst>
            <a:ext uri="{FF2B5EF4-FFF2-40B4-BE49-F238E27FC236}">
              <a16:creationId xmlns:a16="http://schemas.microsoft.com/office/drawing/2014/main" id="{698EAB97-6C80-499D-A5A8-473EC477B0EF}"/>
            </a:ext>
          </a:extLst>
        </xdr:cNvPr>
        <xdr:cNvSpPr txBox="1"/>
      </xdr:nvSpPr>
      <xdr:spPr>
        <a:xfrm>
          <a:off x="16226867" y="1382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160038</xdr:rowOff>
    </xdr:from>
    <xdr:ext cx="469744" cy="259045"/>
    <xdr:sp macro="" textlink="">
      <xdr:nvSpPr>
        <xdr:cNvPr id="736" name="n_1mainValue【児童館】&#10;一人当たり面積">
          <a:extLst>
            <a:ext uri="{FF2B5EF4-FFF2-40B4-BE49-F238E27FC236}">
              <a16:creationId xmlns:a16="http://schemas.microsoft.com/office/drawing/2014/main" id="{F173FB2F-BAD8-46B3-8ADC-A44AB7F08438}"/>
            </a:ext>
          </a:extLst>
        </xdr:cNvPr>
        <xdr:cNvSpPr txBox="1"/>
      </xdr:nvSpPr>
      <xdr:spPr>
        <a:xfrm>
          <a:off x="18561127" y="14409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11447</xdr:rowOff>
    </xdr:from>
    <xdr:ext cx="469744" cy="259045"/>
    <xdr:sp macro="" textlink="">
      <xdr:nvSpPr>
        <xdr:cNvPr id="737" name="n_2mainValue【児童館】&#10;一人当たり面積">
          <a:extLst>
            <a:ext uri="{FF2B5EF4-FFF2-40B4-BE49-F238E27FC236}">
              <a16:creationId xmlns:a16="http://schemas.microsoft.com/office/drawing/2014/main" id="{259D59D3-32FC-47C8-BD36-35C6C618DC05}"/>
            </a:ext>
          </a:extLst>
        </xdr:cNvPr>
        <xdr:cNvSpPr txBox="1"/>
      </xdr:nvSpPr>
      <xdr:spPr>
        <a:xfrm>
          <a:off x="17776267" y="1442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11447</xdr:rowOff>
    </xdr:from>
    <xdr:ext cx="469744" cy="259045"/>
    <xdr:sp macro="" textlink="">
      <xdr:nvSpPr>
        <xdr:cNvPr id="738" name="n_3mainValue【児童館】&#10;一人当たり面積">
          <a:extLst>
            <a:ext uri="{FF2B5EF4-FFF2-40B4-BE49-F238E27FC236}">
              <a16:creationId xmlns:a16="http://schemas.microsoft.com/office/drawing/2014/main" id="{DE46D260-766B-44CE-BDA7-4FFD1D33F627}"/>
            </a:ext>
          </a:extLst>
        </xdr:cNvPr>
        <xdr:cNvSpPr txBox="1"/>
      </xdr:nvSpPr>
      <xdr:spPr>
        <a:xfrm>
          <a:off x="17001567" y="1442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11447</xdr:rowOff>
    </xdr:from>
    <xdr:ext cx="469744" cy="259045"/>
    <xdr:sp macro="" textlink="">
      <xdr:nvSpPr>
        <xdr:cNvPr id="739" name="n_4mainValue【児童館】&#10;一人当たり面積">
          <a:extLst>
            <a:ext uri="{FF2B5EF4-FFF2-40B4-BE49-F238E27FC236}">
              <a16:creationId xmlns:a16="http://schemas.microsoft.com/office/drawing/2014/main" id="{0AB0D074-14AC-406D-8D29-10DA56526901}"/>
            </a:ext>
          </a:extLst>
        </xdr:cNvPr>
        <xdr:cNvSpPr txBox="1"/>
      </xdr:nvSpPr>
      <xdr:spPr>
        <a:xfrm>
          <a:off x="16226867" y="1442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8C3BAC3E-2A21-4D98-93B5-3CC26B3CDA66}"/>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47DC70A3-5C30-4779-BC9E-5E72D61AE209}"/>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03A47A35-218E-412D-8564-37B8E1CEDA7F}"/>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11A71D1C-A5A1-46D4-B7F5-14D9488EE12E}"/>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38451A6F-AB72-47BD-B008-2915D4E63C9E}"/>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CC528E8E-E93A-4382-B6F6-588B8C00CA4D}"/>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B081AF36-295F-410B-9F94-088DC547893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A67840D6-AC69-45BC-83BA-9D12574F5D99}"/>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C7B14B4F-8525-4327-B74A-0CAA57A7C2A3}"/>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9EB40EE5-5CA6-4CCF-9610-0F048FF741D2}"/>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74CE31F6-33DC-45E6-8CA2-0A5216BF8046}"/>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296423AB-DD89-4AED-AC61-D0FBB4B22BB7}"/>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FFAB01A3-6B81-4C97-A7AD-11114A6490F5}"/>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D7666EDC-C8DE-49AD-B17F-C9BC93AAE90A}"/>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C6FFAC32-6DCC-401D-BFCC-A046196641F6}"/>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526857B2-3961-4E3B-998A-822E61E5C88A}"/>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D64E9792-208E-46D9-BC6B-BBF8D7C62D39}"/>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6F5E8DB9-3BAB-4EE8-B2B2-C7659F9DC1F5}"/>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5F7F75EE-B679-49B2-AFF2-DAA6BA2A4272}"/>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33FA4A33-441E-4E2C-92D0-6162F9AE8BD2}"/>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5D58976E-12DF-4DF9-9112-63F6E52326F7}"/>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FC3446A7-B764-4464-8BE9-A41C8B854DA7}"/>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9F9AC44C-D13B-4332-BF6A-EF3B486A50B2}"/>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3E34672A-AE7A-4C54-B3DD-4AEC0D60D18A}"/>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108</xdr:row>
      <xdr:rowOff>45720</xdr:rowOff>
    </xdr:to>
    <xdr:cxnSp macro="">
      <xdr:nvCxnSpPr>
        <xdr:cNvPr id="764" name="直線コネクタ 763">
          <a:extLst>
            <a:ext uri="{FF2B5EF4-FFF2-40B4-BE49-F238E27FC236}">
              <a16:creationId xmlns:a16="http://schemas.microsoft.com/office/drawing/2014/main" id="{F5142B87-BB9E-47A9-AD2B-F2FCEE42BF53}"/>
            </a:ext>
          </a:extLst>
        </xdr:cNvPr>
        <xdr:cNvCxnSpPr/>
      </xdr:nvCxnSpPr>
      <xdr:spPr>
        <a:xfrm flipV="1">
          <a:off x="14375764" y="1676400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49547</xdr:rowOff>
    </xdr:from>
    <xdr:ext cx="405111" cy="259045"/>
    <xdr:sp macro="" textlink="">
      <xdr:nvSpPr>
        <xdr:cNvPr id="765" name="【公民館】&#10;有形固定資産減価償却率最小値テキスト">
          <a:extLst>
            <a:ext uri="{FF2B5EF4-FFF2-40B4-BE49-F238E27FC236}">
              <a16:creationId xmlns:a16="http://schemas.microsoft.com/office/drawing/2014/main" id="{904702D5-9A31-4853-A331-6BB63964E136}"/>
            </a:ext>
          </a:extLst>
        </xdr:cNvPr>
        <xdr:cNvSpPr txBox="1"/>
      </xdr:nvSpPr>
      <xdr:spPr>
        <a:xfrm>
          <a:off x="14414500" y="181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45720</xdr:rowOff>
    </xdr:from>
    <xdr:to>
      <xdr:col>86</xdr:col>
      <xdr:colOff>25400</xdr:colOff>
      <xdr:row>108</xdr:row>
      <xdr:rowOff>45720</xdr:rowOff>
    </xdr:to>
    <xdr:cxnSp macro="">
      <xdr:nvCxnSpPr>
        <xdr:cNvPr id="766" name="直線コネクタ 765">
          <a:extLst>
            <a:ext uri="{FF2B5EF4-FFF2-40B4-BE49-F238E27FC236}">
              <a16:creationId xmlns:a16="http://schemas.microsoft.com/office/drawing/2014/main" id="{32CE59FE-27D6-4BD8-B1D8-90E78343172D}"/>
            </a:ext>
          </a:extLst>
        </xdr:cNvPr>
        <xdr:cNvCxnSpPr/>
      </xdr:nvCxnSpPr>
      <xdr:spPr>
        <a:xfrm>
          <a:off x="14287500" y="18150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05111" cy="259045"/>
    <xdr:sp macro="" textlink="">
      <xdr:nvSpPr>
        <xdr:cNvPr id="767" name="【公民館】&#10;有形固定資産減価償却率最大値テキスト">
          <a:extLst>
            <a:ext uri="{FF2B5EF4-FFF2-40B4-BE49-F238E27FC236}">
              <a16:creationId xmlns:a16="http://schemas.microsoft.com/office/drawing/2014/main" id="{EE6518A5-D6EF-4A96-8924-A90DA521F17A}"/>
            </a:ext>
          </a:extLst>
        </xdr:cNvPr>
        <xdr:cNvSpPr txBox="1"/>
      </xdr:nvSpPr>
      <xdr:spPr>
        <a:xfrm>
          <a:off x="14414500" y="16546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68" name="直線コネクタ 767">
          <a:extLst>
            <a:ext uri="{FF2B5EF4-FFF2-40B4-BE49-F238E27FC236}">
              <a16:creationId xmlns:a16="http://schemas.microsoft.com/office/drawing/2014/main" id="{856FBD67-8D53-4D08-ADB2-841FA6C06032}"/>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93997</xdr:rowOff>
    </xdr:from>
    <xdr:ext cx="405111" cy="259045"/>
    <xdr:sp macro="" textlink="">
      <xdr:nvSpPr>
        <xdr:cNvPr id="769" name="【公民館】&#10;有形固定資産減価償却率平均値テキスト">
          <a:extLst>
            <a:ext uri="{FF2B5EF4-FFF2-40B4-BE49-F238E27FC236}">
              <a16:creationId xmlns:a16="http://schemas.microsoft.com/office/drawing/2014/main" id="{276F936E-C850-4478-BB2F-F03D9F97C705}"/>
            </a:ext>
          </a:extLst>
        </xdr:cNvPr>
        <xdr:cNvSpPr txBox="1"/>
      </xdr:nvSpPr>
      <xdr:spPr>
        <a:xfrm>
          <a:off x="14414500" y="17360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770" name="フローチャート: 判断 769">
          <a:extLst>
            <a:ext uri="{FF2B5EF4-FFF2-40B4-BE49-F238E27FC236}">
              <a16:creationId xmlns:a16="http://schemas.microsoft.com/office/drawing/2014/main" id="{2C2866CB-06A2-4830-AD51-DA700FC5F151}"/>
            </a:ext>
          </a:extLst>
        </xdr:cNvPr>
        <xdr:cNvSpPr/>
      </xdr:nvSpPr>
      <xdr:spPr>
        <a:xfrm>
          <a:off x="14325600" y="1750568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55880</xdr:rowOff>
    </xdr:from>
    <xdr:to>
      <xdr:col>81</xdr:col>
      <xdr:colOff>101600</xdr:colOff>
      <xdr:row>104</xdr:row>
      <xdr:rowOff>157480</xdr:rowOff>
    </xdr:to>
    <xdr:sp macro="" textlink="">
      <xdr:nvSpPr>
        <xdr:cNvPr id="771" name="フローチャート: 判断 770">
          <a:extLst>
            <a:ext uri="{FF2B5EF4-FFF2-40B4-BE49-F238E27FC236}">
              <a16:creationId xmlns:a16="http://schemas.microsoft.com/office/drawing/2014/main" id="{8FE1B771-399A-4CE1-B625-8E91A860ADEA}"/>
            </a:ext>
          </a:extLst>
        </xdr:cNvPr>
        <xdr:cNvSpPr/>
      </xdr:nvSpPr>
      <xdr:spPr>
        <a:xfrm>
          <a:off x="13578840" y="1749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772" name="フローチャート: 判断 771">
          <a:extLst>
            <a:ext uri="{FF2B5EF4-FFF2-40B4-BE49-F238E27FC236}">
              <a16:creationId xmlns:a16="http://schemas.microsoft.com/office/drawing/2014/main" id="{2AD45683-17CC-4A18-94EF-FFD7FCB6A929}"/>
            </a:ext>
          </a:extLst>
        </xdr:cNvPr>
        <xdr:cNvSpPr/>
      </xdr:nvSpPr>
      <xdr:spPr>
        <a:xfrm>
          <a:off x="12804140" y="17448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149225</xdr:rowOff>
    </xdr:from>
    <xdr:to>
      <xdr:col>72</xdr:col>
      <xdr:colOff>38100</xdr:colOff>
      <xdr:row>104</xdr:row>
      <xdr:rowOff>79375</xdr:rowOff>
    </xdr:to>
    <xdr:sp macro="" textlink="">
      <xdr:nvSpPr>
        <xdr:cNvPr id="773" name="フローチャート: 判断 772">
          <a:extLst>
            <a:ext uri="{FF2B5EF4-FFF2-40B4-BE49-F238E27FC236}">
              <a16:creationId xmlns:a16="http://schemas.microsoft.com/office/drawing/2014/main" id="{4A05CB6B-0459-46B1-A3BE-1B11C880B4BD}"/>
            </a:ext>
          </a:extLst>
        </xdr:cNvPr>
        <xdr:cNvSpPr/>
      </xdr:nvSpPr>
      <xdr:spPr>
        <a:xfrm>
          <a:off x="12029440" y="174161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774" name="フローチャート: 判断 773">
          <a:extLst>
            <a:ext uri="{FF2B5EF4-FFF2-40B4-BE49-F238E27FC236}">
              <a16:creationId xmlns:a16="http://schemas.microsoft.com/office/drawing/2014/main" id="{DD13B853-D257-4623-BD9F-5999E6C7113F}"/>
            </a:ext>
          </a:extLst>
        </xdr:cNvPr>
        <xdr:cNvSpPr/>
      </xdr:nvSpPr>
      <xdr:spPr>
        <a:xfrm>
          <a:off x="11231880" y="174047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8A64CDE6-8188-4DC4-8A42-68B06F9BE19D}"/>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10910D5A-D27D-4C42-8697-61E5CF25B185}"/>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CAB5D1BE-531E-49ED-966E-C36C82917123}"/>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D6E91056-5BC1-431E-909B-8672907E6679}"/>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D1FE9EF2-FDC9-4D2B-9DC1-63A171ABF5E1}"/>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8255</xdr:rowOff>
    </xdr:from>
    <xdr:to>
      <xdr:col>85</xdr:col>
      <xdr:colOff>177800</xdr:colOff>
      <xdr:row>105</xdr:row>
      <xdr:rowOff>109855</xdr:rowOff>
    </xdr:to>
    <xdr:sp macro="" textlink="">
      <xdr:nvSpPr>
        <xdr:cNvPr id="780" name="楕円 779">
          <a:extLst>
            <a:ext uri="{FF2B5EF4-FFF2-40B4-BE49-F238E27FC236}">
              <a16:creationId xmlns:a16="http://schemas.microsoft.com/office/drawing/2014/main" id="{7828AAFE-AF8D-4CFA-BCA3-59DD40FA0641}"/>
            </a:ext>
          </a:extLst>
        </xdr:cNvPr>
        <xdr:cNvSpPr/>
      </xdr:nvSpPr>
      <xdr:spPr>
        <a:xfrm>
          <a:off x="14325600" y="1761045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158132</xdr:rowOff>
    </xdr:from>
    <xdr:ext cx="405111" cy="259045"/>
    <xdr:sp macro="" textlink="">
      <xdr:nvSpPr>
        <xdr:cNvPr id="781" name="【公民館】&#10;有形固定資産減価償却率該当値テキスト">
          <a:extLst>
            <a:ext uri="{FF2B5EF4-FFF2-40B4-BE49-F238E27FC236}">
              <a16:creationId xmlns:a16="http://schemas.microsoft.com/office/drawing/2014/main" id="{E658D9D1-69F5-442B-B646-F804D1528A49}"/>
            </a:ext>
          </a:extLst>
        </xdr:cNvPr>
        <xdr:cNvSpPr txBox="1"/>
      </xdr:nvSpPr>
      <xdr:spPr>
        <a:xfrm>
          <a:off x="14414500" y="17592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132080</xdr:rowOff>
    </xdr:from>
    <xdr:to>
      <xdr:col>81</xdr:col>
      <xdr:colOff>101600</xdr:colOff>
      <xdr:row>106</xdr:row>
      <xdr:rowOff>62230</xdr:rowOff>
    </xdr:to>
    <xdr:sp macro="" textlink="">
      <xdr:nvSpPr>
        <xdr:cNvPr id="782" name="楕円 781">
          <a:extLst>
            <a:ext uri="{FF2B5EF4-FFF2-40B4-BE49-F238E27FC236}">
              <a16:creationId xmlns:a16="http://schemas.microsoft.com/office/drawing/2014/main" id="{31BCBBF1-2983-4C5C-91FF-C841CFCAC34E}"/>
            </a:ext>
          </a:extLst>
        </xdr:cNvPr>
        <xdr:cNvSpPr/>
      </xdr:nvSpPr>
      <xdr:spPr>
        <a:xfrm>
          <a:off x="13578840" y="177342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59055</xdr:rowOff>
    </xdr:from>
    <xdr:to>
      <xdr:col>85</xdr:col>
      <xdr:colOff>127000</xdr:colOff>
      <xdr:row>106</xdr:row>
      <xdr:rowOff>11430</xdr:rowOff>
    </xdr:to>
    <xdr:cxnSp macro="">
      <xdr:nvCxnSpPr>
        <xdr:cNvPr id="783" name="直線コネクタ 782">
          <a:extLst>
            <a:ext uri="{FF2B5EF4-FFF2-40B4-BE49-F238E27FC236}">
              <a16:creationId xmlns:a16="http://schemas.microsoft.com/office/drawing/2014/main" id="{7CF32B84-957B-4A84-A863-D1888080C2E0}"/>
            </a:ext>
          </a:extLst>
        </xdr:cNvPr>
        <xdr:cNvCxnSpPr/>
      </xdr:nvCxnSpPr>
      <xdr:spPr>
        <a:xfrm flipV="1">
          <a:off x="13629640" y="17661255"/>
          <a:ext cx="74676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95886</xdr:rowOff>
    </xdr:from>
    <xdr:to>
      <xdr:col>76</xdr:col>
      <xdr:colOff>165100</xdr:colOff>
      <xdr:row>106</xdr:row>
      <xdr:rowOff>26036</xdr:rowOff>
    </xdr:to>
    <xdr:sp macro="" textlink="">
      <xdr:nvSpPr>
        <xdr:cNvPr id="784" name="楕円 783">
          <a:extLst>
            <a:ext uri="{FF2B5EF4-FFF2-40B4-BE49-F238E27FC236}">
              <a16:creationId xmlns:a16="http://schemas.microsoft.com/office/drawing/2014/main" id="{2A910745-D18B-43EE-9AF8-EB38395FAD1B}"/>
            </a:ext>
          </a:extLst>
        </xdr:cNvPr>
        <xdr:cNvSpPr/>
      </xdr:nvSpPr>
      <xdr:spPr>
        <a:xfrm>
          <a:off x="12804140" y="176980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146686</xdr:rowOff>
    </xdr:from>
    <xdr:to>
      <xdr:col>81</xdr:col>
      <xdr:colOff>50800</xdr:colOff>
      <xdr:row>106</xdr:row>
      <xdr:rowOff>11430</xdr:rowOff>
    </xdr:to>
    <xdr:cxnSp macro="">
      <xdr:nvCxnSpPr>
        <xdr:cNvPr id="785" name="直線コネクタ 784">
          <a:extLst>
            <a:ext uri="{FF2B5EF4-FFF2-40B4-BE49-F238E27FC236}">
              <a16:creationId xmlns:a16="http://schemas.microsoft.com/office/drawing/2014/main" id="{E5903FE6-6664-4329-8E36-625BEF0F6B4F}"/>
            </a:ext>
          </a:extLst>
        </xdr:cNvPr>
        <xdr:cNvCxnSpPr/>
      </xdr:nvCxnSpPr>
      <xdr:spPr>
        <a:xfrm>
          <a:off x="12854940" y="17748886"/>
          <a:ext cx="774700" cy="3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59689</xdr:rowOff>
    </xdr:from>
    <xdr:to>
      <xdr:col>72</xdr:col>
      <xdr:colOff>38100</xdr:colOff>
      <xdr:row>105</xdr:row>
      <xdr:rowOff>161289</xdr:rowOff>
    </xdr:to>
    <xdr:sp macro="" textlink="">
      <xdr:nvSpPr>
        <xdr:cNvPr id="786" name="楕円 785">
          <a:extLst>
            <a:ext uri="{FF2B5EF4-FFF2-40B4-BE49-F238E27FC236}">
              <a16:creationId xmlns:a16="http://schemas.microsoft.com/office/drawing/2014/main" id="{1060DE42-CDDE-41BF-B537-6D77C4508FB7}"/>
            </a:ext>
          </a:extLst>
        </xdr:cNvPr>
        <xdr:cNvSpPr/>
      </xdr:nvSpPr>
      <xdr:spPr>
        <a:xfrm>
          <a:off x="12029440" y="176618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110489</xdr:rowOff>
    </xdr:from>
    <xdr:to>
      <xdr:col>76</xdr:col>
      <xdr:colOff>114300</xdr:colOff>
      <xdr:row>105</xdr:row>
      <xdr:rowOff>146686</xdr:rowOff>
    </xdr:to>
    <xdr:cxnSp macro="">
      <xdr:nvCxnSpPr>
        <xdr:cNvPr id="787" name="直線コネクタ 786">
          <a:extLst>
            <a:ext uri="{FF2B5EF4-FFF2-40B4-BE49-F238E27FC236}">
              <a16:creationId xmlns:a16="http://schemas.microsoft.com/office/drawing/2014/main" id="{C142D56E-2C65-45E8-8231-53AE66DEB14A}"/>
            </a:ext>
          </a:extLst>
        </xdr:cNvPr>
        <xdr:cNvCxnSpPr/>
      </xdr:nvCxnSpPr>
      <xdr:spPr>
        <a:xfrm>
          <a:off x="12072620" y="17712689"/>
          <a:ext cx="78232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23495</xdr:rowOff>
    </xdr:from>
    <xdr:to>
      <xdr:col>67</xdr:col>
      <xdr:colOff>101600</xdr:colOff>
      <xdr:row>105</xdr:row>
      <xdr:rowOff>125095</xdr:rowOff>
    </xdr:to>
    <xdr:sp macro="" textlink="">
      <xdr:nvSpPr>
        <xdr:cNvPr id="788" name="楕円 787">
          <a:extLst>
            <a:ext uri="{FF2B5EF4-FFF2-40B4-BE49-F238E27FC236}">
              <a16:creationId xmlns:a16="http://schemas.microsoft.com/office/drawing/2014/main" id="{869D027C-653D-4962-8FFE-50E08532ED38}"/>
            </a:ext>
          </a:extLst>
        </xdr:cNvPr>
        <xdr:cNvSpPr/>
      </xdr:nvSpPr>
      <xdr:spPr>
        <a:xfrm>
          <a:off x="11231880" y="1762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74295</xdr:rowOff>
    </xdr:from>
    <xdr:to>
      <xdr:col>71</xdr:col>
      <xdr:colOff>177800</xdr:colOff>
      <xdr:row>105</xdr:row>
      <xdr:rowOff>110489</xdr:rowOff>
    </xdr:to>
    <xdr:cxnSp macro="">
      <xdr:nvCxnSpPr>
        <xdr:cNvPr id="789" name="直線コネクタ 788">
          <a:extLst>
            <a:ext uri="{FF2B5EF4-FFF2-40B4-BE49-F238E27FC236}">
              <a16:creationId xmlns:a16="http://schemas.microsoft.com/office/drawing/2014/main" id="{0F5E8039-CF0A-4A4F-9031-DBF48AB7DCEB}"/>
            </a:ext>
          </a:extLst>
        </xdr:cNvPr>
        <xdr:cNvCxnSpPr/>
      </xdr:nvCxnSpPr>
      <xdr:spPr>
        <a:xfrm>
          <a:off x="11282680" y="17676495"/>
          <a:ext cx="78994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2557</xdr:rowOff>
    </xdr:from>
    <xdr:ext cx="405111" cy="259045"/>
    <xdr:sp macro="" textlink="">
      <xdr:nvSpPr>
        <xdr:cNvPr id="790" name="n_1aveValue【公民館】&#10;有形固定資産減価償却率">
          <a:extLst>
            <a:ext uri="{FF2B5EF4-FFF2-40B4-BE49-F238E27FC236}">
              <a16:creationId xmlns:a16="http://schemas.microsoft.com/office/drawing/2014/main" id="{711966B1-B6A5-4500-AA52-1FAA3D9295F5}"/>
            </a:ext>
          </a:extLst>
        </xdr:cNvPr>
        <xdr:cNvSpPr txBox="1"/>
      </xdr:nvSpPr>
      <xdr:spPr>
        <a:xfrm>
          <a:off x="13437244" y="1726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791" name="n_2aveValue【公民館】&#10;有形固定資産減価償却率">
          <a:extLst>
            <a:ext uri="{FF2B5EF4-FFF2-40B4-BE49-F238E27FC236}">
              <a16:creationId xmlns:a16="http://schemas.microsoft.com/office/drawing/2014/main" id="{82974804-AE31-4952-AC7B-AEF0DB97C95E}"/>
            </a:ext>
          </a:extLst>
        </xdr:cNvPr>
        <xdr:cNvSpPr txBox="1"/>
      </xdr:nvSpPr>
      <xdr:spPr>
        <a:xfrm>
          <a:off x="126752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95902</xdr:rowOff>
    </xdr:from>
    <xdr:ext cx="405111" cy="259045"/>
    <xdr:sp macro="" textlink="">
      <xdr:nvSpPr>
        <xdr:cNvPr id="792" name="n_3aveValue【公民館】&#10;有形固定資産減価償却率">
          <a:extLst>
            <a:ext uri="{FF2B5EF4-FFF2-40B4-BE49-F238E27FC236}">
              <a16:creationId xmlns:a16="http://schemas.microsoft.com/office/drawing/2014/main" id="{99C974BB-9E66-4CEA-AD76-D88A52C7A1C2}"/>
            </a:ext>
          </a:extLst>
        </xdr:cNvPr>
        <xdr:cNvSpPr txBox="1"/>
      </xdr:nvSpPr>
      <xdr:spPr>
        <a:xfrm>
          <a:off x="11900544" y="1719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84472</xdr:rowOff>
    </xdr:from>
    <xdr:ext cx="405111" cy="259045"/>
    <xdr:sp macro="" textlink="">
      <xdr:nvSpPr>
        <xdr:cNvPr id="793" name="n_4aveValue【公民館】&#10;有形固定資産減価償却率">
          <a:extLst>
            <a:ext uri="{FF2B5EF4-FFF2-40B4-BE49-F238E27FC236}">
              <a16:creationId xmlns:a16="http://schemas.microsoft.com/office/drawing/2014/main" id="{62D77730-3E95-4607-90E5-94645EF78EC3}"/>
            </a:ext>
          </a:extLst>
        </xdr:cNvPr>
        <xdr:cNvSpPr txBox="1"/>
      </xdr:nvSpPr>
      <xdr:spPr>
        <a:xfrm>
          <a:off x="11102984" y="1718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53357</xdr:rowOff>
    </xdr:from>
    <xdr:ext cx="405111" cy="259045"/>
    <xdr:sp macro="" textlink="">
      <xdr:nvSpPr>
        <xdr:cNvPr id="794" name="n_1mainValue【公民館】&#10;有形固定資産減価償却率">
          <a:extLst>
            <a:ext uri="{FF2B5EF4-FFF2-40B4-BE49-F238E27FC236}">
              <a16:creationId xmlns:a16="http://schemas.microsoft.com/office/drawing/2014/main" id="{09C1180C-EA97-481D-AB6A-EA30B893128B}"/>
            </a:ext>
          </a:extLst>
        </xdr:cNvPr>
        <xdr:cNvSpPr txBox="1"/>
      </xdr:nvSpPr>
      <xdr:spPr>
        <a:xfrm>
          <a:off x="13437244" y="1782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17163</xdr:rowOff>
    </xdr:from>
    <xdr:ext cx="405111" cy="259045"/>
    <xdr:sp macro="" textlink="">
      <xdr:nvSpPr>
        <xdr:cNvPr id="795" name="n_2mainValue【公民館】&#10;有形固定資産減価償却率">
          <a:extLst>
            <a:ext uri="{FF2B5EF4-FFF2-40B4-BE49-F238E27FC236}">
              <a16:creationId xmlns:a16="http://schemas.microsoft.com/office/drawing/2014/main" id="{81DD4256-EB4F-4AB5-8A71-E1EBF6DF0009}"/>
            </a:ext>
          </a:extLst>
        </xdr:cNvPr>
        <xdr:cNvSpPr txBox="1"/>
      </xdr:nvSpPr>
      <xdr:spPr>
        <a:xfrm>
          <a:off x="12675244" y="1778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152416</xdr:rowOff>
    </xdr:from>
    <xdr:ext cx="405111" cy="259045"/>
    <xdr:sp macro="" textlink="">
      <xdr:nvSpPr>
        <xdr:cNvPr id="796" name="n_3mainValue【公民館】&#10;有形固定資産減価償却率">
          <a:extLst>
            <a:ext uri="{FF2B5EF4-FFF2-40B4-BE49-F238E27FC236}">
              <a16:creationId xmlns:a16="http://schemas.microsoft.com/office/drawing/2014/main" id="{D4BFC38D-C4A4-43EA-921A-F41B902A31EF}"/>
            </a:ext>
          </a:extLst>
        </xdr:cNvPr>
        <xdr:cNvSpPr txBox="1"/>
      </xdr:nvSpPr>
      <xdr:spPr>
        <a:xfrm>
          <a:off x="11900544" y="17754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116222</xdr:rowOff>
    </xdr:from>
    <xdr:ext cx="405111" cy="259045"/>
    <xdr:sp macro="" textlink="">
      <xdr:nvSpPr>
        <xdr:cNvPr id="797" name="n_4mainValue【公民館】&#10;有形固定資産減価償却率">
          <a:extLst>
            <a:ext uri="{FF2B5EF4-FFF2-40B4-BE49-F238E27FC236}">
              <a16:creationId xmlns:a16="http://schemas.microsoft.com/office/drawing/2014/main" id="{0225088F-B8BE-4C2C-854C-008F92D4B246}"/>
            </a:ext>
          </a:extLst>
        </xdr:cNvPr>
        <xdr:cNvSpPr txBox="1"/>
      </xdr:nvSpPr>
      <xdr:spPr>
        <a:xfrm>
          <a:off x="11102984" y="17718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CE3DE649-3F68-41D3-8275-8F84648211C3}"/>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41845BBB-B6F4-4990-A755-73E096CCA9E6}"/>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693B0304-B0E6-428A-BFA2-A0A2DCD53A9A}"/>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23064121-1390-4453-8E86-E44BCF16A6B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619D3A7C-64A2-49C2-9787-5C7586284953}"/>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CDF212E1-8AD6-4BE5-934F-E4AC21B1DCE9}"/>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20A4853A-55CA-4B23-A3F3-7DBA89E2E676}"/>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377CA12D-84E2-492A-BCD7-B0BACC56772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97CB4DF5-0DE2-4F45-AA2F-7930C6368E59}"/>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3DFD05C4-4ADB-45D5-AE0D-3B6AFCAA175F}"/>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8" name="直線コネクタ 807">
          <a:extLst>
            <a:ext uri="{FF2B5EF4-FFF2-40B4-BE49-F238E27FC236}">
              <a16:creationId xmlns:a16="http://schemas.microsoft.com/office/drawing/2014/main" id="{558B2218-F624-4DE1-9C8C-81BC911D45AC}"/>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9" name="テキスト ボックス 808">
          <a:extLst>
            <a:ext uri="{FF2B5EF4-FFF2-40B4-BE49-F238E27FC236}">
              <a16:creationId xmlns:a16="http://schemas.microsoft.com/office/drawing/2014/main" id="{91C2A3F4-7D31-4104-877E-85D613EA7061}"/>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0" name="直線コネクタ 809">
          <a:extLst>
            <a:ext uri="{FF2B5EF4-FFF2-40B4-BE49-F238E27FC236}">
              <a16:creationId xmlns:a16="http://schemas.microsoft.com/office/drawing/2014/main" id="{7D918BFE-ED3E-4F99-A655-F51A72CE5E1A}"/>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1" name="テキスト ボックス 810">
          <a:extLst>
            <a:ext uri="{FF2B5EF4-FFF2-40B4-BE49-F238E27FC236}">
              <a16:creationId xmlns:a16="http://schemas.microsoft.com/office/drawing/2014/main" id="{B00E4C5A-E646-4859-B5C1-D837DDD83FE6}"/>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a:extLst>
            <a:ext uri="{FF2B5EF4-FFF2-40B4-BE49-F238E27FC236}">
              <a16:creationId xmlns:a16="http://schemas.microsoft.com/office/drawing/2014/main" id="{4CF38FE8-9B41-44FC-B8E2-13E15224A2DD}"/>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3" name="テキスト ボックス 812">
          <a:extLst>
            <a:ext uri="{FF2B5EF4-FFF2-40B4-BE49-F238E27FC236}">
              <a16:creationId xmlns:a16="http://schemas.microsoft.com/office/drawing/2014/main" id="{8AA414A5-CB16-4FCB-90B4-D70FF66624CD}"/>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4" name="直線コネクタ 813">
          <a:extLst>
            <a:ext uri="{FF2B5EF4-FFF2-40B4-BE49-F238E27FC236}">
              <a16:creationId xmlns:a16="http://schemas.microsoft.com/office/drawing/2014/main" id="{E95F24FF-CB05-489D-8AF2-0A98E32A8E09}"/>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5" name="テキスト ボックス 814">
          <a:extLst>
            <a:ext uri="{FF2B5EF4-FFF2-40B4-BE49-F238E27FC236}">
              <a16:creationId xmlns:a16="http://schemas.microsoft.com/office/drawing/2014/main" id="{4B2A5C6A-1041-4E84-93EE-13EF0BF597A4}"/>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6" name="直線コネクタ 815">
          <a:extLst>
            <a:ext uri="{FF2B5EF4-FFF2-40B4-BE49-F238E27FC236}">
              <a16:creationId xmlns:a16="http://schemas.microsoft.com/office/drawing/2014/main" id="{05DC3BDB-346D-4CB0-AD0C-032889CD9EA2}"/>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7" name="テキスト ボックス 816">
          <a:extLst>
            <a:ext uri="{FF2B5EF4-FFF2-40B4-BE49-F238E27FC236}">
              <a16:creationId xmlns:a16="http://schemas.microsoft.com/office/drawing/2014/main" id="{D923D075-0ECE-402E-8BD7-9CC15980830F}"/>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9AA9EE90-8BF0-4DD6-A3B0-AD5BFD53545D}"/>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9" name="テキスト ボックス 818">
          <a:extLst>
            <a:ext uri="{FF2B5EF4-FFF2-40B4-BE49-F238E27FC236}">
              <a16:creationId xmlns:a16="http://schemas.microsoft.com/office/drawing/2014/main" id="{7C579A23-6700-442F-B077-CE53D4D60CC4}"/>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37541FCF-C733-44B6-B804-04D760E792F2}"/>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87630</xdr:rowOff>
    </xdr:from>
    <xdr:to>
      <xdr:col>116</xdr:col>
      <xdr:colOff>62864</xdr:colOff>
      <xdr:row>108</xdr:row>
      <xdr:rowOff>114300</xdr:rowOff>
    </xdr:to>
    <xdr:cxnSp macro="">
      <xdr:nvCxnSpPr>
        <xdr:cNvPr id="821" name="直線コネクタ 820">
          <a:extLst>
            <a:ext uri="{FF2B5EF4-FFF2-40B4-BE49-F238E27FC236}">
              <a16:creationId xmlns:a16="http://schemas.microsoft.com/office/drawing/2014/main" id="{35C53E0E-97E1-4776-91EE-8D9EDEDC3660}"/>
            </a:ext>
          </a:extLst>
        </xdr:cNvPr>
        <xdr:cNvCxnSpPr/>
      </xdr:nvCxnSpPr>
      <xdr:spPr>
        <a:xfrm flipV="1">
          <a:off x="19509104" y="17019270"/>
          <a:ext cx="0" cy="1200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118127</xdr:rowOff>
    </xdr:from>
    <xdr:ext cx="469744" cy="259045"/>
    <xdr:sp macro="" textlink="">
      <xdr:nvSpPr>
        <xdr:cNvPr id="822" name="【公民館】&#10;一人当たり面積最小値テキスト">
          <a:extLst>
            <a:ext uri="{FF2B5EF4-FFF2-40B4-BE49-F238E27FC236}">
              <a16:creationId xmlns:a16="http://schemas.microsoft.com/office/drawing/2014/main" id="{4CD312A7-8986-4C17-A119-ABD1A8BA8F38}"/>
            </a:ext>
          </a:extLst>
        </xdr:cNvPr>
        <xdr:cNvSpPr txBox="1"/>
      </xdr:nvSpPr>
      <xdr:spPr>
        <a:xfrm>
          <a:off x="1954784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114300</xdr:rowOff>
    </xdr:from>
    <xdr:to>
      <xdr:col>116</xdr:col>
      <xdr:colOff>152400</xdr:colOff>
      <xdr:row>108</xdr:row>
      <xdr:rowOff>114300</xdr:rowOff>
    </xdr:to>
    <xdr:cxnSp macro="">
      <xdr:nvCxnSpPr>
        <xdr:cNvPr id="823" name="直線コネクタ 822">
          <a:extLst>
            <a:ext uri="{FF2B5EF4-FFF2-40B4-BE49-F238E27FC236}">
              <a16:creationId xmlns:a16="http://schemas.microsoft.com/office/drawing/2014/main" id="{A2AD0FC5-18C3-48D9-9EC4-057086DF4095}"/>
            </a:ext>
          </a:extLst>
        </xdr:cNvPr>
        <xdr:cNvCxnSpPr/>
      </xdr:nvCxnSpPr>
      <xdr:spPr>
        <a:xfrm>
          <a:off x="19443700" y="18219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34307</xdr:rowOff>
    </xdr:from>
    <xdr:ext cx="469744" cy="259045"/>
    <xdr:sp macro="" textlink="">
      <xdr:nvSpPr>
        <xdr:cNvPr id="824" name="【公民館】&#10;一人当たり面積最大値テキスト">
          <a:extLst>
            <a:ext uri="{FF2B5EF4-FFF2-40B4-BE49-F238E27FC236}">
              <a16:creationId xmlns:a16="http://schemas.microsoft.com/office/drawing/2014/main" id="{65F097BE-2C85-4564-8F8C-B6E58A3104B9}"/>
            </a:ext>
          </a:extLst>
        </xdr:cNvPr>
        <xdr:cNvSpPr txBox="1"/>
      </xdr:nvSpPr>
      <xdr:spPr>
        <a:xfrm>
          <a:off x="19547840" y="1679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87630</xdr:rowOff>
    </xdr:from>
    <xdr:to>
      <xdr:col>116</xdr:col>
      <xdr:colOff>152400</xdr:colOff>
      <xdr:row>101</xdr:row>
      <xdr:rowOff>87630</xdr:rowOff>
    </xdr:to>
    <xdr:cxnSp macro="">
      <xdr:nvCxnSpPr>
        <xdr:cNvPr id="825" name="直線コネクタ 824">
          <a:extLst>
            <a:ext uri="{FF2B5EF4-FFF2-40B4-BE49-F238E27FC236}">
              <a16:creationId xmlns:a16="http://schemas.microsoft.com/office/drawing/2014/main" id="{CED69721-B31C-47A6-B257-48000DC30EAD}"/>
            </a:ext>
          </a:extLst>
        </xdr:cNvPr>
        <xdr:cNvCxnSpPr/>
      </xdr:nvCxnSpPr>
      <xdr:spPr>
        <a:xfrm>
          <a:off x="19443700" y="1701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143527</xdr:rowOff>
    </xdr:from>
    <xdr:ext cx="469744" cy="259045"/>
    <xdr:sp macro="" textlink="">
      <xdr:nvSpPr>
        <xdr:cNvPr id="826" name="【公民館】&#10;一人当たり面積平均値テキスト">
          <a:extLst>
            <a:ext uri="{FF2B5EF4-FFF2-40B4-BE49-F238E27FC236}">
              <a16:creationId xmlns:a16="http://schemas.microsoft.com/office/drawing/2014/main" id="{C2E26FDF-7EE7-44BB-B4D6-56722E570C47}"/>
            </a:ext>
          </a:extLst>
        </xdr:cNvPr>
        <xdr:cNvSpPr txBox="1"/>
      </xdr:nvSpPr>
      <xdr:spPr>
        <a:xfrm>
          <a:off x="19547840" y="17578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120650</xdr:rowOff>
    </xdr:from>
    <xdr:to>
      <xdr:col>116</xdr:col>
      <xdr:colOff>114300</xdr:colOff>
      <xdr:row>106</xdr:row>
      <xdr:rowOff>50800</xdr:rowOff>
    </xdr:to>
    <xdr:sp macro="" textlink="">
      <xdr:nvSpPr>
        <xdr:cNvPr id="827" name="フローチャート: 判断 826">
          <a:extLst>
            <a:ext uri="{FF2B5EF4-FFF2-40B4-BE49-F238E27FC236}">
              <a16:creationId xmlns:a16="http://schemas.microsoft.com/office/drawing/2014/main" id="{013E9B46-5061-4FEA-9425-3A139F190026}"/>
            </a:ext>
          </a:extLst>
        </xdr:cNvPr>
        <xdr:cNvSpPr/>
      </xdr:nvSpPr>
      <xdr:spPr>
        <a:xfrm>
          <a:off x="19458940" y="177228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113030</xdr:rowOff>
    </xdr:from>
    <xdr:to>
      <xdr:col>112</xdr:col>
      <xdr:colOff>38100</xdr:colOff>
      <xdr:row>106</xdr:row>
      <xdr:rowOff>43180</xdr:rowOff>
    </xdr:to>
    <xdr:sp macro="" textlink="">
      <xdr:nvSpPr>
        <xdr:cNvPr id="828" name="フローチャート: 判断 827">
          <a:extLst>
            <a:ext uri="{FF2B5EF4-FFF2-40B4-BE49-F238E27FC236}">
              <a16:creationId xmlns:a16="http://schemas.microsoft.com/office/drawing/2014/main" id="{D9607638-9EAB-431F-9462-22E45F205A0C}"/>
            </a:ext>
          </a:extLst>
        </xdr:cNvPr>
        <xdr:cNvSpPr/>
      </xdr:nvSpPr>
      <xdr:spPr>
        <a:xfrm>
          <a:off x="18735040" y="17715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97789</xdr:rowOff>
    </xdr:from>
    <xdr:to>
      <xdr:col>107</xdr:col>
      <xdr:colOff>101600</xdr:colOff>
      <xdr:row>106</xdr:row>
      <xdr:rowOff>27939</xdr:rowOff>
    </xdr:to>
    <xdr:sp macro="" textlink="">
      <xdr:nvSpPr>
        <xdr:cNvPr id="829" name="フローチャート: 判断 828">
          <a:extLst>
            <a:ext uri="{FF2B5EF4-FFF2-40B4-BE49-F238E27FC236}">
              <a16:creationId xmlns:a16="http://schemas.microsoft.com/office/drawing/2014/main" id="{C4A9767E-0954-4181-8471-3ADFFE59DB92}"/>
            </a:ext>
          </a:extLst>
        </xdr:cNvPr>
        <xdr:cNvSpPr/>
      </xdr:nvSpPr>
      <xdr:spPr>
        <a:xfrm>
          <a:off x="17937480" y="176999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36830</xdr:rowOff>
    </xdr:from>
    <xdr:to>
      <xdr:col>102</xdr:col>
      <xdr:colOff>165100</xdr:colOff>
      <xdr:row>105</xdr:row>
      <xdr:rowOff>138430</xdr:rowOff>
    </xdr:to>
    <xdr:sp macro="" textlink="">
      <xdr:nvSpPr>
        <xdr:cNvPr id="830" name="フローチャート: 判断 829">
          <a:extLst>
            <a:ext uri="{FF2B5EF4-FFF2-40B4-BE49-F238E27FC236}">
              <a16:creationId xmlns:a16="http://schemas.microsoft.com/office/drawing/2014/main" id="{146E21C3-A667-4A0A-9C90-759F631A8486}"/>
            </a:ext>
          </a:extLst>
        </xdr:cNvPr>
        <xdr:cNvSpPr/>
      </xdr:nvSpPr>
      <xdr:spPr>
        <a:xfrm>
          <a:off x="1716278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831" name="フローチャート: 判断 830">
          <a:extLst>
            <a:ext uri="{FF2B5EF4-FFF2-40B4-BE49-F238E27FC236}">
              <a16:creationId xmlns:a16="http://schemas.microsoft.com/office/drawing/2014/main" id="{F86CD67D-7D66-4BD7-AD2C-431F6294FAE9}"/>
            </a:ext>
          </a:extLst>
        </xdr:cNvPr>
        <xdr:cNvSpPr/>
      </xdr:nvSpPr>
      <xdr:spPr>
        <a:xfrm>
          <a:off x="1638808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3E92D189-D5FD-4385-BD2E-31227137DE67}"/>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10661C0C-EC45-4E40-981C-B941D7EB1AEC}"/>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E6FA0F25-565E-4F58-AEAF-D91AED2DE8DE}"/>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B169878E-E7F7-4A97-AFE8-85F14DB1930E}"/>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AFCB0F24-8EA3-4D91-8E9E-BABDA018C007}"/>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151130</xdr:rowOff>
    </xdr:from>
    <xdr:to>
      <xdr:col>116</xdr:col>
      <xdr:colOff>114300</xdr:colOff>
      <xdr:row>108</xdr:row>
      <xdr:rowOff>81280</xdr:rowOff>
    </xdr:to>
    <xdr:sp macro="" textlink="">
      <xdr:nvSpPr>
        <xdr:cNvPr id="837" name="楕円 836">
          <a:extLst>
            <a:ext uri="{FF2B5EF4-FFF2-40B4-BE49-F238E27FC236}">
              <a16:creationId xmlns:a16="http://schemas.microsoft.com/office/drawing/2014/main" id="{AD4ECDA8-D3BD-4FC0-822F-1F20A023E742}"/>
            </a:ext>
          </a:extLst>
        </xdr:cNvPr>
        <xdr:cNvSpPr/>
      </xdr:nvSpPr>
      <xdr:spPr>
        <a:xfrm>
          <a:off x="19458940" y="18088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66057</xdr:rowOff>
    </xdr:from>
    <xdr:ext cx="469744" cy="259045"/>
    <xdr:sp macro="" textlink="">
      <xdr:nvSpPr>
        <xdr:cNvPr id="838" name="【公民館】&#10;一人当たり面積該当値テキスト">
          <a:extLst>
            <a:ext uri="{FF2B5EF4-FFF2-40B4-BE49-F238E27FC236}">
              <a16:creationId xmlns:a16="http://schemas.microsoft.com/office/drawing/2014/main" id="{6E3DA96F-74BA-49D6-8E9C-E698E192ED8D}"/>
            </a:ext>
          </a:extLst>
        </xdr:cNvPr>
        <xdr:cNvSpPr txBox="1"/>
      </xdr:nvSpPr>
      <xdr:spPr>
        <a:xfrm>
          <a:off x="19547840" y="1800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151130</xdr:rowOff>
    </xdr:from>
    <xdr:to>
      <xdr:col>112</xdr:col>
      <xdr:colOff>38100</xdr:colOff>
      <xdr:row>108</xdr:row>
      <xdr:rowOff>81280</xdr:rowOff>
    </xdr:to>
    <xdr:sp macro="" textlink="">
      <xdr:nvSpPr>
        <xdr:cNvPr id="839" name="楕円 838">
          <a:extLst>
            <a:ext uri="{FF2B5EF4-FFF2-40B4-BE49-F238E27FC236}">
              <a16:creationId xmlns:a16="http://schemas.microsoft.com/office/drawing/2014/main" id="{09280E1D-67A1-46C4-A01B-325D57FE9E5A}"/>
            </a:ext>
          </a:extLst>
        </xdr:cNvPr>
        <xdr:cNvSpPr/>
      </xdr:nvSpPr>
      <xdr:spPr>
        <a:xfrm>
          <a:off x="18735040" y="18088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30480</xdr:rowOff>
    </xdr:from>
    <xdr:to>
      <xdr:col>116</xdr:col>
      <xdr:colOff>63500</xdr:colOff>
      <xdr:row>108</xdr:row>
      <xdr:rowOff>30480</xdr:rowOff>
    </xdr:to>
    <xdr:cxnSp macro="">
      <xdr:nvCxnSpPr>
        <xdr:cNvPr id="840" name="直線コネクタ 839">
          <a:extLst>
            <a:ext uri="{FF2B5EF4-FFF2-40B4-BE49-F238E27FC236}">
              <a16:creationId xmlns:a16="http://schemas.microsoft.com/office/drawing/2014/main" id="{C34F3994-57C8-455C-90CC-FF5487D5DD88}"/>
            </a:ext>
          </a:extLst>
        </xdr:cNvPr>
        <xdr:cNvCxnSpPr/>
      </xdr:nvCxnSpPr>
      <xdr:spPr>
        <a:xfrm>
          <a:off x="18778220" y="1813560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158750</xdr:rowOff>
    </xdr:from>
    <xdr:to>
      <xdr:col>107</xdr:col>
      <xdr:colOff>101600</xdr:colOff>
      <xdr:row>108</xdr:row>
      <xdr:rowOff>88900</xdr:rowOff>
    </xdr:to>
    <xdr:sp macro="" textlink="">
      <xdr:nvSpPr>
        <xdr:cNvPr id="841" name="楕円 840">
          <a:extLst>
            <a:ext uri="{FF2B5EF4-FFF2-40B4-BE49-F238E27FC236}">
              <a16:creationId xmlns:a16="http://schemas.microsoft.com/office/drawing/2014/main" id="{A2309778-52FE-44C9-A449-142277949047}"/>
            </a:ext>
          </a:extLst>
        </xdr:cNvPr>
        <xdr:cNvSpPr/>
      </xdr:nvSpPr>
      <xdr:spPr>
        <a:xfrm>
          <a:off x="17937480" y="18096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30480</xdr:rowOff>
    </xdr:from>
    <xdr:to>
      <xdr:col>111</xdr:col>
      <xdr:colOff>177800</xdr:colOff>
      <xdr:row>108</xdr:row>
      <xdr:rowOff>38100</xdr:rowOff>
    </xdr:to>
    <xdr:cxnSp macro="">
      <xdr:nvCxnSpPr>
        <xdr:cNvPr id="842" name="直線コネクタ 841">
          <a:extLst>
            <a:ext uri="{FF2B5EF4-FFF2-40B4-BE49-F238E27FC236}">
              <a16:creationId xmlns:a16="http://schemas.microsoft.com/office/drawing/2014/main" id="{E10204D2-249B-44F5-938D-4C45983BD094}"/>
            </a:ext>
          </a:extLst>
        </xdr:cNvPr>
        <xdr:cNvCxnSpPr/>
      </xdr:nvCxnSpPr>
      <xdr:spPr>
        <a:xfrm flipV="1">
          <a:off x="17988280" y="1813560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158750</xdr:rowOff>
    </xdr:from>
    <xdr:to>
      <xdr:col>102</xdr:col>
      <xdr:colOff>165100</xdr:colOff>
      <xdr:row>108</xdr:row>
      <xdr:rowOff>88900</xdr:rowOff>
    </xdr:to>
    <xdr:sp macro="" textlink="">
      <xdr:nvSpPr>
        <xdr:cNvPr id="843" name="楕円 842">
          <a:extLst>
            <a:ext uri="{FF2B5EF4-FFF2-40B4-BE49-F238E27FC236}">
              <a16:creationId xmlns:a16="http://schemas.microsoft.com/office/drawing/2014/main" id="{F7459B04-EB5A-40A1-8342-C92D95AEB7BD}"/>
            </a:ext>
          </a:extLst>
        </xdr:cNvPr>
        <xdr:cNvSpPr/>
      </xdr:nvSpPr>
      <xdr:spPr>
        <a:xfrm>
          <a:off x="17162780" y="18096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38100</xdr:rowOff>
    </xdr:from>
    <xdr:to>
      <xdr:col>107</xdr:col>
      <xdr:colOff>50800</xdr:colOff>
      <xdr:row>108</xdr:row>
      <xdr:rowOff>38100</xdr:rowOff>
    </xdr:to>
    <xdr:cxnSp macro="">
      <xdr:nvCxnSpPr>
        <xdr:cNvPr id="844" name="直線コネクタ 843">
          <a:extLst>
            <a:ext uri="{FF2B5EF4-FFF2-40B4-BE49-F238E27FC236}">
              <a16:creationId xmlns:a16="http://schemas.microsoft.com/office/drawing/2014/main" id="{0CF59D96-C294-4E00-99FB-E0ACE4B71470}"/>
            </a:ext>
          </a:extLst>
        </xdr:cNvPr>
        <xdr:cNvCxnSpPr/>
      </xdr:nvCxnSpPr>
      <xdr:spPr>
        <a:xfrm>
          <a:off x="17213580" y="181432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158750</xdr:rowOff>
    </xdr:from>
    <xdr:to>
      <xdr:col>98</xdr:col>
      <xdr:colOff>38100</xdr:colOff>
      <xdr:row>108</xdr:row>
      <xdr:rowOff>88900</xdr:rowOff>
    </xdr:to>
    <xdr:sp macro="" textlink="">
      <xdr:nvSpPr>
        <xdr:cNvPr id="845" name="楕円 844">
          <a:extLst>
            <a:ext uri="{FF2B5EF4-FFF2-40B4-BE49-F238E27FC236}">
              <a16:creationId xmlns:a16="http://schemas.microsoft.com/office/drawing/2014/main" id="{3E6FC4A6-A2BC-484C-A18F-908EDA86B07E}"/>
            </a:ext>
          </a:extLst>
        </xdr:cNvPr>
        <xdr:cNvSpPr/>
      </xdr:nvSpPr>
      <xdr:spPr>
        <a:xfrm>
          <a:off x="16388080" y="18096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38100</xdr:rowOff>
    </xdr:from>
    <xdr:to>
      <xdr:col>102</xdr:col>
      <xdr:colOff>114300</xdr:colOff>
      <xdr:row>108</xdr:row>
      <xdr:rowOff>38100</xdr:rowOff>
    </xdr:to>
    <xdr:cxnSp macro="">
      <xdr:nvCxnSpPr>
        <xdr:cNvPr id="846" name="直線コネクタ 845">
          <a:extLst>
            <a:ext uri="{FF2B5EF4-FFF2-40B4-BE49-F238E27FC236}">
              <a16:creationId xmlns:a16="http://schemas.microsoft.com/office/drawing/2014/main" id="{561943F9-153A-4B1F-B902-23C644785F91}"/>
            </a:ext>
          </a:extLst>
        </xdr:cNvPr>
        <xdr:cNvCxnSpPr/>
      </xdr:nvCxnSpPr>
      <xdr:spPr>
        <a:xfrm>
          <a:off x="16431260" y="181432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59707</xdr:rowOff>
    </xdr:from>
    <xdr:ext cx="469744" cy="259045"/>
    <xdr:sp macro="" textlink="">
      <xdr:nvSpPr>
        <xdr:cNvPr id="847" name="n_1aveValue【公民館】&#10;一人当たり面積">
          <a:extLst>
            <a:ext uri="{FF2B5EF4-FFF2-40B4-BE49-F238E27FC236}">
              <a16:creationId xmlns:a16="http://schemas.microsoft.com/office/drawing/2014/main" id="{C17D1D50-8099-4A8D-AD2B-4F80B2196A76}"/>
            </a:ext>
          </a:extLst>
        </xdr:cNvPr>
        <xdr:cNvSpPr txBox="1"/>
      </xdr:nvSpPr>
      <xdr:spPr>
        <a:xfrm>
          <a:off x="18561127" y="1749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44466</xdr:rowOff>
    </xdr:from>
    <xdr:ext cx="469744" cy="259045"/>
    <xdr:sp macro="" textlink="">
      <xdr:nvSpPr>
        <xdr:cNvPr id="848" name="n_2aveValue【公民館】&#10;一人当たり面積">
          <a:extLst>
            <a:ext uri="{FF2B5EF4-FFF2-40B4-BE49-F238E27FC236}">
              <a16:creationId xmlns:a16="http://schemas.microsoft.com/office/drawing/2014/main" id="{A25FBB0D-AC0C-4010-965A-EA2FD70E93C0}"/>
            </a:ext>
          </a:extLst>
        </xdr:cNvPr>
        <xdr:cNvSpPr txBox="1"/>
      </xdr:nvSpPr>
      <xdr:spPr>
        <a:xfrm>
          <a:off x="17776267" y="1747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154957</xdr:rowOff>
    </xdr:from>
    <xdr:ext cx="469744" cy="259045"/>
    <xdr:sp macro="" textlink="">
      <xdr:nvSpPr>
        <xdr:cNvPr id="849" name="n_3aveValue【公民館】&#10;一人当たり面積">
          <a:extLst>
            <a:ext uri="{FF2B5EF4-FFF2-40B4-BE49-F238E27FC236}">
              <a16:creationId xmlns:a16="http://schemas.microsoft.com/office/drawing/2014/main" id="{592692C2-3A1B-4F12-96D8-881CCEB6465A}"/>
            </a:ext>
          </a:extLst>
        </xdr:cNvPr>
        <xdr:cNvSpPr txBox="1"/>
      </xdr:nvSpPr>
      <xdr:spPr>
        <a:xfrm>
          <a:off x="17001567" y="1742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850" name="n_4aveValue【公民館】&#10;一人当たり面積">
          <a:extLst>
            <a:ext uri="{FF2B5EF4-FFF2-40B4-BE49-F238E27FC236}">
              <a16:creationId xmlns:a16="http://schemas.microsoft.com/office/drawing/2014/main" id="{44717AA5-3AE8-44D8-962B-788A47DCC497}"/>
            </a:ext>
          </a:extLst>
        </xdr:cNvPr>
        <xdr:cNvSpPr txBox="1"/>
      </xdr:nvSpPr>
      <xdr:spPr>
        <a:xfrm>
          <a:off x="1622686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72407</xdr:rowOff>
    </xdr:from>
    <xdr:ext cx="469744" cy="259045"/>
    <xdr:sp macro="" textlink="">
      <xdr:nvSpPr>
        <xdr:cNvPr id="851" name="n_1mainValue【公民館】&#10;一人当たり面積">
          <a:extLst>
            <a:ext uri="{FF2B5EF4-FFF2-40B4-BE49-F238E27FC236}">
              <a16:creationId xmlns:a16="http://schemas.microsoft.com/office/drawing/2014/main" id="{A0861312-689C-403C-8E01-708321328FA3}"/>
            </a:ext>
          </a:extLst>
        </xdr:cNvPr>
        <xdr:cNvSpPr txBox="1"/>
      </xdr:nvSpPr>
      <xdr:spPr>
        <a:xfrm>
          <a:off x="185611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80027</xdr:rowOff>
    </xdr:from>
    <xdr:ext cx="469744" cy="259045"/>
    <xdr:sp macro="" textlink="">
      <xdr:nvSpPr>
        <xdr:cNvPr id="852" name="n_2mainValue【公民館】&#10;一人当たり面積">
          <a:extLst>
            <a:ext uri="{FF2B5EF4-FFF2-40B4-BE49-F238E27FC236}">
              <a16:creationId xmlns:a16="http://schemas.microsoft.com/office/drawing/2014/main" id="{11D7705E-28B9-4F33-8A37-A832F0311E6E}"/>
            </a:ext>
          </a:extLst>
        </xdr:cNvPr>
        <xdr:cNvSpPr txBox="1"/>
      </xdr:nvSpPr>
      <xdr:spPr>
        <a:xfrm>
          <a:off x="1777626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80027</xdr:rowOff>
    </xdr:from>
    <xdr:ext cx="469744" cy="259045"/>
    <xdr:sp macro="" textlink="">
      <xdr:nvSpPr>
        <xdr:cNvPr id="853" name="n_3mainValue【公民館】&#10;一人当たり面積">
          <a:extLst>
            <a:ext uri="{FF2B5EF4-FFF2-40B4-BE49-F238E27FC236}">
              <a16:creationId xmlns:a16="http://schemas.microsoft.com/office/drawing/2014/main" id="{B7FFF2C6-194A-47F6-BD5B-83E05E971357}"/>
            </a:ext>
          </a:extLst>
        </xdr:cNvPr>
        <xdr:cNvSpPr txBox="1"/>
      </xdr:nvSpPr>
      <xdr:spPr>
        <a:xfrm>
          <a:off x="1700156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80027</xdr:rowOff>
    </xdr:from>
    <xdr:ext cx="469744" cy="259045"/>
    <xdr:sp macro="" textlink="">
      <xdr:nvSpPr>
        <xdr:cNvPr id="854" name="n_4mainValue【公民館】&#10;一人当たり面積">
          <a:extLst>
            <a:ext uri="{FF2B5EF4-FFF2-40B4-BE49-F238E27FC236}">
              <a16:creationId xmlns:a16="http://schemas.microsoft.com/office/drawing/2014/main" id="{1A0617EC-100F-44D4-A605-72DD2CBC6E23}"/>
            </a:ext>
          </a:extLst>
        </xdr:cNvPr>
        <xdr:cNvSpPr txBox="1"/>
      </xdr:nvSpPr>
      <xdr:spPr>
        <a:xfrm>
          <a:off x="1622686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D5CC00F5-C8C5-4C73-A6ED-95114961A19D}"/>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FDA89601-8FA5-462C-A12C-1C71D077DABD}"/>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8F5782E2-4023-4481-A9A4-6289675C7895}"/>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類似団体と比較して特に有形固定資産減価償却率が高くなっている施設は、児童館であり、特に低くなっている施設は、認定こども園・幼稚園・保育所である。 </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児童館については昭和に建設されており、一部大規模改修を行っているものの、類似団体内平均値と比べて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43.2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高く、老朽化が進んでいることがわかる。認定こども園・幼稚園・保育所については保育所・幼稚園を集約し、新たに認定こども園を建設したことから、有形固定資産減価償却率は一時的に低下したものの、他施設の老朽化が進んでいることから、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年度以降は再び増加傾向となっている。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また、児童館や学校施設等は</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、各種安全対策に伴う個別の改修は行っているものの、老朽化が進み、有形固定資産減価償却率が高くなっている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B84E35A-EC05-4460-87C3-3A35A49C19B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F48CA14-A4A5-4FE1-A14F-578A74774CB3}"/>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92D7205-BFE1-45C8-A77B-701DCD8E03E5}"/>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246402A-A120-4200-BD29-A5C376026E4F}"/>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F2F228B-1BA6-4F6D-8A72-006B1593EA04}"/>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F9DB3D2-B639-42A3-A4BE-E68BF3742FB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3BFA89B-7C7E-4EF0-A11D-3EBDAFC7CB12}"/>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816987D-AC04-49D7-817D-CC61398E1E67}"/>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2543C9E6-3B06-47AF-83E0-1295ACE2E60E}"/>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9402DA3-D635-47E6-A803-8D1FDBB1EB1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116,669
114,287
16.66
51,501,572
50,440,899
947,649
27,010,325
35,383,358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9582374-53DF-45DE-BEA2-32E194C0A3CA}"/>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85B6B11-EA3D-476E-BCE3-A9E215E76E0B}"/>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2D24C46-5789-42BC-9464-5284531AB8E2}"/>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5A46FC4-A065-4C80-A7B1-70BDA9E2ACB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FEBC90D-36CC-4AF0-9266-7BF7606FB30A}"/>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2D39332-616D-44E0-AB59-7876930ABAE6}"/>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C4F303F-6AEA-49E7-BB3C-737966F2BA2B}"/>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7E9DFAC-CC30-439A-9895-97A7E9DCD6C4}"/>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B67A0FA-4804-4D61-96D1-F2777CF52ADB}"/>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E347C85-4751-45E3-9DCF-6F7C828A776E}"/>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0A4C7F1-0A0F-4386-9CFF-0226F5A1666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4B733C4-A20D-438E-9B94-E23F913A3482}"/>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D6083D3-9527-4752-84A6-D4F5673EC6D2}"/>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2986559-9B04-4C33-ABE4-24EF81326364}"/>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FB59A34-48E9-4CD6-9FFC-6ABBFFFAAB3F}"/>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D0571F2-D0E0-4380-B682-846A5385F439}"/>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0A0477F-24F0-4A30-B4E0-304ADDB41421}"/>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FE0CDA9-C023-4E4C-B364-FBABD6388C3F}"/>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BAC8CF3-F33D-4A5C-BEA9-88553D368336}"/>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93B93B35-00D8-401F-96A0-C7D0CA65A52B}"/>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061F6D7-9DF9-4CE6-B728-230687E275C4}"/>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D5F2827-FA36-4E35-91E8-EA4FE46A92CF}"/>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997EFA-C8FF-4618-A6BA-D289210DD96E}"/>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B3C509A0-A07A-4587-81BC-A976141B6E94}"/>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2365939-436D-4D31-A1DC-23A3FD42007E}"/>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E9D82C0-35C8-4ECB-945A-1FCC31B086C2}"/>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E3E9207-A1D6-4D6F-B364-3C2E28310453}"/>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0AFED41-B2BD-4EF8-B9C3-6CD7C58A806F}"/>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7486388-F245-41B6-BB87-475FEB0365CF}"/>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E41F419-007D-4FA0-AB3C-3039B47AFBD3}"/>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C9A7D91-85E1-4CB7-AA7E-30DE42113513}"/>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C4A89C7-1498-478E-B270-99FF659E4F7A}"/>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D098F01-E854-4D2F-9FDB-C5B38EB73F98}"/>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67BD137-DCFB-4104-8069-B7B02B1B8E24}"/>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7B3DF7B-340E-4845-9E7E-021259D215D4}"/>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ED9BF98C-8F86-48EB-8766-B81B621A8FCE}"/>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B3475E4F-C962-41FA-AFD4-A6B86C963E88}"/>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A11DE0FC-B490-4B46-80AB-F82031641158}"/>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77595462-9A82-4ED8-9941-C546F4AD9C15}"/>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40D877C7-903A-4ED1-B801-027D3094397A}"/>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E26D7B62-E969-407A-BA8F-9BE232DC2492}"/>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821ED5F-3C08-4B58-8ACE-5401F06FC3CC}"/>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C9692751-94C7-457D-A31D-E10086BF4CB7}"/>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28BC35F5-8936-48AB-A77C-D85263FDF0AF}"/>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C435C2CA-4B72-4B2E-BB75-42ADAFF837AF}"/>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3DC14D1-58FE-467E-8959-5984CC1CF2E7}"/>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508D79D5-4276-41A0-8CFA-A89575E7309B}"/>
            </a:ext>
          </a:extLst>
        </xdr:cNvPr>
        <xdr:cNvCxnSpPr/>
      </xdr:nvCxnSpPr>
      <xdr:spPr>
        <a:xfrm flipV="1">
          <a:off x="4086225" y="5733506"/>
          <a:ext cx="0" cy="1279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3A6DD81F-C5D0-4B78-9C57-C96961699114}"/>
            </a:ext>
          </a:extLst>
        </xdr:cNvPr>
        <xdr:cNvSpPr txBox="1"/>
      </xdr:nvSpPr>
      <xdr:spPr>
        <a:xfrm>
          <a:off x="4124960" y="7016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8ABB1014-EC7E-4D4F-ADF9-5ED7B9343EE2}"/>
            </a:ext>
          </a:extLst>
        </xdr:cNvPr>
        <xdr:cNvCxnSpPr/>
      </xdr:nvCxnSpPr>
      <xdr:spPr>
        <a:xfrm>
          <a:off x="4020820" y="70131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6419AF68-32DB-497A-BAC3-0FEA5F7BA65E}"/>
            </a:ext>
          </a:extLst>
        </xdr:cNvPr>
        <xdr:cNvSpPr txBox="1"/>
      </xdr:nvSpPr>
      <xdr:spPr>
        <a:xfrm>
          <a:off x="4124960" y="5516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C7B9C1E4-29F5-4F46-9403-918085D8C3F6}"/>
            </a:ext>
          </a:extLst>
        </xdr:cNvPr>
        <xdr:cNvCxnSpPr/>
      </xdr:nvCxnSpPr>
      <xdr:spPr>
        <a:xfrm>
          <a:off x="4020820" y="57335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80571</xdr:rowOff>
    </xdr:from>
    <xdr:ext cx="405111" cy="259045"/>
    <xdr:sp macro="" textlink="">
      <xdr:nvSpPr>
        <xdr:cNvPr id="63" name="【図書館】&#10;有形固定資産減価償却率平均値テキスト">
          <a:extLst>
            <a:ext uri="{FF2B5EF4-FFF2-40B4-BE49-F238E27FC236}">
              <a16:creationId xmlns:a16="http://schemas.microsoft.com/office/drawing/2014/main" id="{07BCAC30-9C5B-4ECD-AEE0-00D54AB4EB8C}"/>
            </a:ext>
          </a:extLst>
        </xdr:cNvPr>
        <xdr:cNvSpPr txBox="1"/>
      </xdr:nvSpPr>
      <xdr:spPr>
        <a:xfrm>
          <a:off x="4124960" y="62832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59BEED45-601E-4393-90D7-F7C34C621739}"/>
            </a:ext>
          </a:extLst>
        </xdr:cNvPr>
        <xdr:cNvSpPr/>
      </xdr:nvSpPr>
      <xdr:spPr>
        <a:xfrm>
          <a:off x="4036060" y="63048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38220FCC-8A56-4B8D-A9EA-5529A91395E2}"/>
            </a:ext>
          </a:extLst>
        </xdr:cNvPr>
        <xdr:cNvSpPr/>
      </xdr:nvSpPr>
      <xdr:spPr>
        <a:xfrm>
          <a:off x="3312160" y="6278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3A4866FB-5570-4222-86AF-1A7B17F1B04E}"/>
            </a:ext>
          </a:extLst>
        </xdr:cNvPr>
        <xdr:cNvSpPr/>
      </xdr:nvSpPr>
      <xdr:spPr>
        <a:xfrm>
          <a:off x="2514600" y="6299926"/>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66222</xdr:rowOff>
    </xdr:from>
    <xdr:to>
      <xdr:col>10</xdr:col>
      <xdr:colOff>165100</xdr:colOff>
      <xdr:row>37</xdr:row>
      <xdr:rowOff>167822</xdr:rowOff>
    </xdr:to>
    <xdr:sp macro="" textlink="">
      <xdr:nvSpPr>
        <xdr:cNvPr id="67" name="フローチャート: 判断 66">
          <a:extLst>
            <a:ext uri="{FF2B5EF4-FFF2-40B4-BE49-F238E27FC236}">
              <a16:creationId xmlns:a16="http://schemas.microsoft.com/office/drawing/2014/main" id="{ABEECEFE-0907-4863-ADC8-77115FE20B46}"/>
            </a:ext>
          </a:extLst>
        </xdr:cNvPr>
        <xdr:cNvSpPr/>
      </xdr:nvSpPr>
      <xdr:spPr>
        <a:xfrm>
          <a:off x="1739900" y="626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10704</xdr:rowOff>
    </xdr:from>
    <xdr:to>
      <xdr:col>6</xdr:col>
      <xdr:colOff>38100</xdr:colOff>
      <xdr:row>37</xdr:row>
      <xdr:rowOff>112304</xdr:rowOff>
    </xdr:to>
    <xdr:sp macro="" textlink="">
      <xdr:nvSpPr>
        <xdr:cNvPr id="68" name="フローチャート: 判断 67">
          <a:extLst>
            <a:ext uri="{FF2B5EF4-FFF2-40B4-BE49-F238E27FC236}">
              <a16:creationId xmlns:a16="http://schemas.microsoft.com/office/drawing/2014/main" id="{8FE98EDC-98EE-4872-9877-C0632ADA3A9B}"/>
            </a:ext>
          </a:extLst>
        </xdr:cNvPr>
        <xdr:cNvSpPr/>
      </xdr:nvSpPr>
      <xdr:spPr>
        <a:xfrm>
          <a:off x="965200" y="621338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A178096F-E748-40C9-B6C0-AB0B13484BDC}"/>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3885B7F-5BCD-4746-89BA-2AFDB009544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E3CE59F-601E-44E7-9506-8245F7C26FE6}"/>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93F6F6E-CE6E-4E7A-BE0D-68A6B98EA636}"/>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D4B33E-498C-4EF0-A9F0-12FEFE8C7389}"/>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147864</xdr:rowOff>
    </xdr:from>
    <xdr:to>
      <xdr:col>24</xdr:col>
      <xdr:colOff>114300</xdr:colOff>
      <xdr:row>35</xdr:row>
      <xdr:rowOff>78014</xdr:rowOff>
    </xdr:to>
    <xdr:sp macro="" textlink="">
      <xdr:nvSpPr>
        <xdr:cNvPr id="74" name="楕円 73">
          <a:extLst>
            <a:ext uri="{FF2B5EF4-FFF2-40B4-BE49-F238E27FC236}">
              <a16:creationId xmlns:a16="http://schemas.microsoft.com/office/drawing/2014/main" id="{66919C09-7DB3-4B07-86E9-BEF93ABE88F0}"/>
            </a:ext>
          </a:extLst>
        </xdr:cNvPr>
        <xdr:cNvSpPr/>
      </xdr:nvSpPr>
      <xdr:spPr>
        <a:xfrm>
          <a:off x="4036060" y="58476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170741</xdr:rowOff>
    </xdr:from>
    <xdr:ext cx="405111" cy="259045"/>
    <xdr:sp macro="" textlink="">
      <xdr:nvSpPr>
        <xdr:cNvPr id="75" name="【図書館】&#10;有形固定資産減価償却率該当値テキスト">
          <a:extLst>
            <a:ext uri="{FF2B5EF4-FFF2-40B4-BE49-F238E27FC236}">
              <a16:creationId xmlns:a16="http://schemas.microsoft.com/office/drawing/2014/main" id="{FBCC43A5-F9F7-482E-BF13-9D0DB246665C}"/>
            </a:ext>
          </a:extLst>
        </xdr:cNvPr>
        <xdr:cNvSpPr txBox="1"/>
      </xdr:nvSpPr>
      <xdr:spPr>
        <a:xfrm>
          <a:off x="4124960" y="570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90714</xdr:rowOff>
    </xdr:from>
    <xdr:to>
      <xdr:col>20</xdr:col>
      <xdr:colOff>38100</xdr:colOff>
      <xdr:row>35</xdr:row>
      <xdr:rowOff>20864</xdr:rowOff>
    </xdr:to>
    <xdr:sp macro="" textlink="">
      <xdr:nvSpPr>
        <xdr:cNvPr id="76" name="楕円 75">
          <a:extLst>
            <a:ext uri="{FF2B5EF4-FFF2-40B4-BE49-F238E27FC236}">
              <a16:creationId xmlns:a16="http://schemas.microsoft.com/office/drawing/2014/main" id="{9198DCD3-1C2B-4BC9-82DB-DB3B876A1C47}"/>
            </a:ext>
          </a:extLst>
        </xdr:cNvPr>
        <xdr:cNvSpPr/>
      </xdr:nvSpPr>
      <xdr:spPr>
        <a:xfrm>
          <a:off x="3312160" y="579047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141514</xdr:rowOff>
    </xdr:from>
    <xdr:to>
      <xdr:col>24</xdr:col>
      <xdr:colOff>63500</xdr:colOff>
      <xdr:row>35</xdr:row>
      <xdr:rowOff>27214</xdr:rowOff>
    </xdr:to>
    <xdr:cxnSp macro="">
      <xdr:nvCxnSpPr>
        <xdr:cNvPr id="77" name="直線コネクタ 76">
          <a:extLst>
            <a:ext uri="{FF2B5EF4-FFF2-40B4-BE49-F238E27FC236}">
              <a16:creationId xmlns:a16="http://schemas.microsoft.com/office/drawing/2014/main" id="{DD7CE6F5-EDA0-4F3A-9E3A-95748E68728E}"/>
            </a:ext>
          </a:extLst>
        </xdr:cNvPr>
        <xdr:cNvCxnSpPr/>
      </xdr:nvCxnSpPr>
      <xdr:spPr>
        <a:xfrm>
          <a:off x="3355340" y="5841274"/>
          <a:ext cx="73152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43361</xdr:rowOff>
    </xdr:from>
    <xdr:to>
      <xdr:col>15</xdr:col>
      <xdr:colOff>101600</xdr:colOff>
      <xdr:row>34</xdr:row>
      <xdr:rowOff>144961</xdr:rowOff>
    </xdr:to>
    <xdr:sp macro="" textlink="">
      <xdr:nvSpPr>
        <xdr:cNvPr id="78" name="楕円 77">
          <a:extLst>
            <a:ext uri="{FF2B5EF4-FFF2-40B4-BE49-F238E27FC236}">
              <a16:creationId xmlns:a16="http://schemas.microsoft.com/office/drawing/2014/main" id="{5E60B603-8A01-4A3F-AE4A-3AD1430C0D4D}"/>
            </a:ext>
          </a:extLst>
        </xdr:cNvPr>
        <xdr:cNvSpPr/>
      </xdr:nvSpPr>
      <xdr:spPr>
        <a:xfrm>
          <a:off x="2514600" y="5743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94161</xdr:rowOff>
    </xdr:from>
    <xdr:to>
      <xdr:col>19</xdr:col>
      <xdr:colOff>177800</xdr:colOff>
      <xdr:row>34</xdr:row>
      <xdr:rowOff>141514</xdr:rowOff>
    </xdr:to>
    <xdr:cxnSp macro="">
      <xdr:nvCxnSpPr>
        <xdr:cNvPr id="79" name="直線コネクタ 78">
          <a:extLst>
            <a:ext uri="{FF2B5EF4-FFF2-40B4-BE49-F238E27FC236}">
              <a16:creationId xmlns:a16="http://schemas.microsoft.com/office/drawing/2014/main" id="{67DF0DD1-B361-47ED-A301-4C4F8A95DA1A}"/>
            </a:ext>
          </a:extLst>
        </xdr:cNvPr>
        <xdr:cNvCxnSpPr/>
      </xdr:nvCxnSpPr>
      <xdr:spPr>
        <a:xfrm>
          <a:off x="2565400" y="5793921"/>
          <a:ext cx="78994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40096</xdr:rowOff>
    </xdr:from>
    <xdr:to>
      <xdr:col>10</xdr:col>
      <xdr:colOff>165100</xdr:colOff>
      <xdr:row>34</xdr:row>
      <xdr:rowOff>141696</xdr:rowOff>
    </xdr:to>
    <xdr:sp macro="" textlink="">
      <xdr:nvSpPr>
        <xdr:cNvPr id="80" name="楕円 79">
          <a:extLst>
            <a:ext uri="{FF2B5EF4-FFF2-40B4-BE49-F238E27FC236}">
              <a16:creationId xmlns:a16="http://schemas.microsoft.com/office/drawing/2014/main" id="{BC8092F8-E44E-464E-A6BE-C8099B02898D}"/>
            </a:ext>
          </a:extLst>
        </xdr:cNvPr>
        <xdr:cNvSpPr/>
      </xdr:nvSpPr>
      <xdr:spPr>
        <a:xfrm>
          <a:off x="1739900" y="5739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90896</xdr:rowOff>
    </xdr:from>
    <xdr:to>
      <xdr:col>15</xdr:col>
      <xdr:colOff>50800</xdr:colOff>
      <xdr:row>34</xdr:row>
      <xdr:rowOff>94161</xdr:rowOff>
    </xdr:to>
    <xdr:cxnSp macro="">
      <xdr:nvCxnSpPr>
        <xdr:cNvPr id="81" name="直線コネクタ 80">
          <a:extLst>
            <a:ext uri="{FF2B5EF4-FFF2-40B4-BE49-F238E27FC236}">
              <a16:creationId xmlns:a16="http://schemas.microsoft.com/office/drawing/2014/main" id="{B44B8080-AAAE-442B-8916-9F46E4F7471F}"/>
            </a:ext>
          </a:extLst>
        </xdr:cNvPr>
        <xdr:cNvCxnSpPr/>
      </xdr:nvCxnSpPr>
      <xdr:spPr>
        <a:xfrm>
          <a:off x="1790700" y="5790656"/>
          <a:ext cx="7747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144599</xdr:rowOff>
    </xdr:from>
    <xdr:to>
      <xdr:col>6</xdr:col>
      <xdr:colOff>38100</xdr:colOff>
      <xdr:row>35</xdr:row>
      <xdr:rowOff>74749</xdr:rowOff>
    </xdr:to>
    <xdr:sp macro="" textlink="">
      <xdr:nvSpPr>
        <xdr:cNvPr id="82" name="楕円 81">
          <a:extLst>
            <a:ext uri="{FF2B5EF4-FFF2-40B4-BE49-F238E27FC236}">
              <a16:creationId xmlns:a16="http://schemas.microsoft.com/office/drawing/2014/main" id="{FE774181-BBCB-47D2-8A2C-C6E0A210EAF1}"/>
            </a:ext>
          </a:extLst>
        </xdr:cNvPr>
        <xdr:cNvSpPr/>
      </xdr:nvSpPr>
      <xdr:spPr>
        <a:xfrm>
          <a:off x="965200" y="584435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90896</xdr:rowOff>
    </xdr:from>
    <xdr:to>
      <xdr:col>10</xdr:col>
      <xdr:colOff>114300</xdr:colOff>
      <xdr:row>35</xdr:row>
      <xdr:rowOff>23949</xdr:rowOff>
    </xdr:to>
    <xdr:cxnSp macro="">
      <xdr:nvCxnSpPr>
        <xdr:cNvPr id="83" name="直線コネクタ 82">
          <a:extLst>
            <a:ext uri="{FF2B5EF4-FFF2-40B4-BE49-F238E27FC236}">
              <a16:creationId xmlns:a16="http://schemas.microsoft.com/office/drawing/2014/main" id="{9F812035-69C9-4584-9B3F-44549F9E8484}"/>
            </a:ext>
          </a:extLst>
        </xdr:cNvPr>
        <xdr:cNvCxnSpPr/>
      </xdr:nvCxnSpPr>
      <xdr:spPr>
        <a:xfrm flipV="1">
          <a:off x="1008380" y="5790656"/>
          <a:ext cx="782320" cy="100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168746</xdr:rowOff>
    </xdr:from>
    <xdr:ext cx="405111" cy="259045"/>
    <xdr:sp macro="" textlink="">
      <xdr:nvSpPr>
        <xdr:cNvPr id="84" name="n_1aveValue【図書館】&#10;有形固定資産減価償却率">
          <a:extLst>
            <a:ext uri="{FF2B5EF4-FFF2-40B4-BE49-F238E27FC236}">
              <a16:creationId xmlns:a16="http://schemas.microsoft.com/office/drawing/2014/main" id="{1E080DA7-C12E-4953-BE58-149F432F4F52}"/>
            </a:ext>
          </a:extLst>
        </xdr:cNvPr>
        <xdr:cNvSpPr txBox="1"/>
      </xdr:nvSpPr>
      <xdr:spPr>
        <a:xfrm>
          <a:off x="3170564" y="6371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18523</xdr:rowOff>
    </xdr:from>
    <xdr:ext cx="405111" cy="259045"/>
    <xdr:sp macro="" textlink="">
      <xdr:nvSpPr>
        <xdr:cNvPr id="85" name="n_2aveValue【図書館】&#10;有形固定資産減価償却率">
          <a:extLst>
            <a:ext uri="{FF2B5EF4-FFF2-40B4-BE49-F238E27FC236}">
              <a16:creationId xmlns:a16="http://schemas.microsoft.com/office/drawing/2014/main" id="{67378669-09EB-4F76-83B0-132E1A607CAE}"/>
            </a:ext>
          </a:extLst>
        </xdr:cNvPr>
        <xdr:cNvSpPr txBox="1"/>
      </xdr:nvSpPr>
      <xdr:spPr>
        <a:xfrm>
          <a:off x="2385704" y="6388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158949</xdr:rowOff>
    </xdr:from>
    <xdr:ext cx="405111" cy="259045"/>
    <xdr:sp macro="" textlink="">
      <xdr:nvSpPr>
        <xdr:cNvPr id="86" name="n_3aveValue【図書館】&#10;有形固定資産減価償却率">
          <a:extLst>
            <a:ext uri="{FF2B5EF4-FFF2-40B4-BE49-F238E27FC236}">
              <a16:creationId xmlns:a16="http://schemas.microsoft.com/office/drawing/2014/main" id="{23E5253C-0B97-46CD-A691-E06A6AA55E45}"/>
            </a:ext>
          </a:extLst>
        </xdr:cNvPr>
        <xdr:cNvSpPr txBox="1"/>
      </xdr:nvSpPr>
      <xdr:spPr>
        <a:xfrm>
          <a:off x="1611004" y="636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103431</xdr:rowOff>
    </xdr:from>
    <xdr:ext cx="405111" cy="259045"/>
    <xdr:sp macro="" textlink="">
      <xdr:nvSpPr>
        <xdr:cNvPr id="87" name="n_4aveValue【図書館】&#10;有形固定資産減価償却率">
          <a:extLst>
            <a:ext uri="{FF2B5EF4-FFF2-40B4-BE49-F238E27FC236}">
              <a16:creationId xmlns:a16="http://schemas.microsoft.com/office/drawing/2014/main" id="{A2BC2331-4C73-4EF0-B066-687DEDC11E6E}"/>
            </a:ext>
          </a:extLst>
        </xdr:cNvPr>
        <xdr:cNvSpPr txBox="1"/>
      </xdr:nvSpPr>
      <xdr:spPr>
        <a:xfrm>
          <a:off x="836304" y="6306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37391</xdr:rowOff>
    </xdr:from>
    <xdr:ext cx="405111" cy="259045"/>
    <xdr:sp macro="" textlink="">
      <xdr:nvSpPr>
        <xdr:cNvPr id="88" name="n_1mainValue【図書館】&#10;有形固定資産減価償却率">
          <a:extLst>
            <a:ext uri="{FF2B5EF4-FFF2-40B4-BE49-F238E27FC236}">
              <a16:creationId xmlns:a16="http://schemas.microsoft.com/office/drawing/2014/main" id="{C6FC6B1B-C0A1-4C82-8849-6B249D7B1788}"/>
            </a:ext>
          </a:extLst>
        </xdr:cNvPr>
        <xdr:cNvSpPr txBox="1"/>
      </xdr:nvSpPr>
      <xdr:spPr>
        <a:xfrm>
          <a:off x="3170564" y="556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161488</xdr:rowOff>
    </xdr:from>
    <xdr:ext cx="405111" cy="259045"/>
    <xdr:sp macro="" textlink="">
      <xdr:nvSpPr>
        <xdr:cNvPr id="89" name="n_2mainValue【図書館】&#10;有形固定資産減価償却率">
          <a:extLst>
            <a:ext uri="{FF2B5EF4-FFF2-40B4-BE49-F238E27FC236}">
              <a16:creationId xmlns:a16="http://schemas.microsoft.com/office/drawing/2014/main" id="{F37BF5C4-CA72-40CE-9030-51F6F7343D9F}"/>
            </a:ext>
          </a:extLst>
        </xdr:cNvPr>
        <xdr:cNvSpPr txBox="1"/>
      </xdr:nvSpPr>
      <xdr:spPr>
        <a:xfrm>
          <a:off x="2385704" y="5525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158223</xdr:rowOff>
    </xdr:from>
    <xdr:ext cx="405111" cy="259045"/>
    <xdr:sp macro="" textlink="">
      <xdr:nvSpPr>
        <xdr:cNvPr id="90" name="n_3mainValue【図書館】&#10;有形固定資産減価償却率">
          <a:extLst>
            <a:ext uri="{FF2B5EF4-FFF2-40B4-BE49-F238E27FC236}">
              <a16:creationId xmlns:a16="http://schemas.microsoft.com/office/drawing/2014/main" id="{77961949-EDF7-4C0B-82C4-A745B4AF4415}"/>
            </a:ext>
          </a:extLst>
        </xdr:cNvPr>
        <xdr:cNvSpPr txBox="1"/>
      </xdr:nvSpPr>
      <xdr:spPr>
        <a:xfrm>
          <a:off x="1611004" y="5522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91276</xdr:rowOff>
    </xdr:from>
    <xdr:ext cx="405111" cy="259045"/>
    <xdr:sp macro="" textlink="">
      <xdr:nvSpPr>
        <xdr:cNvPr id="91" name="n_4mainValue【図書館】&#10;有形固定資産減価償却率">
          <a:extLst>
            <a:ext uri="{FF2B5EF4-FFF2-40B4-BE49-F238E27FC236}">
              <a16:creationId xmlns:a16="http://schemas.microsoft.com/office/drawing/2014/main" id="{CF87C0BE-BB23-4380-8396-73068A0E1BE1}"/>
            </a:ext>
          </a:extLst>
        </xdr:cNvPr>
        <xdr:cNvSpPr txBox="1"/>
      </xdr:nvSpPr>
      <xdr:spPr>
        <a:xfrm>
          <a:off x="836304" y="5623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4C0209C3-0777-4D5B-8900-270F6545D805}"/>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5A40D80-B0DF-4264-A579-6BB429C2277D}"/>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E2E062CC-5411-472F-B7FC-2D748419C929}"/>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74EB34DF-18DB-4109-B9A5-2D0B49585792}"/>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D6DA180C-82F6-4F34-8BA1-E508114173F5}"/>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ADC981FE-2ADD-4A9E-8F58-601999016BEC}"/>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110C1208-F41C-43F6-AB11-16A8ECD59B2F}"/>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FD2A751B-3023-4CC9-BE8B-09C2B0B8113D}"/>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AB4EFD75-E629-4EDF-A136-DC698F36A55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354EA1D-225E-4116-9D6D-4D529C00384B}"/>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1D17201C-AC7A-4301-BC40-14B27E11172D}"/>
            </a:ext>
          </a:extLst>
        </xdr:cNvPr>
        <xdr:cNvCxnSpPr/>
      </xdr:nvCxnSpPr>
      <xdr:spPr>
        <a:xfrm>
          <a:off x="5826760" y="713340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70DCEA7C-DEFA-4462-9040-115EBBD6F133}"/>
            </a:ext>
          </a:extLst>
        </xdr:cNvPr>
        <xdr:cNvSpPr txBox="1"/>
      </xdr:nvSpPr>
      <xdr:spPr>
        <a:xfrm>
          <a:off x="54053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C0C3E67C-FF34-4310-B5F0-10C9693FA7FB}"/>
            </a:ext>
          </a:extLst>
        </xdr:cNvPr>
        <xdr:cNvCxnSpPr/>
      </xdr:nvCxnSpPr>
      <xdr:spPr>
        <a:xfrm>
          <a:off x="5826760" y="681445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6DBDF0F5-F400-4A3B-93DE-9B6B1DA25CDC}"/>
            </a:ext>
          </a:extLst>
        </xdr:cNvPr>
        <xdr:cNvSpPr txBox="1"/>
      </xdr:nvSpPr>
      <xdr:spPr>
        <a:xfrm>
          <a:off x="5405301" y="667604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DDA1C32D-F515-4B58-8B2C-18D2CA5B04B0}"/>
            </a:ext>
          </a:extLst>
        </xdr:cNvPr>
        <xdr:cNvCxnSpPr/>
      </xdr:nvCxnSpPr>
      <xdr:spPr>
        <a:xfrm>
          <a:off x="5826760" y="649550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41F3C73A-7178-4276-8197-51ADA9145113}"/>
            </a:ext>
          </a:extLst>
        </xdr:cNvPr>
        <xdr:cNvSpPr txBox="1"/>
      </xdr:nvSpPr>
      <xdr:spPr>
        <a:xfrm>
          <a:off x="5405301" y="63570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D3318F2D-EC2D-4879-99CF-B04B6AE0E252}"/>
            </a:ext>
          </a:extLst>
        </xdr:cNvPr>
        <xdr:cNvCxnSpPr/>
      </xdr:nvCxnSpPr>
      <xdr:spPr>
        <a:xfrm>
          <a:off x="5826760" y="617655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9583041B-4376-4D40-8FD9-6D38F05CFA13}"/>
            </a:ext>
          </a:extLst>
        </xdr:cNvPr>
        <xdr:cNvSpPr txBox="1"/>
      </xdr:nvSpPr>
      <xdr:spPr>
        <a:xfrm>
          <a:off x="5405301" y="60381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722E6EF1-A5AC-43A7-96ED-C670FC5ACD2B}"/>
            </a:ext>
          </a:extLst>
        </xdr:cNvPr>
        <xdr:cNvCxnSpPr/>
      </xdr:nvCxnSpPr>
      <xdr:spPr>
        <a:xfrm>
          <a:off x="5826760" y="585760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5E7D9EFF-B3F4-4721-A7AD-06309352B4F6}"/>
            </a:ext>
          </a:extLst>
        </xdr:cNvPr>
        <xdr:cNvSpPr txBox="1"/>
      </xdr:nvSpPr>
      <xdr:spPr>
        <a:xfrm>
          <a:off x="5405301" y="571538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5C8CE03A-0FE3-45CE-B869-F6D9C8082A8F}"/>
            </a:ext>
          </a:extLst>
        </xdr:cNvPr>
        <xdr:cNvCxnSpPr/>
      </xdr:nvCxnSpPr>
      <xdr:spPr>
        <a:xfrm>
          <a:off x="5826760" y="553484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F924CC94-6557-42CD-9662-284E623F9699}"/>
            </a:ext>
          </a:extLst>
        </xdr:cNvPr>
        <xdr:cNvSpPr txBox="1"/>
      </xdr:nvSpPr>
      <xdr:spPr>
        <a:xfrm>
          <a:off x="54053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2F1518D6-9C2A-4144-BDA9-448C369FC042}"/>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61DEC2A3-F918-4CA1-AA1E-33B7DBBE0B69}"/>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0830B441-ECC3-4A13-8166-80EE9D01386D}"/>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F9AD16F7-BF47-41E8-B37E-9653425C65E1}"/>
            </a:ext>
          </a:extLst>
        </xdr:cNvPr>
        <xdr:cNvCxnSpPr/>
      </xdr:nvCxnSpPr>
      <xdr:spPr>
        <a:xfrm flipV="1">
          <a:off x="9219565" y="5716088"/>
          <a:ext cx="0" cy="1373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C31783E7-AC0A-4836-B9B1-622001B1F42E}"/>
            </a:ext>
          </a:extLst>
        </xdr:cNvPr>
        <xdr:cNvSpPr txBox="1"/>
      </xdr:nvSpPr>
      <xdr:spPr>
        <a:xfrm>
          <a:off x="9258300" y="709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1963E97A-DF0B-49D1-B55A-E5B27F9E204D}"/>
            </a:ext>
          </a:extLst>
        </xdr:cNvPr>
        <xdr:cNvCxnSpPr/>
      </xdr:nvCxnSpPr>
      <xdr:spPr>
        <a:xfrm>
          <a:off x="9154160" y="7089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E1E33902-FE71-486A-A7CB-B7D002AB40BE}"/>
            </a:ext>
          </a:extLst>
        </xdr:cNvPr>
        <xdr:cNvSpPr txBox="1"/>
      </xdr:nvSpPr>
      <xdr:spPr>
        <a:xfrm>
          <a:off x="9258300" y="549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09BDF868-BE8C-4502-B31F-C5C3421B625D}"/>
            </a:ext>
          </a:extLst>
        </xdr:cNvPr>
        <xdr:cNvCxnSpPr/>
      </xdr:nvCxnSpPr>
      <xdr:spPr>
        <a:xfrm>
          <a:off x="9154160" y="57160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131734</xdr:rowOff>
    </xdr:from>
    <xdr:ext cx="469744" cy="259045"/>
    <xdr:sp macro="" textlink="">
      <xdr:nvSpPr>
        <xdr:cNvPr id="122" name="【図書館】&#10;一人当たり面積平均値テキスト">
          <a:extLst>
            <a:ext uri="{FF2B5EF4-FFF2-40B4-BE49-F238E27FC236}">
              <a16:creationId xmlns:a16="http://schemas.microsoft.com/office/drawing/2014/main" id="{6AA1DCF1-7946-4334-8BAA-0882DDC924E6}"/>
            </a:ext>
          </a:extLst>
        </xdr:cNvPr>
        <xdr:cNvSpPr txBox="1"/>
      </xdr:nvSpPr>
      <xdr:spPr>
        <a:xfrm>
          <a:off x="9258300" y="66696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AA48BB60-1F3F-46D1-AD3B-8BA74D1CA09D}"/>
            </a:ext>
          </a:extLst>
        </xdr:cNvPr>
        <xdr:cNvSpPr/>
      </xdr:nvSpPr>
      <xdr:spPr>
        <a:xfrm>
          <a:off x="9192260" y="66912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12416E96-84D9-4888-B210-5024282A2AB5}"/>
            </a:ext>
          </a:extLst>
        </xdr:cNvPr>
        <xdr:cNvSpPr/>
      </xdr:nvSpPr>
      <xdr:spPr>
        <a:xfrm>
          <a:off x="844550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658A7FB7-71A5-4CFF-BB06-5D79FC33C441}"/>
            </a:ext>
          </a:extLst>
        </xdr:cNvPr>
        <xdr:cNvSpPr/>
      </xdr:nvSpPr>
      <xdr:spPr>
        <a:xfrm>
          <a:off x="7670800" y="6702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14515</xdr:rowOff>
    </xdr:from>
    <xdr:to>
      <xdr:col>41</xdr:col>
      <xdr:colOff>101600</xdr:colOff>
      <xdr:row>40</xdr:row>
      <xdr:rowOff>116115</xdr:rowOff>
    </xdr:to>
    <xdr:sp macro="" textlink="">
      <xdr:nvSpPr>
        <xdr:cNvPr id="126" name="フローチャート: 判断 125">
          <a:extLst>
            <a:ext uri="{FF2B5EF4-FFF2-40B4-BE49-F238E27FC236}">
              <a16:creationId xmlns:a16="http://schemas.microsoft.com/office/drawing/2014/main" id="{D708FDC4-2E57-4AB3-8484-146052C95D23}"/>
            </a:ext>
          </a:extLst>
        </xdr:cNvPr>
        <xdr:cNvSpPr/>
      </xdr:nvSpPr>
      <xdr:spPr>
        <a:xfrm>
          <a:off x="687324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27" name="フローチャート: 判断 126">
          <a:extLst>
            <a:ext uri="{FF2B5EF4-FFF2-40B4-BE49-F238E27FC236}">
              <a16:creationId xmlns:a16="http://schemas.microsoft.com/office/drawing/2014/main" id="{3CF7ED2C-B2C2-4CEA-B492-719CADEDF546}"/>
            </a:ext>
          </a:extLst>
        </xdr:cNvPr>
        <xdr:cNvSpPr/>
      </xdr:nvSpPr>
      <xdr:spPr>
        <a:xfrm>
          <a:off x="6098540" y="66912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6FE5ADC-B145-41D7-8221-C4EBD75BA009}"/>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8E69803-B658-4F49-AAF0-83A5BBD7662B}"/>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49C6FD2-33B2-479A-89CA-554A740766E9}"/>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48673FC0-DDC4-4D15-923A-14B0E3EE1213}"/>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6EE80F05-593B-4F81-A1C7-B0FEC10510B7}"/>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131535</xdr:rowOff>
    </xdr:from>
    <xdr:to>
      <xdr:col>55</xdr:col>
      <xdr:colOff>50800</xdr:colOff>
      <xdr:row>40</xdr:row>
      <xdr:rowOff>61685</xdr:rowOff>
    </xdr:to>
    <xdr:sp macro="" textlink="">
      <xdr:nvSpPr>
        <xdr:cNvPr id="133" name="楕円 132">
          <a:extLst>
            <a:ext uri="{FF2B5EF4-FFF2-40B4-BE49-F238E27FC236}">
              <a16:creationId xmlns:a16="http://schemas.microsoft.com/office/drawing/2014/main" id="{3B1D8CD1-7056-437A-A36D-3317BCEB7FDE}"/>
            </a:ext>
          </a:extLst>
        </xdr:cNvPr>
        <xdr:cNvSpPr/>
      </xdr:nvSpPr>
      <xdr:spPr>
        <a:xfrm>
          <a:off x="9192260" y="66694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154412</xdr:rowOff>
    </xdr:from>
    <xdr:ext cx="469744" cy="259045"/>
    <xdr:sp macro="" textlink="">
      <xdr:nvSpPr>
        <xdr:cNvPr id="134" name="【図書館】&#10;一人当たり面積該当値テキスト">
          <a:extLst>
            <a:ext uri="{FF2B5EF4-FFF2-40B4-BE49-F238E27FC236}">
              <a16:creationId xmlns:a16="http://schemas.microsoft.com/office/drawing/2014/main" id="{C2CBBE16-8D04-4F65-8D91-EB2E132382BD}"/>
            </a:ext>
          </a:extLst>
        </xdr:cNvPr>
        <xdr:cNvSpPr txBox="1"/>
      </xdr:nvSpPr>
      <xdr:spPr>
        <a:xfrm>
          <a:off x="9258300" y="652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131535</xdr:rowOff>
    </xdr:from>
    <xdr:to>
      <xdr:col>50</xdr:col>
      <xdr:colOff>165100</xdr:colOff>
      <xdr:row>40</xdr:row>
      <xdr:rowOff>61685</xdr:rowOff>
    </xdr:to>
    <xdr:sp macro="" textlink="">
      <xdr:nvSpPr>
        <xdr:cNvPr id="135" name="楕円 134">
          <a:extLst>
            <a:ext uri="{FF2B5EF4-FFF2-40B4-BE49-F238E27FC236}">
              <a16:creationId xmlns:a16="http://schemas.microsoft.com/office/drawing/2014/main" id="{F54CFF77-42A7-4847-8F2B-6D8D27F2D592}"/>
            </a:ext>
          </a:extLst>
        </xdr:cNvPr>
        <xdr:cNvSpPr/>
      </xdr:nvSpPr>
      <xdr:spPr>
        <a:xfrm>
          <a:off x="8445500" y="66694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10885</xdr:rowOff>
    </xdr:from>
    <xdr:to>
      <xdr:col>55</xdr:col>
      <xdr:colOff>0</xdr:colOff>
      <xdr:row>40</xdr:row>
      <xdr:rowOff>10885</xdr:rowOff>
    </xdr:to>
    <xdr:cxnSp macro="">
      <xdr:nvCxnSpPr>
        <xdr:cNvPr id="136" name="直線コネクタ 135">
          <a:extLst>
            <a:ext uri="{FF2B5EF4-FFF2-40B4-BE49-F238E27FC236}">
              <a16:creationId xmlns:a16="http://schemas.microsoft.com/office/drawing/2014/main" id="{0754F31F-DAFA-4124-A06F-43FDA66423EE}"/>
            </a:ext>
          </a:extLst>
        </xdr:cNvPr>
        <xdr:cNvCxnSpPr/>
      </xdr:nvCxnSpPr>
      <xdr:spPr>
        <a:xfrm>
          <a:off x="8496300" y="671648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131535</xdr:rowOff>
    </xdr:from>
    <xdr:to>
      <xdr:col>46</xdr:col>
      <xdr:colOff>38100</xdr:colOff>
      <xdr:row>40</xdr:row>
      <xdr:rowOff>61685</xdr:rowOff>
    </xdr:to>
    <xdr:sp macro="" textlink="">
      <xdr:nvSpPr>
        <xdr:cNvPr id="137" name="楕円 136">
          <a:extLst>
            <a:ext uri="{FF2B5EF4-FFF2-40B4-BE49-F238E27FC236}">
              <a16:creationId xmlns:a16="http://schemas.microsoft.com/office/drawing/2014/main" id="{9F2AC80F-6FA6-452C-85E8-B55EB05995D1}"/>
            </a:ext>
          </a:extLst>
        </xdr:cNvPr>
        <xdr:cNvSpPr/>
      </xdr:nvSpPr>
      <xdr:spPr>
        <a:xfrm>
          <a:off x="7670800" y="66694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10885</xdr:rowOff>
    </xdr:from>
    <xdr:to>
      <xdr:col>50</xdr:col>
      <xdr:colOff>114300</xdr:colOff>
      <xdr:row>40</xdr:row>
      <xdr:rowOff>10885</xdr:rowOff>
    </xdr:to>
    <xdr:cxnSp macro="">
      <xdr:nvCxnSpPr>
        <xdr:cNvPr id="138" name="直線コネクタ 137">
          <a:extLst>
            <a:ext uri="{FF2B5EF4-FFF2-40B4-BE49-F238E27FC236}">
              <a16:creationId xmlns:a16="http://schemas.microsoft.com/office/drawing/2014/main" id="{00BBC298-FDA4-4377-AF4B-B934BA08A739}"/>
            </a:ext>
          </a:extLst>
        </xdr:cNvPr>
        <xdr:cNvCxnSpPr/>
      </xdr:nvCxnSpPr>
      <xdr:spPr>
        <a:xfrm>
          <a:off x="7713980" y="671648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109765</xdr:rowOff>
    </xdr:from>
    <xdr:to>
      <xdr:col>41</xdr:col>
      <xdr:colOff>101600</xdr:colOff>
      <xdr:row>40</xdr:row>
      <xdr:rowOff>39915</xdr:rowOff>
    </xdr:to>
    <xdr:sp macro="" textlink="">
      <xdr:nvSpPr>
        <xdr:cNvPr id="139" name="楕円 138">
          <a:extLst>
            <a:ext uri="{FF2B5EF4-FFF2-40B4-BE49-F238E27FC236}">
              <a16:creationId xmlns:a16="http://schemas.microsoft.com/office/drawing/2014/main" id="{BF9DF94F-802C-4B20-BB56-F9475BBC4C6C}"/>
            </a:ext>
          </a:extLst>
        </xdr:cNvPr>
        <xdr:cNvSpPr/>
      </xdr:nvSpPr>
      <xdr:spPr>
        <a:xfrm>
          <a:off x="6873240" y="66477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160565</xdr:rowOff>
    </xdr:from>
    <xdr:to>
      <xdr:col>45</xdr:col>
      <xdr:colOff>177800</xdr:colOff>
      <xdr:row>40</xdr:row>
      <xdr:rowOff>10885</xdr:rowOff>
    </xdr:to>
    <xdr:cxnSp macro="">
      <xdr:nvCxnSpPr>
        <xdr:cNvPr id="140" name="直線コネクタ 139">
          <a:extLst>
            <a:ext uri="{FF2B5EF4-FFF2-40B4-BE49-F238E27FC236}">
              <a16:creationId xmlns:a16="http://schemas.microsoft.com/office/drawing/2014/main" id="{6B21C666-B64D-44B7-8E3F-60B3ADB8863A}"/>
            </a:ext>
          </a:extLst>
        </xdr:cNvPr>
        <xdr:cNvCxnSpPr/>
      </xdr:nvCxnSpPr>
      <xdr:spPr>
        <a:xfrm>
          <a:off x="6924040" y="6698525"/>
          <a:ext cx="789940" cy="17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150585</xdr:rowOff>
    </xdr:from>
    <xdr:to>
      <xdr:col>36</xdr:col>
      <xdr:colOff>165100</xdr:colOff>
      <xdr:row>39</xdr:row>
      <xdr:rowOff>80735</xdr:rowOff>
    </xdr:to>
    <xdr:sp macro="" textlink="">
      <xdr:nvSpPr>
        <xdr:cNvPr id="141" name="楕円 140">
          <a:extLst>
            <a:ext uri="{FF2B5EF4-FFF2-40B4-BE49-F238E27FC236}">
              <a16:creationId xmlns:a16="http://schemas.microsoft.com/office/drawing/2014/main" id="{AE8E29B7-7071-4929-84C8-9FA532CDE139}"/>
            </a:ext>
          </a:extLst>
        </xdr:cNvPr>
        <xdr:cNvSpPr/>
      </xdr:nvSpPr>
      <xdr:spPr>
        <a:xfrm>
          <a:off x="6098540" y="65209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29935</xdr:rowOff>
    </xdr:from>
    <xdr:to>
      <xdr:col>41</xdr:col>
      <xdr:colOff>50800</xdr:colOff>
      <xdr:row>39</xdr:row>
      <xdr:rowOff>160565</xdr:rowOff>
    </xdr:to>
    <xdr:cxnSp macro="">
      <xdr:nvCxnSpPr>
        <xdr:cNvPr id="142" name="直線コネクタ 141">
          <a:extLst>
            <a:ext uri="{FF2B5EF4-FFF2-40B4-BE49-F238E27FC236}">
              <a16:creationId xmlns:a16="http://schemas.microsoft.com/office/drawing/2014/main" id="{F2200D0B-9B6A-41E3-968A-9A50EFF51A19}"/>
            </a:ext>
          </a:extLst>
        </xdr:cNvPr>
        <xdr:cNvCxnSpPr/>
      </xdr:nvCxnSpPr>
      <xdr:spPr>
        <a:xfrm>
          <a:off x="6149340" y="6567895"/>
          <a:ext cx="7747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74584</xdr:rowOff>
    </xdr:from>
    <xdr:ext cx="469744" cy="259045"/>
    <xdr:sp macro="" textlink="">
      <xdr:nvSpPr>
        <xdr:cNvPr id="143" name="n_1aveValue【図書館】&#10;一人当たり面積">
          <a:extLst>
            <a:ext uri="{FF2B5EF4-FFF2-40B4-BE49-F238E27FC236}">
              <a16:creationId xmlns:a16="http://schemas.microsoft.com/office/drawing/2014/main" id="{97FA02EE-40A6-43AD-88B1-55CF91FBF68C}"/>
            </a:ext>
          </a:extLst>
        </xdr:cNvPr>
        <xdr:cNvSpPr txBox="1"/>
      </xdr:nvSpPr>
      <xdr:spPr>
        <a:xfrm>
          <a:off x="8271587" y="678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85470</xdr:rowOff>
    </xdr:from>
    <xdr:ext cx="469744" cy="259045"/>
    <xdr:sp macro="" textlink="">
      <xdr:nvSpPr>
        <xdr:cNvPr id="144" name="n_2aveValue【図書館】&#10;一人当たり面積">
          <a:extLst>
            <a:ext uri="{FF2B5EF4-FFF2-40B4-BE49-F238E27FC236}">
              <a16:creationId xmlns:a16="http://schemas.microsoft.com/office/drawing/2014/main" id="{195D560C-B5F7-44C4-94E7-E936C0253F0A}"/>
            </a:ext>
          </a:extLst>
        </xdr:cNvPr>
        <xdr:cNvSpPr txBox="1"/>
      </xdr:nvSpPr>
      <xdr:spPr>
        <a:xfrm>
          <a:off x="7509587" y="679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107242</xdr:rowOff>
    </xdr:from>
    <xdr:ext cx="469744" cy="259045"/>
    <xdr:sp macro="" textlink="">
      <xdr:nvSpPr>
        <xdr:cNvPr id="145" name="n_3aveValue【図書館】&#10;一人当たり面積">
          <a:extLst>
            <a:ext uri="{FF2B5EF4-FFF2-40B4-BE49-F238E27FC236}">
              <a16:creationId xmlns:a16="http://schemas.microsoft.com/office/drawing/2014/main" id="{EF5AC818-8E86-4471-8183-4A592D16A267}"/>
            </a:ext>
          </a:extLst>
        </xdr:cNvPr>
        <xdr:cNvSpPr txBox="1"/>
      </xdr:nvSpPr>
      <xdr:spPr>
        <a:xfrm>
          <a:off x="6712027" y="681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74584</xdr:rowOff>
    </xdr:from>
    <xdr:ext cx="469744" cy="259045"/>
    <xdr:sp macro="" textlink="">
      <xdr:nvSpPr>
        <xdr:cNvPr id="146" name="n_4aveValue【図書館】&#10;一人当たり面積">
          <a:extLst>
            <a:ext uri="{FF2B5EF4-FFF2-40B4-BE49-F238E27FC236}">
              <a16:creationId xmlns:a16="http://schemas.microsoft.com/office/drawing/2014/main" id="{FD064DEC-9431-4F0B-AD51-BDD556C9F867}"/>
            </a:ext>
          </a:extLst>
        </xdr:cNvPr>
        <xdr:cNvSpPr txBox="1"/>
      </xdr:nvSpPr>
      <xdr:spPr>
        <a:xfrm>
          <a:off x="5937327" y="678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78212</xdr:rowOff>
    </xdr:from>
    <xdr:ext cx="469744" cy="259045"/>
    <xdr:sp macro="" textlink="">
      <xdr:nvSpPr>
        <xdr:cNvPr id="147" name="n_1mainValue【図書館】&#10;一人当たり面積">
          <a:extLst>
            <a:ext uri="{FF2B5EF4-FFF2-40B4-BE49-F238E27FC236}">
              <a16:creationId xmlns:a16="http://schemas.microsoft.com/office/drawing/2014/main" id="{7AD1D6DE-3B2F-49AD-9C76-C7DFABF7BF24}"/>
            </a:ext>
          </a:extLst>
        </xdr:cNvPr>
        <xdr:cNvSpPr txBox="1"/>
      </xdr:nvSpPr>
      <xdr:spPr>
        <a:xfrm>
          <a:off x="8271587" y="644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78212</xdr:rowOff>
    </xdr:from>
    <xdr:ext cx="469744" cy="259045"/>
    <xdr:sp macro="" textlink="">
      <xdr:nvSpPr>
        <xdr:cNvPr id="148" name="n_2mainValue【図書館】&#10;一人当たり面積">
          <a:extLst>
            <a:ext uri="{FF2B5EF4-FFF2-40B4-BE49-F238E27FC236}">
              <a16:creationId xmlns:a16="http://schemas.microsoft.com/office/drawing/2014/main" id="{80C72D65-07C8-465D-98EE-B07926D256CD}"/>
            </a:ext>
          </a:extLst>
        </xdr:cNvPr>
        <xdr:cNvSpPr txBox="1"/>
      </xdr:nvSpPr>
      <xdr:spPr>
        <a:xfrm>
          <a:off x="7509587" y="644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56442</xdr:rowOff>
    </xdr:from>
    <xdr:ext cx="469744" cy="259045"/>
    <xdr:sp macro="" textlink="">
      <xdr:nvSpPr>
        <xdr:cNvPr id="149" name="n_3mainValue【図書館】&#10;一人当たり面積">
          <a:extLst>
            <a:ext uri="{FF2B5EF4-FFF2-40B4-BE49-F238E27FC236}">
              <a16:creationId xmlns:a16="http://schemas.microsoft.com/office/drawing/2014/main" id="{0529AEA8-F269-4298-B74D-44792156F0A4}"/>
            </a:ext>
          </a:extLst>
        </xdr:cNvPr>
        <xdr:cNvSpPr txBox="1"/>
      </xdr:nvSpPr>
      <xdr:spPr>
        <a:xfrm>
          <a:off x="6712027" y="6426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97263</xdr:rowOff>
    </xdr:from>
    <xdr:ext cx="469744" cy="259045"/>
    <xdr:sp macro="" textlink="">
      <xdr:nvSpPr>
        <xdr:cNvPr id="150" name="n_4mainValue【図書館】&#10;一人当たり面積">
          <a:extLst>
            <a:ext uri="{FF2B5EF4-FFF2-40B4-BE49-F238E27FC236}">
              <a16:creationId xmlns:a16="http://schemas.microsoft.com/office/drawing/2014/main" id="{7B8D1C0B-0D45-4F23-9D9C-08B3EB5B41FD}"/>
            </a:ext>
          </a:extLst>
        </xdr:cNvPr>
        <xdr:cNvSpPr txBox="1"/>
      </xdr:nvSpPr>
      <xdr:spPr>
        <a:xfrm>
          <a:off x="5937327" y="629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CC9691C2-F377-448F-BD24-AD1745E420FB}"/>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ED2412CB-72C0-455C-8808-A8B9C19CD5FB}"/>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91A85D57-D6F9-4662-92C8-E867ECEA31F6}"/>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179C776B-93EE-40A1-9498-C26290B574CC}"/>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D8235E19-4DB8-4453-9494-7AE768627BEC}"/>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61921803-2B2F-49CB-B6A4-82FB42CB04B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55380B3C-5EF7-46F9-9776-6886F772AAAC}"/>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B431D926-C2D5-41A0-9356-D74D8753D17A}"/>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6F17917E-FF54-4EA9-8117-E9EEDBB41A24}"/>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85D5E31E-8D6E-4594-919F-175C7BA0A263}"/>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AE577148-7DDA-4DB8-82F0-72474DB967BE}"/>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D5E1588F-73D8-4184-9948-AF9DA06B0C7B}"/>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A5B23E2F-DF85-4441-83A3-EEAE04060FC6}"/>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36497018-01BB-475B-BE0E-227D15FD0AB0}"/>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8C93D3E2-12E4-4D36-8CE7-8A5E2A1F1215}"/>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8372A897-99DD-4CEA-8240-B6A55E2E84EB}"/>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0E94E231-33B9-4D1B-B95A-0FC06220D1CB}"/>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CD6AD3BC-34D6-4A8F-BD38-57172EFAB25B}"/>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21D0F40C-5D3D-4187-BFCE-1B581A81975A}"/>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EB6255A7-3201-460C-A348-EB85D4370DA4}"/>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628B58B7-3920-450D-B45D-1A9D5D45C20C}"/>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49565E4F-8591-4C62-B57F-0DE17B7A4C6B}"/>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25089F73-2E0D-443F-A709-E5982099AF97}"/>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FC04801F-BD29-4089-8ACB-473F93DE6C6C}"/>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93D5D314-C0C7-463F-9305-1F2C623DEE77}"/>
            </a:ext>
          </a:extLst>
        </xdr:cNvPr>
        <xdr:cNvCxnSpPr/>
      </xdr:nvCxnSpPr>
      <xdr:spPr>
        <a:xfrm flipV="1">
          <a:off x="4086225" y="92887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8FB5DD3F-65A7-4F34-89CD-C3C268D01E17}"/>
            </a:ext>
          </a:extLst>
        </xdr:cNvPr>
        <xdr:cNvSpPr txBox="1"/>
      </xdr:nvSpPr>
      <xdr:spPr>
        <a:xfrm>
          <a:off x="412496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6F32FB77-93EB-4590-95F7-615EA96ABA73}"/>
            </a:ext>
          </a:extLst>
        </xdr:cNvPr>
        <xdr:cNvCxnSpPr/>
      </xdr:nvCxnSpPr>
      <xdr:spPr>
        <a:xfrm>
          <a:off x="402082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27D9AF9B-D7E8-4B64-938F-EB5683735CDB}"/>
            </a:ext>
          </a:extLst>
        </xdr:cNvPr>
        <xdr:cNvSpPr txBox="1"/>
      </xdr:nvSpPr>
      <xdr:spPr>
        <a:xfrm>
          <a:off x="4124960" y="9067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2B20971B-43EA-46FC-8D7E-54B8DE2B75D0}"/>
            </a:ext>
          </a:extLst>
        </xdr:cNvPr>
        <xdr:cNvCxnSpPr/>
      </xdr:nvCxnSpPr>
      <xdr:spPr>
        <a:xfrm>
          <a:off x="4020820" y="928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F2380503-B317-4144-9BF3-D27B3A73553F}"/>
            </a:ext>
          </a:extLst>
        </xdr:cNvPr>
        <xdr:cNvSpPr txBox="1"/>
      </xdr:nvSpPr>
      <xdr:spPr>
        <a:xfrm>
          <a:off x="4124960" y="9918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EA47746B-458B-49B1-82DF-81A4AB2495BB}"/>
            </a:ext>
          </a:extLst>
        </xdr:cNvPr>
        <xdr:cNvSpPr/>
      </xdr:nvSpPr>
      <xdr:spPr>
        <a:xfrm>
          <a:off x="4036060" y="10062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2806236A-D3DF-4BCE-BFDB-C83780246853}"/>
            </a:ext>
          </a:extLst>
        </xdr:cNvPr>
        <xdr:cNvSpPr/>
      </xdr:nvSpPr>
      <xdr:spPr>
        <a:xfrm>
          <a:off x="3312160" y="100685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CE4AF9AF-8575-491F-B481-BD2A985F834D}"/>
            </a:ext>
          </a:extLst>
        </xdr:cNvPr>
        <xdr:cNvSpPr/>
      </xdr:nvSpPr>
      <xdr:spPr>
        <a:xfrm>
          <a:off x="2514600" y="100571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4" name="フローチャート: 判断 183">
          <a:extLst>
            <a:ext uri="{FF2B5EF4-FFF2-40B4-BE49-F238E27FC236}">
              <a16:creationId xmlns:a16="http://schemas.microsoft.com/office/drawing/2014/main" id="{4C27B86B-EDAA-4E67-9070-1A01DDF3B98F}"/>
            </a:ext>
          </a:extLst>
        </xdr:cNvPr>
        <xdr:cNvSpPr/>
      </xdr:nvSpPr>
      <xdr:spPr>
        <a:xfrm>
          <a:off x="1739900" y="100285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B84D6D7D-A585-4599-A539-5A90197D6CCB}"/>
            </a:ext>
          </a:extLst>
        </xdr:cNvPr>
        <xdr:cNvSpPr/>
      </xdr:nvSpPr>
      <xdr:spPr>
        <a:xfrm>
          <a:off x="965200" y="100076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55051C3C-F9D2-4A82-B370-16D9A50FE20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F91D887-8BBA-4452-951B-988536FD987B}"/>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6811473F-5242-4D8C-A2B4-C88FF22EAFC4}"/>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7226F1BB-BDAF-4798-BB2F-C32817B4249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B8596A81-69CE-4A2F-B653-F75F9E5BAA5E}"/>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44450</xdr:rowOff>
    </xdr:from>
    <xdr:to>
      <xdr:col>24</xdr:col>
      <xdr:colOff>114300</xdr:colOff>
      <xdr:row>63</xdr:row>
      <xdr:rowOff>146050</xdr:rowOff>
    </xdr:to>
    <xdr:sp macro="" textlink="">
      <xdr:nvSpPr>
        <xdr:cNvPr id="191" name="楕円 190">
          <a:extLst>
            <a:ext uri="{FF2B5EF4-FFF2-40B4-BE49-F238E27FC236}">
              <a16:creationId xmlns:a16="http://schemas.microsoft.com/office/drawing/2014/main" id="{E065FCA8-CDEB-4021-A52D-56ABADAC0EA6}"/>
            </a:ext>
          </a:extLst>
        </xdr:cNvPr>
        <xdr:cNvSpPr/>
      </xdr:nvSpPr>
      <xdr:spPr>
        <a:xfrm>
          <a:off x="403606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130827</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09E7D5B1-765C-4441-8437-57AF1C67A3AE}"/>
            </a:ext>
          </a:extLst>
        </xdr:cNvPr>
        <xdr:cNvSpPr txBox="1"/>
      </xdr:nvSpPr>
      <xdr:spPr>
        <a:xfrm>
          <a:off x="4124960" y="1052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19685</xdr:rowOff>
    </xdr:from>
    <xdr:to>
      <xdr:col>20</xdr:col>
      <xdr:colOff>38100</xdr:colOff>
      <xdr:row>63</xdr:row>
      <xdr:rowOff>121285</xdr:rowOff>
    </xdr:to>
    <xdr:sp macro="" textlink="">
      <xdr:nvSpPr>
        <xdr:cNvPr id="193" name="楕円 192">
          <a:extLst>
            <a:ext uri="{FF2B5EF4-FFF2-40B4-BE49-F238E27FC236}">
              <a16:creationId xmlns:a16="http://schemas.microsoft.com/office/drawing/2014/main" id="{4EB3EF9A-DBF9-448A-B3B6-59D4D7E91CF8}"/>
            </a:ext>
          </a:extLst>
        </xdr:cNvPr>
        <xdr:cNvSpPr/>
      </xdr:nvSpPr>
      <xdr:spPr>
        <a:xfrm>
          <a:off x="3312160" y="1058100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70485</xdr:rowOff>
    </xdr:from>
    <xdr:to>
      <xdr:col>24</xdr:col>
      <xdr:colOff>63500</xdr:colOff>
      <xdr:row>63</xdr:row>
      <xdr:rowOff>95250</xdr:rowOff>
    </xdr:to>
    <xdr:cxnSp macro="">
      <xdr:nvCxnSpPr>
        <xdr:cNvPr id="194" name="直線コネクタ 193">
          <a:extLst>
            <a:ext uri="{FF2B5EF4-FFF2-40B4-BE49-F238E27FC236}">
              <a16:creationId xmlns:a16="http://schemas.microsoft.com/office/drawing/2014/main" id="{98DEBCEA-D947-4F24-8976-93A69467B071}"/>
            </a:ext>
          </a:extLst>
        </xdr:cNvPr>
        <xdr:cNvCxnSpPr/>
      </xdr:nvCxnSpPr>
      <xdr:spPr>
        <a:xfrm>
          <a:off x="3355340" y="10631805"/>
          <a:ext cx="7315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10160</xdr:rowOff>
    </xdr:from>
    <xdr:to>
      <xdr:col>15</xdr:col>
      <xdr:colOff>101600</xdr:colOff>
      <xdr:row>63</xdr:row>
      <xdr:rowOff>111760</xdr:rowOff>
    </xdr:to>
    <xdr:sp macro="" textlink="">
      <xdr:nvSpPr>
        <xdr:cNvPr id="195" name="楕円 194">
          <a:extLst>
            <a:ext uri="{FF2B5EF4-FFF2-40B4-BE49-F238E27FC236}">
              <a16:creationId xmlns:a16="http://schemas.microsoft.com/office/drawing/2014/main" id="{B8EA0D0D-36DA-4372-B5B7-CC69ABF52B7A}"/>
            </a:ext>
          </a:extLst>
        </xdr:cNvPr>
        <xdr:cNvSpPr/>
      </xdr:nvSpPr>
      <xdr:spPr>
        <a:xfrm>
          <a:off x="2514600" y="1057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60960</xdr:rowOff>
    </xdr:from>
    <xdr:to>
      <xdr:col>19</xdr:col>
      <xdr:colOff>177800</xdr:colOff>
      <xdr:row>63</xdr:row>
      <xdr:rowOff>70485</xdr:rowOff>
    </xdr:to>
    <xdr:cxnSp macro="">
      <xdr:nvCxnSpPr>
        <xdr:cNvPr id="196" name="直線コネクタ 195">
          <a:extLst>
            <a:ext uri="{FF2B5EF4-FFF2-40B4-BE49-F238E27FC236}">
              <a16:creationId xmlns:a16="http://schemas.microsoft.com/office/drawing/2014/main" id="{1794BCB2-4C8F-4C47-B2DE-1398E7D4EA11}"/>
            </a:ext>
          </a:extLst>
        </xdr:cNvPr>
        <xdr:cNvCxnSpPr/>
      </xdr:nvCxnSpPr>
      <xdr:spPr>
        <a:xfrm>
          <a:off x="2565400" y="10622280"/>
          <a:ext cx="78994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156845</xdr:rowOff>
    </xdr:from>
    <xdr:to>
      <xdr:col>10</xdr:col>
      <xdr:colOff>165100</xdr:colOff>
      <xdr:row>63</xdr:row>
      <xdr:rowOff>86995</xdr:rowOff>
    </xdr:to>
    <xdr:sp macro="" textlink="">
      <xdr:nvSpPr>
        <xdr:cNvPr id="197" name="楕円 196">
          <a:extLst>
            <a:ext uri="{FF2B5EF4-FFF2-40B4-BE49-F238E27FC236}">
              <a16:creationId xmlns:a16="http://schemas.microsoft.com/office/drawing/2014/main" id="{17EC54B3-B9DA-484B-A760-E3A731497ABC}"/>
            </a:ext>
          </a:extLst>
        </xdr:cNvPr>
        <xdr:cNvSpPr/>
      </xdr:nvSpPr>
      <xdr:spPr>
        <a:xfrm>
          <a:off x="1739900" y="105505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36195</xdr:rowOff>
    </xdr:from>
    <xdr:to>
      <xdr:col>15</xdr:col>
      <xdr:colOff>50800</xdr:colOff>
      <xdr:row>63</xdr:row>
      <xdr:rowOff>60960</xdr:rowOff>
    </xdr:to>
    <xdr:cxnSp macro="">
      <xdr:nvCxnSpPr>
        <xdr:cNvPr id="198" name="直線コネクタ 197">
          <a:extLst>
            <a:ext uri="{FF2B5EF4-FFF2-40B4-BE49-F238E27FC236}">
              <a16:creationId xmlns:a16="http://schemas.microsoft.com/office/drawing/2014/main" id="{9C9131C9-6988-4477-9553-6E05375733BB}"/>
            </a:ext>
          </a:extLst>
        </xdr:cNvPr>
        <xdr:cNvCxnSpPr/>
      </xdr:nvCxnSpPr>
      <xdr:spPr>
        <a:xfrm>
          <a:off x="1790700" y="10597515"/>
          <a:ext cx="7747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132080</xdr:rowOff>
    </xdr:from>
    <xdr:to>
      <xdr:col>6</xdr:col>
      <xdr:colOff>38100</xdr:colOff>
      <xdr:row>63</xdr:row>
      <xdr:rowOff>62230</xdr:rowOff>
    </xdr:to>
    <xdr:sp macro="" textlink="">
      <xdr:nvSpPr>
        <xdr:cNvPr id="199" name="楕円 198">
          <a:extLst>
            <a:ext uri="{FF2B5EF4-FFF2-40B4-BE49-F238E27FC236}">
              <a16:creationId xmlns:a16="http://schemas.microsoft.com/office/drawing/2014/main" id="{95C386A2-C320-408E-9265-8CAF969FCD8C}"/>
            </a:ext>
          </a:extLst>
        </xdr:cNvPr>
        <xdr:cNvSpPr/>
      </xdr:nvSpPr>
      <xdr:spPr>
        <a:xfrm>
          <a:off x="965200" y="105257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11430</xdr:rowOff>
    </xdr:from>
    <xdr:to>
      <xdr:col>10</xdr:col>
      <xdr:colOff>114300</xdr:colOff>
      <xdr:row>63</xdr:row>
      <xdr:rowOff>36195</xdr:rowOff>
    </xdr:to>
    <xdr:cxnSp macro="">
      <xdr:nvCxnSpPr>
        <xdr:cNvPr id="200" name="直線コネクタ 199">
          <a:extLst>
            <a:ext uri="{FF2B5EF4-FFF2-40B4-BE49-F238E27FC236}">
              <a16:creationId xmlns:a16="http://schemas.microsoft.com/office/drawing/2014/main" id="{2DAB0A88-E8AC-4B4E-AE41-9A76CD405354}"/>
            </a:ext>
          </a:extLst>
        </xdr:cNvPr>
        <xdr:cNvCxnSpPr/>
      </xdr:nvCxnSpPr>
      <xdr:spPr>
        <a:xfrm>
          <a:off x="1008380" y="10572750"/>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128287</xdr:rowOff>
    </xdr:from>
    <xdr:ext cx="405111" cy="259045"/>
    <xdr:sp macro="" textlink="">
      <xdr:nvSpPr>
        <xdr:cNvPr id="201" name="n_1aveValue【体育館・プール】&#10;有形固定資産減価償却率">
          <a:extLst>
            <a:ext uri="{FF2B5EF4-FFF2-40B4-BE49-F238E27FC236}">
              <a16:creationId xmlns:a16="http://schemas.microsoft.com/office/drawing/2014/main" id="{52C37267-F1E7-4BCB-A432-50E9B8169387}"/>
            </a:ext>
          </a:extLst>
        </xdr:cNvPr>
        <xdr:cNvSpPr txBox="1"/>
      </xdr:nvSpPr>
      <xdr:spPr>
        <a:xfrm>
          <a:off x="3170564" y="985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113047</xdr:rowOff>
    </xdr:from>
    <xdr:ext cx="405111" cy="259045"/>
    <xdr:sp macro="" textlink="">
      <xdr:nvSpPr>
        <xdr:cNvPr id="202" name="n_2aveValue【体育館・プール】&#10;有形固定資産減価償却率">
          <a:extLst>
            <a:ext uri="{FF2B5EF4-FFF2-40B4-BE49-F238E27FC236}">
              <a16:creationId xmlns:a16="http://schemas.microsoft.com/office/drawing/2014/main" id="{581DB30A-1FF0-4966-B517-1ECCAE3F4716}"/>
            </a:ext>
          </a:extLst>
        </xdr:cNvPr>
        <xdr:cNvSpPr txBox="1"/>
      </xdr:nvSpPr>
      <xdr:spPr>
        <a:xfrm>
          <a:off x="2385704" y="983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84472</xdr:rowOff>
    </xdr:from>
    <xdr:ext cx="405111" cy="259045"/>
    <xdr:sp macro="" textlink="">
      <xdr:nvSpPr>
        <xdr:cNvPr id="203" name="n_3aveValue【体育館・プール】&#10;有形固定資産減価償却率">
          <a:extLst>
            <a:ext uri="{FF2B5EF4-FFF2-40B4-BE49-F238E27FC236}">
              <a16:creationId xmlns:a16="http://schemas.microsoft.com/office/drawing/2014/main" id="{BC81DCB7-7739-4041-AE87-F2B07EDEA424}"/>
            </a:ext>
          </a:extLst>
        </xdr:cNvPr>
        <xdr:cNvSpPr txBox="1"/>
      </xdr:nvSpPr>
      <xdr:spPr>
        <a:xfrm>
          <a:off x="1611004" y="980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4" name="n_4aveValue【体育館・プール】&#10;有形固定資産減価償却率">
          <a:extLst>
            <a:ext uri="{FF2B5EF4-FFF2-40B4-BE49-F238E27FC236}">
              <a16:creationId xmlns:a16="http://schemas.microsoft.com/office/drawing/2014/main" id="{0E5A61F8-10FB-4151-AA18-B72852FAA15C}"/>
            </a:ext>
          </a:extLst>
        </xdr:cNvPr>
        <xdr:cNvSpPr txBox="1"/>
      </xdr:nvSpPr>
      <xdr:spPr>
        <a:xfrm>
          <a:off x="836304"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112412</xdr:rowOff>
    </xdr:from>
    <xdr:ext cx="405111" cy="259045"/>
    <xdr:sp macro="" textlink="">
      <xdr:nvSpPr>
        <xdr:cNvPr id="205" name="n_1mainValue【体育館・プール】&#10;有形固定資産減価償却率">
          <a:extLst>
            <a:ext uri="{FF2B5EF4-FFF2-40B4-BE49-F238E27FC236}">
              <a16:creationId xmlns:a16="http://schemas.microsoft.com/office/drawing/2014/main" id="{553BFE66-79A4-4F3F-B874-1C84DFC43E58}"/>
            </a:ext>
          </a:extLst>
        </xdr:cNvPr>
        <xdr:cNvSpPr txBox="1"/>
      </xdr:nvSpPr>
      <xdr:spPr>
        <a:xfrm>
          <a:off x="3170564" y="1067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102887</xdr:rowOff>
    </xdr:from>
    <xdr:ext cx="405111" cy="259045"/>
    <xdr:sp macro="" textlink="">
      <xdr:nvSpPr>
        <xdr:cNvPr id="206" name="n_2mainValue【体育館・プール】&#10;有形固定資産減価償却率">
          <a:extLst>
            <a:ext uri="{FF2B5EF4-FFF2-40B4-BE49-F238E27FC236}">
              <a16:creationId xmlns:a16="http://schemas.microsoft.com/office/drawing/2014/main" id="{C1667BF3-E3DF-48F8-9075-2CDB01EFB654}"/>
            </a:ext>
          </a:extLst>
        </xdr:cNvPr>
        <xdr:cNvSpPr txBox="1"/>
      </xdr:nvSpPr>
      <xdr:spPr>
        <a:xfrm>
          <a:off x="2385704" y="1066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78122</xdr:rowOff>
    </xdr:from>
    <xdr:ext cx="405111" cy="259045"/>
    <xdr:sp macro="" textlink="">
      <xdr:nvSpPr>
        <xdr:cNvPr id="207" name="n_3mainValue【体育館・プール】&#10;有形固定資産減価償却率">
          <a:extLst>
            <a:ext uri="{FF2B5EF4-FFF2-40B4-BE49-F238E27FC236}">
              <a16:creationId xmlns:a16="http://schemas.microsoft.com/office/drawing/2014/main" id="{3CB8A4DC-2F9F-4D41-A5FC-377E9DB69C55}"/>
            </a:ext>
          </a:extLst>
        </xdr:cNvPr>
        <xdr:cNvSpPr txBox="1"/>
      </xdr:nvSpPr>
      <xdr:spPr>
        <a:xfrm>
          <a:off x="1611004" y="1063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53357</xdr:rowOff>
    </xdr:from>
    <xdr:ext cx="405111" cy="259045"/>
    <xdr:sp macro="" textlink="">
      <xdr:nvSpPr>
        <xdr:cNvPr id="208" name="n_4mainValue【体育館・プール】&#10;有形固定資産減価償却率">
          <a:extLst>
            <a:ext uri="{FF2B5EF4-FFF2-40B4-BE49-F238E27FC236}">
              <a16:creationId xmlns:a16="http://schemas.microsoft.com/office/drawing/2014/main" id="{59648228-62DD-4461-A2D1-BBC0CFEA3C23}"/>
            </a:ext>
          </a:extLst>
        </xdr:cNvPr>
        <xdr:cNvSpPr txBox="1"/>
      </xdr:nvSpPr>
      <xdr:spPr>
        <a:xfrm>
          <a:off x="83630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8DE2100C-1766-4204-9FD0-70349290C5F3}"/>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3F947D3E-9631-4D89-9B70-2532C6B2E434}"/>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F8673FBA-E0CA-45E3-B1A0-BE028B5C0CE8}"/>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984BD12C-1CD9-42EC-B5B4-1518A43C1586}"/>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5C2204FC-0EA6-4576-8978-9B2E7732914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AB159BA9-3C77-4236-9993-70CE23626CD4}"/>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1FA04722-473F-402D-85A9-D7074DBDE129}"/>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11D7E6C2-36D2-4E3C-BE08-B78C2B8D8FF8}"/>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4C5399B1-5094-4EDF-95DA-E37027E0F62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93B3842E-AA74-47F6-AAB8-8242E22D1583}"/>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0122F2E2-E85F-4E52-91BE-6DDF0B6BC3B5}"/>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2F140046-F9A5-48F2-83F7-F2EDCAEBF3E4}"/>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2BD364D2-767F-4466-A135-9BFDEC146BF8}"/>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516D0297-CB98-45EE-AF5D-ABF747D0E405}"/>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27A538B8-2E96-4DD9-9561-527B1B962462}"/>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E3627DDC-2960-4BAD-9B24-C208D8B42EB6}"/>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6C8AC727-2A73-4027-81E2-5D801EC1ECF9}"/>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9CCC9CFE-D301-4BA6-AD09-F451F1BFC515}"/>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AB2EDCBF-69C3-4DC0-82F9-B763B2893D38}"/>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874FE846-AF87-48D2-A1FB-E4D72B478382}"/>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BBAFE251-4810-4690-8E0D-27011668E9F4}"/>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AE08C0F4-3632-4859-B7F6-1BF3FDDCD5DD}"/>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B5E27791-8B21-4253-BEFB-E19E6C2B2164}"/>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ABEC0041-E481-4CD6-8AE4-30FBC3FEFC96}"/>
            </a:ext>
          </a:extLst>
        </xdr:cNvPr>
        <xdr:cNvCxnSpPr/>
      </xdr:nvCxnSpPr>
      <xdr:spPr>
        <a:xfrm flipV="1">
          <a:off x="9219565" y="939165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3AB42904-4C84-4138-B9A3-E26B3AF385DB}"/>
            </a:ext>
          </a:extLst>
        </xdr:cNvPr>
        <xdr:cNvSpPr txBox="1"/>
      </xdr:nvSpPr>
      <xdr:spPr>
        <a:xfrm>
          <a:off x="925830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936FAE70-CE47-45E9-8F39-F029631539E7}"/>
            </a:ext>
          </a:extLst>
        </xdr:cNvPr>
        <xdr:cNvCxnSpPr/>
      </xdr:nvCxnSpPr>
      <xdr:spPr>
        <a:xfrm>
          <a:off x="915416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47A91E6E-6727-4A49-A985-335BA552371A}"/>
            </a:ext>
          </a:extLst>
        </xdr:cNvPr>
        <xdr:cNvSpPr txBox="1"/>
      </xdr:nvSpPr>
      <xdr:spPr>
        <a:xfrm>
          <a:off x="9258300" y="917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CD8F561E-44E9-4805-B0D7-30E5C62924C9}"/>
            </a:ext>
          </a:extLst>
        </xdr:cNvPr>
        <xdr:cNvCxnSpPr/>
      </xdr:nvCxnSpPr>
      <xdr:spPr>
        <a:xfrm>
          <a:off x="9154160" y="9391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82567</xdr:rowOff>
    </xdr:from>
    <xdr:ext cx="469744" cy="259045"/>
    <xdr:sp macro="" textlink="">
      <xdr:nvSpPr>
        <xdr:cNvPr id="237" name="【体育館・プール】&#10;一人当たり面積平均値テキスト">
          <a:extLst>
            <a:ext uri="{FF2B5EF4-FFF2-40B4-BE49-F238E27FC236}">
              <a16:creationId xmlns:a16="http://schemas.microsoft.com/office/drawing/2014/main" id="{5C8AFBA7-CB74-4E87-8010-76B4EAD4BBC4}"/>
            </a:ext>
          </a:extLst>
        </xdr:cNvPr>
        <xdr:cNvSpPr txBox="1"/>
      </xdr:nvSpPr>
      <xdr:spPr>
        <a:xfrm>
          <a:off x="9258300" y="10140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6A7A3045-3F9D-4BBA-91E1-E0959430E7A6}"/>
            </a:ext>
          </a:extLst>
        </xdr:cNvPr>
        <xdr:cNvSpPr/>
      </xdr:nvSpPr>
      <xdr:spPr>
        <a:xfrm>
          <a:off x="9192260" y="10285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00F70B73-B5E7-4568-A90B-B42FAB4C616E}"/>
            </a:ext>
          </a:extLst>
        </xdr:cNvPr>
        <xdr:cNvSpPr/>
      </xdr:nvSpPr>
      <xdr:spPr>
        <a:xfrm>
          <a:off x="8445500" y="103047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032C7F43-0C1D-4CAF-AA77-C55EB351C1F1}"/>
            </a:ext>
          </a:extLst>
        </xdr:cNvPr>
        <xdr:cNvSpPr/>
      </xdr:nvSpPr>
      <xdr:spPr>
        <a:xfrm>
          <a:off x="7670800" y="103162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a:extLst>
            <a:ext uri="{FF2B5EF4-FFF2-40B4-BE49-F238E27FC236}">
              <a16:creationId xmlns:a16="http://schemas.microsoft.com/office/drawing/2014/main" id="{33240812-7635-43EC-870F-E7AA50FDBC0B}"/>
            </a:ext>
          </a:extLst>
        </xdr:cNvPr>
        <xdr:cNvSpPr/>
      </xdr:nvSpPr>
      <xdr:spPr>
        <a:xfrm>
          <a:off x="6873240" y="10300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42" name="フローチャート: 判断 241">
          <a:extLst>
            <a:ext uri="{FF2B5EF4-FFF2-40B4-BE49-F238E27FC236}">
              <a16:creationId xmlns:a16="http://schemas.microsoft.com/office/drawing/2014/main" id="{0659DD87-2759-46C9-9EC8-E9BD7542A340}"/>
            </a:ext>
          </a:extLst>
        </xdr:cNvPr>
        <xdr:cNvSpPr/>
      </xdr:nvSpPr>
      <xdr:spPr>
        <a:xfrm>
          <a:off x="6098540" y="10297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A751C46-97A4-40C7-B558-56BADB0E7B16}"/>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276419A-1CEC-4B32-ADF0-B3A0B6B30757}"/>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3150B4C7-0990-4454-9A44-FC55FD714A56}"/>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AB53E2A8-454B-4986-BF9C-3008E6A45567}"/>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E6C1BFB5-ADDE-4D21-88C2-864F87E18C9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44450</xdr:rowOff>
    </xdr:from>
    <xdr:to>
      <xdr:col>55</xdr:col>
      <xdr:colOff>50800</xdr:colOff>
      <xdr:row>62</xdr:row>
      <xdr:rowOff>146050</xdr:rowOff>
    </xdr:to>
    <xdr:sp macro="" textlink="">
      <xdr:nvSpPr>
        <xdr:cNvPr id="248" name="楕円 247">
          <a:extLst>
            <a:ext uri="{FF2B5EF4-FFF2-40B4-BE49-F238E27FC236}">
              <a16:creationId xmlns:a16="http://schemas.microsoft.com/office/drawing/2014/main" id="{54E3D919-DECE-4FB4-88E6-009BE88A70BF}"/>
            </a:ext>
          </a:extLst>
        </xdr:cNvPr>
        <xdr:cNvSpPr/>
      </xdr:nvSpPr>
      <xdr:spPr>
        <a:xfrm>
          <a:off x="9192260" y="104381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22877</xdr:rowOff>
    </xdr:from>
    <xdr:ext cx="469744" cy="259045"/>
    <xdr:sp macro="" textlink="">
      <xdr:nvSpPr>
        <xdr:cNvPr id="249" name="【体育館・プール】&#10;一人当たり面積該当値テキスト">
          <a:extLst>
            <a:ext uri="{FF2B5EF4-FFF2-40B4-BE49-F238E27FC236}">
              <a16:creationId xmlns:a16="http://schemas.microsoft.com/office/drawing/2014/main" id="{81FF8EB1-E0D2-42B1-BF32-4623B430BD5C}"/>
            </a:ext>
          </a:extLst>
        </xdr:cNvPr>
        <xdr:cNvSpPr txBox="1"/>
      </xdr:nvSpPr>
      <xdr:spPr>
        <a:xfrm>
          <a:off x="9258300" y="1041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44450</xdr:rowOff>
    </xdr:from>
    <xdr:to>
      <xdr:col>50</xdr:col>
      <xdr:colOff>165100</xdr:colOff>
      <xdr:row>62</xdr:row>
      <xdr:rowOff>146050</xdr:rowOff>
    </xdr:to>
    <xdr:sp macro="" textlink="">
      <xdr:nvSpPr>
        <xdr:cNvPr id="250" name="楕円 249">
          <a:extLst>
            <a:ext uri="{FF2B5EF4-FFF2-40B4-BE49-F238E27FC236}">
              <a16:creationId xmlns:a16="http://schemas.microsoft.com/office/drawing/2014/main" id="{538CDCF0-8172-4243-988A-41A403952C05}"/>
            </a:ext>
          </a:extLst>
        </xdr:cNvPr>
        <xdr:cNvSpPr/>
      </xdr:nvSpPr>
      <xdr:spPr>
        <a:xfrm>
          <a:off x="8445500" y="1043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95250</xdr:rowOff>
    </xdr:from>
    <xdr:to>
      <xdr:col>55</xdr:col>
      <xdr:colOff>0</xdr:colOff>
      <xdr:row>62</xdr:row>
      <xdr:rowOff>95250</xdr:rowOff>
    </xdr:to>
    <xdr:cxnSp macro="">
      <xdr:nvCxnSpPr>
        <xdr:cNvPr id="251" name="直線コネクタ 250">
          <a:extLst>
            <a:ext uri="{FF2B5EF4-FFF2-40B4-BE49-F238E27FC236}">
              <a16:creationId xmlns:a16="http://schemas.microsoft.com/office/drawing/2014/main" id="{40EBB55E-C19F-46DA-BF21-3859EDAC7499}"/>
            </a:ext>
          </a:extLst>
        </xdr:cNvPr>
        <xdr:cNvCxnSpPr/>
      </xdr:nvCxnSpPr>
      <xdr:spPr>
        <a:xfrm>
          <a:off x="8496300" y="1048893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48260</xdr:rowOff>
    </xdr:from>
    <xdr:to>
      <xdr:col>46</xdr:col>
      <xdr:colOff>38100</xdr:colOff>
      <xdr:row>62</xdr:row>
      <xdr:rowOff>149860</xdr:rowOff>
    </xdr:to>
    <xdr:sp macro="" textlink="">
      <xdr:nvSpPr>
        <xdr:cNvPr id="252" name="楕円 251">
          <a:extLst>
            <a:ext uri="{FF2B5EF4-FFF2-40B4-BE49-F238E27FC236}">
              <a16:creationId xmlns:a16="http://schemas.microsoft.com/office/drawing/2014/main" id="{F8F6A91E-763B-4C26-9B23-9810D85027B2}"/>
            </a:ext>
          </a:extLst>
        </xdr:cNvPr>
        <xdr:cNvSpPr/>
      </xdr:nvSpPr>
      <xdr:spPr>
        <a:xfrm>
          <a:off x="7670800" y="104419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95250</xdr:rowOff>
    </xdr:from>
    <xdr:to>
      <xdr:col>50</xdr:col>
      <xdr:colOff>114300</xdr:colOff>
      <xdr:row>62</xdr:row>
      <xdr:rowOff>99060</xdr:rowOff>
    </xdr:to>
    <xdr:cxnSp macro="">
      <xdr:nvCxnSpPr>
        <xdr:cNvPr id="253" name="直線コネクタ 252">
          <a:extLst>
            <a:ext uri="{FF2B5EF4-FFF2-40B4-BE49-F238E27FC236}">
              <a16:creationId xmlns:a16="http://schemas.microsoft.com/office/drawing/2014/main" id="{164B5BE9-8391-4D1B-8BF9-B6B1B84EA616}"/>
            </a:ext>
          </a:extLst>
        </xdr:cNvPr>
        <xdr:cNvCxnSpPr/>
      </xdr:nvCxnSpPr>
      <xdr:spPr>
        <a:xfrm flipV="1">
          <a:off x="7713980" y="10488930"/>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48260</xdr:rowOff>
    </xdr:from>
    <xdr:to>
      <xdr:col>41</xdr:col>
      <xdr:colOff>101600</xdr:colOff>
      <xdr:row>62</xdr:row>
      <xdr:rowOff>149860</xdr:rowOff>
    </xdr:to>
    <xdr:sp macro="" textlink="">
      <xdr:nvSpPr>
        <xdr:cNvPr id="254" name="楕円 253">
          <a:extLst>
            <a:ext uri="{FF2B5EF4-FFF2-40B4-BE49-F238E27FC236}">
              <a16:creationId xmlns:a16="http://schemas.microsoft.com/office/drawing/2014/main" id="{CFE2E4E7-D945-473B-86E2-573B03687957}"/>
            </a:ext>
          </a:extLst>
        </xdr:cNvPr>
        <xdr:cNvSpPr/>
      </xdr:nvSpPr>
      <xdr:spPr>
        <a:xfrm>
          <a:off x="687324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99060</xdr:rowOff>
    </xdr:from>
    <xdr:to>
      <xdr:col>45</xdr:col>
      <xdr:colOff>177800</xdr:colOff>
      <xdr:row>62</xdr:row>
      <xdr:rowOff>99060</xdr:rowOff>
    </xdr:to>
    <xdr:cxnSp macro="">
      <xdr:nvCxnSpPr>
        <xdr:cNvPr id="255" name="直線コネクタ 254">
          <a:extLst>
            <a:ext uri="{FF2B5EF4-FFF2-40B4-BE49-F238E27FC236}">
              <a16:creationId xmlns:a16="http://schemas.microsoft.com/office/drawing/2014/main" id="{91395587-C7CE-46CE-9029-57478F3E9134}"/>
            </a:ext>
          </a:extLst>
        </xdr:cNvPr>
        <xdr:cNvCxnSpPr/>
      </xdr:nvCxnSpPr>
      <xdr:spPr>
        <a:xfrm>
          <a:off x="6924040" y="104927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56" name="楕円 255">
          <a:extLst>
            <a:ext uri="{FF2B5EF4-FFF2-40B4-BE49-F238E27FC236}">
              <a16:creationId xmlns:a16="http://schemas.microsoft.com/office/drawing/2014/main" id="{D8C83C5D-E6A8-4CD6-83E8-EEC41404BAC7}"/>
            </a:ext>
          </a:extLst>
        </xdr:cNvPr>
        <xdr:cNvSpPr/>
      </xdr:nvSpPr>
      <xdr:spPr>
        <a:xfrm>
          <a:off x="609854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99060</xdr:rowOff>
    </xdr:from>
    <xdr:to>
      <xdr:col>41</xdr:col>
      <xdr:colOff>50800</xdr:colOff>
      <xdr:row>62</xdr:row>
      <xdr:rowOff>102870</xdr:rowOff>
    </xdr:to>
    <xdr:cxnSp macro="">
      <xdr:nvCxnSpPr>
        <xdr:cNvPr id="257" name="直線コネクタ 256">
          <a:extLst>
            <a:ext uri="{FF2B5EF4-FFF2-40B4-BE49-F238E27FC236}">
              <a16:creationId xmlns:a16="http://schemas.microsoft.com/office/drawing/2014/main" id="{82ED2A0E-A08F-49BB-8FD5-93A836A182A4}"/>
            </a:ext>
          </a:extLst>
        </xdr:cNvPr>
        <xdr:cNvCxnSpPr/>
      </xdr:nvCxnSpPr>
      <xdr:spPr>
        <a:xfrm flipV="1">
          <a:off x="6149340" y="1049274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8" name="n_1aveValue【体育館・プール】&#10;一人当たり面積">
          <a:extLst>
            <a:ext uri="{FF2B5EF4-FFF2-40B4-BE49-F238E27FC236}">
              <a16:creationId xmlns:a16="http://schemas.microsoft.com/office/drawing/2014/main" id="{D74FEF8C-DCFE-4B70-A2B3-B6E35E0A738B}"/>
            </a:ext>
          </a:extLst>
        </xdr:cNvPr>
        <xdr:cNvSpPr txBox="1"/>
      </xdr:nvSpPr>
      <xdr:spPr>
        <a:xfrm>
          <a:off x="8271587" y="1008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9" name="n_2aveValue【体育館・プール】&#10;一人当たり面積">
          <a:extLst>
            <a:ext uri="{FF2B5EF4-FFF2-40B4-BE49-F238E27FC236}">
              <a16:creationId xmlns:a16="http://schemas.microsoft.com/office/drawing/2014/main" id="{EA306A2D-2D8D-4A2D-8A9F-158B816B26D1}"/>
            </a:ext>
          </a:extLst>
        </xdr:cNvPr>
        <xdr:cNvSpPr txBox="1"/>
      </xdr:nvSpPr>
      <xdr:spPr>
        <a:xfrm>
          <a:off x="7509587" y="10095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60" name="n_3aveValue【体育館・プール】&#10;一人当たり面積">
          <a:extLst>
            <a:ext uri="{FF2B5EF4-FFF2-40B4-BE49-F238E27FC236}">
              <a16:creationId xmlns:a16="http://schemas.microsoft.com/office/drawing/2014/main" id="{63630501-1F74-45DA-BC9A-7BDFAF230830}"/>
            </a:ext>
          </a:extLst>
        </xdr:cNvPr>
        <xdr:cNvSpPr txBox="1"/>
      </xdr:nvSpPr>
      <xdr:spPr>
        <a:xfrm>
          <a:off x="67120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61" name="n_4aveValue【体育館・プール】&#10;一人当たり面積">
          <a:extLst>
            <a:ext uri="{FF2B5EF4-FFF2-40B4-BE49-F238E27FC236}">
              <a16:creationId xmlns:a16="http://schemas.microsoft.com/office/drawing/2014/main" id="{8269C08D-417E-49E8-BF0B-34C901E6E4A0}"/>
            </a:ext>
          </a:extLst>
        </xdr:cNvPr>
        <xdr:cNvSpPr txBox="1"/>
      </xdr:nvSpPr>
      <xdr:spPr>
        <a:xfrm>
          <a:off x="5937327" y="1007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137177</xdr:rowOff>
    </xdr:from>
    <xdr:ext cx="469744" cy="259045"/>
    <xdr:sp macro="" textlink="">
      <xdr:nvSpPr>
        <xdr:cNvPr id="262" name="n_1mainValue【体育館・プール】&#10;一人当たり面積">
          <a:extLst>
            <a:ext uri="{FF2B5EF4-FFF2-40B4-BE49-F238E27FC236}">
              <a16:creationId xmlns:a16="http://schemas.microsoft.com/office/drawing/2014/main" id="{21E69653-712C-44C5-9C4E-895EBD12BED0}"/>
            </a:ext>
          </a:extLst>
        </xdr:cNvPr>
        <xdr:cNvSpPr txBox="1"/>
      </xdr:nvSpPr>
      <xdr:spPr>
        <a:xfrm>
          <a:off x="827158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140987</xdr:rowOff>
    </xdr:from>
    <xdr:ext cx="469744" cy="259045"/>
    <xdr:sp macro="" textlink="">
      <xdr:nvSpPr>
        <xdr:cNvPr id="263" name="n_2mainValue【体育館・プール】&#10;一人当たり面積">
          <a:extLst>
            <a:ext uri="{FF2B5EF4-FFF2-40B4-BE49-F238E27FC236}">
              <a16:creationId xmlns:a16="http://schemas.microsoft.com/office/drawing/2014/main" id="{FDCDC0FB-C27D-4946-8F35-CB5ABB793C8F}"/>
            </a:ext>
          </a:extLst>
        </xdr:cNvPr>
        <xdr:cNvSpPr txBox="1"/>
      </xdr:nvSpPr>
      <xdr:spPr>
        <a:xfrm>
          <a:off x="7509587" y="1053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140987</xdr:rowOff>
    </xdr:from>
    <xdr:ext cx="469744" cy="259045"/>
    <xdr:sp macro="" textlink="">
      <xdr:nvSpPr>
        <xdr:cNvPr id="264" name="n_3mainValue【体育館・プール】&#10;一人当たり面積">
          <a:extLst>
            <a:ext uri="{FF2B5EF4-FFF2-40B4-BE49-F238E27FC236}">
              <a16:creationId xmlns:a16="http://schemas.microsoft.com/office/drawing/2014/main" id="{B5F92888-AB88-4A52-8D1F-07C6277C9889}"/>
            </a:ext>
          </a:extLst>
        </xdr:cNvPr>
        <xdr:cNvSpPr txBox="1"/>
      </xdr:nvSpPr>
      <xdr:spPr>
        <a:xfrm>
          <a:off x="6712027" y="1053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144797</xdr:rowOff>
    </xdr:from>
    <xdr:ext cx="469744" cy="259045"/>
    <xdr:sp macro="" textlink="">
      <xdr:nvSpPr>
        <xdr:cNvPr id="265" name="n_4mainValue【体育館・プール】&#10;一人当たり面積">
          <a:extLst>
            <a:ext uri="{FF2B5EF4-FFF2-40B4-BE49-F238E27FC236}">
              <a16:creationId xmlns:a16="http://schemas.microsoft.com/office/drawing/2014/main" id="{14C4311A-7CBF-4A04-BAE1-89BBFDACD709}"/>
            </a:ext>
          </a:extLst>
        </xdr:cNvPr>
        <xdr:cNvSpPr txBox="1"/>
      </xdr:nvSpPr>
      <xdr:spPr>
        <a:xfrm>
          <a:off x="5937327" y="1053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39F0AE90-E7F2-4199-8D9A-D97EBDBF30AA}"/>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5B38A5CA-88C0-4F69-861B-DBF1D0B15EE7}"/>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79D14086-204B-4A83-9BA2-6620AA2DAE7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F38807EA-05BE-4947-A5B5-B3855CDCF17B}"/>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AA20FF3E-57A5-4EB7-B5F7-6ECE8A7C75A8}"/>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D870BFDD-F62F-4426-8A4D-D69794ABE591}"/>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71075BFA-DD86-4EC6-945D-E3C0B8367FBF}"/>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36D84D9D-5B0F-4091-83AD-88100D0BB8D5}"/>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9A38E1F3-CFF9-4F0D-8847-FDD989188013}"/>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5875F0D8-C39D-4642-94BF-FDE671E21877}"/>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2BCA724D-C889-40AF-A36F-B58B8D1BFE5A}"/>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895207EE-E756-48E7-B157-6FA9BE410E5E}"/>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1DB97051-3A3B-47A4-995D-CCE190C72A8E}"/>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112E4782-5827-419F-988C-F29C5D36C40A}"/>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81D9264F-56CA-4EC9-99F1-31DDA3EE9970}"/>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5C11C1D8-2572-4F32-8854-22523378BC83}"/>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A7F939A9-9029-4449-BABF-116C5F771F37}"/>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1407B3DB-E5DC-49A6-8DC4-4ACA6B50ED92}"/>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4AB27E33-E7FF-46A6-A95A-2D8A4199F9CD}"/>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2FCC2D42-15B9-4902-9A27-2888226B29DF}"/>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B30002A0-E7CF-4D2C-B7F9-F30DA400F303}"/>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FE0E8495-3217-413D-9E7D-0A48CBF95172}"/>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CEB0A103-BBB1-4F36-B022-A49C9E3E96CD}"/>
            </a:ext>
          </a:extLst>
        </xdr:cNvPr>
        <xdr:cNvCxnSpPr/>
      </xdr:nvCxnSpPr>
      <xdr:spPr>
        <a:xfrm flipV="1">
          <a:off x="4086225" y="13152883"/>
          <a:ext cx="0" cy="1302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D761AC79-37ED-4950-847D-3CC3BA3DC537}"/>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6A04842C-A55B-4DA0-9460-42C30C297C07}"/>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2CBE66DD-DD32-4F8B-9F2A-6CF499BFD39E}"/>
            </a:ext>
          </a:extLst>
        </xdr:cNvPr>
        <xdr:cNvSpPr txBox="1"/>
      </xdr:nvSpPr>
      <xdr:spPr>
        <a:xfrm>
          <a:off x="4124960" y="12931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92" name="直線コネクタ 291">
          <a:extLst>
            <a:ext uri="{FF2B5EF4-FFF2-40B4-BE49-F238E27FC236}">
              <a16:creationId xmlns:a16="http://schemas.microsoft.com/office/drawing/2014/main" id="{BCB3D31D-0824-4F2F-B9E6-59D74A239769}"/>
            </a:ext>
          </a:extLst>
        </xdr:cNvPr>
        <xdr:cNvCxnSpPr/>
      </xdr:nvCxnSpPr>
      <xdr:spPr>
        <a:xfrm>
          <a:off x="4020820" y="13152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119905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2C9A2B2F-04D0-42A0-8F9D-90D1245F3CB2}"/>
            </a:ext>
          </a:extLst>
        </xdr:cNvPr>
        <xdr:cNvSpPr txBox="1"/>
      </xdr:nvSpPr>
      <xdr:spPr>
        <a:xfrm>
          <a:off x="4124960" y="133634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CAD54976-5BF5-43C7-82F0-8745BAF8B08F}"/>
            </a:ext>
          </a:extLst>
        </xdr:cNvPr>
        <xdr:cNvSpPr/>
      </xdr:nvSpPr>
      <xdr:spPr>
        <a:xfrm>
          <a:off x="4036060" y="135082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a:extLst>
            <a:ext uri="{FF2B5EF4-FFF2-40B4-BE49-F238E27FC236}">
              <a16:creationId xmlns:a16="http://schemas.microsoft.com/office/drawing/2014/main" id="{D80DEF80-5CF5-433A-9FD9-85D7AA790443}"/>
            </a:ext>
          </a:extLst>
        </xdr:cNvPr>
        <xdr:cNvSpPr/>
      </xdr:nvSpPr>
      <xdr:spPr>
        <a:xfrm>
          <a:off x="3312160" y="1350822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6" name="フローチャート: 判断 295">
          <a:extLst>
            <a:ext uri="{FF2B5EF4-FFF2-40B4-BE49-F238E27FC236}">
              <a16:creationId xmlns:a16="http://schemas.microsoft.com/office/drawing/2014/main" id="{62440F9B-63FF-4DC6-A37E-182194853CD9}"/>
            </a:ext>
          </a:extLst>
        </xdr:cNvPr>
        <xdr:cNvSpPr/>
      </xdr:nvSpPr>
      <xdr:spPr>
        <a:xfrm>
          <a:off x="2514600" y="13476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46737</xdr:rowOff>
    </xdr:from>
    <xdr:to>
      <xdr:col>10</xdr:col>
      <xdr:colOff>165100</xdr:colOff>
      <xdr:row>80</xdr:row>
      <xdr:rowOff>148337</xdr:rowOff>
    </xdr:to>
    <xdr:sp macro="" textlink="">
      <xdr:nvSpPr>
        <xdr:cNvPr id="297" name="フローチャート: 判断 296">
          <a:extLst>
            <a:ext uri="{FF2B5EF4-FFF2-40B4-BE49-F238E27FC236}">
              <a16:creationId xmlns:a16="http://schemas.microsoft.com/office/drawing/2014/main" id="{56BFDA1A-14E1-4B98-BEA3-9AFB05028FF9}"/>
            </a:ext>
          </a:extLst>
        </xdr:cNvPr>
        <xdr:cNvSpPr/>
      </xdr:nvSpPr>
      <xdr:spPr>
        <a:xfrm>
          <a:off x="1739900" y="13457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37592</xdr:rowOff>
    </xdr:from>
    <xdr:to>
      <xdr:col>6</xdr:col>
      <xdr:colOff>38100</xdr:colOff>
      <xdr:row>80</xdr:row>
      <xdr:rowOff>139192</xdr:rowOff>
    </xdr:to>
    <xdr:sp macro="" textlink="">
      <xdr:nvSpPr>
        <xdr:cNvPr id="298" name="フローチャート: 判断 297">
          <a:extLst>
            <a:ext uri="{FF2B5EF4-FFF2-40B4-BE49-F238E27FC236}">
              <a16:creationId xmlns:a16="http://schemas.microsoft.com/office/drawing/2014/main" id="{286E147E-41C0-45CD-A86B-8407C041024D}"/>
            </a:ext>
          </a:extLst>
        </xdr:cNvPr>
        <xdr:cNvSpPr/>
      </xdr:nvSpPr>
      <xdr:spPr>
        <a:xfrm>
          <a:off x="965200" y="134487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78A9386-7675-4E57-A8A3-9A912C56901A}"/>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D3007AD-C7B7-4F3B-8767-3498C094EAD5}"/>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D97A021E-3BA2-4FE9-BC68-7F78A793E6B3}"/>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0CB9D20-F02A-4B53-A1A4-14D04C709734}"/>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209BD712-2A0A-4A2B-BBF8-1C2258C0777F}"/>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1015</xdr:rowOff>
    </xdr:from>
    <xdr:to>
      <xdr:col>24</xdr:col>
      <xdr:colOff>114300</xdr:colOff>
      <xdr:row>82</xdr:row>
      <xdr:rowOff>102615</xdr:rowOff>
    </xdr:to>
    <xdr:sp macro="" textlink="">
      <xdr:nvSpPr>
        <xdr:cNvPr id="304" name="楕円 303">
          <a:extLst>
            <a:ext uri="{FF2B5EF4-FFF2-40B4-BE49-F238E27FC236}">
              <a16:creationId xmlns:a16="http://schemas.microsoft.com/office/drawing/2014/main" id="{4EA2B893-9CE0-45B8-B965-59957BD0DC23}"/>
            </a:ext>
          </a:extLst>
        </xdr:cNvPr>
        <xdr:cNvSpPr/>
      </xdr:nvSpPr>
      <xdr:spPr>
        <a:xfrm>
          <a:off x="4036060" y="1374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150892</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CEDBECA6-890B-4F70-A14C-42742A69E1E0}"/>
            </a:ext>
          </a:extLst>
        </xdr:cNvPr>
        <xdr:cNvSpPr txBox="1"/>
      </xdr:nvSpPr>
      <xdr:spPr>
        <a:xfrm>
          <a:off x="4124960" y="13729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140463</xdr:rowOff>
    </xdr:from>
    <xdr:to>
      <xdr:col>20</xdr:col>
      <xdr:colOff>38100</xdr:colOff>
      <xdr:row>82</xdr:row>
      <xdr:rowOff>70613</xdr:rowOff>
    </xdr:to>
    <xdr:sp macro="" textlink="">
      <xdr:nvSpPr>
        <xdr:cNvPr id="306" name="楕円 305">
          <a:extLst>
            <a:ext uri="{FF2B5EF4-FFF2-40B4-BE49-F238E27FC236}">
              <a16:creationId xmlns:a16="http://schemas.microsoft.com/office/drawing/2014/main" id="{BC81DB3E-2ACE-4895-9465-394E74F8019A}"/>
            </a:ext>
          </a:extLst>
        </xdr:cNvPr>
        <xdr:cNvSpPr/>
      </xdr:nvSpPr>
      <xdr:spPr>
        <a:xfrm>
          <a:off x="3312160" y="137193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19813</xdr:rowOff>
    </xdr:from>
    <xdr:to>
      <xdr:col>24</xdr:col>
      <xdr:colOff>63500</xdr:colOff>
      <xdr:row>82</xdr:row>
      <xdr:rowOff>51815</xdr:rowOff>
    </xdr:to>
    <xdr:cxnSp macro="">
      <xdr:nvCxnSpPr>
        <xdr:cNvPr id="307" name="直線コネクタ 306">
          <a:extLst>
            <a:ext uri="{FF2B5EF4-FFF2-40B4-BE49-F238E27FC236}">
              <a16:creationId xmlns:a16="http://schemas.microsoft.com/office/drawing/2014/main" id="{70B8E606-E87E-42B0-9628-B64179A60915}"/>
            </a:ext>
          </a:extLst>
        </xdr:cNvPr>
        <xdr:cNvCxnSpPr/>
      </xdr:nvCxnSpPr>
      <xdr:spPr>
        <a:xfrm>
          <a:off x="3355340" y="13766293"/>
          <a:ext cx="73152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92456</xdr:rowOff>
    </xdr:from>
    <xdr:to>
      <xdr:col>15</xdr:col>
      <xdr:colOff>101600</xdr:colOff>
      <xdr:row>82</xdr:row>
      <xdr:rowOff>22606</xdr:rowOff>
    </xdr:to>
    <xdr:sp macro="" textlink="">
      <xdr:nvSpPr>
        <xdr:cNvPr id="308" name="楕円 307">
          <a:extLst>
            <a:ext uri="{FF2B5EF4-FFF2-40B4-BE49-F238E27FC236}">
              <a16:creationId xmlns:a16="http://schemas.microsoft.com/office/drawing/2014/main" id="{35324FBB-2031-4EB4-AE02-EEEF23EBEC2C}"/>
            </a:ext>
          </a:extLst>
        </xdr:cNvPr>
        <xdr:cNvSpPr/>
      </xdr:nvSpPr>
      <xdr:spPr>
        <a:xfrm>
          <a:off x="2514600" y="136712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143256</xdr:rowOff>
    </xdr:from>
    <xdr:to>
      <xdr:col>19</xdr:col>
      <xdr:colOff>177800</xdr:colOff>
      <xdr:row>82</xdr:row>
      <xdr:rowOff>19813</xdr:rowOff>
    </xdr:to>
    <xdr:cxnSp macro="">
      <xdr:nvCxnSpPr>
        <xdr:cNvPr id="309" name="直線コネクタ 308">
          <a:extLst>
            <a:ext uri="{FF2B5EF4-FFF2-40B4-BE49-F238E27FC236}">
              <a16:creationId xmlns:a16="http://schemas.microsoft.com/office/drawing/2014/main" id="{8943A698-C922-4DF6-997C-17F885A4188F}"/>
            </a:ext>
          </a:extLst>
        </xdr:cNvPr>
        <xdr:cNvCxnSpPr/>
      </xdr:nvCxnSpPr>
      <xdr:spPr>
        <a:xfrm>
          <a:off x="2565400" y="13722096"/>
          <a:ext cx="789940" cy="44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154178</xdr:rowOff>
    </xdr:from>
    <xdr:to>
      <xdr:col>10</xdr:col>
      <xdr:colOff>165100</xdr:colOff>
      <xdr:row>83</xdr:row>
      <xdr:rowOff>84328</xdr:rowOff>
    </xdr:to>
    <xdr:sp macro="" textlink="">
      <xdr:nvSpPr>
        <xdr:cNvPr id="310" name="楕円 309">
          <a:extLst>
            <a:ext uri="{FF2B5EF4-FFF2-40B4-BE49-F238E27FC236}">
              <a16:creationId xmlns:a16="http://schemas.microsoft.com/office/drawing/2014/main" id="{41A0203D-952D-44D7-B91C-6D6E541DC8C5}"/>
            </a:ext>
          </a:extLst>
        </xdr:cNvPr>
        <xdr:cNvSpPr/>
      </xdr:nvSpPr>
      <xdr:spPr>
        <a:xfrm>
          <a:off x="1739900" y="139006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143256</xdr:rowOff>
    </xdr:from>
    <xdr:to>
      <xdr:col>15</xdr:col>
      <xdr:colOff>50800</xdr:colOff>
      <xdr:row>83</xdr:row>
      <xdr:rowOff>33528</xdr:rowOff>
    </xdr:to>
    <xdr:cxnSp macro="">
      <xdr:nvCxnSpPr>
        <xdr:cNvPr id="311" name="直線コネクタ 310">
          <a:extLst>
            <a:ext uri="{FF2B5EF4-FFF2-40B4-BE49-F238E27FC236}">
              <a16:creationId xmlns:a16="http://schemas.microsoft.com/office/drawing/2014/main" id="{87EF462B-7B48-4B23-854D-711BAED80145}"/>
            </a:ext>
          </a:extLst>
        </xdr:cNvPr>
        <xdr:cNvCxnSpPr/>
      </xdr:nvCxnSpPr>
      <xdr:spPr>
        <a:xfrm flipV="1">
          <a:off x="1790700" y="13722096"/>
          <a:ext cx="774700" cy="22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110744</xdr:rowOff>
    </xdr:from>
    <xdr:to>
      <xdr:col>6</xdr:col>
      <xdr:colOff>38100</xdr:colOff>
      <xdr:row>83</xdr:row>
      <xdr:rowOff>40894</xdr:rowOff>
    </xdr:to>
    <xdr:sp macro="" textlink="">
      <xdr:nvSpPr>
        <xdr:cNvPr id="312" name="楕円 311">
          <a:extLst>
            <a:ext uri="{FF2B5EF4-FFF2-40B4-BE49-F238E27FC236}">
              <a16:creationId xmlns:a16="http://schemas.microsoft.com/office/drawing/2014/main" id="{FF24B3BB-E470-4053-B1E9-213EF679878C}"/>
            </a:ext>
          </a:extLst>
        </xdr:cNvPr>
        <xdr:cNvSpPr/>
      </xdr:nvSpPr>
      <xdr:spPr>
        <a:xfrm>
          <a:off x="965200" y="138572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161544</xdr:rowOff>
    </xdr:from>
    <xdr:to>
      <xdr:col>10</xdr:col>
      <xdr:colOff>114300</xdr:colOff>
      <xdr:row>83</xdr:row>
      <xdr:rowOff>33528</xdr:rowOff>
    </xdr:to>
    <xdr:cxnSp macro="">
      <xdr:nvCxnSpPr>
        <xdr:cNvPr id="313" name="直線コネクタ 312">
          <a:extLst>
            <a:ext uri="{FF2B5EF4-FFF2-40B4-BE49-F238E27FC236}">
              <a16:creationId xmlns:a16="http://schemas.microsoft.com/office/drawing/2014/main" id="{D519791B-EF42-4DFC-BC7C-EF2F3F785579}"/>
            </a:ext>
          </a:extLst>
        </xdr:cNvPr>
        <xdr:cNvCxnSpPr/>
      </xdr:nvCxnSpPr>
      <xdr:spPr>
        <a:xfrm>
          <a:off x="1008380" y="13908024"/>
          <a:ext cx="78232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43705</xdr:rowOff>
    </xdr:from>
    <xdr:ext cx="405111" cy="259045"/>
    <xdr:sp macro="" textlink="">
      <xdr:nvSpPr>
        <xdr:cNvPr id="314" name="n_1aveValue【福祉施設】&#10;有形固定資産減価償却率">
          <a:extLst>
            <a:ext uri="{FF2B5EF4-FFF2-40B4-BE49-F238E27FC236}">
              <a16:creationId xmlns:a16="http://schemas.microsoft.com/office/drawing/2014/main" id="{85C4F0F3-9958-45C1-93ED-02E56D4B7E43}"/>
            </a:ext>
          </a:extLst>
        </xdr:cNvPr>
        <xdr:cNvSpPr txBox="1"/>
      </xdr:nvSpPr>
      <xdr:spPr>
        <a:xfrm>
          <a:off x="3170564" y="13287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11701</xdr:rowOff>
    </xdr:from>
    <xdr:ext cx="405111" cy="259045"/>
    <xdr:sp macro="" textlink="">
      <xdr:nvSpPr>
        <xdr:cNvPr id="315" name="n_2aveValue【福祉施設】&#10;有形固定資産減価償却率">
          <a:extLst>
            <a:ext uri="{FF2B5EF4-FFF2-40B4-BE49-F238E27FC236}">
              <a16:creationId xmlns:a16="http://schemas.microsoft.com/office/drawing/2014/main" id="{D4BD67A5-EC54-48C0-A956-81717A8D843C}"/>
            </a:ext>
          </a:extLst>
        </xdr:cNvPr>
        <xdr:cNvSpPr txBox="1"/>
      </xdr:nvSpPr>
      <xdr:spPr>
        <a:xfrm>
          <a:off x="2385704" y="13255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164864</xdr:rowOff>
    </xdr:from>
    <xdr:ext cx="405111" cy="259045"/>
    <xdr:sp macro="" textlink="">
      <xdr:nvSpPr>
        <xdr:cNvPr id="316" name="n_3aveValue【福祉施設】&#10;有形固定資産減価償却率">
          <a:extLst>
            <a:ext uri="{FF2B5EF4-FFF2-40B4-BE49-F238E27FC236}">
              <a16:creationId xmlns:a16="http://schemas.microsoft.com/office/drawing/2014/main" id="{B29FD211-E31E-4164-ACE2-5DF95A21FE42}"/>
            </a:ext>
          </a:extLst>
        </xdr:cNvPr>
        <xdr:cNvSpPr txBox="1"/>
      </xdr:nvSpPr>
      <xdr:spPr>
        <a:xfrm>
          <a:off x="1611004" y="13240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155719</xdr:rowOff>
    </xdr:from>
    <xdr:ext cx="405111" cy="259045"/>
    <xdr:sp macro="" textlink="">
      <xdr:nvSpPr>
        <xdr:cNvPr id="317" name="n_4aveValue【福祉施設】&#10;有形固定資産減価償却率">
          <a:extLst>
            <a:ext uri="{FF2B5EF4-FFF2-40B4-BE49-F238E27FC236}">
              <a16:creationId xmlns:a16="http://schemas.microsoft.com/office/drawing/2014/main" id="{4F5293BC-DE55-4FCB-981F-40233F938528}"/>
            </a:ext>
          </a:extLst>
        </xdr:cNvPr>
        <xdr:cNvSpPr txBox="1"/>
      </xdr:nvSpPr>
      <xdr:spPr>
        <a:xfrm>
          <a:off x="836304" y="13231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61740</xdr:rowOff>
    </xdr:from>
    <xdr:ext cx="405111" cy="259045"/>
    <xdr:sp macro="" textlink="">
      <xdr:nvSpPr>
        <xdr:cNvPr id="318" name="n_1mainValue【福祉施設】&#10;有形固定資産減価償却率">
          <a:extLst>
            <a:ext uri="{FF2B5EF4-FFF2-40B4-BE49-F238E27FC236}">
              <a16:creationId xmlns:a16="http://schemas.microsoft.com/office/drawing/2014/main" id="{F8842EDF-8BF5-4C25-803B-26B098B7BA7B}"/>
            </a:ext>
          </a:extLst>
        </xdr:cNvPr>
        <xdr:cNvSpPr txBox="1"/>
      </xdr:nvSpPr>
      <xdr:spPr>
        <a:xfrm>
          <a:off x="3170564" y="13808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13733</xdr:rowOff>
    </xdr:from>
    <xdr:ext cx="405111" cy="259045"/>
    <xdr:sp macro="" textlink="">
      <xdr:nvSpPr>
        <xdr:cNvPr id="319" name="n_2mainValue【福祉施設】&#10;有形固定資産減価償却率">
          <a:extLst>
            <a:ext uri="{FF2B5EF4-FFF2-40B4-BE49-F238E27FC236}">
              <a16:creationId xmlns:a16="http://schemas.microsoft.com/office/drawing/2014/main" id="{A98DBD94-0A4B-43C4-85C1-48CC64486558}"/>
            </a:ext>
          </a:extLst>
        </xdr:cNvPr>
        <xdr:cNvSpPr txBox="1"/>
      </xdr:nvSpPr>
      <xdr:spPr>
        <a:xfrm>
          <a:off x="2385704" y="13760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75455</xdr:rowOff>
    </xdr:from>
    <xdr:ext cx="405111" cy="259045"/>
    <xdr:sp macro="" textlink="">
      <xdr:nvSpPr>
        <xdr:cNvPr id="320" name="n_3mainValue【福祉施設】&#10;有形固定資産減価償却率">
          <a:extLst>
            <a:ext uri="{FF2B5EF4-FFF2-40B4-BE49-F238E27FC236}">
              <a16:creationId xmlns:a16="http://schemas.microsoft.com/office/drawing/2014/main" id="{DFE1D184-50CB-43BC-961F-5B1C8CB6FF84}"/>
            </a:ext>
          </a:extLst>
        </xdr:cNvPr>
        <xdr:cNvSpPr txBox="1"/>
      </xdr:nvSpPr>
      <xdr:spPr>
        <a:xfrm>
          <a:off x="1611004" y="13989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32021</xdr:rowOff>
    </xdr:from>
    <xdr:ext cx="405111" cy="259045"/>
    <xdr:sp macro="" textlink="">
      <xdr:nvSpPr>
        <xdr:cNvPr id="321" name="n_4mainValue【福祉施設】&#10;有形固定資産減価償却率">
          <a:extLst>
            <a:ext uri="{FF2B5EF4-FFF2-40B4-BE49-F238E27FC236}">
              <a16:creationId xmlns:a16="http://schemas.microsoft.com/office/drawing/2014/main" id="{6CBFA0EA-6AD0-4D9D-9B3B-5C3B30955A19}"/>
            </a:ext>
          </a:extLst>
        </xdr:cNvPr>
        <xdr:cNvSpPr txBox="1"/>
      </xdr:nvSpPr>
      <xdr:spPr>
        <a:xfrm>
          <a:off x="836304" y="1394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D94CBFDF-951D-4EE9-BEA9-AB604E301BC5}"/>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7328AAFD-03DB-4995-BB20-E8F709A4F496}"/>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DE0F5275-46E7-4513-93C9-8A24FDC7FE03}"/>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476014F1-1911-430A-A70E-F0DED443D97C}"/>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7A7C00A4-A4B3-458A-B404-F3363BDA2F58}"/>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E989196F-14FB-49C2-9A14-31BBA6824583}"/>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E0E3F42B-9464-4B87-9B49-00E810460F3E}"/>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51463A87-661A-4031-A8F0-A409452C645C}"/>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3DBD9A42-5F1A-411E-B2D7-8A7DD9780BE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E9E9A941-B196-4675-92C4-F9B2EFC1A436}"/>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2F3F72E6-A97B-4F29-B04F-DF91099D604B}"/>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7287C5A8-C090-4AE3-BACD-84F1BF2454A4}"/>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D90C3327-0B61-40A5-9A48-D229A953CA49}"/>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CA56CEF3-D37B-4CE7-9960-DF912592B03E}"/>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8AC8CF66-22D1-4A93-A5B6-E0B3B822CDC4}"/>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6625ED41-5277-49DB-A87D-AA85D3D9E68B}"/>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70121177-FA32-40DE-A872-17763D247CF9}"/>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0547CEFF-D8B3-471E-90AC-BEA09337C51E}"/>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C8744489-C737-415C-B0C4-D6C381E42F03}"/>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EFCCAAA1-48B1-4828-9924-5D4EB06BC5C3}"/>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4E84F618-298E-4074-8409-666E5B604986}"/>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4546D322-4104-4D9E-8C1C-12EAD935DE31}"/>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4CF82F10-D665-417E-9D15-8FCBD8D551F8}"/>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081FE085-8211-4FC2-91F5-FDD262BA355A}"/>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385C688B-87DD-46C8-A293-8D22A9A3DEA1}"/>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B6E757CB-8B7A-4710-BBDA-788F4D80606F}"/>
            </a:ext>
          </a:extLst>
        </xdr:cNvPr>
        <xdr:cNvCxnSpPr/>
      </xdr:nvCxnSpPr>
      <xdr:spPr>
        <a:xfrm flipV="1">
          <a:off x="9219565" y="13074287"/>
          <a:ext cx="0" cy="14570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2C874418-E93B-472D-BB69-3D0F5E130A4D}"/>
            </a:ext>
          </a:extLst>
        </xdr:cNvPr>
        <xdr:cNvSpPr txBox="1"/>
      </xdr:nvSpPr>
      <xdr:spPr>
        <a:xfrm>
          <a:off x="92583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08691F27-F766-4E7D-AFAA-6EAA76C10BED}"/>
            </a:ext>
          </a:extLst>
        </xdr:cNvPr>
        <xdr:cNvCxnSpPr/>
      </xdr:nvCxnSpPr>
      <xdr:spPr>
        <a:xfrm>
          <a:off x="915416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50" name="【福祉施設】&#10;一人当たり面積最大値テキスト">
          <a:extLst>
            <a:ext uri="{FF2B5EF4-FFF2-40B4-BE49-F238E27FC236}">
              <a16:creationId xmlns:a16="http://schemas.microsoft.com/office/drawing/2014/main" id="{0F6A3010-D934-4091-A768-9B6382705DFC}"/>
            </a:ext>
          </a:extLst>
        </xdr:cNvPr>
        <xdr:cNvSpPr txBox="1"/>
      </xdr:nvSpPr>
      <xdr:spPr>
        <a:xfrm>
          <a:off x="9258300" y="12853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51" name="直線コネクタ 350">
          <a:extLst>
            <a:ext uri="{FF2B5EF4-FFF2-40B4-BE49-F238E27FC236}">
              <a16:creationId xmlns:a16="http://schemas.microsoft.com/office/drawing/2014/main" id="{C46D7A72-1105-4D2E-AE5A-AC6F4EA6C612}"/>
            </a:ext>
          </a:extLst>
        </xdr:cNvPr>
        <xdr:cNvCxnSpPr/>
      </xdr:nvCxnSpPr>
      <xdr:spPr>
        <a:xfrm>
          <a:off x="9154160" y="130742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a:extLst>
            <a:ext uri="{FF2B5EF4-FFF2-40B4-BE49-F238E27FC236}">
              <a16:creationId xmlns:a16="http://schemas.microsoft.com/office/drawing/2014/main" id="{74F2ADCF-ECD8-44D4-B048-5BF8159FD916}"/>
            </a:ext>
          </a:extLst>
        </xdr:cNvPr>
        <xdr:cNvSpPr txBox="1"/>
      </xdr:nvSpPr>
      <xdr:spPr>
        <a:xfrm>
          <a:off x="9258300" y="13969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457C7E21-CC28-4BAD-B8FE-DC1D3431B104}"/>
            </a:ext>
          </a:extLst>
        </xdr:cNvPr>
        <xdr:cNvSpPr/>
      </xdr:nvSpPr>
      <xdr:spPr>
        <a:xfrm>
          <a:off x="9192260" y="13991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a:extLst>
            <a:ext uri="{FF2B5EF4-FFF2-40B4-BE49-F238E27FC236}">
              <a16:creationId xmlns:a16="http://schemas.microsoft.com/office/drawing/2014/main" id="{7029D462-85C5-41A5-94B8-93E444ADCECC}"/>
            </a:ext>
          </a:extLst>
        </xdr:cNvPr>
        <xdr:cNvSpPr/>
      </xdr:nvSpPr>
      <xdr:spPr>
        <a:xfrm>
          <a:off x="8445500" y="13991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55" name="フローチャート: 判断 354">
          <a:extLst>
            <a:ext uri="{FF2B5EF4-FFF2-40B4-BE49-F238E27FC236}">
              <a16:creationId xmlns:a16="http://schemas.microsoft.com/office/drawing/2014/main" id="{6BD28D95-0F00-446A-A4E0-04ADCA7B7FF2}"/>
            </a:ext>
          </a:extLst>
        </xdr:cNvPr>
        <xdr:cNvSpPr/>
      </xdr:nvSpPr>
      <xdr:spPr>
        <a:xfrm>
          <a:off x="7670800" y="140021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356" name="フローチャート: 判断 355">
          <a:extLst>
            <a:ext uri="{FF2B5EF4-FFF2-40B4-BE49-F238E27FC236}">
              <a16:creationId xmlns:a16="http://schemas.microsoft.com/office/drawing/2014/main" id="{4507D726-4D8E-40E6-9BC9-E4E3E14C9CE3}"/>
            </a:ext>
          </a:extLst>
        </xdr:cNvPr>
        <xdr:cNvSpPr/>
      </xdr:nvSpPr>
      <xdr:spPr>
        <a:xfrm>
          <a:off x="6873240" y="13980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a:extLst>
            <a:ext uri="{FF2B5EF4-FFF2-40B4-BE49-F238E27FC236}">
              <a16:creationId xmlns:a16="http://schemas.microsoft.com/office/drawing/2014/main" id="{C5345877-A94A-4F70-AB7F-E5596939F0C3}"/>
            </a:ext>
          </a:extLst>
        </xdr:cNvPr>
        <xdr:cNvSpPr/>
      </xdr:nvSpPr>
      <xdr:spPr>
        <a:xfrm>
          <a:off x="609854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902EC929-CDB4-400C-8EB0-3A4F557A8271}"/>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66E32A2A-3F6C-4BC3-8987-DEE200FBAA7C}"/>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5AFA060F-4F9C-470E-BA97-7B2FA6D9D29B}"/>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7C0F71E4-F0F9-4EC5-870B-F07D00AD8939}"/>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8B3D907D-1ECC-4B6C-9535-C13F695AF791}"/>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55336</xdr:rowOff>
    </xdr:from>
    <xdr:to>
      <xdr:col>55</xdr:col>
      <xdr:colOff>50800</xdr:colOff>
      <xdr:row>83</xdr:row>
      <xdr:rowOff>156936</xdr:rowOff>
    </xdr:to>
    <xdr:sp macro="" textlink="">
      <xdr:nvSpPr>
        <xdr:cNvPr id="363" name="楕円 362">
          <a:extLst>
            <a:ext uri="{FF2B5EF4-FFF2-40B4-BE49-F238E27FC236}">
              <a16:creationId xmlns:a16="http://schemas.microsoft.com/office/drawing/2014/main" id="{C7366661-324C-4645-87C0-624D9039AD45}"/>
            </a:ext>
          </a:extLst>
        </xdr:cNvPr>
        <xdr:cNvSpPr/>
      </xdr:nvSpPr>
      <xdr:spPr>
        <a:xfrm>
          <a:off x="9192260" y="1396945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78213</xdr:rowOff>
    </xdr:from>
    <xdr:ext cx="469744" cy="259045"/>
    <xdr:sp macro="" textlink="">
      <xdr:nvSpPr>
        <xdr:cNvPr id="364" name="【福祉施設】&#10;一人当たり面積該当値テキスト">
          <a:extLst>
            <a:ext uri="{FF2B5EF4-FFF2-40B4-BE49-F238E27FC236}">
              <a16:creationId xmlns:a16="http://schemas.microsoft.com/office/drawing/2014/main" id="{FCF6895D-AF09-4A76-810F-7DA06CDAE2B4}"/>
            </a:ext>
          </a:extLst>
        </xdr:cNvPr>
        <xdr:cNvSpPr txBox="1"/>
      </xdr:nvSpPr>
      <xdr:spPr>
        <a:xfrm>
          <a:off x="9258300" y="1382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55336</xdr:rowOff>
    </xdr:from>
    <xdr:to>
      <xdr:col>50</xdr:col>
      <xdr:colOff>165100</xdr:colOff>
      <xdr:row>83</xdr:row>
      <xdr:rowOff>156936</xdr:rowOff>
    </xdr:to>
    <xdr:sp macro="" textlink="">
      <xdr:nvSpPr>
        <xdr:cNvPr id="365" name="楕円 364">
          <a:extLst>
            <a:ext uri="{FF2B5EF4-FFF2-40B4-BE49-F238E27FC236}">
              <a16:creationId xmlns:a16="http://schemas.microsoft.com/office/drawing/2014/main" id="{49B7C07A-7A78-4F42-82DF-BA5D65BFDB34}"/>
            </a:ext>
          </a:extLst>
        </xdr:cNvPr>
        <xdr:cNvSpPr/>
      </xdr:nvSpPr>
      <xdr:spPr>
        <a:xfrm>
          <a:off x="8445500" y="1396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106136</xdr:rowOff>
    </xdr:from>
    <xdr:to>
      <xdr:col>55</xdr:col>
      <xdr:colOff>0</xdr:colOff>
      <xdr:row>83</xdr:row>
      <xdr:rowOff>106136</xdr:rowOff>
    </xdr:to>
    <xdr:cxnSp macro="">
      <xdr:nvCxnSpPr>
        <xdr:cNvPr id="366" name="直線コネクタ 365">
          <a:extLst>
            <a:ext uri="{FF2B5EF4-FFF2-40B4-BE49-F238E27FC236}">
              <a16:creationId xmlns:a16="http://schemas.microsoft.com/office/drawing/2014/main" id="{E36438B3-5C7E-49FF-B59A-B03ACD1B005B}"/>
            </a:ext>
          </a:extLst>
        </xdr:cNvPr>
        <xdr:cNvCxnSpPr/>
      </xdr:nvCxnSpPr>
      <xdr:spPr>
        <a:xfrm>
          <a:off x="8496300" y="14020256"/>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67" name="楕円 366">
          <a:extLst>
            <a:ext uri="{FF2B5EF4-FFF2-40B4-BE49-F238E27FC236}">
              <a16:creationId xmlns:a16="http://schemas.microsoft.com/office/drawing/2014/main" id="{17073630-7CD5-4006-B5F3-01563CC6D707}"/>
            </a:ext>
          </a:extLst>
        </xdr:cNvPr>
        <xdr:cNvSpPr/>
      </xdr:nvSpPr>
      <xdr:spPr>
        <a:xfrm>
          <a:off x="7670800" y="139803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106136</xdr:rowOff>
    </xdr:from>
    <xdr:to>
      <xdr:col>50</xdr:col>
      <xdr:colOff>114300</xdr:colOff>
      <xdr:row>83</xdr:row>
      <xdr:rowOff>117021</xdr:rowOff>
    </xdr:to>
    <xdr:cxnSp macro="">
      <xdr:nvCxnSpPr>
        <xdr:cNvPr id="368" name="直線コネクタ 367">
          <a:extLst>
            <a:ext uri="{FF2B5EF4-FFF2-40B4-BE49-F238E27FC236}">
              <a16:creationId xmlns:a16="http://schemas.microsoft.com/office/drawing/2014/main" id="{6AB13405-890D-4BFA-9212-D8B5D5F3EDB0}"/>
            </a:ext>
          </a:extLst>
        </xdr:cNvPr>
        <xdr:cNvCxnSpPr/>
      </xdr:nvCxnSpPr>
      <xdr:spPr>
        <a:xfrm flipV="1">
          <a:off x="7713980" y="14020256"/>
          <a:ext cx="78232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66221</xdr:rowOff>
    </xdr:from>
    <xdr:to>
      <xdr:col>41</xdr:col>
      <xdr:colOff>101600</xdr:colOff>
      <xdr:row>83</xdr:row>
      <xdr:rowOff>167821</xdr:rowOff>
    </xdr:to>
    <xdr:sp macro="" textlink="">
      <xdr:nvSpPr>
        <xdr:cNvPr id="369" name="楕円 368">
          <a:extLst>
            <a:ext uri="{FF2B5EF4-FFF2-40B4-BE49-F238E27FC236}">
              <a16:creationId xmlns:a16="http://schemas.microsoft.com/office/drawing/2014/main" id="{B693B268-D218-4BA8-8CA7-BDE41FE900A5}"/>
            </a:ext>
          </a:extLst>
        </xdr:cNvPr>
        <xdr:cNvSpPr/>
      </xdr:nvSpPr>
      <xdr:spPr>
        <a:xfrm>
          <a:off x="6873240" y="1398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117021</xdr:rowOff>
    </xdr:from>
    <xdr:to>
      <xdr:col>45</xdr:col>
      <xdr:colOff>177800</xdr:colOff>
      <xdr:row>83</xdr:row>
      <xdr:rowOff>117021</xdr:rowOff>
    </xdr:to>
    <xdr:cxnSp macro="">
      <xdr:nvCxnSpPr>
        <xdr:cNvPr id="370" name="直線コネクタ 369">
          <a:extLst>
            <a:ext uri="{FF2B5EF4-FFF2-40B4-BE49-F238E27FC236}">
              <a16:creationId xmlns:a16="http://schemas.microsoft.com/office/drawing/2014/main" id="{841CCDF9-AAE3-4765-A75E-FEDF2F9E7DDF}"/>
            </a:ext>
          </a:extLst>
        </xdr:cNvPr>
        <xdr:cNvCxnSpPr/>
      </xdr:nvCxnSpPr>
      <xdr:spPr>
        <a:xfrm>
          <a:off x="6924040" y="14031141"/>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66221</xdr:rowOff>
    </xdr:from>
    <xdr:to>
      <xdr:col>36</xdr:col>
      <xdr:colOff>165100</xdr:colOff>
      <xdr:row>83</xdr:row>
      <xdr:rowOff>167821</xdr:rowOff>
    </xdr:to>
    <xdr:sp macro="" textlink="">
      <xdr:nvSpPr>
        <xdr:cNvPr id="371" name="楕円 370">
          <a:extLst>
            <a:ext uri="{FF2B5EF4-FFF2-40B4-BE49-F238E27FC236}">
              <a16:creationId xmlns:a16="http://schemas.microsoft.com/office/drawing/2014/main" id="{31959504-44D0-4E82-AD0F-5D89B06B96C2}"/>
            </a:ext>
          </a:extLst>
        </xdr:cNvPr>
        <xdr:cNvSpPr/>
      </xdr:nvSpPr>
      <xdr:spPr>
        <a:xfrm>
          <a:off x="6098540" y="1398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117021</xdr:rowOff>
    </xdr:from>
    <xdr:to>
      <xdr:col>41</xdr:col>
      <xdr:colOff>50800</xdr:colOff>
      <xdr:row>83</xdr:row>
      <xdr:rowOff>117021</xdr:rowOff>
    </xdr:to>
    <xdr:cxnSp macro="">
      <xdr:nvCxnSpPr>
        <xdr:cNvPr id="372" name="直線コネクタ 371">
          <a:extLst>
            <a:ext uri="{FF2B5EF4-FFF2-40B4-BE49-F238E27FC236}">
              <a16:creationId xmlns:a16="http://schemas.microsoft.com/office/drawing/2014/main" id="{2FF21D0C-24FE-4716-9215-03C72C0196B5}"/>
            </a:ext>
          </a:extLst>
        </xdr:cNvPr>
        <xdr:cNvCxnSpPr/>
      </xdr:nvCxnSpPr>
      <xdr:spPr>
        <a:xfrm>
          <a:off x="6149340" y="14031141"/>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169834</xdr:rowOff>
    </xdr:from>
    <xdr:ext cx="469744" cy="259045"/>
    <xdr:sp macro="" textlink="">
      <xdr:nvSpPr>
        <xdr:cNvPr id="373" name="n_1aveValue【福祉施設】&#10;一人当たり面積">
          <a:extLst>
            <a:ext uri="{FF2B5EF4-FFF2-40B4-BE49-F238E27FC236}">
              <a16:creationId xmlns:a16="http://schemas.microsoft.com/office/drawing/2014/main" id="{D2C18ED2-E2DC-4F2B-AFF8-AFCB6DEAA6F0}"/>
            </a:ext>
          </a:extLst>
        </xdr:cNvPr>
        <xdr:cNvSpPr txBox="1"/>
      </xdr:nvSpPr>
      <xdr:spPr>
        <a:xfrm>
          <a:off x="8271587" y="1408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9270</xdr:rowOff>
    </xdr:from>
    <xdr:ext cx="469744" cy="259045"/>
    <xdr:sp macro="" textlink="">
      <xdr:nvSpPr>
        <xdr:cNvPr id="374" name="n_2aveValue【福祉施設】&#10;一人当たり面積">
          <a:extLst>
            <a:ext uri="{FF2B5EF4-FFF2-40B4-BE49-F238E27FC236}">
              <a16:creationId xmlns:a16="http://schemas.microsoft.com/office/drawing/2014/main" id="{56126A6D-31CE-4157-87C0-AC6666762953}"/>
            </a:ext>
          </a:extLst>
        </xdr:cNvPr>
        <xdr:cNvSpPr txBox="1"/>
      </xdr:nvSpPr>
      <xdr:spPr>
        <a:xfrm>
          <a:off x="7509587" y="14091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158948</xdr:rowOff>
    </xdr:from>
    <xdr:ext cx="469744" cy="259045"/>
    <xdr:sp macro="" textlink="">
      <xdr:nvSpPr>
        <xdr:cNvPr id="375" name="n_3aveValue【福祉施設】&#10;一人当たり面積">
          <a:extLst>
            <a:ext uri="{FF2B5EF4-FFF2-40B4-BE49-F238E27FC236}">
              <a16:creationId xmlns:a16="http://schemas.microsoft.com/office/drawing/2014/main" id="{D167E7FC-651B-4920-8FBA-18F5E0AF481B}"/>
            </a:ext>
          </a:extLst>
        </xdr:cNvPr>
        <xdr:cNvSpPr txBox="1"/>
      </xdr:nvSpPr>
      <xdr:spPr>
        <a:xfrm>
          <a:off x="6712027" y="14073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2013</xdr:rowOff>
    </xdr:from>
    <xdr:ext cx="469744" cy="259045"/>
    <xdr:sp macro="" textlink="">
      <xdr:nvSpPr>
        <xdr:cNvPr id="376" name="n_4aveValue【福祉施設】&#10;一人当たり面積">
          <a:extLst>
            <a:ext uri="{FF2B5EF4-FFF2-40B4-BE49-F238E27FC236}">
              <a16:creationId xmlns:a16="http://schemas.microsoft.com/office/drawing/2014/main" id="{F0852DA9-DA2B-4D0C-9464-88F30A44E839}"/>
            </a:ext>
          </a:extLst>
        </xdr:cNvPr>
        <xdr:cNvSpPr txBox="1"/>
      </xdr:nvSpPr>
      <xdr:spPr>
        <a:xfrm>
          <a:off x="5937327" y="1374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2013</xdr:rowOff>
    </xdr:from>
    <xdr:ext cx="469744" cy="259045"/>
    <xdr:sp macro="" textlink="">
      <xdr:nvSpPr>
        <xdr:cNvPr id="377" name="n_1mainValue【福祉施設】&#10;一人当たり面積">
          <a:extLst>
            <a:ext uri="{FF2B5EF4-FFF2-40B4-BE49-F238E27FC236}">
              <a16:creationId xmlns:a16="http://schemas.microsoft.com/office/drawing/2014/main" id="{42B5E31E-FAD0-4EAD-BF16-8BD45A95ED89}"/>
            </a:ext>
          </a:extLst>
        </xdr:cNvPr>
        <xdr:cNvSpPr txBox="1"/>
      </xdr:nvSpPr>
      <xdr:spPr>
        <a:xfrm>
          <a:off x="8271587" y="13748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12898</xdr:rowOff>
    </xdr:from>
    <xdr:ext cx="469744" cy="259045"/>
    <xdr:sp macro="" textlink="">
      <xdr:nvSpPr>
        <xdr:cNvPr id="378" name="n_2mainValue【福祉施設】&#10;一人当たり面積">
          <a:extLst>
            <a:ext uri="{FF2B5EF4-FFF2-40B4-BE49-F238E27FC236}">
              <a16:creationId xmlns:a16="http://schemas.microsoft.com/office/drawing/2014/main" id="{559D3C22-9C04-43A7-B0D2-C0B7046CFDFB}"/>
            </a:ext>
          </a:extLst>
        </xdr:cNvPr>
        <xdr:cNvSpPr txBox="1"/>
      </xdr:nvSpPr>
      <xdr:spPr>
        <a:xfrm>
          <a:off x="7509587" y="1375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12898</xdr:rowOff>
    </xdr:from>
    <xdr:ext cx="469744" cy="259045"/>
    <xdr:sp macro="" textlink="">
      <xdr:nvSpPr>
        <xdr:cNvPr id="379" name="n_3mainValue【福祉施設】&#10;一人当たり面積">
          <a:extLst>
            <a:ext uri="{FF2B5EF4-FFF2-40B4-BE49-F238E27FC236}">
              <a16:creationId xmlns:a16="http://schemas.microsoft.com/office/drawing/2014/main" id="{90B56957-F252-477B-A318-C9347E1F717C}"/>
            </a:ext>
          </a:extLst>
        </xdr:cNvPr>
        <xdr:cNvSpPr txBox="1"/>
      </xdr:nvSpPr>
      <xdr:spPr>
        <a:xfrm>
          <a:off x="6712027" y="13759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158948</xdr:rowOff>
    </xdr:from>
    <xdr:ext cx="469744" cy="259045"/>
    <xdr:sp macro="" textlink="">
      <xdr:nvSpPr>
        <xdr:cNvPr id="380" name="n_4mainValue【福祉施設】&#10;一人当たり面積">
          <a:extLst>
            <a:ext uri="{FF2B5EF4-FFF2-40B4-BE49-F238E27FC236}">
              <a16:creationId xmlns:a16="http://schemas.microsoft.com/office/drawing/2014/main" id="{F2B17C4F-6FC4-437B-A789-5FF41D75B409}"/>
            </a:ext>
          </a:extLst>
        </xdr:cNvPr>
        <xdr:cNvSpPr txBox="1"/>
      </xdr:nvSpPr>
      <xdr:spPr>
        <a:xfrm>
          <a:off x="5937327" y="14073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B88E6003-B536-444D-8CCF-D8AFAB14E6C3}"/>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71F227F4-E084-4041-A05F-82EEF35C152F}"/>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C4FC80B6-434B-47AC-B7DC-5BD836066F32}"/>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5D4E7EE8-ACC9-4899-BBD2-2F33744C7AD8}"/>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62403415-5B67-413A-9817-29617625502D}"/>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06DF9465-9AC0-4B6E-A846-3D32284F7879}"/>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F816BF20-4466-4FFD-9DEC-0366428C880E}"/>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D30D938A-0437-4CE8-9FB7-D504D7E3A77D}"/>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9" name="テキスト ボックス 388">
          <a:extLst>
            <a:ext uri="{FF2B5EF4-FFF2-40B4-BE49-F238E27FC236}">
              <a16:creationId xmlns:a16="http://schemas.microsoft.com/office/drawing/2014/main" id="{F010BAA0-1638-4108-995E-AF9D259E42DD}"/>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0" name="直線コネクタ 389">
          <a:extLst>
            <a:ext uri="{FF2B5EF4-FFF2-40B4-BE49-F238E27FC236}">
              <a16:creationId xmlns:a16="http://schemas.microsoft.com/office/drawing/2014/main" id="{F383E439-EAC7-4020-B64F-399447A252D6}"/>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1" name="テキスト ボックス 390">
          <a:extLst>
            <a:ext uri="{FF2B5EF4-FFF2-40B4-BE49-F238E27FC236}">
              <a16:creationId xmlns:a16="http://schemas.microsoft.com/office/drawing/2014/main" id="{E0B64A96-7E21-4A62-8827-C49E1B24AA1F}"/>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2" name="直線コネクタ 391">
          <a:extLst>
            <a:ext uri="{FF2B5EF4-FFF2-40B4-BE49-F238E27FC236}">
              <a16:creationId xmlns:a16="http://schemas.microsoft.com/office/drawing/2014/main" id="{4273B017-4BB7-4D00-BABD-F1EB7ABD4861}"/>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3" name="テキスト ボックス 392">
          <a:extLst>
            <a:ext uri="{FF2B5EF4-FFF2-40B4-BE49-F238E27FC236}">
              <a16:creationId xmlns:a16="http://schemas.microsoft.com/office/drawing/2014/main" id="{042A5AB9-680F-40C4-A768-11A96024721E}"/>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4" name="直線コネクタ 393">
          <a:extLst>
            <a:ext uri="{FF2B5EF4-FFF2-40B4-BE49-F238E27FC236}">
              <a16:creationId xmlns:a16="http://schemas.microsoft.com/office/drawing/2014/main" id="{69284471-4597-4C72-81F9-028B26731782}"/>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5" name="テキスト ボックス 394">
          <a:extLst>
            <a:ext uri="{FF2B5EF4-FFF2-40B4-BE49-F238E27FC236}">
              <a16:creationId xmlns:a16="http://schemas.microsoft.com/office/drawing/2014/main" id="{CE418EE7-F3CF-4090-A064-C8A2B699E434}"/>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6" name="直線コネクタ 395">
          <a:extLst>
            <a:ext uri="{FF2B5EF4-FFF2-40B4-BE49-F238E27FC236}">
              <a16:creationId xmlns:a16="http://schemas.microsoft.com/office/drawing/2014/main" id="{38B18C64-8F0F-45FF-82AE-BBEDF2066212}"/>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7" name="テキスト ボックス 396">
          <a:extLst>
            <a:ext uri="{FF2B5EF4-FFF2-40B4-BE49-F238E27FC236}">
              <a16:creationId xmlns:a16="http://schemas.microsoft.com/office/drawing/2014/main" id="{EEAAC2B3-9C88-4F22-8BD4-4FC8C9F28AE9}"/>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8" name="直線コネクタ 397">
          <a:extLst>
            <a:ext uri="{FF2B5EF4-FFF2-40B4-BE49-F238E27FC236}">
              <a16:creationId xmlns:a16="http://schemas.microsoft.com/office/drawing/2014/main" id="{E69173DF-ABBC-4BAB-84D3-6182CEB9C581}"/>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9" name="テキスト ボックス 398">
          <a:extLst>
            <a:ext uri="{FF2B5EF4-FFF2-40B4-BE49-F238E27FC236}">
              <a16:creationId xmlns:a16="http://schemas.microsoft.com/office/drawing/2014/main" id="{9E69441D-C7E5-42F2-A4D6-619123F7980C}"/>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400" name="直線コネクタ 399">
          <a:extLst>
            <a:ext uri="{FF2B5EF4-FFF2-40B4-BE49-F238E27FC236}">
              <a16:creationId xmlns:a16="http://schemas.microsoft.com/office/drawing/2014/main" id="{013DAC37-2634-45C2-ADA3-DA5FFC761954}"/>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1" name="テキスト ボックス 400">
          <a:extLst>
            <a:ext uri="{FF2B5EF4-FFF2-40B4-BE49-F238E27FC236}">
              <a16:creationId xmlns:a16="http://schemas.microsoft.com/office/drawing/2014/main" id="{34BCE06C-56D4-4D9E-AE71-CB6B4ED6D361}"/>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103DE145-D5DC-4973-AF62-52AB79622C0D}"/>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3" name="テキスト ボックス 402">
          <a:extLst>
            <a:ext uri="{FF2B5EF4-FFF2-40B4-BE49-F238E27FC236}">
              <a16:creationId xmlns:a16="http://schemas.microsoft.com/office/drawing/2014/main" id="{BF2423C5-E82E-4CE8-A29E-3D0BEBFE8B42}"/>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4" name="【市民会館】&#10;有形固定資産減価償却率グラフ枠">
          <a:extLst>
            <a:ext uri="{FF2B5EF4-FFF2-40B4-BE49-F238E27FC236}">
              <a16:creationId xmlns:a16="http://schemas.microsoft.com/office/drawing/2014/main" id="{E8EB22BA-AC35-4948-93CB-6ED60943E71A}"/>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93345</xdr:rowOff>
    </xdr:from>
    <xdr:to>
      <xdr:col>24</xdr:col>
      <xdr:colOff>62865</xdr:colOff>
      <xdr:row>108</xdr:row>
      <xdr:rowOff>108586</xdr:rowOff>
    </xdr:to>
    <xdr:cxnSp macro="">
      <xdr:nvCxnSpPr>
        <xdr:cNvPr id="405" name="直線コネクタ 404">
          <a:extLst>
            <a:ext uri="{FF2B5EF4-FFF2-40B4-BE49-F238E27FC236}">
              <a16:creationId xmlns:a16="http://schemas.microsoft.com/office/drawing/2014/main" id="{9DE2AD0F-38F2-44AF-876B-AB313CF77B1D}"/>
            </a:ext>
          </a:extLst>
        </xdr:cNvPr>
        <xdr:cNvCxnSpPr/>
      </xdr:nvCxnSpPr>
      <xdr:spPr>
        <a:xfrm flipV="1">
          <a:off x="4086225" y="16689705"/>
          <a:ext cx="0" cy="15240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112413</xdr:rowOff>
    </xdr:from>
    <xdr:ext cx="405111" cy="259045"/>
    <xdr:sp macro="" textlink="">
      <xdr:nvSpPr>
        <xdr:cNvPr id="406" name="【市民会館】&#10;有形固定資産減価償却率最小値テキスト">
          <a:extLst>
            <a:ext uri="{FF2B5EF4-FFF2-40B4-BE49-F238E27FC236}">
              <a16:creationId xmlns:a16="http://schemas.microsoft.com/office/drawing/2014/main" id="{1DE5D049-1E25-46E5-A3BB-90906AA53038}"/>
            </a:ext>
          </a:extLst>
        </xdr:cNvPr>
        <xdr:cNvSpPr txBox="1"/>
      </xdr:nvSpPr>
      <xdr:spPr>
        <a:xfrm>
          <a:off x="4124960" y="1821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108586</xdr:rowOff>
    </xdr:from>
    <xdr:to>
      <xdr:col>24</xdr:col>
      <xdr:colOff>152400</xdr:colOff>
      <xdr:row>108</xdr:row>
      <xdr:rowOff>108586</xdr:rowOff>
    </xdr:to>
    <xdr:cxnSp macro="">
      <xdr:nvCxnSpPr>
        <xdr:cNvPr id="407" name="直線コネクタ 406">
          <a:extLst>
            <a:ext uri="{FF2B5EF4-FFF2-40B4-BE49-F238E27FC236}">
              <a16:creationId xmlns:a16="http://schemas.microsoft.com/office/drawing/2014/main" id="{3DA30434-29E8-402C-99AA-94C19C2D2EB0}"/>
            </a:ext>
          </a:extLst>
        </xdr:cNvPr>
        <xdr:cNvCxnSpPr/>
      </xdr:nvCxnSpPr>
      <xdr:spPr>
        <a:xfrm>
          <a:off x="4020820" y="182137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40022</xdr:rowOff>
    </xdr:from>
    <xdr:ext cx="405111" cy="259045"/>
    <xdr:sp macro="" textlink="">
      <xdr:nvSpPr>
        <xdr:cNvPr id="408" name="【市民会館】&#10;有形固定資産減価償却率最大値テキスト">
          <a:extLst>
            <a:ext uri="{FF2B5EF4-FFF2-40B4-BE49-F238E27FC236}">
              <a16:creationId xmlns:a16="http://schemas.microsoft.com/office/drawing/2014/main" id="{9647BAD4-0741-4B39-9FF8-BD881DF2512E}"/>
            </a:ext>
          </a:extLst>
        </xdr:cNvPr>
        <xdr:cNvSpPr txBox="1"/>
      </xdr:nvSpPr>
      <xdr:spPr>
        <a:xfrm>
          <a:off x="4124960" y="16468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93345</xdr:rowOff>
    </xdr:from>
    <xdr:to>
      <xdr:col>24</xdr:col>
      <xdr:colOff>152400</xdr:colOff>
      <xdr:row>99</xdr:row>
      <xdr:rowOff>93345</xdr:rowOff>
    </xdr:to>
    <xdr:cxnSp macro="">
      <xdr:nvCxnSpPr>
        <xdr:cNvPr id="409" name="直線コネクタ 408">
          <a:extLst>
            <a:ext uri="{FF2B5EF4-FFF2-40B4-BE49-F238E27FC236}">
              <a16:creationId xmlns:a16="http://schemas.microsoft.com/office/drawing/2014/main" id="{7286EE98-3DAF-44A4-808C-42AEAFDF2198}"/>
            </a:ext>
          </a:extLst>
        </xdr:cNvPr>
        <xdr:cNvCxnSpPr/>
      </xdr:nvCxnSpPr>
      <xdr:spPr>
        <a:xfrm>
          <a:off x="4020820" y="16689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134002</xdr:rowOff>
    </xdr:from>
    <xdr:ext cx="405111" cy="259045"/>
    <xdr:sp macro="" textlink="">
      <xdr:nvSpPr>
        <xdr:cNvPr id="410" name="【市民会館】&#10;有形固定資産減価償却率平均値テキスト">
          <a:extLst>
            <a:ext uri="{FF2B5EF4-FFF2-40B4-BE49-F238E27FC236}">
              <a16:creationId xmlns:a16="http://schemas.microsoft.com/office/drawing/2014/main" id="{40E02803-C766-4868-84A3-8C9DF1567A03}"/>
            </a:ext>
          </a:extLst>
        </xdr:cNvPr>
        <xdr:cNvSpPr txBox="1"/>
      </xdr:nvSpPr>
      <xdr:spPr>
        <a:xfrm>
          <a:off x="412496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111125</xdr:rowOff>
    </xdr:from>
    <xdr:to>
      <xdr:col>24</xdr:col>
      <xdr:colOff>114300</xdr:colOff>
      <xdr:row>104</xdr:row>
      <xdr:rowOff>41275</xdr:rowOff>
    </xdr:to>
    <xdr:sp macro="" textlink="">
      <xdr:nvSpPr>
        <xdr:cNvPr id="411" name="フローチャート: 判断 410">
          <a:extLst>
            <a:ext uri="{FF2B5EF4-FFF2-40B4-BE49-F238E27FC236}">
              <a16:creationId xmlns:a16="http://schemas.microsoft.com/office/drawing/2014/main" id="{BD86717B-B2CD-4523-A629-52E376C21774}"/>
            </a:ext>
          </a:extLst>
        </xdr:cNvPr>
        <xdr:cNvSpPr/>
      </xdr:nvSpPr>
      <xdr:spPr>
        <a:xfrm>
          <a:off x="4036060" y="173780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86361</xdr:rowOff>
    </xdr:from>
    <xdr:to>
      <xdr:col>20</xdr:col>
      <xdr:colOff>38100</xdr:colOff>
      <xdr:row>104</xdr:row>
      <xdr:rowOff>16511</xdr:rowOff>
    </xdr:to>
    <xdr:sp macro="" textlink="">
      <xdr:nvSpPr>
        <xdr:cNvPr id="412" name="フローチャート: 判断 411">
          <a:extLst>
            <a:ext uri="{FF2B5EF4-FFF2-40B4-BE49-F238E27FC236}">
              <a16:creationId xmlns:a16="http://schemas.microsoft.com/office/drawing/2014/main" id="{50653CF2-D63E-402B-978D-BA51C14E79FF}"/>
            </a:ext>
          </a:extLst>
        </xdr:cNvPr>
        <xdr:cNvSpPr/>
      </xdr:nvSpPr>
      <xdr:spPr>
        <a:xfrm>
          <a:off x="3312160" y="173532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67311</xdr:rowOff>
    </xdr:from>
    <xdr:to>
      <xdr:col>15</xdr:col>
      <xdr:colOff>101600</xdr:colOff>
      <xdr:row>103</xdr:row>
      <xdr:rowOff>168911</xdr:rowOff>
    </xdr:to>
    <xdr:sp macro="" textlink="">
      <xdr:nvSpPr>
        <xdr:cNvPr id="413" name="フローチャート: 判断 412">
          <a:extLst>
            <a:ext uri="{FF2B5EF4-FFF2-40B4-BE49-F238E27FC236}">
              <a16:creationId xmlns:a16="http://schemas.microsoft.com/office/drawing/2014/main" id="{46CD6CD7-5296-4A9A-9628-F7D629C9176F}"/>
            </a:ext>
          </a:extLst>
        </xdr:cNvPr>
        <xdr:cNvSpPr/>
      </xdr:nvSpPr>
      <xdr:spPr>
        <a:xfrm>
          <a:off x="2514600" y="1733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65405</xdr:rowOff>
    </xdr:from>
    <xdr:to>
      <xdr:col>10</xdr:col>
      <xdr:colOff>165100</xdr:colOff>
      <xdr:row>103</xdr:row>
      <xdr:rowOff>167005</xdr:rowOff>
    </xdr:to>
    <xdr:sp macro="" textlink="">
      <xdr:nvSpPr>
        <xdr:cNvPr id="414" name="フローチャート: 判断 413">
          <a:extLst>
            <a:ext uri="{FF2B5EF4-FFF2-40B4-BE49-F238E27FC236}">
              <a16:creationId xmlns:a16="http://schemas.microsoft.com/office/drawing/2014/main" id="{FE9DEADF-6C5F-46F1-8A72-379331B413CF}"/>
            </a:ext>
          </a:extLst>
        </xdr:cNvPr>
        <xdr:cNvSpPr/>
      </xdr:nvSpPr>
      <xdr:spPr>
        <a:xfrm>
          <a:off x="1739900" y="17332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63500</xdr:rowOff>
    </xdr:from>
    <xdr:to>
      <xdr:col>6</xdr:col>
      <xdr:colOff>38100</xdr:colOff>
      <xdr:row>103</xdr:row>
      <xdr:rowOff>165100</xdr:rowOff>
    </xdr:to>
    <xdr:sp macro="" textlink="">
      <xdr:nvSpPr>
        <xdr:cNvPr id="415" name="フローチャート: 判断 414">
          <a:extLst>
            <a:ext uri="{FF2B5EF4-FFF2-40B4-BE49-F238E27FC236}">
              <a16:creationId xmlns:a16="http://schemas.microsoft.com/office/drawing/2014/main" id="{A49503D2-E024-449A-8EFF-FDC5CF3E7455}"/>
            </a:ext>
          </a:extLst>
        </xdr:cNvPr>
        <xdr:cNvSpPr/>
      </xdr:nvSpPr>
      <xdr:spPr>
        <a:xfrm>
          <a:off x="965200" y="173304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319FD216-0057-4754-B7BB-46F025EA509A}"/>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E4AB1E74-AB18-4F70-BD12-E18C9BCAD956}"/>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4A2BAF47-9306-48AD-8148-AC091C95A17C}"/>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67B86796-E091-4542-8986-45EE6BF1C05E}"/>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0" name="テキスト ボックス 419">
          <a:extLst>
            <a:ext uri="{FF2B5EF4-FFF2-40B4-BE49-F238E27FC236}">
              <a16:creationId xmlns:a16="http://schemas.microsoft.com/office/drawing/2014/main" id="{B2F68E4D-7138-4A4B-A8A0-8FF4547FA0BE}"/>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61595</xdr:rowOff>
    </xdr:from>
    <xdr:to>
      <xdr:col>24</xdr:col>
      <xdr:colOff>114300</xdr:colOff>
      <xdr:row>107</xdr:row>
      <xdr:rowOff>163195</xdr:rowOff>
    </xdr:to>
    <xdr:sp macro="" textlink="">
      <xdr:nvSpPr>
        <xdr:cNvPr id="421" name="楕円 420">
          <a:extLst>
            <a:ext uri="{FF2B5EF4-FFF2-40B4-BE49-F238E27FC236}">
              <a16:creationId xmlns:a16="http://schemas.microsoft.com/office/drawing/2014/main" id="{3492611E-FDD6-45F6-8F40-1D4B2CB42358}"/>
            </a:ext>
          </a:extLst>
        </xdr:cNvPr>
        <xdr:cNvSpPr/>
      </xdr:nvSpPr>
      <xdr:spPr>
        <a:xfrm>
          <a:off x="4036060" y="1799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40022</xdr:rowOff>
    </xdr:from>
    <xdr:ext cx="405111" cy="259045"/>
    <xdr:sp macro="" textlink="">
      <xdr:nvSpPr>
        <xdr:cNvPr id="422" name="【市民会館】&#10;有形固定資産減価償却率該当値テキスト">
          <a:extLst>
            <a:ext uri="{FF2B5EF4-FFF2-40B4-BE49-F238E27FC236}">
              <a16:creationId xmlns:a16="http://schemas.microsoft.com/office/drawing/2014/main" id="{8004D5E2-7FB7-4F54-AEB0-3D1F628BAEE6}"/>
            </a:ext>
          </a:extLst>
        </xdr:cNvPr>
        <xdr:cNvSpPr txBox="1"/>
      </xdr:nvSpPr>
      <xdr:spPr>
        <a:xfrm>
          <a:off x="4124960" y="1797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21589</xdr:rowOff>
    </xdr:from>
    <xdr:to>
      <xdr:col>20</xdr:col>
      <xdr:colOff>38100</xdr:colOff>
      <xdr:row>107</xdr:row>
      <xdr:rowOff>123189</xdr:rowOff>
    </xdr:to>
    <xdr:sp macro="" textlink="">
      <xdr:nvSpPr>
        <xdr:cNvPr id="423" name="楕円 422">
          <a:extLst>
            <a:ext uri="{FF2B5EF4-FFF2-40B4-BE49-F238E27FC236}">
              <a16:creationId xmlns:a16="http://schemas.microsoft.com/office/drawing/2014/main" id="{E3EFD1AB-9783-4AD8-869C-D7E30B7B3A87}"/>
            </a:ext>
          </a:extLst>
        </xdr:cNvPr>
        <xdr:cNvSpPr/>
      </xdr:nvSpPr>
      <xdr:spPr>
        <a:xfrm>
          <a:off x="3312160" y="179590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72389</xdr:rowOff>
    </xdr:from>
    <xdr:to>
      <xdr:col>24</xdr:col>
      <xdr:colOff>63500</xdr:colOff>
      <xdr:row>107</xdr:row>
      <xdr:rowOff>112395</xdr:rowOff>
    </xdr:to>
    <xdr:cxnSp macro="">
      <xdr:nvCxnSpPr>
        <xdr:cNvPr id="424" name="直線コネクタ 423">
          <a:extLst>
            <a:ext uri="{FF2B5EF4-FFF2-40B4-BE49-F238E27FC236}">
              <a16:creationId xmlns:a16="http://schemas.microsoft.com/office/drawing/2014/main" id="{51B26E0C-6391-4D28-9037-C474FFA32801}"/>
            </a:ext>
          </a:extLst>
        </xdr:cNvPr>
        <xdr:cNvCxnSpPr/>
      </xdr:nvCxnSpPr>
      <xdr:spPr>
        <a:xfrm>
          <a:off x="3355340" y="18009869"/>
          <a:ext cx="73152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153036</xdr:rowOff>
    </xdr:from>
    <xdr:to>
      <xdr:col>15</xdr:col>
      <xdr:colOff>101600</xdr:colOff>
      <xdr:row>107</xdr:row>
      <xdr:rowOff>83186</xdr:rowOff>
    </xdr:to>
    <xdr:sp macro="" textlink="">
      <xdr:nvSpPr>
        <xdr:cNvPr id="425" name="楕円 424">
          <a:extLst>
            <a:ext uri="{FF2B5EF4-FFF2-40B4-BE49-F238E27FC236}">
              <a16:creationId xmlns:a16="http://schemas.microsoft.com/office/drawing/2014/main" id="{9D7BE4D3-9AA0-4B13-930B-D93CB7CD8062}"/>
            </a:ext>
          </a:extLst>
        </xdr:cNvPr>
        <xdr:cNvSpPr/>
      </xdr:nvSpPr>
      <xdr:spPr>
        <a:xfrm>
          <a:off x="2514600" y="179228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32386</xdr:rowOff>
    </xdr:from>
    <xdr:to>
      <xdr:col>19</xdr:col>
      <xdr:colOff>177800</xdr:colOff>
      <xdr:row>107</xdr:row>
      <xdr:rowOff>72389</xdr:rowOff>
    </xdr:to>
    <xdr:cxnSp macro="">
      <xdr:nvCxnSpPr>
        <xdr:cNvPr id="426" name="直線コネクタ 425">
          <a:extLst>
            <a:ext uri="{FF2B5EF4-FFF2-40B4-BE49-F238E27FC236}">
              <a16:creationId xmlns:a16="http://schemas.microsoft.com/office/drawing/2014/main" id="{C100CA3C-83E7-4F8E-8D72-184ACEA4EDE7}"/>
            </a:ext>
          </a:extLst>
        </xdr:cNvPr>
        <xdr:cNvCxnSpPr/>
      </xdr:nvCxnSpPr>
      <xdr:spPr>
        <a:xfrm>
          <a:off x="2565400" y="17969866"/>
          <a:ext cx="78994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153036</xdr:rowOff>
    </xdr:from>
    <xdr:to>
      <xdr:col>10</xdr:col>
      <xdr:colOff>165100</xdr:colOff>
      <xdr:row>107</xdr:row>
      <xdr:rowOff>83186</xdr:rowOff>
    </xdr:to>
    <xdr:sp macro="" textlink="">
      <xdr:nvSpPr>
        <xdr:cNvPr id="427" name="楕円 426">
          <a:extLst>
            <a:ext uri="{FF2B5EF4-FFF2-40B4-BE49-F238E27FC236}">
              <a16:creationId xmlns:a16="http://schemas.microsoft.com/office/drawing/2014/main" id="{E3984205-481A-414F-BC39-DEA3C3267DAE}"/>
            </a:ext>
          </a:extLst>
        </xdr:cNvPr>
        <xdr:cNvSpPr/>
      </xdr:nvSpPr>
      <xdr:spPr>
        <a:xfrm>
          <a:off x="1739900" y="179228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32386</xdr:rowOff>
    </xdr:from>
    <xdr:to>
      <xdr:col>15</xdr:col>
      <xdr:colOff>50800</xdr:colOff>
      <xdr:row>107</xdr:row>
      <xdr:rowOff>32386</xdr:rowOff>
    </xdr:to>
    <xdr:cxnSp macro="">
      <xdr:nvCxnSpPr>
        <xdr:cNvPr id="428" name="直線コネクタ 427">
          <a:extLst>
            <a:ext uri="{FF2B5EF4-FFF2-40B4-BE49-F238E27FC236}">
              <a16:creationId xmlns:a16="http://schemas.microsoft.com/office/drawing/2014/main" id="{5467EF6F-1F8A-4891-83D3-1B9B89274E59}"/>
            </a:ext>
          </a:extLst>
        </xdr:cNvPr>
        <xdr:cNvCxnSpPr/>
      </xdr:nvCxnSpPr>
      <xdr:spPr>
        <a:xfrm>
          <a:off x="1790700" y="1796986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113030</xdr:rowOff>
    </xdr:from>
    <xdr:to>
      <xdr:col>6</xdr:col>
      <xdr:colOff>38100</xdr:colOff>
      <xdr:row>107</xdr:row>
      <xdr:rowOff>43180</xdr:rowOff>
    </xdr:to>
    <xdr:sp macro="" textlink="">
      <xdr:nvSpPr>
        <xdr:cNvPr id="429" name="楕円 428">
          <a:extLst>
            <a:ext uri="{FF2B5EF4-FFF2-40B4-BE49-F238E27FC236}">
              <a16:creationId xmlns:a16="http://schemas.microsoft.com/office/drawing/2014/main" id="{F17DB64F-EE34-41B2-A8C0-736D9EB94CCC}"/>
            </a:ext>
          </a:extLst>
        </xdr:cNvPr>
        <xdr:cNvSpPr/>
      </xdr:nvSpPr>
      <xdr:spPr>
        <a:xfrm>
          <a:off x="965200" y="178828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163830</xdr:rowOff>
    </xdr:from>
    <xdr:to>
      <xdr:col>10</xdr:col>
      <xdr:colOff>114300</xdr:colOff>
      <xdr:row>107</xdr:row>
      <xdr:rowOff>32386</xdr:rowOff>
    </xdr:to>
    <xdr:cxnSp macro="">
      <xdr:nvCxnSpPr>
        <xdr:cNvPr id="430" name="直線コネクタ 429">
          <a:extLst>
            <a:ext uri="{FF2B5EF4-FFF2-40B4-BE49-F238E27FC236}">
              <a16:creationId xmlns:a16="http://schemas.microsoft.com/office/drawing/2014/main" id="{07A53770-84E6-45AA-839F-20F953A2EE6B}"/>
            </a:ext>
          </a:extLst>
        </xdr:cNvPr>
        <xdr:cNvCxnSpPr/>
      </xdr:nvCxnSpPr>
      <xdr:spPr>
        <a:xfrm>
          <a:off x="1008380" y="17933670"/>
          <a:ext cx="78232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33038</xdr:rowOff>
    </xdr:from>
    <xdr:ext cx="405111" cy="259045"/>
    <xdr:sp macro="" textlink="">
      <xdr:nvSpPr>
        <xdr:cNvPr id="431" name="n_1aveValue【市民会館】&#10;有形固定資産減価償却率">
          <a:extLst>
            <a:ext uri="{FF2B5EF4-FFF2-40B4-BE49-F238E27FC236}">
              <a16:creationId xmlns:a16="http://schemas.microsoft.com/office/drawing/2014/main" id="{6ED83347-E84D-4BAC-863F-A4B40C1E6A79}"/>
            </a:ext>
          </a:extLst>
        </xdr:cNvPr>
        <xdr:cNvSpPr txBox="1"/>
      </xdr:nvSpPr>
      <xdr:spPr>
        <a:xfrm>
          <a:off x="3170564" y="17132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13988</xdr:rowOff>
    </xdr:from>
    <xdr:ext cx="405111" cy="259045"/>
    <xdr:sp macro="" textlink="">
      <xdr:nvSpPr>
        <xdr:cNvPr id="432" name="n_2aveValue【市民会館】&#10;有形固定資産減価償却率">
          <a:extLst>
            <a:ext uri="{FF2B5EF4-FFF2-40B4-BE49-F238E27FC236}">
              <a16:creationId xmlns:a16="http://schemas.microsoft.com/office/drawing/2014/main" id="{4FFB9C2C-6688-4410-9826-79F099E49F36}"/>
            </a:ext>
          </a:extLst>
        </xdr:cNvPr>
        <xdr:cNvSpPr txBox="1"/>
      </xdr:nvSpPr>
      <xdr:spPr>
        <a:xfrm>
          <a:off x="2385704" y="17113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12082</xdr:rowOff>
    </xdr:from>
    <xdr:ext cx="405111" cy="259045"/>
    <xdr:sp macro="" textlink="">
      <xdr:nvSpPr>
        <xdr:cNvPr id="433" name="n_3aveValue【市民会館】&#10;有形固定資産減価償却率">
          <a:extLst>
            <a:ext uri="{FF2B5EF4-FFF2-40B4-BE49-F238E27FC236}">
              <a16:creationId xmlns:a16="http://schemas.microsoft.com/office/drawing/2014/main" id="{EF1D4E17-B636-489C-9A35-7E908D5E2B4B}"/>
            </a:ext>
          </a:extLst>
        </xdr:cNvPr>
        <xdr:cNvSpPr txBox="1"/>
      </xdr:nvSpPr>
      <xdr:spPr>
        <a:xfrm>
          <a:off x="1611004" y="1711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10177</xdr:rowOff>
    </xdr:from>
    <xdr:ext cx="405111" cy="259045"/>
    <xdr:sp macro="" textlink="">
      <xdr:nvSpPr>
        <xdr:cNvPr id="434" name="n_4aveValue【市民会館】&#10;有形固定資産減価償却率">
          <a:extLst>
            <a:ext uri="{FF2B5EF4-FFF2-40B4-BE49-F238E27FC236}">
              <a16:creationId xmlns:a16="http://schemas.microsoft.com/office/drawing/2014/main" id="{C148E029-7A3A-4938-BFCF-DD8885E4BFE0}"/>
            </a:ext>
          </a:extLst>
        </xdr:cNvPr>
        <xdr:cNvSpPr txBox="1"/>
      </xdr:nvSpPr>
      <xdr:spPr>
        <a:xfrm>
          <a:off x="836304" y="1710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114316</xdr:rowOff>
    </xdr:from>
    <xdr:ext cx="405111" cy="259045"/>
    <xdr:sp macro="" textlink="">
      <xdr:nvSpPr>
        <xdr:cNvPr id="435" name="n_1mainValue【市民会館】&#10;有形固定資産減価償却率">
          <a:extLst>
            <a:ext uri="{FF2B5EF4-FFF2-40B4-BE49-F238E27FC236}">
              <a16:creationId xmlns:a16="http://schemas.microsoft.com/office/drawing/2014/main" id="{ED7CB86D-4EC8-4B96-B2CC-66A4F791ADBA}"/>
            </a:ext>
          </a:extLst>
        </xdr:cNvPr>
        <xdr:cNvSpPr txBox="1"/>
      </xdr:nvSpPr>
      <xdr:spPr>
        <a:xfrm>
          <a:off x="3170564" y="18051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74313</xdr:rowOff>
    </xdr:from>
    <xdr:ext cx="405111" cy="259045"/>
    <xdr:sp macro="" textlink="">
      <xdr:nvSpPr>
        <xdr:cNvPr id="436" name="n_2mainValue【市民会館】&#10;有形固定資産減価償却率">
          <a:extLst>
            <a:ext uri="{FF2B5EF4-FFF2-40B4-BE49-F238E27FC236}">
              <a16:creationId xmlns:a16="http://schemas.microsoft.com/office/drawing/2014/main" id="{DD51B250-84A3-4DDA-BF01-553D7804DCD7}"/>
            </a:ext>
          </a:extLst>
        </xdr:cNvPr>
        <xdr:cNvSpPr txBox="1"/>
      </xdr:nvSpPr>
      <xdr:spPr>
        <a:xfrm>
          <a:off x="2385704" y="1801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74313</xdr:rowOff>
    </xdr:from>
    <xdr:ext cx="405111" cy="259045"/>
    <xdr:sp macro="" textlink="">
      <xdr:nvSpPr>
        <xdr:cNvPr id="437" name="n_3mainValue【市民会館】&#10;有形固定資産減価償却率">
          <a:extLst>
            <a:ext uri="{FF2B5EF4-FFF2-40B4-BE49-F238E27FC236}">
              <a16:creationId xmlns:a16="http://schemas.microsoft.com/office/drawing/2014/main" id="{BFFD8713-9CAA-470C-B828-22D6B42433F3}"/>
            </a:ext>
          </a:extLst>
        </xdr:cNvPr>
        <xdr:cNvSpPr txBox="1"/>
      </xdr:nvSpPr>
      <xdr:spPr>
        <a:xfrm>
          <a:off x="1611004" y="1801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34307</xdr:rowOff>
    </xdr:from>
    <xdr:ext cx="405111" cy="259045"/>
    <xdr:sp macro="" textlink="">
      <xdr:nvSpPr>
        <xdr:cNvPr id="438" name="n_4mainValue【市民会館】&#10;有形固定資産減価償却率">
          <a:extLst>
            <a:ext uri="{FF2B5EF4-FFF2-40B4-BE49-F238E27FC236}">
              <a16:creationId xmlns:a16="http://schemas.microsoft.com/office/drawing/2014/main" id="{E76B4495-5412-4A1A-8D78-49A9C70E2545}"/>
            </a:ext>
          </a:extLst>
        </xdr:cNvPr>
        <xdr:cNvSpPr txBox="1"/>
      </xdr:nvSpPr>
      <xdr:spPr>
        <a:xfrm>
          <a:off x="836304" y="1797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9" name="正方形/長方形 438">
          <a:extLst>
            <a:ext uri="{FF2B5EF4-FFF2-40B4-BE49-F238E27FC236}">
              <a16:creationId xmlns:a16="http://schemas.microsoft.com/office/drawing/2014/main" id="{92E90493-B05E-4FF1-B1A7-780FD9EE333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0" name="正方形/長方形 439">
          <a:extLst>
            <a:ext uri="{FF2B5EF4-FFF2-40B4-BE49-F238E27FC236}">
              <a16:creationId xmlns:a16="http://schemas.microsoft.com/office/drawing/2014/main" id="{83EF1B40-CB9B-44F5-978F-7281483F3134}"/>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1" name="正方形/長方形 440">
          <a:extLst>
            <a:ext uri="{FF2B5EF4-FFF2-40B4-BE49-F238E27FC236}">
              <a16:creationId xmlns:a16="http://schemas.microsoft.com/office/drawing/2014/main" id="{6E7931EC-25BA-4EB7-99F6-D1BB5C49117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2" name="正方形/長方形 441">
          <a:extLst>
            <a:ext uri="{FF2B5EF4-FFF2-40B4-BE49-F238E27FC236}">
              <a16:creationId xmlns:a16="http://schemas.microsoft.com/office/drawing/2014/main" id="{9C39E277-CF3A-4C9A-A861-3E0E6612B8CE}"/>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3" name="正方形/長方形 442">
          <a:extLst>
            <a:ext uri="{FF2B5EF4-FFF2-40B4-BE49-F238E27FC236}">
              <a16:creationId xmlns:a16="http://schemas.microsoft.com/office/drawing/2014/main" id="{CB2006A1-36DC-4265-88B1-1F6C50552606}"/>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4" name="正方形/長方形 443">
          <a:extLst>
            <a:ext uri="{FF2B5EF4-FFF2-40B4-BE49-F238E27FC236}">
              <a16:creationId xmlns:a16="http://schemas.microsoft.com/office/drawing/2014/main" id="{4B54E643-8C08-449C-9F77-F920553943FB}"/>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5" name="正方形/長方形 444">
          <a:extLst>
            <a:ext uri="{FF2B5EF4-FFF2-40B4-BE49-F238E27FC236}">
              <a16:creationId xmlns:a16="http://schemas.microsoft.com/office/drawing/2014/main" id="{3569D3A4-B23D-414D-BBEC-CF014BB8BFD2}"/>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6" name="正方形/長方形 445">
          <a:extLst>
            <a:ext uri="{FF2B5EF4-FFF2-40B4-BE49-F238E27FC236}">
              <a16:creationId xmlns:a16="http://schemas.microsoft.com/office/drawing/2014/main" id="{19161BEE-AAD2-4D9B-9058-F871D1EA77FD}"/>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7" name="テキスト ボックス 446">
          <a:extLst>
            <a:ext uri="{FF2B5EF4-FFF2-40B4-BE49-F238E27FC236}">
              <a16:creationId xmlns:a16="http://schemas.microsoft.com/office/drawing/2014/main" id="{653C5A81-9C4E-4E07-B4B6-489A78B65D89}"/>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8" name="直線コネクタ 447">
          <a:extLst>
            <a:ext uri="{FF2B5EF4-FFF2-40B4-BE49-F238E27FC236}">
              <a16:creationId xmlns:a16="http://schemas.microsoft.com/office/drawing/2014/main" id="{C7798021-B1CC-420B-ADD8-4409DA5E1897}"/>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9" name="直線コネクタ 448">
          <a:extLst>
            <a:ext uri="{FF2B5EF4-FFF2-40B4-BE49-F238E27FC236}">
              <a16:creationId xmlns:a16="http://schemas.microsoft.com/office/drawing/2014/main" id="{BDC4977A-8B5D-4DCC-B92E-DF644064EDE8}"/>
            </a:ext>
          </a:extLst>
        </xdr:cNvPr>
        <xdr:cNvCxnSpPr/>
      </xdr:nvCxnSpPr>
      <xdr:spPr>
        <a:xfrm>
          <a:off x="5826760" y="18181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50" name="テキスト ボックス 449">
          <a:extLst>
            <a:ext uri="{FF2B5EF4-FFF2-40B4-BE49-F238E27FC236}">
              <a16:creationId xmlns:a16="http://schemas.microsoft.com/office/drawing/2014/main" id="{CD67B01A-3ED5-4193-9BAF-9F9FE43BC040}"/>
            </a:ext>
          </a:extLst>
        </xdr:cNvPr>
        <xdr:cNvSpPr txBox="1"/>
      </xdr:nvSpPr>
      <xdr:spPr>
        <a:xfrm>
          <a:off x="54053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1" name="直線コネクタ 450">
          <a:extLst>
            <a:ext uri="{FF2B5EF4-FFF2-40B4-BE49-F238E27FC236}">
              <a16:creationId xmlns:a16="http://schemas.microsoft.com/office/drawing/2014/main" id="{116FD425-ECC7-4A2E-A3E1-E6E593C4739F}"/>
            </a:ext>
          </a:extLst>
        </xdr:cNvPr>
        <xdr:cNvCxnSpPr/>
      </xdr:nvCxnSpPr>
      <xdr:spPr>
        <a:xfrm>
          <a:off x="5826760" y="177355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52" name="テキスト ボックス 451">
          <a:extLst>
            <a:ext uri="{FF2B5EF4-FFF2-40B4-BE49-F238E27FC236}">
              <a16:creationId xmlns:a16="http://schemas.microsoft.com/office/drawing/2014/main" id="{47D1E255-541D-4145-86B1-8B165CC9223A}"/>
            </a:ext>
          </a:extLst>
        </xdr:cNvPr>
        <xdr:cNvSpPr txBox="1"/>
      </xdr:nvSpPr>
      <xdr:spPr>
        <a:xfrm>
          <a:off x="540530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3" name="直線コネクタ 452">
          <a:extLst>
            <a:ext uri="{FF2B5EF4-FFF2-40B4-BE49-F238E27FC236}">
              <a16:creationId xmlns:a16="http://schemas.microsoft.com/office/drawing/2014/main" id="{2813F466-A8C3-4A21-8785-01B8065A2B48}"/>
            </a:ext>
          </a:extLst>
        </xdr:cNvPr>
        <xdr:cNvCxnSpPr/>
      </xdr:nvCxnSpPr>
      <xdr:spPr>
        <a:xfrm>
          <a:off x="5826760" y="172859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54" name="テキスト ボックス 453">
          <a:extLst>
            <a:ext uri="{FF2B5EF4-FFF2-40B4-BE49-F238E27FC236}">
              <a16:creationId xmlns:a16="http://schemas.microsoft.com/office/drawing/2014/main" id="{F38E4B7D-156F-469F-9048-D0AF8ED51656}"/>
            </a:ext>
          </a:extLst>
        </xdr:cNvPr>
        <xdr:cNvSpPr txBox="1"/>
      </xdr:nvSpPr>
      <xdr:spPr>
        <a:xfrm>
          <a:off x="540530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5" name="直線コネクタ 454">
          <a:extLst>
            <a:ext uri="{FF2B5EF4-FFF2-40B4-BE49-F238E27FC236}">
              <a16:creationId xmlns:a16="http://schemas.microsoft.com/office/drawing/2014/main" id="{4FDC687D-1CB1-42E7-9BB7-E83903DB6E7D}"/>
            </a:ext>
          </a:extLst>
        </xdr:cNvPr>
        <xdr:cNvCxnSpPr/>
      </xdr:nvCxnSpPr>
      <xdr:spPr>
        <a:xfrm>
          <a:off x="5826760" y="16840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6" name="テキスト ボックス 455">
          <a:extLst>
            <a:ext uri="{FF2B5EF4-FFF2-40B4-BE49-F238E27FC236}">
              <a16:creationId xmlns:a16="http://schemas.microsoft.com/office/drawing/2014/main" id="{475CDC18-5499-4BAD-94EB-B714389CA536}"/>
            </a:ext>
          </a:extLst>
        </xdr:cNvPr>
        <xdr:cNvSpPr txBox="1"/>
      </xdr:nvSpPr>
      <xdr:spPr>
        <a:xfrm>
          <a:off x="540530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B13623B3-D786-4F3E-83A7-DB167ACDBDD5}"/>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E8404182-3430-4062-B4F1-64EEC7D5773C}"/>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70FF4273-CBE8-466D-91D5-12D8BDB481B9}"/>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64770</xdr:rowOff>
    </xdr:from>
    <xdr:to>
      <xdr:col>54</xdr:col>
      <xdr:colOff>189865</xdr:colOff>
      <xdr:row>108</xdr:row>
      <xdr:rowOff>3048</xdr:rowOff>
    </xdr:to>
    <xdr:cxnSp macro="">
      <xdr:nvCxnSpPr>
        <xdr:cNvPr id="460" name="直線コネクタ 459">
          <a:extLst>
            <a:ext uri="{FF2B5EF4-FFF2-40B4-BE49-F238E27FC236}">
              <a16:creationId xmlns:a16="http://schemas.microsoft.com/office/drawing/2014/main" id="{6E523456-487A-4851-90AF-9242F881D3B0}"/>
            </a:ext>
          </a:extLst>
        </xdr:cNvPr>
        <xdr:cNvCxnSpPr/>
      </xdr:nvCxnSpPr>
      <xdr:spPr>
        <a:xfrm flipV="1">
          <a:off x="9219565" y="16996410"/>
          <a:ext cx="0" cy="11117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6875</xdr:rowOff>
    </xdr:from>
    <xdr:ext cx="469744" cy="259045"/>
    <xdr:sp macro="" textlink="">
      <xdr:nvSpPr>
        <xdr:cNvPr id="461" name="【市民会館】&#10;一人当たり面積最小値テキスト">
          <a:extLst>
            <a:ext uri="{FF2B5EF4-FFF2-40B4-BE49-F238E27FC236}">
              <a16:creationId xmlns:a16="http://schemas.microsoft.com/office/drawing/2014/main" id="{228A404A-CCFA-4A25-A0CB-6DF6C65ACEDE}"/>
            </a:ext>
          </a:extLst>
        </xdr:cNvPr>
        <xdr:cNvSpPr txBox="1"/>
      </xdr:nvSpPr>
      <xdr:spPr>
        <a:xfrm>
          <a:off x="9258300" y="1811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xdr:rowOff>
    </xdr:from>
    <xdr:to>
      <xdr:col>55</xdr:col>
      <xdr:colOff>88900</xdr:colOff>
      <xdr:row>108</xdr:row>
      <xdr:rowOff>3048</xdr:rowOff>
    </xdr:to>
    <xdr:cxnSp macro="">
      <xdr:nvCxnSpPr>
        <xdr:cNvPr id="462" name="直線コネクタ 461">
          <a:extLst>
            <a:ext uri="{FF2B5EF4-FFF2-40B4-BE49-F238E27FC236}">
              <a16:creationId xmlns:a16="http://schemas.microsoft.com/office/drawing/2014/main" id="{CBD54DA3-344F-4C35-9025-F3FFF79BF5F2}"/>
            </a:ext>
          </a:extLst>
        </xdr:cNvPr>
        <xdr:cNvCxnSpPr/>
      </xdr:nvCxnSpPr>
      <xdr:spPr>
        <a:xfrm>
          <a:off x="9154160" y="18108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11447</xdr:rowOff>
    </xdr:from>
    <xdr:ext cx="469744" cy="259045"/>
    <xdr:sp macro="" textlink="">
      <xdr:nvSpPr>
        <xdr:cNvPr id="463" name="【市民会館】&#10;一人当たり面積最大値テキスト">
          <a:extLst>
            <a:ext uri="{FF2B5EF4-FFF2-40B4-BE49-F238E27FC236}">
              <a16:creationId xmlns:a16="http://schemas.microsoft.com/office/drawing/2014/main" id="{DABF3294-E49C-48BC-B274-F96E468A2A09}"/>
            </a:ext>
          </a:extLst>
        </xdr:cNvPr>
        <xdr:cNvSpPr txBox="1"/>
      </xdr:nvSpPr>
      <xdr:spPr>
        <a:xfrm>
          <a:off x="9258300" y="1677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64770</xdr:rowOff>
    </xdr:from>
    <xdr:to>
      <xdr:col>55</xdr:col>
      <xdr:colOff>88900</xdr:colOff>
      <xdr:row>101</xdr:row>
      <xdr:rowOff>64770</xdr:rowOff>
    </xdr:to>
    <xdr:cxnSp macro="">
      <xdr:nvCxnSpPr>
        <xdr:cNvPr id="464" name="直線コネクタ 463">
          <a:extLst>
            <a:ext uri="{FF2B5EF4-FFF2-40B4-BE49-F238E27FC236}">
              <a16:creationId xmlns:a16="http://schemas.microsoft.com/office/drawing/2014/main" id="{6F57E863-3852-4B0D-90F2-45B0E446DD23}"/>
            </a:ext>
          </a:extLst>
        </xdr:cNvPr>
        <xdr:cNvCxnSpPr/>
      </xdr:nvCxnSpPr>
      <xdr:spPr>
        <a:xfrm>
          <a:off x="9154160" y="16996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82566</xdr:rowOff>
    </xdr:from>
    <xdr:ext cx="469744" cy="259045"/>
    <xdr:sp macro="" textlink="">
      <xdr:nvSpPr>
        <xdr:cNvPr id="465" name="【市民会館】&#10;一人当たり面積平均値テキスト">
          <a:extLst>
            <a:ext uri="{FF2B5EF4-FFF2-40B4-BE49-F238E27FC236}">
              <a16:creationId xmlns:a16="http://schemas.microsoft.com/office/drawing/2014/main" id="{1EEDC342-39E2-4FDE-9F49-99A7929330F6}"/>
            </a:ext>
          </a:extLst>
        </xdr:cNvPr>
        <xdr:cNvSpPr txBox="1"/>
      </xdr:nvSpPr>
      <xdr:spPr>
        <a:xfrm>
          <a:off x="9258300" y="175171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59689</xdr:rowOff>
    </xdr:from>
    <xdr:to>
      <xdr:col>55</xdr:col>
      <xdr:colOff>50800</xdr:colOff>
      <xdr:row>105</xdr:row>
      <xdr:rowOff>161289</xdr:rowOff>
    </xdr:to>
    <xdr:sp macro="" textlink="">
      <xdr:nvSpPr>
        <xdr:cNvPr id="466" name="フローチャート: 判断 465">
          <a:extLst>
            <a:ext uri="{FF2B5EF4-FFF2-40B4-BE49-F238E27FC236}">
              <a16:creationId xmlns:a16="http://schemas.microsoft.com/office/drawing/2014/main" id="{F48C5F9A-7D68-4C47-87AE-0AACB9F50333}"/>
            </a:ext>
          </a:extLst>
        </xdr:cNvPr>
        <xdr:cNvSpPr/>
      </xdr:nvSpPr>
      <xdr:spPr>
        <a:xfrm>
          <a:off x="9192260" y="176618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7" name="フローチャート: 判断 466">
          <a:extLst>
            <a:ext uri="{FF2B5EF4-FFF2-40B4-BE49-F238E27FC236}">
              <a16:creationId xmlns:a16="http://schemas.microsoft.com/office/drawing/2014/main" id="{76F63AAE-1CE5-42B1-AA80-A4A6C712C184}"/>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68835</xdr:rowOff>
    </xdr:from>
    <xdr:to>
      <xdr:col>46</xdr:col>
      <xdr:colOff>38100</xdr:colOff>
      <xdr:row>105</xdr:row>
      <xdr:rowOff>170435</xdr:rowOff>
    </xdr:to>
    <xdr:sp macro="" textlink="">
      <xdr:nvSpPr>
        <xdr:cNvPr id="468" name="フローチャート: 判断 467">
          <a:extLst>
            <a:ext uri="{FF2B5EF4-FFF2-40B4-BE49-F238E27FC236}">
              <a16:creationId xmlns:a16="http://schemas.microsoft.com/office/drawing/2014/main" id="{8006A003-2064-49BB-BD72-96DD620EAD10}"/>
            </a:ext>
          </a:extLst>
        </xdr:cNvPr>
        <xdr:cNvSpPr/>
      </xdr:nvSpPr>
      <xdr:spPr>
        <a:xfrm>
          <a:off x="7670800" y="1767103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55118</xdr:rowOff>
    </xdr:from>
    <xdr:to>
      <xdr:col>41</xdr:col>
      <xdr:colOff>101600</xdr:colOff>
      <xdr:row>105</xdr:row>
      <xdr:rowOff>156718</xdr:rowOff>
    </xdr:to>
    <xdr:sp macro="" textlink="">
      <xdr:nvSpPr>
        <xdr:cNvPr id="469" name="フローチャート: 判断 468">
          <a:extLst>
            <a:ext uri="{FF2B5EF4-FFF2-40B4-BE49-F238E27FC236}">
              <a16:creationId xmlns:a16="http://schemas.microsoft.com/office/drawing/2014/main" id="{5B222998-0BB4-420A-A33A-627AD6DF5D85}"/>
            </a:ext>
          </a:extLst>
        </xdr:cNvPr>
        <xdr:cNvSpPr/>
      </xdr:nvSpPr>
      <xdr:spPr>
        <a:xfrm>
          <a:off x="6873240" y="1765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41402</xdr:rowOff>
    </xdr:from>
    <xdr:to>
      <xdr:col>36</xdr:col>
      <xdr:colOff>165100</xdr:colOff>
      <xdr:row>105</xdr:row>
      <xdr:rowOff>143002</xdr:rowOff>
    </xdr:to>
    <xdr:sp macro="" textlink="">
      <xdr:nvSpPr>
        <xdr:cNvPr id="470" name="フローチャート: 判断 469">
          <a:extLst>
            <a:ext uri="{FF2B5EF4-FFF2-40B4-BE49-F238E27FC236}">
              <a16:creationId xmlns:a16="http://schemas.microsoft.com/office/drawing/2014/main" id="{DE5FAB1C-A235-4BED-88E5-C3F2196AF168}"/>
            </a:ext>
          </a:extLst>
        </xdr:cNvPr>
        <xdr:cNvSpPr/>
      </xdr:nvSpPr>
      <xdr:spPr>
        <a:xfrm>
          <a:off x="6098540" y="1764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64BE5562-3B45-4DE7-B5C3-031B7B5FE7D8}"/>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EAFD7C8B-C324-4F9C-99E6-FFEC0EDB69DC}"/>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D811BCAF-C297-4118-9908-DF35F04DBBD8}"/>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F69C6441-7B88-4426-91C5-53818F4871E3}"/>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A5D237EC-8CD9-4D40-8CC2-53515685971A}"/>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123698</xdr:rowOff>
    </xdr:from>
    <xdr:to>
      <xdr:col>55</xdr:col>
      <xdr:colOff>50800</xdr:colOff>
      <xdr:row>108</xdr:row>
      <xdr:rowOff>53848</xdr:rowOff>
    </xdr:to>
    <xdr:sp macro="" textlink="">
      <xdr:nvSpPr>
        <xdr:cNvPr id="476" name="楕円 475">
          <a:extLst>
            <a:ext uri="{FF2B5EF4-FFF2-40B4-BE49-F238E27FC236}">
              <a16:creationId xmlns:a16="http://schemas.microsoft.com/office/drawing/2014/main" id="{2797D5FA-3D37-4946-A947-3AD7A38CC3F1}"/>
            </a:ext>
          </a:extLst>
        </xdr:cNvPr>
        <xdr:cNvSpPr/>
      </xdr:nvSpPr>
      <xdr:spPr>
        <a:xfrm>
          <a:off x="9192260" y="180611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38625</xdr:rowOff>
    </xdr:from>
    <xdr:ext cx="469744" cy="259045"/>
    <xdr:sp macro="" textlink="">
      <xdr:nvSpPr>
        <xdr:cNvPr id="477" name="【市民会館】&#10;一人当たり面積該当値テキスト">
          <a:extLst>
            <a:ext uri="{FF2B5EF4-FFF2-40B4-BE49-F238E27FC236}">
              <a16:creationId xmlns:a16="http://schemas.microsoft.com/office/drawing/2014/main" id="{06EA0832-393B-4FDB-B7B7-126F0A7BCDAC}"/>
            </a:ext>
          </a:extLst>
        </xdr:cNvPr>
        <xdr:cNvSpPr txBox="1"/>
      </xdr:nvSpPr>
      <xdr:spPr>
        <a:xfrm>
          <a:off x="9258300" y="17976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123698</xdr:rowOff>
    </xdr:from>
    <xdr:to>
      <xdr:col>50</xdr:col>
      <xdr:colOff>165100</xdr:colOff>
      <xdr:row>108</xdr:row>
      <xdr:rowOff>53848</xdr:rowOff>
    </xdr:to>
    <xdr:sp macro="" textlink="">
      <xdr:nvSpPr>
        <xdr:cNvPr id="478" name="楕円 477">
          <a:extLst>
            <a:ext uri="{FF2B5EF4-FFF2-40B4-BE49-F238E27FC236}">
              <a16:creationId xmlns:a16="http://schemas.microsoft.com/office/drawing/2014/main" id="{F384B583-39D2-4CC3-97B4-0C738B723B36}"/>
            </a:ext>
          </a:extLst>
        </xdr:cNvPr>
        <xdr:cNvSpPr/>
      </xdr:nvSpPr>
      <xdr:spPr>
        <a:xfrm>
          <a:off x="8445500" y="180611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3048</xdr:rowOff>
    </xdr:from>
    <xdr:to>
      <xdr:col>55</xdr:col>
      <xdr:colOff>0</xdr:colOff>
      <xdr:row>108</xdr:row>
      <xdr:rowOff>3048</xdr:rowOff>
    </xdr:to>
    <xdr:cxnSp macro="">
      <xdr:nvCxnSpPr>
        <xdr:cNvPr id="479" name="直線コネクタ 478">
          <a:extLst>
            <a:ext uri="{FF2B5EF4-FFF2-40B4-BE49-F238E27FC236}">
              <a16:creationId xmlns:a16="http://schemas.microsoft.com/office/drawing/2014/main" id="{F655E72B-1AE6-4A75-9290-90AFCF183A3B}"/>
            </a:ext>
          </a:extLst>
        </xdr:cNvPr>
        <xdr:cNvCxnSpPr/>
      </xdr:nvCxnSpPr>
      <xdr:spPr>
        <a:xfrm>
          <a:off x="8496300" y="18108168"/>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123698</xdr:rowOff>
    </xdr:from>
    <xdr:to>
      <xdr:col>46</xdr:col>
      <xdr:colOff>38100</xdr:colOff>
      <xdr:row>108</xdr:row>
      <xdr:rowOff>53848</xdr:rowOff>
    </xdr:to>
    <xdr:sp macro="" textlink="">
      <xdr:nvSpPr>
        <xdr:cNvPr id="480" name="楕円 479">
          <a:extLst>
            <a:ext uri="{FF2B5EF4-FFF2-40B4-BE49-F238E27FC236}">
              <a16:creationId xmlns:a16="http://schemas.microsoft.com/office/drawing/2014/main" id="{EB0655FF-1A9A-4908-BCBB-DDA94A71636D}"/>
            </a:ext>
          </a:extLst>
        </xdr:cNvPr>
        <xdr:cNvSpPr/>
      </xdr:nvSpPr>
      <xdr:spPr>
        <a:xfrm>
          <a:off x="7670800" y="180611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3048</xdr:rowOff>
    </xdr:from>
    <xdr:to>
      <xdr:col>50</xdr:col>
      <xdr:colOff>114300</xdr:colOff>
      <xdr:row>108</xdr:row>
      <xdr:rowOff>3048</xdr:rowOff>
    </xdr:to>
    <xdr:cxnSp macro="">
      <xdr:nvCxnSpPr>
        <xdr:cNvPr id="481" name="直線コネクタ 480">
          <a:extLst>
            <a:ext uri="{FF2B5EF4-FFF2-40B4-BE49-F238E27FC236}">
              <a16:creationId xmlns:a16="http://schemas.microsoft.com/office/drawing/2014/main" id="{0D957752-097E-4328-8D77-D464EF332030}"/>
            </a:ext>
          </a:extLst>
        </xdr:cNvPr>
        <xdr:cNvCxnSpPr/>
      </xdr:nvCxnSpPr>
      <xdr:spPr>
        <a:xfrm>
          <a:off x="7713980" y="1810816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123698</xdr:rowOff>
    </xdr:from>
    <xdr:to>
      <xdr:col>41</xdr:col>
      <xdr:colOff>101600</xdr:colOff>
      <xdr:row>108</xdr:row>
      <xdr:rowOff>53848</xdr:rowOff>
    </xdr:to>
    <xdr:sp macro="" textlink="">
      <xdr:nvSpPr>
        <xdr:cNvPr id="482" name="楕円 481">
          <a:extLst>
            <a:ext uri="{FF2B5EF4-FFF2-40B4-BE49-F238E27FC236}">
              <a16:creationId xmlns:a16="http://schemas.microsoft.com/office/drawing/2014/main" id="{093E0D7C-5827-4B15-A680-32F865AED962}"/>
            </a:ext>
          </a:extLst>
        </xdr:cNvPr>
        <xdr:cNvSpPr/>
      </xdr:nvSpPr>
      <xdr:spPr>
        <a:xfrm>
          <a:off x="6873240" y="180611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3048</xdr:rowOff>
    </xdr:from>
    <xdr:to>
      <xdr:col>45</xdr:col>
      <xdr:colOff>177800</xdr:colOff>
      <xdr:row>108</xdr:row>
      <xdr:rowOff>3048</xdr:rowOff>
    </xdr:to>
    <xdr:cxnSp macro="">
      <xdr:nvCxnSpPr>
        <xdr:cNvPr id="483" name="直線コネクタ 482">
          <a:extLst>
            <a:ext uri="{FF2B5EF4-FFF2-40B4-BE49-F238E27FC236}">
              <a16:creationId xmlns:a16="http://schemas.microsoft.com/office/drawing/2014/main" id="{6507911F-5A46-4FF5-AB52-6E0974D2311D}"/>
            </a:ext>
          </a:extLst>
        </xdr:cNvPr>
        <xdr:cNvCxnSpPr/>
      </xdr:nvCxnSpPr>
      <xdr:spPr>
        <a:xfrm>
          <a:off x="6924040" y="1810816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123698</xdr:rowOff>
    </xdr:from>
    <xdr:to>
      <xdr:col>36</xdr:col>
      <xdr:colOff>165100</xdr:colOff>
      <xdr:row>108</xdr:row>
      <xdr:rowOff>53848</xdr:rowOff>
    </xdr:to>
    <xdr:sp macro="" textlink="">
      <xdr:nvSpPr>
        <xdr:cNvPr id="484" name="楕円 483">
          <a:extLst>
            <a:ext uri="{FF2B5EF4-FFF2-40B4-BE49-F238E27FC236}">
              <a16:creationId xmlns:a16="http://schemas.microsoft.com/office/drawing/2014/main" id="{6435FE70-15A2-4DE6-A5F2-2ABD794AA285}"/>
            </a:ext>
          </a:extLst>
        </xdr:cNvPr>
        <xdr:cNvSpPr/>
      </xdr:nvSpPr>
      <xdr:spPr>
        <a:xfrm>
          <a:off x="6098540" y="1806117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3048</xdr:rowOff>
    </xdr:from>
    <xdr:to>
      <xdr:col>41</xdr:col>
      <xdr:colOff>50800</xdr:colOff>
      <xdr:row>108</xdr:row>
      <xdr:rowOff>3048</xdr:rowOff>
    </xdr:to>
    <xdr:cxnSp macro="">
      <xdr:nvCxnSpPr>
        <xdr:cNvPr id="485" name="直線コネクタ 484">
          <a:extLst>
            <a:ext uri="{FF2B5EF4-FFF2-40B4-BE49-F238E27FC236}">
              <a16:creationId xmlns:a16="http://schemas.microsoft.com/office/drawing/2014/main" id="{C22E75FF-4B20-44F1-BD29-FEC58D1B746C}"/>
            </a:ext>
          </a:extLst>
        </xdr:cNvPr>
        <xdr:cNvCxnSpPr/>
      </xdr:nvCxnSpPr>
      <xdr:spPr>
        <a:xfrm>
          <a:off x="6149340" y="1810816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6" name="n_1aveValue【市民会館】&#10;一人当たり面積">
          <a:extLst>
            <a:ext uri="{FF2B5EF4-FFF2-40B4-BE49-F238E27FC236}">
              <a16:creationId xmlns:a16="http://schemas.microsoft.com/office/drawing/2014/main" id="{6C004E09-DB9F-41B7-B42A-ADB185A13D59}"/>
            </a:ext>
          </a:extLst>
        </xdr:cNvPr>
        <xdr:cNvSpPr txBox="1"/>
      </xdr:nvSpPr>
      <xdr:spPr>
        <a:xfrm>
          <a:off x="8271587" y="17440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15512</xdr:rowOff>
    </xdr:from>
    <xdr:ext cx="469744" cy="259045"/>
    <xdr:sp macro="" textlink="">
      <xdr:nvSpPr>
        <xdr:cNvPr id="487" name="n_2aveValue【市民会館】&#10;一人当たり面積">
          <a:extLst>
            <a:ext uri="{FF2B5EF4-FFF2-40B4-BE49-F238E27FC236}">
              <a16:creationId xmlns:a16="http://schemas.microsoft.com/office/drawing/2014/main" id="{749E3B86-A54C-4FF9-B742-D72F99EC4AFE}"/>
            </a:ext>
          </a:extLst>
        </xdr:cNvPr>
        <xdr:cNvSpPr txBox="1"/>
      </xdr:nvSpPr>
      <xdr:spPr>
        <a:xfrm>
          <a:off x="7509587" y="17450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1795</xdr:rowOff>
    </xdr:from>
    <xdr:ext cx="469744" cy="259045"/>
    <xdr:sp macro="" textlink="">
      <xdr:nvSpPr>
        <xdr:cNvPr id="488" name="n_3aveValue【市民会館】&#10;一人当たり面積">
          <a:extLst>
            <a:ext uri="{FF2B5EF4-FFF2-40B4-BE49-F238E27FC236}">
              <a16:creationId xmlns:a16="http://schemas.microsoft.com/office/drawing/2014/main" id="{D0C0133E-4FE9-4852-884E-D9A838DABF96}"/>
            </a:ext>
          </a:extLst>
        </xdr:cNvPr>
        <xdr:cNvSpPr txBox="1"/>
      </xdr:nvSpPr>
      <xdr:spPr>
        <a:xfrm>
          <a:off x="6712027" y="17436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159529</xdr:rowOff>
    </xdr:from>
    <xdr:ext cx="469744" cy="259045"/>
    <xdr:sp macro="" textlink="">
      <xdr:nvSpPr>
        <xdr:cNvPr id="489" name="n_4aveValue【市民会館】&#10;一人当たり面積">
          <a:extLst>
            <a:ext uri="{FF2B5EF4-FFF2-40B4-BE49-F238E27FC236}">
              <a16:creationId xmlns:a16="http://schemas.microsoft.com/office/drawing/2014/main" id="{F8CA1174-5BF5-499F-BCC2-581A258BCAFB}"/>
            </a:ext>
          </a:extLst>
        </xdr:cNvPr>
        <xdr:cNvSpPr txBox="1"/>
      </xdr:nvSpPr>
      <xdr:spPr>
        <a:xfrm>
          <a:off x="5937327" y="17426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108</xdr:row>
      <xdr:rowOff>44975</xdr:rowOff>
    </xdr:from>
    <xdr:ext cx="469744" cy="259045"/>
    <xdr:sp macro="" textlink="">
      <xdr:nvSpPr>
        <xdr:cNvPr id="490" name="n_1mainValue【市民会館】&#10;一人当たり面積">
          <a:extLst>
            <a:ext uri="{FF2B5EF4-FFF2-40B4-BE49-F238E27FC236}">
              <a16:creationId xmlns:a16="http://schemas.microsoft.com/office/drawing/2014/main" id="{E716AA8A-2776-4304-A563-280972B97727}"/>
            </a:ext>
          </a:extLst>
        </xdr:cNvPr>
        <xdr:cNvSpPr txBox="1"/>
      </xdr:nvSpPr>
      <xdr:spPr>
        <a:xfrm>
          <a:off x="8271587" y="1815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108</xdr:row>
      <xdr:rowOff>44975</xdr:rowOff>
    </xdr:from>
    <xdr:ext cx="469744" cy="259045"/>
    <xdr:sp macro="" textlink="">
      <xdr:nvSpPr>
        <xdr:cNvPr id="491" name="n_2mainValue【市民会館】&#10;一人当たり面積">
          <a:extLst>
            <a:ext uri="{FF2B5EF4-FFF2-40B4-BE49-F238E27FC236}">
              <a16:creationId xmlns:a16="http://schemas.microsoft.com/office/drawing/2014/main" id="{02E91CBB-AE37-47A0-99EB-DC433BC6523B}"/>
            </a:ext>
          </a:extLst>
        </xdr:cNvPr>
        <xdr:cNvSpPr txBox="1"/>
      </xdr:nvSpPr>
      <xdr:spPr>
        <a:xfrm>
          <a:off x="7509587" y="1815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108</xdr:row>
      <xdr:rowOff>44975</xdr:rowOff>
    </xdr:from>
    <xdr:ext cx="469744" cy="259045"/>
    <xdr:sp macro="" textlink="">
      <xdr:nvSpPr>
        <xdr:cNvPr id="492" name="n_3mainValue【市民会館】&#10;一人当たり面積">
          <a:extLst>
            <a:ext uri="{FF2B5EF4-FFF2-40B4-BE49-F238E27FC236}">
              <a16:creationId xmlns:a16="http://schemas.microsoft.com/office/drawing/2014/main" id="{A0C1C104-8721-4DDC-B84A-04B9004A9D00}"/>
            </a:ext>
          </a:extLst>
        </xdr:cNvPr>
        <xdr:cNvSpPr txBox="1"/>
      </xdr:nvSpPr>
      <xdr:spPr>
        <a:xfrm>
          <a:off x="6712027" y="1815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44975</xdr:rowOff>
    </xdr:from>
    <xdr:ext cx="469744" cy="259045"/>
    <xdr:sp macro="" textlink="">
      <xdr:nvSpPr>
        <xdr:cNvPr id="493" name="n_4mainValue【市民会館】&#10;一人当たり面積">
          <a:extLst>
            <a:ext uri="{FF2B5EF4-FFF2-40B4-BE49-F238E27FC236}">
              <a16:creationId xmlns:a16="http://schemas.microsoft.com/office/drawing/2014/main" id="{538822B7-E779-44AC-8DF9-7F3A1B9741FC}"/>
            </a:ext>
          </a:extLst>
        </xdr:cNvPr>
        <xdr:cNvSpPr txBox="1"/>
      </xdr:nvSpPr>
      <xdr:spPr>
        <a:xfrm>
          <a:off x="5937327" y="1815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E92428A8-CCDF-40C4-886D-2B51DED11006}"/>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555E3EF1-F7DF-4D4A-8E01-6B3C675CD558}"/>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F85ACD5D-98DD-4E73-A04B-D68BB9E888CF}"/>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A728AAE5-CFC6-49D1-95FB-991437DBA5F6}"/>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A790A9AC-79EF-415A-9DB2-D333A7C7367E}"/>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4345E0D8-E1C8-4BD3-9D5B-25D61742DE2D}"/>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F2BD0DA9-9916-484D-A830-6C0B51278A32}"/>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C5C950E0-0724-4723-B65E-A18978828F93}"/>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FECB148B-B1D2-41E2-9001-25DD6191CE3E}"/>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D78005DD-E8A9-485F-850E-921B7E8B7D42}"/>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ECBBED22-8E3E-40BD-AF9E-4DB73F7DE05A}"/>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FBF48C83-36A3-4F43-8006-240A29B74EB5}"/>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B7F68D48-386D-4F01-89C4-DF127FBC8161}"/>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A3B40862-DFE3-4835-9DAF-E0029A52D9E6}"/>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71EB731C-A990-43CB-A74B-9B315625C4B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6EB58333-D259-4C98-B3E5-97A16B3C71B9}"/>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0C72C9CF-EE3A-4AB8-8CD0-A8C3BAA46ECC}"/>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C112EFAE-E986-4509-8272-61EFFAA54DD2}"/>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76D1B11C-1FE2-42FE-8A4B-8502208A7A59}"/>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2E0C6C1A-120D-47EE-9538-8623E8F04BE4}"/>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7E65DD2A-0829-4AA9-B201-637631B22AFC}"/>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CEFE68F8-6F83-406D-9A1C-119E2A8C9729}"/>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8E627A57-38F5-40F8-8698-28E10972A234}"/>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E9717B7F-A56C-46C4-8C9A-774E098C5DAC}"/>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4EF76CC0-D3DD-4DBF-B904-B803AA715781}"/>
            </a:ext>
          </a:extLst>
        </xdr:cNvPr>
        <xdr:cNvCxnSpPr/>
      </xdr:nvCxnSpPr>
      <xdr:spPr>
        <a:xfrm flipV="1">
          <a:off x="14375764" y="548068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FB304B19-09B8-41C9-A8DC-E7915302180D}"/>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267D814D-3246-4B0F-B40D-A5466723C8EE}"/>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D70BAC36-600F-4C71-97BD-D5F6BE920014}"/>
            </a:ext>
          </a:extLst>
        </xdr:cNvPr>
        <xdr:cNvSpPr txBox="1"/>
      </xdr:nvSpPr>
      <xdr:spPr>
        <a:xfrm>
          <a:off x="14414500" y="5259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522" name="直線コネクタ 521">
          <a:extLst>
            <a:ext uri="{FF2B5EF4-FFF2-40B4-BE49-F238E27FC236}">
              <a16:creationId xmlns:a16="http://schemas.microsoft.com/office/drawing/2014/main" id="{63580896-AD56-413C-B1B4-C40F7D98E776}"/>
            </a:ext>
          </a:extLst>
        </xdr:cNvPr>
        <xdr:cNvCxnSpPr/>
      </xdr:nvCxnSpPr>
      <xdr:spPr>
        <a:xfrm>
          <a:off x="14287500" y="54806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53992</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496D44FB-143C-4716-A592-A9782287BFE5}"/>
            </a:ext>
          </a:extLst>
        </xdr:cNvPr>
        <xdr:cNvSpPr txBox="1"/>
      </xdr:nvSpPr>
      <xdr:spPr>
        <a:xfrm>
          <a:off x="14414500" y="6256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524" name="フローチャート: 判断 523">
          <a:extLst>
            <a:ext uri="{FF2B5EF4-FFF2-40B4-BE49-F238E27FC236}">
              <a16:creationId xmlns:a16="http://schemas.microsoft.com/office/drawing/2014/main" id="{67A81817-F1FD-4BDF-8D0D-6F13A61D90CE}"/>
            </a:ext>
          </a:extLst>
        </xdr:cNvPr>
        <xdr:cNvSpPr/>
      </xdr:nvSpPr>
      <xdr:spPr>
        <a:xfrm>
          <a:off x="14325600" y="64014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525" name="フローチャート: 判断 524">
          <a:extLst>
            <a:ext uri="{FF2B5EF4-FFF2-40B4-BE49-F238E27FC236}">
              <a16:creationId xmlns:a16="http://schemas.microsoft.com/office/drawing/2014/main" id="{1EF2A9D0-5111-48E4-A5FA-8D0969B56C03}"/>
            </a:ext>
          </a:extLst>
        </xdr:cNvPr>
        <xdr:cNvSpPr/>
      </xdr:nvSpPr>
      <xdr:spPr>
        <a:xfrm>
          <a:off x="135788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526" name="フローチャート: 判断 525">
          <a:extLst>
            <a:ext uri="{FF2B5EF4-FFF2-40B4-BE49-F238E27FC236}">
              <a16:creationId xmlns:a16="http://schemas.microsoft.com/office/drawing/2014/main" id="{B2B1EBEA-E2C8-4484-BF3A-E337C66EF873}"/>
            </a:ext>
          </a:extLst>
        </xdr:cNvPr>
        <xdr:cNvSpPr/>
      </xdr:nvSpPr>
      <xdr:spPr>
        <a:xfrm>
          <a:off x="12804140" y="63519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527" name="フローチャート: 判断 526">
          <a:extLst>
            <a:ext uri="{FF2B5EF4-FFF2-40B4-BE49-F238E27FC236}">
              <a16:creationId xmlns:a16="http://schemas.microsoft.com/office/drawing/2014/main" id="{72A7DE32-299A-45E2-B387-38E3F0EEB3B6}"/>
            </a:ext>
          </a:extLst>
        </xdr:cNvPr>
        <xdr:cNvSpPr/>
      </xdr:nvSpPr>
      <xdr:spPr>
        <a:xfrm>
          <a:off x="12029440" y="63500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528" name="フローチャート: 判断 527">
          <a:extLst>
            <a:ext uri="{FF2B5EF4-FFF2-40B4-BE49-F238E27FC236}">
              <a16:creationId xmlns:a16="http://schemas.microsoft.com/office/drawing/2014/main" id="{0DF2B09E-0F01-495C-92BA-677093F9DA07}"/>
            </a:ext>
          </a:extLst>
        </xdr:cNvPr>
        <xdr:cNvSpPr/>
      </xdr:nvSpPr>
      <xdr:spPr>
        <a:xfrm>
          <a:off x="1123188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429B743D-A66F-4D11-A1FB-02EEE0E26683}"/>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FE7E21CE-9B71-4B40-AA2E-9C50A289518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932089BA-16B6-49EF-BB84-DAC2615F8CCA}"/>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B4399C1E-B972-4215-A84B-FEC9D614D618}"/>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16F68D64-092F-418E-999E-A3FE4E5B6AEB}"/>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59690</xdr:rowOff>
    </xdr:from>
    <xdr:to>
      <xdr:col>85</xdr:col>
      <xdr:colOff>177800</xdr:colOff>
      <xdr:row>39</xdr:row>
      <xdr:rowOff>161290</xdr:rowOff>
    </xdr:to>
    <xdr:sp macro="" textlink="">
      <xdr:nvSpPr>
        <xdr:cNvPr id="534" name="楕円 533">
          <a:extLst>
            <a:ext uri="{FF2B5EF4-FFF2-40B4-BE49-F238E27FC236}">
              <a16:creationId xmlns:a16="http://schemas.microsoft.com/office/drawing/2014/main" id="{E1D0A009-4D35-4B46-A780-A60B9976435F}"/>
            </a:ext>
          </a:extLst>
        </xdr:cNvPr>
        <xdr:cNvSpPr/>
      </xdr:nvSpPr>
      <xdr:spPr>
        <a:xfrm>
          <a:off x="14325600" y="659765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38117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DE0A8A74-3133-4143-88CE-861F65E64D7A}"/>
            </a:ext>
          </a:extLst>
        </xdr:cNvPr>
        <xdr:cNvSpPr txBox="1"/>
      </xdr:nvSpPr>
      <xdr:spPr>
        <a:xfrm>
          <a:off x="14414500"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61595</xdr:rowOff>
    </xdr:from>
    <xdr:to>
      <xdr:col>81</xdr:col>
      <xdr:colOff>101600</xdr:colOff>
      <xdr:row>39</xdr:row>
      <xdr:rowOff>163195</xdr:rowOff>
    </xdr:to>
    <xdr:sp macro="" textlink="">
      <xdr:nvSpPr>
        <xdr:cNvPr id="536" name="楕円 535">
          <a:extLst>
            <a:ext uri="{FF2B5EF4-FFF2-40B4-BE49-F238E27FC236}">
              <a16:creationId xmlns:a16="http://schemas.microsoft.com/office/drawing/2014/main" id="{459D8A92-41E2-482E-9F29-0C4EE06DB8E4}"/>
            </a:ext>
          </a:extLst>
        </xdr:cNvPr>
        <xdr:cNvSpPr/>
      </xdr:nvSpPr>
      <xdr:spPr>
        <a:xfrm>
          <a:off x="13578840" y="659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110490</xdr:rowOff>
    </xdr:from>
    <xdr:to>
      <xdr:col>85</xdr:col>
      <xdr:colOff>127000</xdr:colOff>
      <xdr:row>39</xdr:row>
      <xdr:rowOff>112395</xdr:rowOff>
    </xdr:to>
    <xdr:cxnSp macro="">
      <xdr:nvCxnSpPr>
        <xdr:cNvPr id="537" name="直線コネクタ 536">
          <a:extLst>
            <a:ext uri="{FF2B5EF4-FFF2-40B4-BE49-F238E27FC236}">
              <a16:creationId xmlns:a16="http://schemas.microsoft.com/office/drawing/2014/main" id="{A3D5ADDB-1A57-4517-9D14-4CF41036A60D}"/>
            </a:ext>
          </a:extLst>
        </xdr:cNvPr>
        <xdr:cNvCxnSpPr/>
      </xdr:nvCxnSpPr>
      <xdr:spPr>
        <a:xfrm flipV="1">
          <a:off x="13629640" y="6648450"/>
          <a:ext cx="7467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153035</xdr:rowOff>
    </xdr:from>
    <xdr:to>
      <xdr:col>76</xdr:col>
      <xdr:colOff>165100</xdr:colOff>
      <xdr:row>40</xdr:row>
      <xdr:rowOff>83185</xdr:rowOff>
    </xdr:to>
    <xdr:sp macro="" textlink="">
      <xdr:nvSpPr>
        <xdr:cNvPr id="538" name="楕円 537">
          <a:extLst>
            <a:ext uri="{FF2B5EF4-FFF2-40B4-BE49-F238E27FC236}">
              <a16:creationId xmlns:a16="http://schemas.microsoft.com/office/drawing/2014/main" id="{95EEDB51-1BF3-4D92-9853-6AA7AD6F27CF}"/>
            </a:ext>
          </a:extLst>
        </xdr:cNvPr>
        <xdr:cNvSpPr/>
      </xdr:nvSpPr>
      <xdr:spPr>
        <a:xfrm>
          <a:off x="12804140" y="66909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112395</xdr:rowOff>
    </xdr:from>
    <xdr:to>
      <xdr:col>81</xdr:col>
      <xdr:colOff>50800</xdr:colOff>
      <xdr:row>40</xdr:row>
      <xdr:rowOff>32385</xdr:rowOff>
    </xdr:to>
    <xdr:cxnSp macro="">
      <xdr:nvCxnSpPr>
        <xdr:cNvPr id="539" name="直線コネクタ 538">
          <a:extLst>
            <a:ext uri="{FF2B5EF4-FFF2-40B4-BE49-F238E27FC236}">
              <a16:creationId xmlns:a16="http://schemas.microsoft.com/office/drawing/2014/main" id="{2F7ACD17-D254-44DF-9874-DEB8ACF289BC}"/>
            </a:ext>
          </a:extLst>
        </xdr:cNvPr>
        <xdr:cNvCxnSpPr/>
      </xdr:nvCxnSpPr>
      <xdr:spPr>
        <a:xfrm flipV="1">
          <a:off x="12854940" y="6650355"/>
          <a:ext cx="7747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149225</xdr:rowOff>
    </xdr:from>
    <xdr:to>
      <xdr:col>72</xdr:col>
      <xdr:colOff>38100</xdr:colOff>
      <xdr:row>40</xdr:row>
      <xdr:rowOff>79375</xdr:rowOff>
    </xdr:to>
    <xdr:sp macro="" textlink="">
      <xdr:nvSpPr>
        <xdr:cNvPr id="540" name="楕円 539">
          <a:extLst>
            <a:ext uri="{FF2B5EF4-FFF2-40B4-BE49-F238E27FC236}">
              <a16:creationId xmlns:a16="http://schemas.microsoft.com/office/drawing/2014/main" id="{FCB4DCCB-7FBB-4B79-B0B4-7BC57C409D0D}"/>
            </a:ext>
          </a:extLst>
        </xdr:cNvPr>
        <xdr:cNvSpPr/>
      </xdr:nvSpPr>
      <xdr:spPr>
        <a:xfrm>
          <a:off x="12029440" y="66871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28575</xdr:rowOff>
    </xdr:from>
    <xdr:to>
      <xdr:col>76</xdr:col>
      <xdr:colOff>114300</xdr:colOff>
      <xdr:row>40</xdr:row>
      <xdr:rowOff>32385</xdr:rowOff>
    </xdr:to>
    <xdr:cxnSp macro="">
      <xdr:nvCxnSpPr>
        <xdr:cNvPr id="541" name="直線コネクタ 540">
          <a:extLst>
            <a:ext uri="{FF2B5EF4-FFF2-40B4-BE49-F238E27FC236}">
              <a16:creationId xmlns:a16="http://schemas.microsoft.com/office/drawing/2014/main" id="{0009AD5C-9FA2-4BD9-A938-9A7F3B36ED32}"/>
            </a:ext>
          </a:extLst>
        </xdr:cNvPr>
        <xdr:cNvCxnSpPr/>
      </xdr:nvCxnSpPr>
      <xdr:spPr>
        <a:xfrm>
          <a:off x="12072620" y="6734175"/>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109220</xdr:rowOff>
    </xdr:from>
    <xdr:to>
      <xdr:col>67</xdr:col>
      <xdr:colOff>101600</xdr:colOff>
      <xdr:row>40</xdr:row>
      <xdr:rowOff>39370</xdr:rowOff>
    </xdr:to>
    <xdr:sp macro="" textlink="">
      <xdr:nvSpPr>
        <xdr:cNvPr id="542" name="楕円 541">
          <a:extLst>
            <a:ext uri="{FF2B5EF4-FFF2-40B4-BE49-F238E27FC236}">
              <a16:creationId xmlns:a16="http://schemas.microsoft.com/office/drawing/2014/main" id="{B5051707-32C3-485E-A5A4-790385CC7499}"/>
            </a:ext>
          </a:extLst>
        </xdr:cNvPr>
        <xdr:cNvSpPr/>
      </xdr:nvSpPr>
      <xdr:spPr>
        <a:xfrm>
          <a:off x="11231880" y="6647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160020</xdr:rowOff>
    </xdr:from>
    <xdr:to>
      <xdr:col>71</xdr:col>
      <xdr:colOff>177800</xdr:colOff>
      <xdr:row>40</xdr:row>
      <xdr:rowOff>28575</xdr:rowOff>
    </xdr:to>
    <xdr:cxnSp macro="">
      <xdr:nvCxnSpPr>
        <xdr:cNvPr id="543" name="直線コネクタ 542">
          <a:extLst>
            <a:ext uri="{FF2B5EF4-FFF2-40B4-BE49-F238E27FC236}">
              <a16:creationId xmlns:a16="http://schemas.microsoft.com/office/drawing/2014/main" id="{FD1B38E9-6B38-4AE8-9162-B5FAF38D6747}"/>
            </a:ext>
          </a:extLst>
        </xdr:cNvPr>
        <xdr:cNvCxnSpPr/>
      </xdr:nvCxnSpPr>
      <xdr:spPr>
        <a:xfrm>
          <a:off x="11282680" y="6697980"/>
          <a:ext cx="78994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E2DCDF91-4B8A-4463-BBF1-FB04BE14C512}"/>
            </a:ext>
          </a:extLst>
        </xdr:cNvPr>
        <xdr:cNvSpPr txBox="1"/>
      </xdr:nvSpPr>
      <xdr:spPr>
        <a:xfrm>
          <a:off x="13437244" y="613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95902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5A8F83D4-D781-4087-8B68-DA2CCA144B22}"/>
            </a:ext>
          </a:extLst>
        </xdr:cNvPr>
        <xdr:cNvSpPr txBox="1"/>
      </xdr:nvSpPr>
      <xdr:spPr>
        <a:xfrm>
          <a:off x="12675244" y="6130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93997</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6B69DE87-B0E5-46A2-BF28-F0FEC1EC6B65}"/>
            </a:ext>
          </a:extLst>
        </xdr:cNvPr>
        <xdr:cNvSpPr txBox="1"/>
      </xdr:nvSpPr>
      <xdr:spPr>
        <a:xfrm>
          <a:off x="119005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118762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8EAE3999-D90A-4D8E-9D76-64EA5B6B1A0C}"/>
            </a:ext>
          </a:extLst>
        </xdr:cNvPr>
        <xdr:cNvSpPr txBox="1"/>
      </xdr:nvSpPr>
      <xdr:spPr>
        <a:xfrm>
          <a:off x="1110298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154322</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8A2495DE-C273-49FB-8108-D67A0CA856FB}"/>
            </a:ext>
          </a:extLst>
        </xdr:cNvPr>
        <xdr:cNvSpPr txBox="1"/>
      </xdr:nvSpPr>
      <xdr:spPr>
        <a:xfrm>
          <a:off x="13437244" y="669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74312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F57F0863-2AFA-41CD-A5DF-8E58CB423BB3}"/>
            </a:ext>
          </a:extLst>
        </xdr:cNvPr>
        <xdr:cNvSpPr txBox="1"/>
      </xdr:nvSpPr>
      <xdr:spPr>
        <a:xfrm>
          <a:off x="12675244" y="677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70502</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AD0D9CA1-69DD-474B-884C-8A63B7BAB14B}"/>
            </a:ext>
          </a:extLst>
        </xdr:cNvPr>
        <xdr:cNvSpPr txBox="1"/>
      </xdr:nvSpPr>
      <xdr:spPr>
        <a:xfrm>
          <a:off x="11900544" y="677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30497</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8EF0A7CA-3556-4E4A-8319-B4024FD0FBFA}"/>
            </a:ext>
          </a:extLst>
        </xdr:cNvPr>
        <xdr:cNvSpPr txBox="1"/>
      </xdr:nvSpPr>
      <xdr:spPr>
        <a:xfrm>
          <a:off x="1110298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BB465426-567B-45C6-A3CB-576AEBAC04F4}"/>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D46828D4-B53A-41EA-B3CD-449B18A26CD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FE656069-2EA3-4E5D-A7EE-617DB24676BB}"/>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AC638E86-694B-4080-8A1F-DEFF1C84AC3F}"/>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69C464D9-0295-46B0-8540-872C488154B8}"/>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59C3A2CC-A696-4FFE-AEAD-B858755A385F}"/>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3B408765-E1AB-4521-93EF-A6AB0ADBBE12}"/>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2C3D9700-2D59-4365-BD9C-716966F534BB}"/>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B5296FD3-9030-45AF-9AAC-64E83E1D8F7E}"/>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C4DCCCE3-7C65-4839-98C2-FB5A93EDD77C}"/>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2" name="直線コネクタ 561">
          <a:extLst>
            <a:ext uri="{FF2B5EF4-FFF2-40B4-BE49-F238E27FC236}">
              <a16:creationId xmlns:a16="http://schemas.microsoft.com/office/drawing/2014/main" id="{B5F5547B-7A19-4A02-928A-AF772F15C419}"/>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3" name="テキスト ボックス 562">
          <a:extLst>
            <a:ext uri="{FF2B5EF4-FFF2-40B4-BE49-F238E27FC236}">
              <a16:creationId xmlns:a16="http://schemas.microsoft.com/office/drawing/2014/main" id="{8011F4CA-9DD8-4F74-B79D-812C944C3355}"/>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4" name="直線コネクタ 563">
          <a:extLst>
            <a:ext uri="{FF2B5EF4-FFF2-40B4-BE49-F238E27FC236}">
              <a16:creationId xmlns:a16="http://schemas.microsoft.com/office/drawing/2014/main" id="{148430A0-D37D-4CA8-A739-6BDD473355E4}"/>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5" name="テキスト ボックス 564">
          <a:extLst>
            <a:ext uri="{FF2B5EF4-FFF2-40B4-BE49-F238E27FC236}">
              <a16:creationId xmlns:a16="http://schemas.microsoft.com/office/drawing/2014/main" id="{774E6FE8-8FEE-48A0-9F2D-D2083E6FB1FC}"/>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6" name="直線コネクタ 565">
          <a:extLst>
            <a:ext uri="{FF2B5EF4-FFF2-40B4-BE49-F238E27FC236}">
              <a16:creationId xmlns:a16="http://schemas.microsoft.com/office/drawing/2014/main" id="{4C288D0B-4211-4C59-903F-7405AB20B440}"/>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67" name="テキスト ボックス 566">
          <a:extLst>
            <a:ext uri="{FF2B5EF4-FFF2-40B4-BE49-F238E27FC236}">
              <a16:creationId xmlns:a16="http://schemas.microsoft.com/office/drawing/2014/main" id="{30D5A2D6-B095-494B-94AA-89D04761E12D}"/>
            </a:ext>
          </a:extLst>
        </xdr:cNvPr>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8" name="直線コネクタ 567">
          <a:extLst>
            <a:ext uri="{FF2B5EF4-FFF2-40B4-BE49-F238E27FC236}">
              <a16:creationId xmlns:a16="http://schemas.microsoft.com/office/drawing/2014/main" id="{1965E84E-861F-4AA2-BB53-1C41A7973869}"/>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69" name="テキスト ボックス 568">
          <a:extLst>
            <a:ext uri="{FF2B5EF4-FFF2-40B4-BE49-F238E27FC236}">
              <a16:creationId xmlns:a16="http://schemas.microsoft.com/office/drawing/2014/main" id="{413275E1-0D26-46BF-9300-9235BFB96D3E}"/>
            </a:ext>
          </a:extLst>
        </xdr:cNvPr>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67E2F253-E536-4358-B6F4-5E4319299621}"/>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34E2AB14-55E9-4DFD-8475-5B0480268772}"/>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25CD1F70-F2AC-4BC8-90C1-AA031EBC68FE}"/>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573" name="直線コネクタ 572">
          <a:extLst>
            <a:ext uri="{FF2B5EF4-FFF2-40B4-BE49-F238E27FC236}">
              <a16:creationId xmlns:a16="http://schemas.microsoft.com/office/drawing/2014/main" id="{81721E07-D9D9-4DB7-A0DA-2C34598658DB}"/>
            </a:ext>
          </a:extLst>
        </xdr:cNvPr>
        <xdr:cNvCxnSpPr/>
      </xdr:nvCxnSpPr>
      <xdr:spPr>
        <a:xfrm flipV="1">
          <a:off x="19509104" y="5721279"/>
          <a:ext cx="0" cy="1284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574" name="【一般廃棄物処理施設】&#10;一人当たり有形固定資産（償却資産）額最小値テキスト">
          <a:extLst>
            <a:ext uri="{FF2B5EF4-FFF2-40B4-BE49-F238E27FC236}">
              <a16:creationId xmlns:a16="http://schemas.microsoft.com/office/drawing/2014/main" id="{F39F32C0-0DC8-4224-B2D3-B03DF19DA827}"/>
            </a:ext>
          </a:extLst>
        </xdr:cNvPr>
        <xdr:cNvSpPr txBox="1"/>
      </xdr:nvSpPr>
      <xdr:spPr>
        <a:xfrm>
          <a:off x="19547840" y="7009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575" name="直線コネクタ 574">
          <a:extLst>
            <a:ext uri="{FF2B5EF4-FFF2-40B4-BE49-F238E27FC236}">
              <a16:creationId xmlns:a16="http://schemas.microsoft.com/office/drawing/2014/main" id="{BF4B1B81-938F-4E7E-9D5F-FA9D94006B9F}"/>
            </a:ext>
          </a:extLst>
        </xdr:cNvPr>
        <xdr:cNvCxnSpPr/>
      </xdr:nvCxnSpPr>
      <xdr:spPr>
        <a:xfrm>
          <a:off x="19443700" y="70053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9031C204-6348-4B58-B881-C67EA79F36FC}"/>
            </a:ext>
          </a:extLst>
        </xdr:cNvPr>
        <xdr:cNvSpPr txBox="1"/>
      </xdr:nvSpPr>
      <xdr:spPr>
        <a:xfrm>
          <a:off x="19547840" y="5504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577" name="直線コネクタ 576">
          <a:extLst>
            <a:ext uri="{FF2B5EF4-FFF2-40B4-BE49-F238E27FC236}">
              <a16:creationId xmlns:a16="http://schemas.microsoft.com/office/drawing/2014/main" id="{3C85AF2E-4476-4D1E-9723-F20991669175}"/>
            </a:ext>
          </a:extLst>
        </xdr:cNvPr>
        <xdr:cNvCxnSpPr/>
      </xdr:nvCxnSpPr>
      <xdr:spPr>
        <a:xfrm>
          <a:off x="19443700" y="57212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50938</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95F21C50-F5DB-40F4-87DC-F2A4AD0E7A37}"/>
            </a:ext>
          </a:extLst>
        </xdr:cNvPr>
        <xdr:cNvSpPr txBox="1"/>
      </xdr:nvSpPr>
      <xdr:spPr>
        <a:xfrm>
          <a:off x="19547840" y="6421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579" name="フローチャート: 判断 578">
          <a:extLst>
            <a:ext uri="{FF2B5EF4-FFF2-40B4-BE49-F238E27FC236}">
              <a16:creationId xmlns:a16="http://schemas.microsoft.com/office/drawing/2014/main" id="{C408F1C7-1BA1-4C6D-8A6B-7ACD3A1F01D2}"/>
            </a:ext>
          </a:extLst>
        </xdr:cNvPr>
        <xdr:cNvSpPr/>
      </xdr:nvSpPr>
      <xdr:spPr>
        <a:xfrm>
          <a:off x="19458940" y="6566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580" name="フローチャート: 判断 579">
          <a:extLst>
            <a:ext uri="{FF2B5EF4-FFF2-40B4-BE49-F238E27FC236}">
              <a16:creationId xmlns:a16="http://schemas.microsoft.com/office/drawing/2014/main" id="{CB1F63CD-5875-4AFB-A365-A080A9BB4F86}"/>
            </a:ext>
          </a:extLst>
        </xdr:cNvPr>
        <xdr:cNvSpPr/>
      </xdr:nvSpPr>
      <xdr:spPr>
        <a:xfrm>
          <a:off x="18735040" y="65839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581" name="フローチャート: 判断 580">
          <a:extLst>
            <a:ext uri="{FF2B5EF4-FFF2-40B4-BE49-F238E27FC236}">
              <a16:creationId xmlns:a16="http://schemas.microsoft.com/office/drawing/2014/main" id="{BDB3286A-E9E6-45E4-9E05-710613033CA8}"/>
            </a:ext>
          </a:extLst>
        </xdr:cNvPr>
        <xdr:cNvSpPr/>
      </xdr:nvSpPr>
      <xdr:spPr>
        <a:xfrm>
          <a:off x="17937480" y="659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582" name="フローチャート: 判断 581">
          <a:extLst>
            <a:ext uri="{FF2B5EF4-FFF2-40B4-BE49-F238E27FC236}">
              <a16:creationId xmlns:a16="http://schemas.microsoft.com/office/drawing/2014/main" id="{C1AABED8-13CB-4845-822A-223247CDF416}"/>
            </a:ext>
          </a:extLst>
        </xdr:cNvPr>
        <xdr:cNvSpPr/>
      </xdr:nvSpPr>
      <xdr:spPr>
        <a:xfrm>
          <a:off x="17162780" y="657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583" name="フローチャート: 判断 582">
          <a:extLst>
            <a:ext uri="{FF2B5EF4-FFF2-40B4-BE49-F238E27FC236}">
              <a16:creationId xmlns:a16="http://schemas.microsoft.com/office/drawing/2014/main" id="{0F16D7E1-CA30-4A70-A6D0-6D6BAB7F9516}"/>
            </a:ext>
          </a:extLst>
        </xdr:cNvPr>
        <xdr:cNvSpPr/>
      </xdr:nvSpPr>
      <xdr:spPr>
        <a:xfrm>
          <a:off x="16388080" y="65692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FB67E6FB-E302-400B-BEDC-03D12A9549D4}"/>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ECB9D3A7-FC62-454A-9B91-42BF4E4AAFE3}"/>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9C8D229B-F070-44FA-A79E-4E5AC351B4FF}"/>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51958C0F-1775-46E8-97B4-CA70512E6E3F}"/>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68660626-B5F1-4BA8-881F-BCC47BB12F76}"/>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112154</xdr:rowOff>
    </xdr:from>
    <xdr:to>
      <xdr:col>116</xdr:col>
      <xdr:colOff>114300</xdr:colOff>
      <xdr:row>40</xdr:row>
      <xdr:rowOff>42304</xdr:rowOff>
    </xdr:to>
    <xdr:sp macro="" textlink="">
      <xdr:nvSpPr>
        <xdr:cNvPr id="589" name="楕円 588">
          <a:extLst>
            <a:ext uri="{FF2B5EF4-FFF2-40B4-BE49-F238E27FC236}">
              <a16:creationId xmlns:a16="http://schemas.microsoft.com/office/drawing/2014/main" id="{996D8212-77DB-473C-A7E4-D48167739164}"/>
            </a:ext>
          </a:extLst>
        </xdr:cNvPr>
        <xdr:cNvSpPr/>
      </xdr:nvSpPr>
      <xdr:spPr>
        <a:xfrm>
          <a:off x="19458940" y="66501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90581</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7E40CDD9-EE8D-4D20-A869-665C146BB843}"/>
            </a:ext>
          </a:extLst>
        </xdr:cNvPr>
        <xdr:cNvSpPr txBox="1"/>
      </xdr:nvSpPr>
      <xdr:spPr>
        <a:xfrm>
          <a:off x="19547840" y="6628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81686</xdr:rowOff>
    </xdr:from>
    <xdr:to>
      <xdr:col>112</xdr:col>
      <xdr:colOff>38100</xdr:colOff>
      <xdr:row>40</xdr:row>
      <xdr:rowOff>11836</xdr:rowOff>
    </xdr:to>
    <xdr:sp macro="" textlink="">
      <xdr:nvSpPr>
        <xdr:cNvPr id="591" name="楕円 590">
          <a:extLst>
            <a:ext uri="{FF2B5EF4-FFF2-40B4-BE49-F238E27FC236}">
              <a16:creationId xmlns:a16="http://schemas.microsoft.com/office/drawing/2014/main" id="{E636ABB0-35DD-4163-9B36-957080AD2297}"/>
            </a:ext>
          </a:extLst>
        </xdr:cNvPr>
        <xdr:cNvSpPr/>
      </xdr:nvSpPr>
      <xdr:spPr>
        <a:xfrm>
          <a:off x="18735040" y="66196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132486</xdr:rowOff>
    </xdr:from>
    <xdr:to>
      <xdr:col>116</xdr:col>
      <xdr:colOff>63500</xdr:colOff>
      <xdr:row>39</xdr:row>
      <xdr:rowOff>162954</xdr:rowOff>
    </xdr:to>
    <xdr:cxnSp macro="">
      <xdr:nvCxnSpPr>
        <xdr:cNvPr id="592" name="直線コネクタ 591">
          <a:extLst>
            <a:ext uri="{FF2B5EF4-FFF2-40B4-BE49-F238E27FC236}">
              <a16:creationId xmlns:a16="http://schemas.microsoft.com/office/drawing/2014/main" id="{1DBC25E7-DCA0-4AEB-923C-F8F3B6092CDE}"/>
            </a:ext>
          </a:extLst>
        </xdr:cNvPr>
        <xdr:cNvCxnSpPr/>
      </xdr:nvCxnSpPr>
      <xdr:spPr>
        <a:xfrm>
          <a:off x="18778220" y="6670446"/>
          <a:ext cx="731520" cy="30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119999</xdr:rowOff>
    </xdr:from>
    <xdr:to>
      <xdr:col>107</xdr:col>
      <xdr:colOff>101600</xdr:colOff>
      <xdr:row>40</xdr:row>
      <xdr:rowOff>50149</xdr:rowOff>
    </xdr:to>
    <xdr:sp macro="" textlink="">
      <xdr:nvSpPr>
        <xdr:cNvPr id="593" name="楕円 592">
          <a:extLst>
            <a:ext uri="{FF2B5EF4-FFF2-40B4-BE49-F238E27FC236}">
              <a16:creationId xmlns:a16="http://schemas.microsoft.com/office/drawing/2014/main" id="{7A99C3A9-5025-4344-8A08-FAEC9478594A}"/>
            </a:ext>
          </a:extLst>
        </xdr:cNvPr>
        <xdr:cNvSpPr/>
      </xdr:nvSpPr>
      <xdr:spPr>
        <a:xfrm>
          <a:off x="17937480" y="66579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132486</xdr:rowOff>
    </xdr:from>
    <xdr:to>
      <xdr:col>111</xdr:col>
      <xdr:colOff>177800</xdr:colOff>
      <xdr:row>39</xdr:row>
      <xdr:rowOff>170799</xdr:rowOff>
    </xdr:to>
    <xdr:cxnSp macro="">
      <xdr:nvCxnSpPr>
        <xdr:cNvPr id="594" name="直線コネクタ 593">
          <a:extLst>
            <a:ext uri="{FF2B5EF4-FFF2-40B4-BE49-F238E27FC236}">
              <a16:creationId xmlns:a16="http://schemas.microsoft.com/office/drawing/2014/main" id="{03CDA690-A754-47F7-A436-EB8FC58F276F}"/>
            </a:ext>
          </a:extLst>
        </xdr:cNvPr>
        <xdr:cNvCxnSpPr/>
      </xdr:nvCxnSpPr>
      <xdr:spPr>
        <a:xfrm flipV="1">
          <a:off x="17988280" y="6670446"/>
          <a:ext cx="789940" cy="38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75962</xdr:rowOff>
    </xdr:from>
    <xdr:to>
      <xdr:col>102</xdr:col>
      <xdr:colOff>165100</xdr:colOff>
      <xdr:row>40</xdr:row>
      <xdr:rowOff>6112</xdr:rowOff>
    </xdr:to>
    <xdr:sp macro="" textlink="">
      <xdr:nvSpPr>
        <xdr:cNvPr id="595" name="楕円 594">
          <a:extLst>
            <a:ext uri="{FF2B5EF4-FFF2-40B4-BE49-F238E27FC236}">
              <a16:creationId xmlns:a16="http://schemas.microsoft.com/office/drawing/2014/main" id="{37D34289-09C0-486D-90FE-6A6BE097C70D}"/>
            </a:ext>
          </a:extLst>
        </xdr:cNvPr>
        <xdr:cNvSpPr/>
      </xdr:nvSpPr>
      <xdr:spPr>
        <a:xfrm>
          <a:off x="17162780" y="66139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126762</xdr:rowOff>
    </xdr:from>
    <xdr:to>
      <xdr:col>107</xdr:col>
      <xdr:colOff>50800</xdr:colOff>
      <xdr:row>39</xdr:row>
      <xdr:rowOff>170799</xdr:rowOff>
    </xdr:to>
    <xdr:cxnSp macro="">
      <xdr:nvCxnSpPr>
        <xdr:cNvPr id="596" name="直線コネクタ 595">
          <a:extLst>
            <a:ext uri="{FF2B5EF4-FFF2-40B4-BE49-F238E27FC236}">
              <a16:creationId xmlns:a16="http://schemas.microsoft.com/office/drawing/2014/main" id="{711454F4-37B1-4B9A-87B2-2D42F3549A0A}"/>
            </a:ext>
          </a:extLst>
        </xdr:cNvPr>
        <xdr:cNvCxnSpPr/>
      </xdr:nvCxnSpPr>
      <xdr:spPr>
        <a:xfrm>
          <a:off x="17213580" y="6664722"/>
          <a:ext cx="774700" cy="4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34947</xdr:rowOff>
    </xdr:from>
    <xdr:to>
      <xdr:col>98</xdr:col>
      <xdr:colOff>38100</xdr:colOff>
      <xdr:row>39</xdr:row>
      <xdr:rowOff>136547</xdr:rowOff>
    </xdr:to>
    <xdr:sp macro="" textlink="">
      <xdr:nvSpPr>
        <xdr:cNvPr id="597" name="楕円 596">
          <a:extLst>
            <a:ext uri="{FF2B5EF4-FFF2-40B4-BE49-F238E27FC236}">
              <a16:creationId xmlns:a16="http://schemas.microsoft.com/office/drawing/2014/main" id="{EB1FF386-CB16-46EA-86C7-B7D368E36C85}"/>
            </a:ext>
          </a:extLst>
        </xdr:cNvPr>
        <xdr:cNvSpPr/>
      </xdr:nvSpPr>
      <xdr:spPr>
        <a:xfrm>
          <a:off x="16388080" y="65729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85747</xdr:rowOff>
    </xdr:from>
    <xdr:to>
      <xdr:col>102</xdr:col>
      <xdr:colOff>114300</xdr:colOff>
      <xdr:row>39</xdr:row>
      <xdr:rowOff>126762</xdr:rowOff>
    </xdr:to>
    <xdr:cxnSp macro="">
      <xdr:nvCxnSpPr>
        <xdr:cNvPr id="598" name="直線コネクタ 597">
          <a:extLst>
            <a:ext uri="{FF2B5EF4-FFF2-40B4-BE49-F238E27FC236}">
              <a16:creationId xmlns:a16="http://schemas.microsoft.com/office/drawing/2014/main" id="{94E26424-C39A-42FA-97A3-C0FE1D50EDDD}"/>
            </a:ext>
          </a:extLst>
        </xdr:cNvPr>
        <xdr:cNvCxnSpPr/>
      </xdr:nvCxnSpPr>
      <xdr:spPr>
        <a:xfrm>
          <a:off x="16431260" y="6623707"/>
          <a:ext cx="782320" cy="4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164165</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B3D74DAC-B72F-4DC6-AFA9-AF35B1A6FE68}"/>
            </a:ext>
          </a:extLst>
        </xdr:cNvPr>
        <xdr:cNvSpPr txBox="1"/>
      </xdr:nvSpPr>
      <xdr:spPr>
        <a:xfrm>
          <a:off x="18528811" y="636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1438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2683292C-334A-4B9F-ABD9-C6B64C1A7B67}"/>
            </a:ext>
          </a:extLst>
        </xdr:cNvPr>
        <xdr:cNvSpPr txBox="1"/>
      </xdr:nvSpPr>
      <xdr:spPr>
        <a:xfrm>
          <a:off x="17766811" y="637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152072</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6362BFE8-7FFD-42F4-8721-1DBC0161A56E}"/>
            </a:ext>
          </a:extLst>
        </xdr:cNvPr>
        <xdr:cNvSpPr txBox="1"/>
      </xdr:nvSpPr>
      <xdr:spPr>
        <a:xfrm>
          <a:off x="16969251" y="635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149420</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007BBC76-A7E3-43B3-8714-901955DCB96E}"/>
            </a:ext>
          </a:extLst>
        </xdr:cNvPr>
        <xdr:cNvSpPr txBox="1"/>
      </xdr:nvSpPr>
      <xdr:spPr>
        <a:xfrm>
          <a:off x="16194551" y="635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2963</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7375194F-BF00-4FC2-8654-77234B5397E0}"/>
            </a:ext>
          </a:extLst>
        </xdr:cNvPr>
        <xdr:cNvSpPr txBox="1"/>
      </xdr:nvSpPr>
      <xdr:spPr>
        <a:xfrm>
          <a:off x="18528811" y="6708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41276</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609FB6DE-315D-48E4-A182-92E1C8E9CF0D}"/>
            </a:ext>
          </a:extLst>
        </xdr:cNvPr>
        <xdr:cNvSpPr txBox="1"/>
      </xdr:nvSpPr>
      <xdr:spPr>
        <a:xfrm>
          <a:off x="17766811" y="6746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168689</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A3E58FC0-DE0B-4E11-BEF9-15B35B9448F5}"/>
            </a:ext>
          </a:extLst>
        </xdr:cNvPr>
        <xdr:cNvSpPr txBox="1"/>
      </xdr:nvSpPr>
      <xdr:spPr>
        <a:xfrm>
          <a:off x="16969251" y="670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127674</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CA0A3AF1-FC4C-492A-A0D2-8707C3BA0FE7}"/>
            </a:ext>
          </a:extLst>
        </xdr:cNvPr>
        <xdr:cNvSpPr txBox="1"/>
      </xdr:nvSpPr>
      <xdr:spPr>
        <a:xfrm>
          <a:off x="16194551" y="666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73721BCD-3808-4A18-BE47-8021F51E0BAF}"/>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4A031CAC-222E-4B55-A733-07AD4D239E2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8E563894-8255-45CB-97DB-90C9BF541EDA}"/>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3BFB8432-6523-4F74-8235-AF1105A3D7A8}"/>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679A5987-7BFF-4B6F-A78D-7724A11BF017}"/>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3D98E127-31E7-4D64-9F0D-67D6DD952EB4}"/>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97B3F959-3123-4760-9C98-62388E8C4ADA}"/>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AA79C593-9554-4631-837F-4EC8760CE17B}"/>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F1C9DE15-563F-4A63-A8B5-D2BCB19BD4FB}"/>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B03271F8-E552-4423-A8A8-B40F0D919C32}"/>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AE10E958-5CAC-4633-9F71-CDE66C2DC267}"/>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EA087C64-6B84-486D-984D-8AE1297500DA}"/>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F303B224-12B0-4092-90A3-DB7EDD8D296B}"/>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71A1C68D-D69F-47D2-97A0-3C690C8D268A}"/>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C0E01A9B-2BB6-4FD4-A970-28C39FB986ED}"/>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3B22832D-BB89-446E-9A69-76344DEB80A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D03753AF-F4F4-4471-8361-CD719DDFC771}"/>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5B89E84F-DDEE-4C5F-B4C9-D0B84DA3091C}"/>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CFA7AF57-9F67-45CE-9EEE-92816548D576}"/>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4FFF5194-B640-4C11-AE8F-61CD6BE70A0E}"/>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203C5415-7DB5-4830-A976-5A8DE2456D0F}"/>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BFE57E57-EACF-4B1D-A46A-43DDD392DC4B}"/>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6A3F0694-DC89-46DB-97A0-6C91FD24F107}"/>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CAFF16A9-1E7A-4244-8989-82AFA0B33DD2}"/>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49BA2B9B-757D-4718-BC32-26B787578C8D}"/>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632" name="直線コネクタ 631">
          <a:extLst>
            <a:ext uri="{FF2B5EF4-FFF2-40B4-BE49-F238E27FC236}">
              <a16:creationId xmlns:a16="http://schemas.microsoft.com/office/drawing/2014/main" id="{9941749F-AACF-459D-93A1-B686834627C7}"/>
            </a:ext>
          </a:extLst>
        </xdr:cNvPr>
        <xdr:cNvCxnSpPr/>
      </xdr:nvCxnSpPr>
      <xdr:spPr>
        <a:xfrm flipV="1">
          <a:off x="14375764" y="9456420"/>
          <a:ext cx="0" cy="125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CEA32F4B-2650-4FF3-982E-52CC24A854A6}"/>
            </a:ext>
          </a:extLst>
        </xdr:cNvPr>
        <xdr:cNvSpPr txBox="1"/>
      </xdr:nvSpPr>
      <xdr:spPr>
        <a:xfrm>
          <a:off x="14414500" y="10717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634" name="直線コネクタ 633">
          <a:extLst>
            <a:ext uri="{FF2B5EF4-FFF2-40B4-BE49-F238E27FC236}">
              <a16:creationId xmlns:a16="http://schemas.microsoft.com/office/drawing/2014/main" id="{8CF98D9F-F510-4468-982A-B35F13AD9857}"/>
            </a:ext>
          </a:extLst>
        </xdr:cNvPr>
        <xdr:cNvCxnSpPr/>
      </xdr:nvCxnSpPr>
      <xdr:spPr>
        <a:xfrm>
          <a:off x="14287500" y="10713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635" name="【保健センター・保健所】&#10;有形固定資産減価償却率最大値テキスト">
          <a:extLst>
            <a:ext uri="{FF2B5EF4-FFF2-40B4-BE49-F238E27FC236}">
              <a16:creationId xmlns:a16="http://schemas.microsoft.com/office/drawing/2014/main" id="{2DB8E2A0-AE17-487A-A903-C6939D68DB51}"/>
            </a:ext>
          </a:extLst>
        </xdr:cNvPr>
        <xdr:cNvSpPr txBox="1"/>
      </xdr:nvSpPr>
      <xdr:spPr>
        <a:xfrm>
          <a:off x="144145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636" name="直線コネクタ 635">
          <a:extLst>
            <a:ext uri="{FF2B5EF4-FFF2-40B4-BE49-F238E27FC236}">
              <a16:creationId xmlns:a16="http://schemas.microsoft.com/office/drawing/2014/main" id="{658763ED-9A84-488B-B8E1-41907E4CFCFB}"/>
            </a:ext>
          </a:extLst>
        </xdr:cNvPr>
        <xdr:cNvCxnSpPr/>
      </xdr:nvCxnSpPr>
      <xdr:spPr>
        <a:xfrm>
          <a:off x="14287500" y="9456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66783</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7CCEFBEE-E694-445E-916E-C104B14E46B6}"/>
            </a:ext>
          </a:extLst>
        </xdr:cNvPr>
        <xdr:cNvSpPr txBox="1"/>
      </xdr:nvSpPr>
      <xdr:spPr>
        <a:xfrm>
          <a:off x="14414500" y="99575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638" name="フローチャート: 判断 637">
          <a:extLst>
            <a:ext uri="{FF2B5EF4-FFF2-40B4-BE49-F238E27FC236}">
              <a16:creationId xmlns:a16="http://schemas.microsoft.com/office/drawing/2014/main" id="{A066C031-5F18-4336-83D5-F386B0307602}"/>
            </a:ext>
          </a:extLst>
        </xdr:cNvPr>
        <xdr:cNvSpPr/>
      </xdr:nvSpPr>
      <xdr:spPr>
        <a:xfrm>
          <a:off x="14325600" y="1010230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639" name="フローチャート: 判断 638">
          <a:extLst>
            <a:ext uri="{FF2B5EF4-FFF2-40B4-BE49-F238E27FC236}">
              <a16:creationId xmlns:a16="http://schemas.microsoft.com/office/drawing/2014/main" id="{538294D6-1D64-4485-9CA1-5941B4249021}"/>
            </a:ext>
          </a:extLst>
        </xdr:cNvPr>
        <xdr:cNvSpPr/>
      </xdr:nvSpPr>
      <xdr:spPr>
        <a:xfrm>
          <a:off x="13578840" y="1006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640" name="フローチャート: 判断 639">
          <a:extLst>
            <a:ext uri="{FF2B5EF4-FFF2-40B4-BE49-F238E27FC236}">
              <a16:creationId xmlns:a16="http://schemas.microsoft.com/office/drawing/2014/main" id="{5C244083-DAE8-49AF-9E7E-E5DD3B88C470}"/>
            </a:ext>
          </a:extLst>
        </xdr:cNvPr>
        <xdr:cNvSpPr/>
      </xdr:nvSpPr>
      <xdr:spPr>
        <a:xfrm>
          <a:off x="12804140" y="100505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641" name="フローチャート: 判断 640">
          <a:extLst>
            <a:ext uri="{FF2B5EF4-FFF2-40B4-BE49-F238E27FC236}">
              <a16:creationId xmlns:a16="http://schemas.microsoft.com/office/drawing/2014/main" id="{1BEB75E7-541C-469C-A0F5-A0B646FF655D}"/>
            </a:ext>
          </a:extLst>
        </xdr:cNvPr>
        <xdr:cNvSpPr/>
      </xdr:nvSpPr>
      <xdr:spPr>
        <a:xfrm>
          <a:off x="12029440" y="100261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642" name="フローチャート: 判断 641">
          <a:extLst>
            <a:ext uri="{FF2B5EF4-FFF2-40B4-BE49-F238E27FC236}">
              <a16:creationId xmlns:a16="http://schemas.microsoft.com/office/drawing/2014/main" id="{E112EED4-A795-45B8-8C65-A086A3D03AE9}"/>
            </a:ext>
          </a:extLst>
        </xdr:cNvPr>
        <xdr:cNvSpPr/>
      </xdr:nvSpPr>
      <xdr:spPr>
        <a:xfrm>
          <a:off x="11231880" y="99901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97F14043-545E-449C-86D2-6C1C089454F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F769AE44-4B88-41A8-A4A7-32827FDF26F4}"/>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B4B8A32D-A5D9-4A61-96A8-445F26F1A163}"/>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C1071CF9-9D3F-4270-B74B-ACC17D35F428}"/>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F3775F93-AAC4-4677-B17F-60498A90197C}"/>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79828</xdr:rowOff>
    </xdr:from>
    <xdr:to>
      <xdr:col>85</xdr:col>
      <xdr:colOff>177800</xdr:colOff>
      <xdr:row>61</xdr:row>
      <xdr:rowOff>9978</xdr:rowOff>
    </xdr:to>
    <xdr:sp macro="" textlink="">
      <xdr:nvSpPr>
        <xdr:cNvPr id="648" name="楕円 647">
          <a:extLst>
            <a:ext uri="{FF2B5EF4-FFF2-40B4-BE49-F238E27FC236}">
              <a16:creationId xmlns:a16="http://schemas.microsoft.com/office/drawing/2014/main" id="{66CCF78D-3DD4-4DB3-941F-A8543E00E078}"/>
            </a:ext>
          </a:extLst>
        </xdr:cNvPr>
        <xdr:cNvSpPr/>
      </xdr:nvSpPr>
      <xdr:spPr>
        <a:xfrm>
          <a:off x="14325600" y="1013822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58255</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DC0E8852-0589-4A71-A35B-C46AB35652DA}"/>
            </a:ext>
          </a:extLst>
        </xdr:cNvPr>
        <xdr:cNvSpPr txBox="1"/>
      </xdr:nvSpPr>
      <xdr:spPr>
        <a:xfrm>
          <a:off x="14414500" y="10116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47172</xdr:rowOff>
    </xdr:from>
    <xdr:to>
      <xdr:col>81</xdr:col>
      <xdr:colOff>101600</xdr:colOff>
      <xdr:row>60</xdr:row>
      <xdr:rowOff>148772</xdr:rowOff>
    </xdr:to>
    <xdr:sp macro="" textlink="">
      <xdr:nvSpPr>
        <xdr:cNvPr id="650" name="楕円 649">
          <a:extLst>
            <a:ext uri="{FF2B5EF4-FFF2-40B4-BE49-F238E27FC236}">
              <a16:creationId xmlns:a16="http://schemas.microsoft.com/office/drawing/2014/main" id="{23A1425B-9262-4204-9432-C8E67E56B51C}"/>
            </a:ext>
          </a:extLst>
        </xdr:cNvPr>
        <xdr:cNvSpPr/>
      </xdr:nvSpPr>
      <xdr:spPr>
        <a:xfrm>
          <a:off x="13578840" y="10105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97972</xdr:rowOff>
    </xdr:from>
    <xdr:to>
      <xdr:col>85</xdr:col>
      <xdr:colOff>127000</xdr:colOff>
      <xdr:row>60</xdr:row>
      <xdr:rowOff>130628</xdr:rowOff>
    </xdr:to>
    <xdr:cxnSp macro="">
      <xdr:nvCxnSpPr>
        <xdr:cNvPr id="651" name="直線コネクタ 650">
          <a:extLst>
            <a:ext uri="{FF2B5EF4-FFF2-40B4-BE49-F238E27FC236}">
              <a16:creationId xmlns:a16="http://schemas.microsoft.com/office/drawing/2014/main" id="{964F99C2-1B01-425B-A3C2-EFCC16404092}"/>
            </a:ext>
          </a:extLst>
        </xdr:cNvPr>
        <xdr:cNvCxnSpPr/>
      </xdr:nvCxnSpPr>
      <xdr:spPr>
        <a:xfrm>
          <a:off x="13629640" y="10156372"/>
          <a:ext cx="74676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14515</xdr:rowOff>
    </xdr:from>
    <xdr:to>
      <xdr:col>76</xdr:col>
      <xdr:colOff>165100</xdr:colOff>
      <xdr:row>60</xdr:row>
      <xdr:rowOff>116115</xdr:rowOff>
    </xdr:to>
    <xdr:sp macro="" textlink="">
      <xdr:nvSpPr>
        <xdr:cNvPr id="652" name="楕円 651">
          <a:extLst>
            <a:ext uri="{FF2B5EF4-FFF2-40B4-BE49-F238E27FC236}">
              <a16:creationId xmlns:a16="http://schemas.microsoft.com/office/drawing/2014/main" id="{C7CE55CC-8E7F-4CA9-ACF0-7939B3A15968}"/>
            </a:ext>
          </a:extLst>
        </xdr:cNvPr>
        <xdr:cNvSpPr/>
      </xdr:nvSpPr>
      <xdr:spPr>
        <a:xfrm>
          <a:off x="12804140" y="10072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65315</xdr:rowOff>
    </xdr:from>
    <xdr:to>
      <xdr:col>81</xdr:col>
      <xdr:colOff>50800</xdr:colOff>
      <xdr:row>60</xdr:row>
      <xdr:rowOff>97972</xdr:rowOff>
    </xdr:to>
    <xdr:cxnSp macro="">
      <xdr:nvCxnSpPr>
        <xdr:cNvPr id="653" name="直線コネクタ 652">
          <a:extLst>
            <a:ext uri="{FF2B5EF4-FFF2-40B4-BE49-F238E27FC236}">
              <a16:creationId xmlns:a16="http://schemas.microsoft.com/office/drawing/2014/main" id="{A06FE5F5-AFDF-4837-8ED7-0760EFBAE8CC}"/>
            </a:ext>
          </a:extLst>
        </xdr:cNvPr>
        <xdr:cNvCxnSpPr/>
      </xdr:nvCxnSpPr>
      <xdr:spPr>
        <a:xfrm>
          <a:off x="12854940" y="10123715"/>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153307</xdr:rowOff>
    </xdr:from>
    <xdr:to>
      <xdr:col>72</xdr:col>
      <xdr:colOff>38100</xdr:colOff>
      <xdr:row>60</xdr:row>
      <xdr:rowOff>83457</xdr:rowOff>
    </xdr:to>
    <xdr:sp macro="" textlink="">
      <xdr:nvSpPr>
        <xdr:cNvPr id="654" name="楕円 653">
          <a:extLst>
            <a:ext uri="{FF2B5EF4-FFF2-40B4-BE49-F238E27FC236}">
              <a16:creationId xmlns:a16="http://schemas.microsoft.com/office/drawing/2014/main" id="{10B50451-558C-4051-BF86-895E259EF596}"/>
            </a:ext>
          </a:extLst>
        </xdr:cNvPr>
        <xdr:cNvSpPr/>
      </xdr:nvSpPr>
      <xdr:spPr>
        <a:xfrm>
          <a:off x="12029440" y="100440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32657</xdr:rowOff>
    </xdr:from>
    <xdr:to>
      <xdr:col>76</xdr:col>
      <xdr:colOff>114300</xdr:colOff>
      <xdr:row>60</xdr:row>
      <xdr:rowOff>65315</xdr:rowOff>
    </xdr:to>
    <xdr:cxnSp macro="">
      <xdr:nvCxnSpPr>
        <xdr:cNvPr id="655" name="直線コネクタ 654">
          <a:extLst>
            <a:ext uri="{FF2B5EF4-FFF2-40B4-BE49-F238E27FC236}">
              <a16:creationId xmlns:a16="http://schemas.microsoft.com/office/drawing/2014/main" id="{11AF027C-0AD9-465E-83E8-945CEF125918}"/>
            </a:ext>
          </a:extLst>
        </xdr:cNvPr>
        <xdr:cNvCxnSpPr/>
      </xdr:nvCxnSpPr>
      <xdr:spPr>
        <a:xfrm>
          <a:off x="12072620" y="10091057"/>
          <a:ext cx="7823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120650</xdr:rowOff>
    </xdr:from>
    <xdr:to>
      <xdr:col>67</xdr:col>
      <xdr:colOff>101600</xdr:colOff>
      <xdr:row>60</xdr:row>
      <xdr:rowOff>50800</xdr:rowOff>
    </xdr:to>
    <xdr:sp macro="" textlink="">
      <xdr:nvSpPr>
        <xdr:cNvPr id="656" name="楕円 655">
          <a:extLst>
            <a:ext uri="{FF2B5EF4-FFF2-40B4-BE49-F238E27FC236}">
              <a16:creationId xmlns:a16="http://schemas.microsoft.com/office/drawing/2014/main" id="{4C01B540-5550-4193-82A1-D13F01E41096}"/>
            </a:ext>
          </a:extLst>
        </xdr:cNvPr>
        <xdr:cNvSpPr/>
      </xdr:nvSpPr>
      <xdr:spPr>
        <a:xfrm>
          <a:off x="11231880" y="10011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0</xdr:rowOff>
    </xdr:from>
    <xdr:to>
      <xdr:col>71</xdr:col>
      <xdr:colOff>177800</xdr:colOff>
      <xdr:row>60</xdr:row>
      <xdr:rowOff>32657</xdr:rowOff>
    </xdr:to>
    <xdr:cxnSp macro="">
      <xdr:nvCxnSpPr>
        <xdr:cNvPr id="657" name="直線コネクタ 656">
          <a:extLst>
            <a:ext uri="{FF2B5EF4-FFF2-40B4-BE49-F238E27FC236}">
              <a16:creationId xmlns:a16="http://schemas.microsoft.com/office/drawing/2014/main" id="{46E247DA-8AF8-4763-B96E-0F019CDB764F}"/>
            </a:ext>
          </a:extLst>
        </xdr:cNvPr>
        <xdr:cNvCxnSpPr/>
      </xdr:nvCxnSpPr>
      <xdr:spPr>
        <a:xfrm>
          <a:off x="11282680" y="10058400"/>
          <a:ext cx="78994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126110</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47BF3E25-5793-475D-BB80-FB1DAEB454AE}"/>
            </a:ext>
          </a:extLst>
        </xdr:cNvPr>
        <xdr:cNvSpPr txBox="1"/>
      </xdr:nvSpPr>
      <xdr:spPr>
        <a:xfrm>
          <a:off x="13437244" y="9849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106515</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BB32A7CA-A172-4704-ACD0-2704601969D4}"/>
            </a:ext>
          </a:extLst>
        </xdr:cNvPr>
        <xdr:cNvSpPr txBox="1"/>
      </xdr:nvSpPr>
      <xdr:spPr>
        <a:xfrm>
          <a:off x="12675244" y="9829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82023</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040F3577-0CD1-4598-9F11-4CAB1BCD0E12}"/>
            </a:ext>
          </a:extLst>
        </xdr:cNvPr>
        <xdr:cNvSpPr txBox="1"/>
      </xdr:nvSpPr>
      <xdr:spPr>
        <a:xfrm>
          <a:off x="11900544" y="9805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46100</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D04602B3-BCA0-4600-A3D6-007678D2EB0F}"/>
            </a:ext>
          </a:extLst>
        </xdr:cNvPr>
        <xdr:cNvSpPr txBox="1"/>
      </xdr:nvSpPr>
      <xdr:spPr>
        <a:xfrm>
          <a:off x="11102984" y="9769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139899</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5327FBCE-E603-43D1-95A3-A3478BCE4BCD}"/>
            </a:ext>
          </a:extLst>
        </xdr:cNvPr>
        <xdr:cNvSpPr txBox="1"/>
      </xdr:nvSpPr>
      <xdr:spPr>
        <a:xfrm>
          <a:off x="13437244" y="1019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107242</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00CB04A9-C079-47DA-B1AD-B50F00782E87}"/>
            </a:ext>
          </a:extLst>
        </xdr:cNvPr>
        <xdr:cNvSpPr txBox="1"/>
      </xdr:nvSpPr>
      <xdr:spPr>
        <a:xfrm>
          <a:off x="12675244" y="10165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74584</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51577017-A6A0-4EB3-9119-B99B499CE753}"/>
            </a:ext>
          </a:extLst>
        </xdr:cNvPr>
        <xdr:cNvSpPr txBox="1"/>
      </xdr:nvSpPr>
      <xdr:spPr>
        <a:xfrm>
          <a:off x="11900544" y="10132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41927</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518AFBDF-884B-4E8B-B6B0-29D00BF7AB6E}"/>
            </a:ext>
          </a:extLst>
        </xdr:cNvPr>
        <xdr:cNvSpPr txBox="1"/>
      </xdr:nvSpPr>
      <xdr:spPr>
        <a:xfrm>
          <a:off x="1110298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6B968245-DE4B-4BEA-9877-39CDC746B88E}"/>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C668964B-136A-4438-AFBC-B4CD93A67506}"/>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8EC10FEB-B9BE-46F2-A9F0-20C7B33231D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CEA59B23-837D-4213-9E3A-9C5CD5B721CA}"/>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4AB6743A-7508-45BD-BC0D-C8D3D1279538}"/>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5373038E-867B-4648-98EE-4FC99110C24C}"/>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FFE3C3D6-DD12-41AF-A3CD-76B2F46E8641}"/>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7BA23D98-59FB-4EE9-8469-A606B50CD587}"/>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54EB4CF7-FAF7-4846-AE3C-0D85D069B5A7}"/>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8E65CBA9-7E1C-47AB-B554-A40D3E608B66}"/>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6" name="直線コネクタ 675">
          <a:extLst>
            <a:ext uri="{FF2B5EF4-FFF2-40B4-BE49-F238E27FC236}">
              <a16:creationId xmlns:a16="http://schemas.microsoft.com/office/drawing/2014/main" id="{A5A698DA-DFDC-4D85-A8B1-D22E2DEA7FB2}"/>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7" name="テキスト ボックス 676">
          <a:extLst>
            <a:ext uri="{FF2B5EF4-FFF2-40B4-BE49-F238E27FC236}">
              <a16:creationId xmlns:a16="http://schemas.microsoft.com/office/drawing/2014/main" id="{EBDDCCC4-2276-43DB-9254-62A8556CD1A8}"/>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8" name="直線コネクタ 677">
          <a:extLst>
            <a:ext uri="{FF2B5EF4-FFF2-40B4-BE49-F238E27FC236}">
              <a16:creationId xmlns:a16="http://schemas.microsoft.com/office/drawing/2014/main" id="{BCB6CF47-2D33-470C-BDF0-ED5A650AD417}"/>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9" name="テキスト ボックス 678">
          <a:extLst>
            <a:ext uri="{FF2B5EF4-FFF2-40B4-BE49-F238E27FC236}">
              <a16:creationId xmlns:a16="http://schemas.microsoft.com/office/drawing/2014/main" id="{B3563F33-4884-41A4-9F44-CF389280F04C}"/>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80" name="直線コネクタ 679">
          <a:extLst>
            <a:ext uri="{FF2B5EF4-FFF2-40B4-BE49-F238E27FC236}">
              <a16:creationId xmlns:a16="http://schemas.microsoft.com/office/drawing/2014/main" id="{4F28E2BA-9CE4-428E-A35B-3E077E9B9E85}"/>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1" name="テキスト ボックス 680">
          <a:extLst>
            <a:ext uri="{FF2B5EF4-FFF2-40B4-BE49-F238E27FC236}">
              <a16:creationId xmlns:a16="http://schemas.microsoft.com/office/drawing/2014/main" id="{770EEF57-3798-4477-BFC9-2D349DB9A25F}"/>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2" name="直線コネクタ 681">
          <a:extLst>
            <a:ext uri="{FF2B5EF4-FFF2-40B4-BE49-F238E27FC236}">
              <a16:creationId xmlns:a16="http://schemas.microsoft.com/office/drawing/2014/main" id="{4D34BDED-4EBF-4A3D-9FB0-2B3936EE4837}"/>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3" name="テキスト ボックス 682">
          <a:extLst>
            <a:ext uri="{FF2B5EF4-FFF2-40B4-BE49-F238E27FC236}">
              <a16:creationId xmlns:a16="http://schemas.microsoft.com/office/drawing/2014/main" id="{C1D38D9A-C056-4BD6-AA3B-A5A6C862DEA1}"/>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4" name="直線コネクタ 683">
          <a:extLst>
            <a:ext uri="{FF2B5EF4-FFF2-40B4-BE49-F238E27FC236}">
              <a16:creationId xmlns:a16="http://schemas.microsoft.com/office/drawing/2014/main" id="{92FEF967-2C8A-42F5-B1E4-BE3FF0D7DD6D}"/>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5" name="テキスト ボックス 684">
          <a:extLst>
            <a:ext uri="{FF2B5EF4-FFF2-40B4-BE49-F238E27FC236}">
              <a16:creationId xmlns:a16="http://schemas.microsoft.com/office/drawing/2014/main" id="{5524509C-A403-42FB-920B-2AB9B1FD15AA}"/>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6" name="直線コネクタ 685">
          <a:extLst>
            <a:ext uri="{FF2B5EF4-FFF2-40B4-BE49-F238E27FC236}">
              <a16:creationId xmlns:a16="http://schemas.microsoft.com/office/drawing/2014/main" id="{740DA46D-4E17-4A32-8AEA-499947447530}"/>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7" name="テキスト ボックス 686">
          <a:extLst>
            <a:ext uri="{FF2B5EF4-FFF2-40B4-BE49-F238E27FC236}">
              <a16:creationId xmlns:a16="http://schemas.microsoft.com/office/drawing/2014/main" id="{B3B843DA-A416-4385-90B9-5D862D7030A8}"/>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CA567DAE-75DC-4A08-B361-045D478187D3}"/>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623E2838-BACB-4B7C-BA35-5F67FC69D5FD}"/>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E0704E96-8C1F-4625-A9CA-77152871CA2F}"/>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691" name="直線コネクタ 690">
          <a:extLst>
            <a:ext uri="{FF2B5EF4-FFF2-40B4-BE49-F238E27FC236}">
              <a16:creationId xmlns:a16="http://schemas.microsoft.com/office/drawing/2014/main" id="{756EF891-E3B6-4280-8DA9-8413DA6D4828}"/>
            </a:ext>
          </a:extLst>
        </xdr:cNvPr>
        <xdr:cNvCxnSpPr/>
      </xdr:nvCxnSpPr>
      <xdr:spPr>
        <a:xfrm flipV="1">
          <a:off x="19509104" y="9375322"/>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11DFC578-BBAA-4722-87FE-169219654005}"/>
            </a:ext>
          </a:extLst>
        </xdr:cNvPr>
        <xdr:cNvSpPr txBox="1"/>
      </xdr:nvSpPr>
      <xdr:spPr>
        <a:xfrm>
          <a:off x="19547840" y="1081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693" name="直線コネクタ 692">
          <a:extLst>
            <a:ext uri="{FF2B5EF4-FFF2-40B4-BE49-F238E27FC236}">
              <a16:creationId xmlns:a16="http://schemas.microsoft.com/office/drawing/2014/main" id="{5625E7E1-A35C-4227-8EC9-02EE4A40AC0D}"/>
            </a:ext>
          </a:extLst>
        </xdr:cNvPr>
        <xdr:cNvCxnSpPr/>
      </xdr:nvCxnSpPr>
      <xdr:spPr>
        <a:xfrm>
          <a:off x="19443700" y="108106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16BF8335-7631-48C7-ADA8-0BA700246AAF}"/>
            </a:ext>
          </a:extLst>
        </xdr:cNvPr>
        <xdr:cNvSpPr txBox="1"/>
      </xdr:nvSpPr>
      <xdr:spPr>
        <a:xfrm>
          <a:off x="19547840" y="915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695" name="直線コネクタ 694">
          <a:extLst>
            <a:ext uri="{FF2B5EF4-FFF2-40B4-BE49-F238E27FC236}">
              <a16:creationId xmlns:a16="http://schemas.microsoft.com/office/drawing/2014/main" id="{1C4AA68C-A3C6-413F-A134-9A4C45AC681B}"/>
            </a:ext>
          </a:extLst>
        </xdr:cNvPr>
        <xdr:cNvCxnSpPr/>
      </xdr:nvCxnSpPr>
      <xdr:spPr>
        <a:xfrm>
          <a:off x="19443700" y="93753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4734</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D96E6E69-29B0-40A1-BB62-41F8E4152352}"/>
            </a:ext>
          </a:extLst>
        </xdr:cNvPr>
        <xdr:cNvSpPr txBox="1"/>
      </xdr:nvSpPr>
      <xdr:spPr>
        <a:xfrm>
          <a:off x="19547840" y="102307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97" name="フローチャート: 判断 696">
          <a:extLst>
            <a:ext uri="{FF2B5EF4-FFF2-40B4-BE49-F238E27FC236}">
              <a16:creationId xmlns:a16="http://schemas.microsoft.com/office/drawing/2014/main" id="{59FDF526-A1AA-41A2-8258-9C35061272B1}"/>
            </a:ext>
          </a:extLst>
        </xdr:cNvPr>
        <xdr:cNvSpPr/>
      </xdr:nvSpPr>
      <xdr:spPr>
        <a:xfrm>
          <a:off x="19458940" y="103793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98" name="フローチャート: 判断 697">
          <a:extLst>
            <a:ext uri="{FF2B5EF4-FFF2-40B4-BE49-F238E27FC236}">
              <a16:creationId xmlns:a16="http://schemas.microsoft.com/office/drawing/2014/main" id="{CC60BBD3-B7B4-4177-A100-0233035B6371}"/>
            </a:ext>
          </a:extLst>
        </xdr:cNvPr>
        <xdr:cNvSpPr/>
      </xdr:nvSpPr>
      <xdr:spPr>
        <a:xfrm>
          <a:off x="1873504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99" name="フローチャート: 判断 698">
          <a:extLst>
            <a:ext uri="{FF2B5EF4-FFF2-40B4-BE49-F238E27FC236}">
              <a16:creationId xmlns:a16="http://schemas.microsoft.com/office/drawing/2014/main" id="{F1D897D6-E7AD-4BDB-BE64-B3C9BDB75B36}"/>
            </a:ext>
          </a:extLst>
        </xdr:cNvPr>
        <xdr:cNvSpPr/>
      </xdr:nvSpPr>
      <xdr:spPr>
        <a:xfrm>
          <a:off x="179374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700" name="フローチャート: 判断 699">
          <a:extLst>
            <a:ext uri="{FF2B5EF4-FFF2-40B4-BE49-F238E27FC236}">
              <a16:creationId xmlns:a16="http://schemas.microsoft.com/office/drawing/2014/main" id="{BE103FD9-055C-4BEF-82A7-092E5EC4B930}"/>
            </a:ext>
          </a:extLst>
        </xdr:cNvPr>
        <xdr:cNvSpPr/>
      </xdr:nvSpPr>
      <xdr:spPr>
        <a:xfrm>
          <a:off x="17162780" y="10363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1" name="フローチャート: 判断 700">
          <a:extLst>
            <a:ext uri="{FF2B5EF4-FFF2-40B4-BE49-F238E27FC236}">
              <a16:creationId xmlns:a16="http://schemas.microsoft.com/office/drawing/2014/main" id="{B1EFAB07-84E7-481C-8EDD-3753C081D722}"/>
            </a:ext>
          </a:extLst>
        </xdr:cNvPr>
        <xdr:cNvSpPr/>
      </xdr:nvSpPr>
      <xdr:spPr>
        <a:xfrm>
          <a:off x="16388080" y="103630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D5B71CFA-C661-4A8C-B027-DF4E9415ACE7}"/>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65777544-2ADE-4B1A-963B-FB51C11B5A3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FD8C9E0F-C81F-44DA-ACAD-B418E1F915F9}"/>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27197945-E705-4A25-A3B6-A1AFEB9CB344}"/>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5CDEBA3C-FBE5-4555-9B79-94A750CB0F4F}"/>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55335</xdr:rowOff>
    </xdr:from>
    <xdr:to>
      <xdr:col>116</xdr:col>
      <xdr:colOff>114300</xdr:colOff>
      <xdr:row>63</xdr:row>
      <xdr:rowOff>156935</xdr:rowOff>
    </xdr:to>
    <xdr:sp macro="" textlink="">
      <xdr:nvSpPr>
        <xdr:cNvPr id="707" name="楕円 706">
          <a:extLst>
            <a:ext uri="{FF2B5EF4-FFF2-40B4-BE49-F238E27FC236}">
              <a16:creationId xmlns:a16="http://schemas.microsoft.com/office/drawing/2014/main" id="{ED311DAA-BA43-4D68-9EE6-48F33D2E94F8}"/>
            </a:ext>
          </a:extLst>
        </xdr:cNvPr>
        <xdr:cNvSpPr/>
      </xdr:nvSpPr>
      <xdr:spPr>
        <a:xfrm>
          <a:off x="19458940" y="1061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33762</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560CFF55-EBC7-4921-B30C-6F3C757F9EE4}"/>
            </a:ext>
          </a:extLst>
        </xdr:cNvPr>
        <xdr:cNvSpPr txBox="1"/>
      </xdr:nvSpPr>
      <xdr:spPr>
        <a:xfrm>
          <a:off x="19547840" y="1059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55335</xdr:rowOff>
    </xdr:from>
    <xdr:to>
      <xdr:col>112</xdr:col>
      <xdr:colOff>38100</xdr:colOff>
      <xdr:row>63</xdr:row>
      <xdr:rowOff>156935</xdr:rowOff>
    </xdr:to>
    <xdr:sp macro="" textlink="">
      <xdr:nvSpPr>
        <xdr:cNvPr id="709" name="楕円 708">
          <a:extLst>
            <a:ext uri="{FF2B5EF4-FFF2-40B4-BE49-F238E27FC236}">
              <a16:creationId xmlns:a16="http://schemas.microsoft.com/office/drawing/2014/main" id="{0B08BAC2-179A-4E76-BF3B-E7A96620640B}"/>
            </a:ext>
          </a:extLst>
        </xdr:cNvPr>
        <xdr:cNvSpPr/>
      </xdr:nvSpPr>
      <xdr:spPr>
        <a:xfrm>
          <a:off x="18735040" y="106166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106135</xdr:rowOff>
    </xdr:from>
    <xdr:to>
      <xdr:col>116</xdr:col>
      <xdr:colOff>63500</xdr:colOff>
      <xdr:row>63</xdr:row>
      <xdr:rowOff>106135</xdr:rowOff>
    </xdr:to>
    <xdr:cxnSp macro="">
      <xdr:nvCxnSpPr>
        <xdr:cNvPr id="710" name="直線コネクタ 709">
          <a:extLst>
            <a:ext uri="{FF2B5EF4-FFF2-40B4-BE49-F238E27FC236}">
              <a16:creationId xmlns:a16="http://schemas.microsoft.com/office/drawing/2014/main" id="{E741314E-90A0-467C-8722-19FA75F949B8}"/>
            </a:ext>
          </a:extLst>
        </xdr:cNvPr>
        <xdr:cNvCxnSpPr/>
      </xdr:nvCxnSpPr>
      <xdr:spPr>
        <a:xfrm>
          <a:off x="18778220" y="10667455"/>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71665</xdr:rowOff>
    </xdr:from>
    <xdr:to>
      <xdr:col>107</xdr:col>
      <xdr:colOff>101600</xdr:colOff>
      <xdr:row>64</xdr:row>
      <xdr:rowOff>1815</xdr:rowOff>
    </xdr:to>
    <xdr:sp macro="" textlink="">
      <xdr:nvSpPr>
        <xdr:cNvPr id="711" name="楕円 710">
          <a:extLst>
            <a:ext uri="{FF2B5EF4-FFF2-40B4-BE49-F238E27FC236}">
              <a16:creationId xmlns:a16="http://schemas.microsoft.com/office/drawing/2014/main" id="{F9D54B75-2195-4230-90C0-E3647B19CBCE}"/>
            </a:ext>
          </a:extLst>
        </xdr:cNvPr>
        <xdr:cNvSpPr/>
      </xdr:nvSpPr>
      <xdr:spPr>
        <a:xfrm>
          <a:off x="17937480" y="106329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106135</xdr:rowOff>
    </xdr:from>
    <xdr:to>
      <xdr:col>111</xdr:col>
      <xdr:colOff>177800</xdr:colOff>
      <xdr:row>63</xdr:row>
      <xdr:rowOff>122465</xdr:rowOff>
    </xdr:to>
    <xdr:cxnSp macro="">
      <xdr:nvCxnSpPr>
        <xdr:cNvPr id="712" name="直線コネクタ 711">
          <a:extLst>
            <a:ext uri="{FF2B5EF4-FFF2-40B4-BE49-F238E27FC236}">
              <a16:creationId xmlns:a16="http://schemas.microsoft.com/office/drawing/2014/main" id="{362713A3-E600-4F13-9149-D9CFFE69F59B}"/>
            </a:ext>
          </a:extLst>
        </xdr:cNvPr>
        <xdr:cNvCxnSpPr/>
      </xdr:nvCxnSpPr>
      <xdr:spPr>
        <a:xfrm flipV="1">
          <a:off x="17988280" y="10667455"/>
          <a:ext cx="789940" cy="16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71665</xdr:rowOff>
    </xdr:from>
    <xdr:to>
      <xdr:col>102</xdr:col>
      <xdr:colOff>165100</xdr:colOff>
      <xdr:row>64</xdr:row>
      <xdr:rowOff>1815</xdr:rowOff>
    </xdr:to>
    <xdr:sp macro="" textlink="">
      <xdr:nvSpPr>
        <xdr:cNvPr id="713" name="楕円 712">
          <a:extLst>
            <a:ext uri="{FF2B5EF4-FFF2-40B4-BE49-F238E27FC236}">
              <a16:creationId xmlns:a16="http://schemas.microsoft.com/office/drawing/2014/main" id="{A924DDA6-86DF-4E3E-A037-7E426D7FCD69}"/>
            </a:ext>
          </a:extLst>
        </xdr:cNvPr>
        <xdr:cNvSpPr/>
      </xdr:nvSpPr>
      <xdr:spPr>
        <a:xfrm>
          <a:off x="17162780" y="106329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122465</xdr:rowOff>
    </xdr:from>
    <xdr:to>
      <xdr:col>107</xdr:col>
      <xdr:colOff>50800</xdr:colOff>
      <xdr:row>63</xdr:row>
      <xdr:rowOff>122465</xdr:rowOff>
    </xdr:to>
    <xdr:cxnSp macro="">
      <xdr:nvCxnSpPr>
        <xdr:cNvPr id="714" name="直線コネクタ 713">
          <a:extLst>
            <a:ext uri="{FF2B5EF4-FFF2-40B4-BE49-F238E27FC236}">
              <a16:creationId xmlns:a16="http://schemas.microsoft.com/office/drawing/2014/main" id="{A5234541-B026-416C-A132-2D1323DBA4C4}"/>
            </a:ext>
          </a:extLst>
        </xdr:cNvPr>
        <xdr:cNvCxnSpPr/>
      </xdr:nvCxnSpPr>
      <xdr:spPr>
        <a:xfrm>
          <a:off x="17213580" y="1068378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71665</xdr:rowOff>
    </xdr:from>
    <xdr:to>
      <xdr:col>98</xdr:col>
      <xdr:colOff>38100</xdr:colOff>
      <xdr:row>64</xdr:row>
      <xdr:rowOff>1815</xdr:rowOff>
    </xdr:to>
    <xdr:sp macro="" textlink="">
      <xdr:nvSpPr>
        <xdr:cNvPr id="715" name="楕円 714">
          <a:extLst>
            <a:ext uri="{FF2B5EF4-FFF2-40B4-BE49-F238E27FC236}">
              <a16:creationId xmlns:a16="http://schemas.microsoft.com/office/drawing/2014/main" id="{46456EED-220E-49F1-AFB4-7333DBF5AE25}"/>
            </a:ext>
          </a:extLst>
        </xdr:cNvPr>
        <xdr:cNvSpPr/>
      </xdr:nvSpPr>
      <xdr:spPr>
        <a:xfrm>
          <a:off x="16388080" y="106329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122465</xdr:rowOff>
    </xdr:from>
    <xdr:to>
      <xdr:col>102</xdr:col>
      <xdr:colOff>114300</xdr:colOff>
      <xdr:row>63</xdr:row>
      <xdr:rowOff>122465</xdr:rowOff>
    </xdr:to>
    <xdr:cxnSp macro="">
      <xdr:nvCxnSpPr>
        <xdr:cNvPr id="716" name="直線コネクタ 715">
          <a:extLst>
            <a:ext uri="{FF2B5EF4-FFF2-40B4-BE49-F238E27FC236}">
              <a16:creationId xmlns:a16="http://schemas.microsoft.com/office/drawing/2014/main" id="{FF7233F7-BA3F-49DE-AD6F-5522C89BE329}"/>
            </a:ext>
          </a:extLst>
        </xdr:cNvPr>
        <xdr:cNvCxnSpPr/>
      </xdr:nvCxnSpPr>
      <xdr:spPr>
        <a:xfrm>
          <a:off x="16431260" y="1068378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83655</xdr:rowOff>
    </xdr:from>
    <xdr:ext cx="469744" cy="259045"/>
    <xdr:sp macro="" textlink="">
      <xdr:nvSpPr>
        <xdr:cNvPr id="717" name="n_1aveValue【保健センター・保健所】&#10;一人当たり面積">
          <a:extLst>
            <a:ext uri="{FF2B5EF4-FFF2-40B4-BE49-F238E27FC236}">
              <a16:creationId xmlns:a16="http://schemas.microsoft.com/office/drawing/2014/main" id="{DE1A1CDA-FB30-4A69-BE4E-51F6AD19BF2D}"/>
            </a:ext>
          </a:extLst>
        </xdr:cNvPr>
        <xdr:cNvSpPr txBox="1"/>
      </xdr:nvSpPr>
      <xdr:spPr>
        <a:xfrm>
          <a:off x="1856112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83655</xdr:rowOff>
    </xdr:from>
    <xdr:ext cx="469744" cy="259045"/>
    <xdr:sp macro="" textlink="">
      <xdr:nvSpPr>
        <xdr:cNvPr id="718" name="n_2aveValue【保健センター・保健所】&#10;一人当たり面積">
          <a:extLst>
            <a:ext uri="{FF2B5EF4-FFF2-40B4-BE49-F238E27FC236}">
              <a16:creationId xmlns:a16="http://schemas.microsoft.com/office/drawing/2014/main" id="{C9784CDD-237C-4F83-AE4E-FD9D756F47B3}"/>
            </a:ext>
          </a:extLst>
        </xdr:cNvPr>
        <xdr:cNvSpPr txBox="1"/>
      </xdr:nvSpPr>
      <xdr:spPr>
        <a:xfrm>
          <a:off x="177762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19" name="n_3aveValue【保健センター・保健所】&#10;一人当たり面積">
          <a:extLst>
            <a:ext uri="{FF2B5EF4-FFF2-40B4-BE49-F238E27FC236}">
              <a16:creationId xmlns:a16="http://schemas.microsoft.com/office/drawing/2014/main" id="{B93028C8-CBF9-457B-B5A2-903CD0818CF9}"/>
            </a:ext>
          </a:extLst>
        </xdr:cNvPr>
        <xdr:cNvSpPr txBox="1"/>
      </xdr:nvSpPr>
      <xdr:spPr>
        <a:xfrm>
          <a:off x="170015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720" name="n_4aveValue【保健センター・保健所】&#10;一人当たり面積">
          <a:extLst>
            <a:ext uri="{FF2B5EF4-FFF2-40B4-BE49-F238E27FC236}">
              <a16:creationId xmlns:a16="http://schemas.microsoft.com/office/drawing/2014/main" id="{32656615-CCD8-4042-8977-358AC29D380A}"/>
            </a:ext>
          </a:extLst>
        </xdr:cNvPr>
        <xdr:cNvSpPr txBox="1"/>
      </xdr:nvSpPr>
      <xdr:spPr>
        <a:xfrm>
          <a:off x="16226867" y="1014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148062</xdr:rowOff>
    </xdr:from>
    <xdr:ext cx="469744" cy="259045"/>
    <xdr:sp macro="" textlink="">
      <xdr:nvSpPr>
        <xdr:cNvPr id="721" name="n_1mainValue【保健センター・保健所】&#10;一人当たり面積">
          <a:extLst>
            <a:ext uri="{FF2B5EF4-FFF2-40B4-BE49-F238E27FC236}">
              <a16:creationId xmlns:a16="http://schemas.microsoft.com/office/drawing/2014/main" id="{318960C3-9EBA-4345-BEDA-308BD8DE6C0E}"/>
            </a:ext>
          </a:extLst>
        </xdr:cNvPr>
        <xdr:cNvSpPr txBox="1"/>
      </xdr:nvSpPr>
      <xdr:spPr>
        <a:xfrm>
          <a:off x="18561127" y="1070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164392</xdr:rowOff>
    </xdr:from>
    <xdr:ext cx="469744" cy="259045"/>
    <xdr:sp macro="" textlink="">
      <xdr:nvSpPr>
        <xdr:cNvPr id="722" name="n_2mainValue【保健センター・保健所】&#10;一人当たり面積">
          <a:extLst>
            <a:ext uri="{FF2B5EF4-FFF2-40B4-BE49-F238E27FC236}">
              <a16:creationId xmlns:a16="http://schemas.microsoft.com/office/drawing/2014/main" id="{E8192738-FD64-4BEE-95EF-AF8095D79FFA}"/>
            </a:ext>
          </a:extLst>
        </xdr:cNvPr>
        <xdr:cNvSpPr txBox="1"/>
      </xdr:nvSpPr>
      <xdr:spPr>
        <a:xfrm>
          <a:off x="17776267" y="1072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164392</xdr:rowOff>
    </xdr:from>
    <xdr:ext cx="469744" cy="259045"/>
    <xdr:sp macro="" textlink="">
      <xdr:nvSpPr>
        <xdr:cNvPr id="723" name="n_3mainValue【保健センター・保健所】&#10;一人当たり面積">
          <a:extLst>
            <a:ext uri="{FF2B5EF4-FFF2-40B4-BE49-F238E27FC236}">
              <a16:creationId xmlns:a16="http://schemas.microsoft.com/office/drawing/2014/main" id="{E844C345-DDA8-4E85-8B31-EF1B11B5A7E7}"/>
            </a:ext>
          </a:extLst>
        </xdr:cNvPr>
        <xdr:cNvSpPr txBox="1"/>
      </xdr:nvSpPr>
      <xdr:spPr>
        <a:xfrm>
          <a:off x="17001567" y="1072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164392</xdr:rowOff>
    </xdr:from>
    <xdr:ext cx="469744" cy="259045"/>
    <xdr:sp macro="" textlink="">
      <xdr:nvSpPr>
        <xdr:cNvPr id="724" name="n_4mainValue【保健センター・保健所】&#10;一人当たり面積">
          <a:extLst>
            <a:ext uri="{FF2B5EF4-FFF2-40B4-BE49-F238E27FC236}">
              <a16:creationId xmlns:a16="http://schemas.microsoft.com/office/drawing/2014/main" id="{C651C4B1-47C9-47BC-829F-A9779856C792}"/>
            </a:ext>
          </a:extLst>
        </xdr:cNvPr>
        <xdr:cNvSpPr txBox="1"/>
      </xdr:nvSpPr>
      <xdr:spPr>
        <a:xfrm>
          <a:off x="16226867" y="1072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D9B4D8C0-84B0-4651-97B4-F69F16548354}"/>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491372E0-B6AA-487B-B566-B524AA9447C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972BA109-ED37-4717-B0FF-132FAE802EB4}"/>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5A71D97C-088C-467F-9F54-12B9FE770668}"/>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35642446-205A-4CF7-9389-C54E9F6521F7}"/>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FC609145-5094-4B8F-84E3-38AA9CD3EAFA}"/>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2FDCA0BF-89ED-4E09-A5DE-0F01D2BF4DA1}"/>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B506FEC6-0B58-43E1-9961-4B40FFA3B52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FDCE084B-A197-48C8-87C5-586DE331F8C1}"/>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1ACB68E9-7AE7-4B1A-9B9D-42F575C9BD54}"/>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A7D6F333-241B-485D-B02F-A9D2829DB3E2}"/>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B4AB80D1-3668-4AF8-90AD-FC3FD8742AB3}"/>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7216E5D6-F972-485E-A51B-C0A0095EE28D}"/>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1FF0A288-ECDB-4508-8A94-34530669ABDB}"/>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4DE94B95-5F1F-4096-9F9B-6E243F4DD148}"/>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4DB81456-766B-412A-9C0D-59E26D6FB1D9}"/>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C2A1C606-B0A9-41E2-B011-E932DFE6CD62}"/>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453F4D88-C854-4F49-9E7D-B23B7C57F17B}"/>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16CA15B4-9BB8-4931-847D-6C1479DDB29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691D2DD5-65BF-41E9-9298-574EDA5AF36C}"/>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4F2799E9-BDB0-4687-B049-99D43C29A350}"/>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03EFB477-5924-47B2-A682-8EE97525CE85}"/>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BAEF2B73-2153-412C-8BD6-4E83E4124EA5}"/>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0682735E-7534-4375-BBC0-29BC54B862C9}"/>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749" name="直線コネクタ 748">
          <a:extLst>
            <a:ext uri="{FF2B5EF4-FFF2-40B4-BE49-F238E27FC236}">
              <a16:creationId xmlns:a16="http://schemas.microsoft.com/office/drawing/2014/main" id="{A0953106-2603-43FF-B6DE-AFA1C83D1465}"/>
            </a:ext>
          </a:extLst>
        </xdr:cNvPr>
        <xdr:cNvCxnSpPr/>
      </xdr:nvCxnSpPr>
      <xdr:spPr>
        <a:xfrm flipV="1">
          <a:off x="14375764" y="13045441"/>
          <a:ext cx="0" cy="1365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CA8C2478-E424-4DC4-989B-6F3EFB0F1F2B}"/>
            </a:ext>
          </a:extLst>
        </xdr:cNvPr>
        <xdr:cNvSpPr txBox="1"/>
      </xdr:nvSpPr>
      <xdr:spPr>
        <a:xfrm>
          <a:off x="14414500" y="1441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751" name="直線コネクタ 750">
          <a:extLst>
            <a:ext uri="{FF2B5EF4-FFF2-40B4-BE49-F238E27FC236}">
              <a16:creationId xmlns:a16="http://schemas.microsoft.com/office/drawing/2014/main" id="{D4A5DDE3-FFE3-47EF-A0A9-B7C74B52EA44}"/>
            </a:ext>
          </a:extLst>
        </xdr:cNvPr>
        <xdr:cNvCxnSpPr/>
      </xdr:nvCxnSpPr>
      <xdr:spPr>
        <a:xfrm>
          <a:off x="14287500" y="14411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B36CC290-B470-4226-8C1A-F9C7D4B60C83}"/>
            </a:ext>
          </a:extLst>
        </xdr:cNvPr>
        <xdr:cNvSpPr txBox="1"/>
      </xdr:nvSpPr>
      <xdr:spPr>
        <a:xfrm>
          <a:off x="14414500" y="12824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753" name="直線コネクタ 752">
          <a:extLst>
            <a:ext uri="{FF2B5EF4-FFF2-40B4-BE49-F238E27FC236}">
              <a16:creationId xmlns:a16="http://schemas.microsoft.com/office/drawing/2014/main" id="{B607104D-1950-4F40-86D8-1677D3E98D93}"/>
            </a:ext>
          </a:extLst>
        </xdr:cNvPr>
        <xdr:cNvCxnSpPr/>
      </xdr:nvCxnSpPr>
      <xdr:spPr>
        <a:xfrm>
          <a:off x="14287500" y="130454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137177</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406BDDF4-222E-41BA-BC12-9AF96865166A}"/>
            </a:ext>
          </a:extLst>
        </xdr:cNvPr>
        <xdr:cNvSpPr txBox="1"/>
      </xdr:nvSpPr>
      <xdr:spPr>
        <a:xfrm>
          <a:off x="14414500" y="13716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755" name="フローチャート: 判断 754">
          <a:extLst>
            <a:ext uri="{FF2B5EF4-FFF2-40B4-BE49-F238E27FC236}">
              <a16:creationId xmlns:a16="http://schemas.microsoft.com/office/drawing/2014/main" id="{43840930-8674-489E-B687-0B6B4D9524FE}"/>
            </a:ext>
          </a:extLst>
        </xdr:cNvPr>
        <xdr:cNvSpPr/>
      </xdr:nvSpPr>
      <xdr:spPr>
        <a:xfrm>
          <a:off x="14325600" y="137375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756" name="フローチャート: 判断 755">
          <a:extLst>
            <a:ext uri="{FF2B5EF4-FFF2-40B4-BE49-F238E27FC236}">
              <a16:creationId xmlns:a16="http://schemas.microsoft.com/office/drawing/2014/main" id="{C6E390A2-9FD5-4CE5-BFBC-FFCD0BF77589}"/>
            </a:ext>
          </a:extLst>
        </xdr:cNvPr>
        <xdr:cNvSpPr/>
      </xdr:nvSpPr>
      <xdr:spPr>
        <a:xfrm>
          <a:off x="13578840" y="13712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757" name="フローチャート: 判断 756">
          <a:extLst>
            <a:ext uri="{FF2B5EF4-FFF2-40B4-BE49-F238E27FC236}">
              <a16:creationId xmlns:a16="http://schemas.microsoft.com/office/drawing/2014/main" id="{5EA4DAC4-C4E5-40C5-A182-4446A8436E2F}"/>
            </a:ext>
          </a:extLst>
        </xdr:cNvPr>
        <xdr:cNvSpPr/>
      </xdr:nvSpPr>
      <xdr:spPr>
        <a:xfrm>
          <a:off x="12804140" y="13701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758" name="フローチャート: 判断 757">
          <a:extLst>
            <a:ext uri="{FF2B5EF4-FFF2-40B4-BE49-F238E27FC236}">
              <a16:creationId xmlns:a16="http://schemas.microsoft.com/office/drawing/2014/main" id="{0A46F55A-A52F-4992-ACB3-8BBDBF6DE53A}"/>
            </a:ext>
          </a:extLst>
        </xdr:cNvPr>
        <xdr:cNvSpPr/>
      </xdr:nvSpPr>
      <xdr:spPr>
        <a:xfrm>
          <a:off x="12029440" y="136690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759" name="フローチャート: 判断 758">
          <a:extLst>
            <a:ext uri="{FF2B5EF4-FFF2-40B4-BE49-F238E27FC236}">
              <a16:creationId xmlns:a16="http://schemas.microsoft.com/office/drawing/2014/main" id="{D30F7EEC-BDD3-4855-9623-D5868EA8AFE6}"/>
            </a:ext>
          </a:extLst>
        </xdr:cNvPr>
        <xdr:cNvSpPr/>
      </xdr:nvSpPr>
      <xdr:spPr>
        <a:xfrm>
          <a:off x="11231880" y="1362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A39CAF3B-92A7-410F-A75B-D4C85D2EBC12}"/>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B1B89849-97FA-4A31-8EAA-E6D32F1B6599}"/>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E01A06DB-68EF-495F-9E23-3003252A35C7}"/>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CC714F1E-A515-40C7-B862-8C12DA927948}"/>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34370C4C-E6A5-4AAB-B4A6-EC64F9C02BBC}"/>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135889</xdr:rowOff>
    </xdr:from>
    <xdr:to>
      <xdr:col>85</xdr:col>
      <xdr:colOff>177800</xdr:colOff>
      <xdr:row>81</xdr:row>
      <xdr:rowOff>66039</xdr:rowOff>
    </xdr:to>
    <xdr:sp macro="" textlink="">
      <xdr:nvSpPr>
        <xdr:cNvPr id="765" name="楕円 764">
          <a:extLst>
            <a:ext uri="{FF2B5EF4-FFF2-40B4-BE49-F238E27FC236}">
              <a16:creationId xmlns:a16="http://schemas.microsoft.com/office/drawing/2014/main" id="{1C5FFD43-F1E1-4E39-A878-0681533C2107}"/>
            </a:ext>
          </a:extLst>
        </xdr:cNvPr>
        <xdr:cNvSpPr/>
      </xdr:nvSpPr>
      <xdr:spPr>
        <a:xfrm>
          <a:off x="14325600" y="1354708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158766</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AB26697F-D5E6-42FC-91A3-F3DEEE5BBE0B}"/>
            </a:ext>
          </a:extLst>
        </xdr:cNvPr>
        <xdr:cNvSpPr txBox="1"/>
      </xdr:nvSpPr>
      <xdr:spPr>
        <a:xfrm>
          <a:off x="14414500" y="13402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92075</xdr:rowOff>
    </xdr:from>
    <xdr:to>
      <xdr:col>81</xdr:col>
      <xdr:colOff>101600</xdr:colOff>
      <xdr:row>81</xdr:row>
      <xdr:rowOff>22225</xdr:rowOff>
    </xdr:to>
    <xdr:sp macro="" textlink="">
      <xdr:nvSpPr>
        <xdr:cNvPr id="767" name="楕円 766">
          <a:extLst>
            <a:ext uri="{FF2B5EF4-FFF2-40B4-BE49-F238E27FC236}">
              <a16:creationId xmlns:a16="http://schemas.microsoft.com/office/drawing/2014/main" id="{9B0D8FFD-4BF9-4BFC-9280-4040A7F75C6D}"/>
            </a:ext>
          </a:extLst>
        </xdr:cNvPr>
        <xdr:cNvSpPr/>
      </xdr:nvSpPr>
      <xdr:spPr>
        <a:xfrm>
          <a:off x="13578840" y="135032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142875</xdr:rowOff>
    </xdr:from>
    <xdr:to>
      <xdr:col>85</xdr:col>
      <xdr:colOff>127000</xdr:colOff>
      <xdr:row>81</xdr:row>
      <xdr:rowOff>15239</xdr:rowOff>
    </xdr:to>
    <xdr:cxnSp macro="">
      <xdr:nvCxnSpPr>
        <xdr:cNvPr id="768" name="直線コネクタ 767">
          <a:extLst>
            <a:ext uri="{FF2B5EF4-FFF2-40B4-BE49-F238E27FC236}">
              <a16:creationId xmlns:a16="http://schemas.microsoft.com/office/drawing/2014/main" id="{0650A589-F86B-4ECE-8F83-18D3C761CE01}"/>
            </a:ext>
          </a:extLst>
        </xdr:cNvPr>
        <xdr:cNvCxnSpPr/>
      </xdr:nvCxnSpPr>
      <xdr:spPr>
        <a:xfrm>
          <a:off x="13629640" y="13554075"/>
          <a:ext cx="746760" cy="40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44450</xdr:rowOff>
    </xdr:from>
    <xdr:to>
      <xdr:col>76</xdr:col>
      <xdr:colOff>165100</xdr:colOff>
      <xdr:row>80</xdr:row>
      <xdr:rowOff>146050</xdr:rowOff>
    </xdr:to>
    <xdr:sp macro="" textlink="">
      <xdr:nvSpPr>
        <xdr:cNvPr id="769" name="楕円 768">
          <a:extLst>
            <a:ext uri="{FF2B5EF4-FFF2-40B4-BE49-F238E27FC236}">
              <a16:creationId xmlns:a16="http://schemas.microsoft.com/office/drawing/2014/main" id="{D23D3157-D4CD-417E-90FB-F27D4F47F8B2}"/>
            </a:ext>
          </a:extLst>
        </xdr:cNvPr>
        <xdr:cNvSpPr/>
      </xdr:nvSpPr>
      <xdr:spPr>
        <a:xfrm>
          <a:off x="12804140" y="1345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95250</xdr:rowOff>
    </xdr:from>
    <xdr:to>
      <xdr:col>81</xdr:col>
      <xdr:colOff>50800</xdr:colOff>
      <xdr:row>80</xdr:row>
      <xdr:rowOff>142875</xdr:rowOff>
    </xdr:to>
    <xdr:cxnSp macro="">
      <xdr:nvCxnSpPr>
        <xdr:cNvPr id="770" name="直線コネクタ 769">
          <a:extLst>
            <a:ext uri="{FF2B5EF4-FFF2-40B4-BE49-F238E27FC236}">
              <a16:creationId xmlns:a16="http://schemas.microsoft.com/office/drawing/2014/main" id="{08BE5EA3-070D-451B-AA53-C54B25F12E23}"/>
            </a:ext>
          </a:extLst>
        </xdr:cNvPr>
        <xdr:cNvCxnSpPr/>
      </xdr:nvCxnSpPr>
      <xdr:spPr>
        <a:xfrm>
          <a:off x="12854940" y="13506450"/>
          <a:ext cx="7747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168275</xdr:rowOff>
    </xdr:from>
    <xdr:to>
      <xdr:col>72</xdr:col>
      <xdr:colOff>38100</xdr:colOff>
      <xdr:row>80</xdr:row>
      <xdr:rowOff>98425</xdr:rowOff>
    </xdr:to>
    <xdr:sp macro="" textlink="">
      <xdr:nvSpPr>
        <xdr:cNvPr id="771" name="楕円 770">
          <a:extLst>
            <a:ext uri="{FF2B5EF4-FFF2-40B4-BE49-F238E27FC236}">
              <a16:creationId xmlns:a16="http://schemas.microsoft.com/office/drawing/2014/main" id="{AAE8824D-38BB-4C63-BF15-8C66BD9DFB86}"/>
            </a:ext>
          </a:extLst>
        </xdr:cNvPr>
        <xdr:cNvSpPr/>
      </xdr:nvSpPr>
      <xdr:spPr>
        <a:xfrm>
          <a:off x="12029440" y="134118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47625</xdr:rowOff>
    </xdr:from>
    <xdr:to>
      <xdr:col>76</xdr:col>
      <xdr:colOff>114300</xdr:colOff>
      <xdr:row>80</xdr:row>
      <xdr:rowOff>95250</xdr:rowOff>
    </xdr:to>
    <xdr:cxnSp macro="">
      <xdr:nvCxnSpPr>
        <xdr:cNvPr id="772" name="直線コネクタ 771">
          <a:extLst>
            <a:ext uri="{FF2B5EF4-FFF2-40B4-BE49-F238E27FC236}">
              <a16:creationId xmlns:a16="http://schemas.microsoft.com/office/drawing/2014/main" id="{6A8BE38B-D3B7-4D6C-A441-AE38F939C877}"/>
            </a:ext>
          </a:extLst>
        </xdr:cNvPr>
        <xdr:cNvCxnSpPr/>
      </xdr:nvCxnSpPr>
      <xdr:spPr>
        <a:xfrm>
          <a:off x="12072620" y="13458825"/>
          <a:ext cx="78232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124461</xdr:rowOff>
    </xdr:from>
    <xdr:to>
      <xdr:col>67</xdr:col>
      <xdr:colOff>101600</xdr:colOff>
      <xdr:row>80</xdr:row>
      <xdr:rowOff>54611</xdr:rowOff>
    </xdr:to>
    <xdr:sp macro="" textlink="">
      <xdr:nvSpPr>
        <xdr:cNvPr id="773" name="楕円 772">
          <a:extLst>
            <a:ext uri="{FF2B5EF4-FFF2-40B4-BE49-F238E27FC236}">
              <a16:creationId xmlns:a16="http://schemas.microsoft.com/office/drawing/2014/main" id="{812CDD88-4F5F-4007-B1B5-D6D63E072A3A}"/>
            </a:ext>
          </a:extLst>
        </xdr:cNvPr>
        <xdr:cNvSpPr/>
      </xdr:nvSpPr>
      <xdr:spPr>
        <a:xfrm>
          <a:off x="11231880" y="133680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3811</xdr:rowOff>
    </xdr:from>
    <xdr:to>
      <xdr:col>71</xdr:col>
      <xdr:colOff>177800</xdr:colOff>
      <xdr:row>80</xdr:row>
      <xdr:rowOff>47625</xdr:rowOff>
    </xdr:to>
    <xdr:cxnSp macro="">
      <xdr:nvCxnSpPr>
        <xdr:cNvPr id="774" name="直線コネクタ 773">
          <a:extLst>
            <a:ext uri="{FF2B5EF4-FFF2-40B4-BE49-F238E27FC236}">
              <a16:creationId xmlns:a16="http://schemas.microsoft.com/office/drawing/2014/main" id="{35671C38-CDD3-4275-986A-01D0B68212C9}"/>
            </a:ext>
          </a:extLst>
        </xdr:cNvPr>
        <xdr:cNvCxnSpPr/>
      </xdr:nvCxnSpPr>
      <xdr:spPr>
        <a:xfrm>
          <a:off x="11282680" y="13415011"/>
          <a:ext cx="78994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55263</xdr:rowOff>
    </xdr:from>
    <xdr:ext cx="405111" cy="259045"/>
    <xdr:sp macro="" textlink="">
      <xdr:nvSpPr>
        <xdr:cNvPr id="775" name="n_1aveValue【消防施設】&#10;有形固定資産減価償却率">
          <a:extLst>
            <a:ext uri="{FF2B5EF4-FFF2-40B4-BE49-F238E27FC236}">
              <a16:creationId xmlns:a16="http://schemas.microsoft.com/office/drawing/2014/main" id="{E7390E00-1D8A-4A7C-AB56-6113293E4532}"/>
            </a:ext>
          </a:extLst>
        </xdr:cNvPr>
        <xdr:cNvSpPr txBox="1"/>
      </xdr:nvSpPr>
      <xdr:spPr>
        <a:xfrm>
          <a:off x="13437244" y="13801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43832</xdr:rowOff>
    </xdr:from>
    <xdr:ext cx="405111" cy="259045"/>
    <xdr:sp macro="" textlink="">
      <xdr:nvSpPr>
        <xdr:cNvPr id="776" name="n_2aveValue【消防施設】&#10;有形固定資産減価償却率">
          <a:extLst>
            <a:ext uri="{FF2B5EF4-FFF2-40B4-BE49-F238E27FC236}">
              <a16:creationId xmlns:a16="http://schemas.microsoft.com/office/drawing/2014/main" id="{E6E25C78-6564-491C-84B9-4DA4B1717C5C}"/>
            </a:ext>
          </a:extLst>
        </xdr:cNvPr>
        <xdr:cNvSpPr txBox="1"/>
      </xdr:nvSpPr>
      <xdr:spPr>
        <a:xfrm>
          <a:off x="12675244" y="13790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11447</xdr:rowOff>
    </xdr:from>
    <xdr:ext cx="405111" cy="259045"/>
    <xdr:sp macro="" textlink="">
      <xdr:nvSpPr>
        <xdr:cNvPr id="777" name="n_3aveValue【消防施設】&#10;有形固定資産減価償却率">
          <a:extLst>
            <a:ext uri="{FF2B5EF4-FFF2-40B4-BE49-F238E27FC236}">
              <a16:creationId xmlns:a16="http://schemas.microsoft.com/office/drawing/2014/main" id="{0E0084AF-06C5-47DB-8F58-4BE925581DC1}"/>
            </a:ext>
          </a:extLst>
        </xdr:cNvPr>
        <xdr:cNvSpPr txBox="1"/>
      </xdr:nvSpPr>
      <xdr:spPr>
        <a:xfrm>
          <a:off x="11900544" y="1375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142891</xdr:rowOff>
    </xdr:from>
    <xdr:ext cx="405111" cy="259045"/>
    <xdr:sp macro="" textlink="">
      <xdr:nvSpPr>
        <xdr:cNvPr id="778" name="n_4aveValue【消防施設】&#10;有形固定資産減価償却率">
          <a:extLst>
            <a:ext uri="{FF2B5EF4-FFF2-40B4-BE49-F238E27FC236}">
              <a16:creationId xmlns:a16="http://schemas.microsoft.com/office/drawing/2014/main" id="{8026B5AF-353C-43D3-9B64-ECEEB25F425B}"/>
            </a:ext>
          </a:extLst>
        </xdr:cNvPr>
        <xdr:cNvSpPr txBox="1"/>
      </xdr:nvSpPr>
      <xdr:spPr>
        <a:xfrm>
          <a:off x="11102984" y="13721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38752</xdr:rowOff>
    </xdr:from>
    <xdr:ext cx="405111" cy="259045"/>
    <xdr:sp macro="" textlink="">
      <xdr:nvSpPr>
        <xdr:cNvPr id="779" name="n_1mainValue【消防施設】&#10;有形固定資産減価償却率">
          <a:extLst>
            <a:ext uri="{FF2B5EF4-FFF2-40B4-BE49-F238E27FC236}">
              <a16:creationId xmlns:a16="http://schemas.microsoft.com/office/drawing/2014/main" id="{24CEA845-1E2C-4528-8424-BBECA384B07C}"/>
            </a:ext>
          </a:extLst>
        </xdr:cNvPr>
        <xdr:cNvSpPr txBox="1"/>
      </xdr:nvSpPr>
      <xdr:spPr>
        <a:xfrm>
          <a:off x="13437244" y="13282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162577</xdr:rowOff>
    </xdr:from>
    <xdr:ext cx="405111" cy="259045"/>
    <xdr:sp macro="" textlink="">
      <xdr:nvSpPr>
        <xdr:cNvPr id="780" name="n_2mainValue【消防施設】&#10;有形固定資産減価償却率">
          <a:extLst>
            <a:ext uri="{FF2B5EF4-FFF2-40B4-BE49-F238E27FC236}">
              <a16:creationId xmlns:a16="http://schemas.microsoft.com/office/drawing/2014/main" id="{1E63EA7C-22D5-42B3-AB19-5DBAEA393B60}"/>
            </a:ext>
          </a:extLst>
        </xdr:cNvPr>
        <xdr:cNvSpPr txBox="1"/>
      </xdr:nvSpPr>
      <xdr:spPr>
        <a:xfrm>
          <a:off x="12675244" y="1323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114952</xdr:rowOff>
    </xdr:from>
    <xdr:ext cx="405111" cy="259045"/>
    <xdr:sp macro="" textlink="">
      <xdr:nvSpPr>
        <xdr:cNvPr id="781" name="n_3mainValue【消防施設】&#10;有形固定資産減価償却率">
          <a:extLst>
            <a:ext uri="{FF2B5EF4-FFF2-40B4-BE49-F238E27FC236}">
              <a16:creationId xmlns:a16="http://schemas.microsoft.com/office/drawing/2014/main" id="{94EEDDBC-8621-4FF0-B267-07F32EB7DF0A}"/>
            </a:ext>
          </a:extLst>
        </xdr:cNvPr>
        <xdr:cNvSpPr txBox="1"/>
      </xdr:nvSpPr>
      <xdr:spPr>
        <a:xfrm>
          <a:off x="1190054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71138</xdr:rowOff>
    </xdr:from>
    <xdr:ext cx="405111" cy="259045"/>
    <xdr:sp macro="" textlink="">
      <xdr:nvSpPr>
        <xdr:cNvPr id="782" name="n_4mainValue【消防施設】&#10;有形固定資産減価償却率">
          <a:extLst>
            <a:ext uri="{FF2B5EF4-FFF2-40B4-BE49-F238E27FC236}">
              <a16:creationId xmlns:a16="http://schemas.microsoft.com/office/drawing/2014/main" id="{82407093-E6AE-42B2-8065-30440CB364FC}"/>
            </a:ext>
          </a:extLst>
        </xdr:cNvPr>
        <xdr:cNvSpPr txBox="1"/>
      </xdr:nvSpPr>
      <xdr:spPr>
        <a:xfrm>
          <a:off x="11102984" y="13147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2E72B213-33EF-4E47-A12F-17E61DE44521}"/>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7C50C956-8B42-4BA0-BCF6-CD2D61BEDC5E}"/>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9F08D607-303C-4E55-A492-A01C000A9B32}"/>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D7BCE1A1-E031-447E-96A8-59599D020918}"/>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4A09F214-1460-4739-80E8-137A2B187319}"/>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5E8A6858-DBA4-4E76-ACB5-2D10C72A43EA}"/>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49A767D9-F3D2-4CBE-ADFF-70E941EAF23F}"/>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92CD79C7-FC5D-44BC-ACE9-D40F9657A78C}"/>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A4475704-63F8-4AAF-AED2-52FC65765EAF}"/>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C17B45E3-CE84-4385-9D96-EEFC47F3CC4A}"/>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a:extLst>
            <a:ext uri="{FF2B5EF4-FFF2-40B4-BE49-F238E27FC236}">
              <a16:creationId xmlns:a16="http://schemas.microsoft.com/office/drawing/2014/main" id="{F4CF83AD-445D-41BF-A04C-5A6BA8A890D9}"/>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a:extLst>
            <a:ext uri="{FF2B5EF4-FFF2-40B4-BE49-F238E27FC236}">
              <a16:creationId xmlns:a16="http://schemas.microsoft.com/office/drawing/2014/main" id="{903F6AB6-FF4A-4EBA-8909-2E6236863CB3}"/>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a:extLst>
            <a:ext uri="{FF2B5EF4-FFF2-40B4-BE49-F238E27FC236}">
              <a16:creationId xmlns:a16="http://schemas.microsoft.com/office/drawing/2014/main" id="{77EA793B-4286-4AAA-B4C2-41D91A59CBD7}"/>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a:extLst>
            <a:ext uri="{FF2B5EF4-FFF2-40B4-BE49-F238E27FC236}">
              <a16:creationId xmlns:a16="http://schemas.microsoft.com/office/drawing/2014/main" id="{DB6C705F-6491-4C1C-8F84-CC545995A153}"/>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a:extLst>
            <a:ext uri="{FF2B5EF4-FFF2-40B4-BE49-F238E27FC236}">
              <a16:creationId xmlns:a16="http://schemas.microsoft.com/office/drawing/2014/main" id="{09595FE7-DDB5-445F-94CC-B08B25E5E89F}"/>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a:extLst>
            <a:ext uri="{FF2B5EF4-FFF2-40B4-BE49-F238E27FC236}">
              <a16:creationId xmlns:a16="http://schemas.microsoft.com/office/drawing/2014/main" id="{19894EF3-EDF9-4C35-8E08-735D41C3D58F}"/>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a:extLst>
            <a:ext uri="{FF2B5EF4-FFF2-40B4-BE49-F238E27FC236}">
              <a16:creationId xmlns:a16="http://schemas.microsoft.com/office/drawing/2014/main" id="{D797C558-3A85-4424-9DE5-DBF70E45B8A9}"/>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a:extLst>
            <a:ext uri="{FF2B5EF4-FFF2-40B4-BE49-F238E27FC236}">
              <a16:creationId xmlns:a16="http://schemas.microsoft.com/office/drawing/2014/main" id="{EC9784BA-7580-4A24-99C5-5072DED280A5}"/>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a:extLst>
            <a:ext uri="{FF2B5EF4-FFF2-40B4-BE49-F238E27FC236}">
              <a16:creationId xmlns:a16="http://schemas.microsoft.com/office/drawing/2014/main" id="{AA13E81B-3DB5-4A2B-8728-9133671D026F}"/>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a:extLst>
            <a:ext uri="{FF2B5EF4-FFF2-40B4-BE49-F238E27FC236}">
              <a16:creationId xmlns:a16="http://schemas.microsoft.com/office/drawing/2014/main" id="{3CB6F10E-DC9D-4089-AB45-BEE63A1B3DBD}"/>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a:extLst>
            <a:ext uri="{FF2B5EF4-FFF2-40B4-BE49-F238E27FC236}">
              <a16:creationId xmlns:a16="http://schemas.microsoft.com/office/drawing/2014/main" id="{5492DD1F-4FE1-479E-A998-B1BD48BBC7E8}"/>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a:extLst>
            <a:ext uri="{FF2B5EF4-FFF2-40B4-BE49-F238E27FC236}">
              <a16:creationId xmlns:a16="http://schemas.microsoft.com/office/drawing/2014/main" id="{3E9077E3-5B85-4CFA-A261-BB6860CD1BDC}"/>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a:extLst>
            <a:ext uri="{FF2B5EF4-FFF2-40B4-BE49-F238E27FC236}">
              <a16:creationId xmlns:a16="http://schemas.microsoft.com/office/drawing/2014/main" id="{E3F1B156-CE48-4887-8D40-0480676B2A7C}"/>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806" name="直線コネクタ 805">
          <a:extLst>
            <a:ext uri="{FF2B5EF4-FFF2-40B4-BE49-F238E27FC236}">
              <a16:creationId xmlns:a16="http://schemas.microsoft.com/office/drawing/2014/main" id="{073BFEBF-FBE8-4974-B130-DC78FB789934}"/>
            </a:ext>
          </a:extLst>
        </xdr:cNvPr>
        <xdr:cNvCxnSpPr/>
      </xdr:nvCxnSpPr>
      <xdr:spPr>
        <a:xfrm flipV="1">
          <a:off x="19509104" y="1299210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807" name="【消防施設】&#10;一人当たり面積最小値テキスト">
          <a:extLst>
            <a:ext uri="{FF2B5EF4-FFF2-40B4-BE49-F238E27FC236}">
              <a16:creationId xmlns:a16="http://schemas.microsoft.com/office/drawing/2014/main" id="{0E0C3E6E-7CAA-4146-A9E2-391AEF464161}"/>
            </a:ext>
          </a:extLst>
        </xdr:cNvPr>
        <xdr:cNvSpPr txBox="1"/>
      </xdr:nvSpPr>
      <xdr:spPr>
        <a:xfrm>
          <a:off x="19547840" y="14523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808" name="直線コネクタ 807">
          <a:extLst>
            <a:ext uri="{FF2B5EF4-FFF2-40B4-BE49-F238E27FC236}">
              <a16:creationId xmlns:a16="http://schemas.microsoft.com/office/drawing/2014/main" id="{7F2960FC-FC51-4622-9E87-5E2EE2690945}"/>
            </a:ext>
          </a:extLst>
        </xdr:cNvPr>
        <xdr:cNvCxnSpPr/>
      </xdr:nvCxnSpPr>
      <xdr:spPr>
        <a:xfrm>
          <a:off x="19443700" y="145199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809" name="【消防施設】&#10;一人当たり面積最大値テキスト">
          <a:extLst>
            <a:ext uri="{FF2B5EF4-FFF2-40B4-BE49-F238E27FC236}">
              <a16:creationId xmlns:a16="http://schemas.microsoft.com/office/drawing/2014/main" id="{CF8A9C0A-A891-4F97-B0AD-5FB3CA7A32E3}"/>
            </a:ext>
          </a:extLst>
        </xdr:cNvPr>
        <xdr:cNvSpPr txBox="1"/>
      </xdr:nvSpPr>
      <xdr:spPr>
        <a:xfrm>
          <a:off x="19547840" y="12771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810" name="直線コネクタ 809">
          <a:extLst>
            <a:ext uri="{FF2B5EF4-FFF2-40B4-BE49-F238E27FC236}">
              <a16:creationId xmlns:a16="http://schemas.microsoft.com/office/drawing/2014/main" id="{932A549A-3303-400B-B970-3F1FC0E5308A}"/>
            </a:ext>
          </a:extLst>
        </xdr:cNvPr>
        <xdr:cNvCxnSpPr/>
      </xdr:nvCxnSpPr>
      <xdr:spPr>
        <a:xfrm>
          <a:off x="19443700" y="129921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811" name="【消防施設】&#10;一人当たり面積平均値テキスト">
          <a:extLst>
            <a:ext uri="{FF2B5EF4-FFF2-40B4-BE49-F238E27FC236}">
              <a16:creationId xmlns:a16="http://schemas.microsoft.com/office/drawing/2014/main" id="{32C70304-DAB4-4006-A8BC-F8E1C8331FA6}"/>
            </a:ext>
          </a:extLst>
        </xdr:cNvPr>
        <xdr:cNvSpPr txBox="1"/>
      </xdr:nvSpPr>
      <xdr:spPr>
        <a:xfrm>
          <a:off x="19547840" y="14076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812" name="フローチャート: 判断 811">
          <a:extLst>
            <a:ext uri="{FF2B5EF4-FFF2-40B4-BE49-F238E27FC236}">
              <a16:creationId xmlns:a16="http://schemas.microsoft.com/office/drawing/2014/main" id="{E7FD2697-0017-44F2-A92F-149F2A6E6678}"/>
            </a:ext>
          </a:extLst>
        </xdr:cNvPr>
        <xdr:cNvSpPr/>
      </xdr:nvSpPr>
      <xdr:spPr>
        <a:xfrm>
          <a:off x="19458940" y="1422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813" name="フローチャート: 判断 812">
          <a:extLst>
            <a:ext uri="{FF2B5EF4-FFF2-40B4-BE49-F238E27FC236}">
              <a16:creationId xmlns:a16="http://schemas.microsoft.com/office/drawing/2014/main" id="{0803EBB2-AE7D-4AF7-9E53-3BD26467B9C5}"/>
            </a:ext>
          </a:extLst>
        </xdr:cNvPr>
        <xdr:cNvSpPr/>
      </xdr:nvSpPr>
      <xdr:spPr>
        <a:xfrm>
          <a:off x="18735040" y="142252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814" name="フローチャート: 判断 813">
          <a:extLst>
            <a:ext uri="{FF2B5EF4-FFF2-40B4-BE49-F238E27FC236}">
              <a16:creationId xmlns:a16="http://schemas.microsoft.com/office/drawing/2014/main" id="{3D6FC526-4E05-4349-8615-D56249D91F69}"/>
            </a:ext>
          </a:extLst>
        </xdr:cNvPr>
        <xdr:cNvSpPr/>
      </xdr:nvSpPr>
      <xdr:spPr>
        <a:xfrm>
          <a:off x="17937480" y="142252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815" name="フローチャート: 判断 814">
          <a:extLst>
            <a:ext uri="{FF2B5EF4-FFF2-40B4-BE49-F238E27FC236}">
              <a16:creationId xmlns:a16="http://schemas.microsoft.com/office/drawing/2014/main" id="{FE7FE38F-24C4-49EC-96E7-07EBA7B66767}"/>
            </a:ext>
          </a:extLst>
        </xdr:cNvPr>
        <xdr:cNvSpPr/>
      </xdr:nvSpPr>
      <xdr:spPr>
        <a:xfrm>
          <a:off x="17162780" y="142366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816" name="フローチャート: 判断 815">
          <a:extLst>
            <a:ext uri="{FF2B5EF4-FFF2-40B4-BE49-F238E27FC236}">
              <a16:creationId xmlns:a16="http://schemas.microsoft.com/office/drawing/2014/main" id="{965656CB-F8BF-4FAF-AE2E-44AD494ACBF8}"/>
            </a:ext>
          </a:extLst>
        </xdr:cNvPr>
        <xdr:cNvSpPr/>
      </xdr:nvSpPr>
      <xdr:spPr>
        <a:xfrm>
          <a:off x="16388080" y="142557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F2B38B64-736F-4A23-94CF-AA947AC29088}"/>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31B908DB-64B1-4046-93F7-BCB8629372B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A4DCCDE3-3E9C-41E2-A9F6-3B7A2F7DB533}"/>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AA55E457-7927-4FEF-A41E-96B46DE60117}"/>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9BCF8B3C-EE65-4F4A-8089-24AB77BB52C2}"/>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97789</xdr:rowOff>
    </xdr:from>
    <xdr:to>
      <xdr:col>116</xdr:col>
      <xdr:colOff>114300</xdr:colOff>
      <xdr:row>86</xdr:row>
      <xdr:rowOff>27939</xdr:rowOff>
    </xdr:to>
    <xdr:sp macro="" textlink="">
      <xdr:nvSpPr>
        <xdr:cNvPr id="822" name="楕円 821">
          <a:extLst>
            <a:ext uri="{FF2B5EF4-FFF2-40B4-BE49-F238E27FC236}">
              <a16:creationId xmlns:a16="http://schemas.microsoft.com/office/drawing/2014/main" id="{63025C6F-5D4B-457A-BAF7-F586831E14FE}"/>
            </a:ext>
          </a:extLst>
        </xdr:cNvPr>
        <xdr:cNvSpPr/>
      </xdr:nvSpPr>
      <xdr:spPr>
        <a:xfrm>
          <a:off x="19458940" y="1434718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12716</xdr:rowOff>
    </xdr:from>
    <xdr:ext cx="469744" cy="259045"/>
    <xdr:sp macro="" textlink="">
      <xdr:nvSpPr>
        <xdr:cNvPr id="823" name="【消防施設】&#10;一人当たり面積該当値テキスト">
          <a:extLst>
            <a:ext uri="{FF2B5EF4-FFF2-40B4-BE49-F238E27FC236}">
              <a16:creationId xmlns:a16="http://schemas.microsoft.com/office/drawing/2014/main" id="{D3C02E9D-E6E8-4A62-9AC5-550DA728F244}"/>
            </a:ext>
          </a:extLst>
        </xdr:cNvPr>
        <xdr:cNvSpPr txBox="1"/>
      </xdr:nvSpPr>
      <xdr:spPr>
        <a:xfrm>
          <a:off x="19547840" y="1426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101600</xdr:rowOff>
    </xdr:from>
    <xdr:to>
      <xdr:col>112</xdr:col>
      <xdr:colOff>38100</xdr:colOff>
      <xdr:row>86</xdr:row>
      <xdr:rowOff>31750</xdr:rowOff>
    </xdr:to>
    <xdr:sp macro="" textlink="">
      <xdr:nvSpPr>
        <xdr:cNvPr id="824" name="楕円 823">
          <a:extLst>
            <a:ext uri="{FF2B5EF4-FFF2-40B4-BE49-F238E27FC236}">
              <a16:creationId xmlns:a16="http://schemas.microsoft.com/office/drawing/2014/main" id="{9ECCE6B0-73CA-4DBE-B647-AB9281BA4F48}"/>
            </a:ext>
          </a:extLst>
        </xdr:cNvPr>
        <xdr:cNvSpPr/>
      </xdr:nvSpPr>
      <xdr:spPr>
        <a:xfrm>
          <a:off x="18735040" y="14351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148589</xdr:rowOff>
    </xdr:from>
    <xdr:to>
      <xdr:col>116</xdr:col>
      <xdr:colOff>63500</xdr:colOff>
      <xdr:row>85</xdr:row>
      <xdr:rowOff>152400</xdr:rowOff>
    </xdr:to>
    <xdr:cxnSp macro="">
      <xdr:nvCxnSpPr>
        <xdr:cNvPr id="825" name="直線コネクタ 824">
          <a:extLst>
            <a:ext uri="{FF2B5EF4-FFF2-40B4-BE49-F238E27FC236}">
              <a16:creationId xmlns:a16="http://schemas.microsoft.com/office/drawing/2014/main" id="{750C616A-E7AB-4364-A0FF-FCBCE6168024}"/>
            </a:ext>
          </a:extLst>
        </xdr:cNvPr>
        <xdr:cNvCxnSpPr/>
      </xdr:nvCxnSpPr>
      <xdr:spPr>
        <a:xfrm flipV="1">
          <a:off x="18778220" y="14397989"/>
          <a:ext cx="73152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101600</xdr:rowOff>
    </xdr:from>
    <xdr:to>
      <xdr:col>107</xdr:col>
      <xdr:colOff>101600</xdr:colOff>
      <xdr:row>86</xdr:row>
      <xdr:rowOff>31750</xdr:rowOff>
    </xdr:to>
    <xdr:sp macro="" textlink="">
      <xdr:nvSpPr>
        <xdr:cNvPr id="826" name="楕円 825">
          <a:extLst>
            <a:ext uri="{FF2B5EF4-FFF2-40B4-BE49-F238E27FC236}">
              <a16:creationId xmlns:a16="http://schemas.microsoft.com/office/drawing/2014/main" id="{FF67A4A8-3F11-4B7F-A0A7-C0EEEF792EDA}"/>
            </a:ext>
          </a:extLst>
        </xdr:cNvPr>
        <xdr:cNvSpPr/>
      </xdr:nvSpPr>
      <xdr:spPr>
        <a:xfrm>
          <a:off x="17937480" y="1435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152400</xdr:rowOff>
    </xdr:from>
    <xdr:to>
      <xdr:col>111</xdr:col>
      <xdr:colOff>177800</xdr:colOff>
      <xdr:row>85</xdr:row>
      <xdr:rowOff>152400</xdr:rowOff>
    </xdr:to>
    <xdr:cxnSp macro="">
      <xdr:nvCxnSpPr>
        <xdr:cNvPr id="827" name="直線コネクタ 826">
          <a:extLst>
            <a:ext uri="{FF2B5EF4-FFF2-40B4-BE49-F238E27FC236}">
              <a16:creationId xmlns:a16="http://schemas.microsoft.com/office/drawing/2014/main" id="{AE46F1D2-C258-4D00-96E4-A90B5F650B78}"/>
            </a:ext>
          </a:extLst>
        </xdr:cNvPr>
        <xdr:cNvCxnSpPr/>
      </xdr:nvCxnSpPr>
      <xdr:spPr>
        <a:xfrm>
          <a:off x="17988280" y="144018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828" name="楕円 827">
          <a:extLst>
            <a:ext uri="{FF2B5EF4-FFF2-40B4-BE49-F238E27FC236}">
              <a16:creationId xmlns:a16="http://schemas.microsoft.com/office/drawing/2014/main" id="{49173E9B-3168-4492-960F-A6DBADF226F0}"/>
            </a:ext>
          </a:extLst>
        </xdr:cNvPr>
        <xdr:cNvSpPr/>
      </xdr:nvSpPr>
      <xdr:spPr>
        <a:xfrm>
          <a:off x="17162780" y="1435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152400</xdr:rowOff>
    </xdr:from>
    <xdr:to>
      <xdr:col>107</xdr:col>
      <xdr:colOff>50800</xdr:colOff>
      <xdr:row>85</xdr:row>
      <xdr:rowOff>152400</xdr:rowOff>
    </xdr:to>
    <xdr:cxnSp macro="">
      <xdr:nvCxnSpPr>
        <xdr:cNvPr id="829" name="直線コネクタ 828">
          <a:extLst>
            <a:ext uri="{FF2B5EF4-FFF2-40B4-BE49-F238E27FC236}">
              <a16:creationId xmlns:a16="http://schemas.microsoft.com/office/drawing/2014/main" id="{697DEFF3-BAEB-450D-9E47-1FF6A1F93586}"/>
            </a:ext>
          </a:extLst>
        </xdr:cNvPr>
        <xdr:cNvCxnSpPr/>
      </xdr:nvCxnSpPr>
      <xdr:spPr>
        <a:xfrm>
          <a:off x="17213580" y="144018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101600</xdr:rowOff>
    </xdr:from>
    <xdr:to>
      <xdr:col>98</xdr:col>
      <xdr:colOff>38100</xdr:colOff>
      <xdr:row>86</xdr:row>
      <xdr:rowOff>31750</xdr:rowOff>
    </xdr:to>
    <xdr:sp macro="" textlink="">
      <xdr:nvSpPr>
        <xdr:cNvPr id="830" name="楕円 829">
          <a:extLst>
            <a:ext uri="{FF2B5EF4-FFF2-40B4-BE49-F238E27FC236}">
              <a16:creationId xmlns:a16="http://schemas.microsoft.com/office/drawing/2014/main" id="{53299D62-DC46-4701-B2A2-B8D3413914B5}"/>
            </a:ext>
          </a:extLst>
        </xdr:cNvPr>
        <xdr:cNvSpPr/>
      </xdr:nvSpPr>
      <xdr:spPr>
        <a:xfrm>
          <a:off x="16388080" y="143510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152400</xdr:rowOff>
    </xdr:from>
    <xdr:to>
      <xdr:col>102</xdr:col>
      <xdr:colOff>114300</xdr:colOff>
      <xdr:row>85</xdr:row>
      <xdr:rowOff>152400</xdr:rowOff>
    </xdr:to>
    <xdr:cxnSp macro="">
      <xdr:nvCxnSpPr>
        <xdr:cNvPr id="831" name="直線コネクタ 830">
          <a:extLst>
            <a:ext uri="{FF2B5EF4-FFF2-40B4-BE49-F238E27FC236}">
              <a16:creationId xmlns:a16="http://schemas.microsoft.com/office/drawing/2014/main" id="{315F425B-72E2-41EF-B18C-A27325137716}"/>
            </a:ext>
          </a:extLst>
        </xdr:cNvPr>
        <xdr:cNvCxnSpPr/>
      </xdr:nvCxnSpPr>
      <xdr:spPr>
        <a:xfrm>
          <a:off x="16431260" y="144018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832" name="n_1aveValue【消防施設】&#10;一人当たり面積">
          <a:extLst>
            <a:ext uri="{FF2B5EF4-FFF2-40B4-BE49-F238E27FC236}">
              <a16:creationId xmlns:a16="http://schemas.microsoft.com/office/drawing/2014/main" id="{F08F4D26-8342-45BD-8C82-A696EBBA200C}"/>
            </a:ext>
          </a:extLst>
        </xdr:cNvPr>
        <xdr:cNvSpPr txBox="1"/>
      </xdr:nvSpPr>
      <xdr:spPr>
        <a:xfrm>
          <a:off x="1856112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833" name="n_2aveValue【消防施設】&#10;一人当たり面積">
          <a:extLst>
            <a:ext uri="{FF2B5EF4-FFF2-40B4-BE49-F238E27FC236}">
              <a16:creationId xmlns:a16="http://schemas.microsoft.com/office/drawing/2014/main" id="{30EBB2D9-255F-4783-B2BB-E1B751B9C36C}"/>
            </a:ext>
          </a:extLst>
        </xdr:cNvPr>
        <xdr:cNvSpPr txBox="1"/>
      </xdr:nvSpPr>
      <xdr:spPr>
        <a:xfrm>
          <a:off x="17776267" y="1400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834" name="n_3aveValue【消防施設】&#10;一人当たり面積">
          <a:extLst>
            <a:ext uri="{FF2B5EF4-FFF2-40B4-BE49-F238E27FC236}">
              <a16:creationId xmlns:a16="http://schemas.microsoft.com/office/drawing/2014/main" id="{3745858F-4E6C-4F7C-9DF0-EB59EB9F8318}"/>
            </a:ext>
          </a:extLst>
        </xdr:cNvPr>
        <xdr:cNvSpPr txBox="1"/>
      </xdr:nvSpPr>
      <xdr:spPr>
        <a:xfrm>
          <a:off x="17001567" y="1401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835" name="n_4aveValue【消防施設】&#10;一人当たり面積">
          <a:extLst>
            <a:ext uri="{FF2B5EF4-FFF2-40B4-BE49-F238E27FC236}">
              <a16:creationId xmlns:a16="http://schemas.microsoft.com/office/drawing/2014/main" id="{5BBCC970-F1D0-4A29-A619-670025CE4881}"/>
            </a:ext>
          </a:extLst>
        </xdr:cNvPr>
        <xdr:cNvSpPr txBox="1"/>
      </xdr:nvSpPr>
      <xdr:spPr>
        <a:xfrm>
          <a:off x="16226867" y="1403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22877</xdr:rowOff>
    </xdr:from>
    <xdr:ext cx="469744" cy="259045"/>
    <xdr:sp macro="" textlink="">
      <xdr:nvSpPr>
        <xdr:cNvPr id="836" name="n_1mainValue【消防施設】&#10;一人当たり面積">
          <a:extLst>
            <a:ext uri="{FF2B5EF4-FFF2-40B4-BE49-F238E27FC236}">
              <a16:creationId xmlns:a16="http://schemas.microsoft.com/office/drawing/2014/main" id="{9619B988-C025-436F-81A2-802A85F39C35}"/>
            </a:ext>
          </a:extLst>
        </xdr:cNvPr>
        <xdr:cNvSpPr txBox="1"/>
      </xdr:nvSpPr>
      <xdr:spPr>
        <a:xfrm>
          <a:off x="18561127" y="1443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22877</xdr:rowOff>
    </xdr:from>
    <xdr:ext cx="469744" cy="259045"/>
    <xdr:sp macro="" textlink="">
      <xdr:nvSpPr>
        <xdr:cNvPr id="837" name="n_2mainValue【消防施設】&#10;一人当たり面積">
          <a:extLst>
            <a:ext uri="{FF2B5EF4-FFF2-40B4-BE49-F238E27FC236}">
              <a16:creationId xmlns:a16="http://schemas.microsoft.com/office/drawing/2014/main" id="{F0D028C9-D77B-4F5E-BBBA-7B9EC1856D76}"/>
            </a:ext>
          </a:extLst>
        </xdr:cNvPr>
        <xdr:cNvSpPr txBox="1"/>
      </xdr:nvSpPr>
      <xdr:spPr>
        <a:xfrm>
          <a:off x="17776267" y="1443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22877</xdr:rowOff>
    </xdr:from>
    <xdr:ext cx="469744" cy="259045"/>
    <xdr:sp macro="" textlink="">
      <xdr:nvSpPr>
        <xdr:cNvPr id="838" name="n_3mainValue【消防施設】&#10;一人当たり面積">
          <a:extLst>
            <a:ext uri="{FF2B5EF4-FFF2-40B4-BE49-F238E27FC236}">
              <a16:creationId xmlns:a16="http://schemas.microsoft.com/office/drawing/2014/main" id="{3B790500-463B-4939-859D-E3362BC98686}"/>
            </a:ext>
          </a:extLst>
        </xdr:cNvPr>
        <xdr:cNvSpPr txBox="1"/>
      </xdr:nvSpPr>
      <xdr:spPr>
        <a:xfrm>
          <a:off x="17001567" y="1443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22877</xdr:rowOff>
    </xdr:from>
    <xdr:ext cx="469744" cy="259045"/>
    <xdr:sp macro="" textlink="">
      <xdr:nvSpPr>
        <xdr:cNvPr id="839" name="n_4mainValue【消防施設】&#10;一人当たり面積">
          <a:extLst>
            <a:ext uri="{FF2B5EF4-FFF2-40B4-BE49-F238E27FC236}">
              <a16:creationId xmlns:a16="http://schemas.microsoft.com/office/drawing/2014/main" id="{EAD74CED-DC5E-4123-A17D-8623FCAEADBA}"/>
            </a:ext>
          </a:extLst>
        </xdr:cNvPr>
        <xdr:cNvSpPr txBox="1"/>
      </xdr:nvSpPr>
      <xdr:spPr>
        <a:xfrm>
          <a:off x="16226867" y="1443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a:extLst>
            <a:ext uri="{FF2B5EF4-FFF2-40B4-BE49-F238E27FC236}">
              <a16:creationId xmlns:a16="http://schemas.microsoft.com/office/drawing/2014/main" id="{4507914E-FCDD-43F7-A389-6C6F7A0E07B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a:extLst>
            <a:ext uri="{FF2B5EF4-FFF2-40B4-BE49-F238E27FC236}">
              <a16:creationId xmlns:a16="http://schemas.microsoft.com/office/drawing/2014/main" id="{315D16BA-2AD8-43CB-9859-FEE4A17568F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a:extLst>
            <a:ext uri="{FF2B5EF4-FFF2-40B4-BE49-F238E27FC236}">
              <a16:creationId xmlns:a16="http://schemas.microsoft.com/office/drawing/2014/main" id="{7E26CD2D-BCF3-4B14-BA33-8727F050B5C4}"/>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a:extLst>
            <a:ext uri="{FF2B5EF4-FFF2-40B4-BE49-F238E27FC236}">
              <a16:creationId xmlns:a16="http://schemas.microsoft.com/office/drawing/2014/main" id="{6A39AA7E-0E3D-404B-B622-31A8E07042B3}"/>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a:extLst>
            <a:ext uri="{FF2B5EF4-FFF2-40B4-BE49-F238E27FC236}">
              <a16:creationId xmlns:a16="http://schemas.microsoft.com/office/drawing/2014/main" id="{B0F072AF-43CB-4E8F-8CE7-18CD80C0C9B8}"/>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a:extLst>
            <a:ext uri="{FF2B5EF4-FFF2-40B4-BE49-F238E27FC236}">
              <a16:creationId xmlns:a16="http://schemas.microsoft.com/office/drawing/2014/main" id="{6F586C54-1BA6-465B-8860-4C0532AD5F56}"/>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a:extLst>
            <a:ext uri="{FF2B5EF4-FFF2-40B4-BE49-F238E27FC236}">
              <a16:creationId xmlns:a16="http://schemas.microsoft.com/office/drawing/2014/main" id="{FC5BBB0C-D37E-4C51-9C46-16771599888F}"/>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a:extLst>
            <a:ext uri="{FF2B5EF4-FFF2-40B4-BE49-F238E27FC236}">
              <a16:creationId xmlns:a16="http://schemas.microsoft.com/office/drawing/2014/main" id="{EE41E01C-919A-4ADD-B837-AE0D9E595735}"/>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a:extLst>
            <a:ext uri="{FF2B5EF4-FFF2-40B4-BE49-F238E27FC236}">
              <a16:creationId xmlns:a16="http://schemas.microsoft.com/office/drawing/2014/main" id="{EF71A20F-8095-4397-A88B-4E62F23E03FD}"/>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a:extLst>
            <a:ext uri="{FF2B5EF4-FFF2-40B4-BE49-F238E27FC236}">
              <a16:creationId xmlns:a16="http://schemas.microsoft.com/office/drawing/2014/main" id="{D32AB328-CD7E-4502-A229-F518FDC3BEA9}"/>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a:extLst>
            <a:ext uri="{FF2B5EF4-FFF2-40B4-BE49-F238E27FC236}">
              <a16:creationId xmlns:a16="http://schemas.microsoft.com/office/drawing/2014/main" id="{9A2B988D-45D6-430C-99D2-8DAF398FE457}"/>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51" name="直線コネクタ 850">
          <a:extLst>
            <a:ext uri="{FF2B5EF4-FFF2-40B4-BE49-F238E27FC236}">
              <a16:creationId xmlns:a16="http://schemas.microsoft.com/office/drawing/2014/main" id="{B1210579-EB98-4C33-B076-3B7E3607641F}"/>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2" name="テキスト ボックス 851">
          <a:extLst>
            <a:ext uri="{FF2B5EF4-FFF2-40B4-BE49-F238E27FC236}">
              <a16:creationId xmlns:a16="http://schemas.microsoft.com/office/drawing/2014/main" id="{2737E1E6-13F7-431A-96FF-EB9C5549515D}"/>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3" name="直線コネクタ 852">
          <a:extLst>
            <a:ext uri="{FF2B5EF4-FFF2-40B4-BE49-F238E27FC236}">
              <a16:creationId xmlns:a16="http://schemas.microsoft.com/office/drawing/2014/main" id="{48FAD5ED-FE56-4FA8-8896-88669CFA0E71}"/>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4" name="テキスト ボックス 853">
          <a:extLst>
            <a:ext uri="{FF2B5EF4-FFF2-40B4-BE49-F238E27FC236}">
              <a16:creationId xmlns:a16="http://schemas.microsoft.com/office/drawing/2014/main" id="{436DBE5D-53AD-4F7B-85C4-038CB52A563D}"/>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5" name="直線コネクタ 854">
          <a:extLst>
            <a:ext uri="{FF2B5EF4-FFF2-40B4-BE49-F238E27FC236}">
              <a16:creationId xmlns:a16="http://schemas.microsoft.com/office/drawing/2014/main" id="{F2B31FE5-44F7-4419-BE2A-16988A710F16}"/>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6" name="テキスト ボックス 855">
          <a:extLst>
            <a:ext uri="{FF2B5EF4-FFF2-40B4-BE49-F238E27FC236}">
              <a16:creationId xmlns:a16="http://schemas.microsoft.com/office/drawing/2014/main" id="{11C8D7D9-4429-4E90-823F-39E62D4E76A3}"/>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7" name="直線コネクタ 856">
          <a:extLst>
            <a:ext uri="{FF2B5EF4-FFF2-40B4-BE49-F238E27FC236}">
              <a16:creationId xmlns:a16="http://schemas.microsoft.com/office/drawing/2014/main" id="{AD50C929-9479-4D49-A911-AFF73FAE938F}"/>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8" name="テキスト ボックス 857">
          <a:extLst>
            <a:ext uri="{FF2B5EF4-FFF2-40B4-BE49-F238E27FC236}">
              <a16:creationId xmlns:a16="http://schemas.microsoft.com/office/drawing/2014/main" id="{BA555934-3EF7-4FBD-9D9B-A9AE5460B53C}"/>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9" name="直線コネクタ 858">
          <a:extLst>
            <a:ext uri="{FF2B5EF4-FFF2-40B4-BE49-F238E27FC236}">
              <a16:creationId xmlns:a16="http://schemas.microsoft.com/office/drawing/2014/main" id="{E7B466B3-506D-4117-BDEC-A4B7B558294B}"/>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60" name="テキスト ボックス 859">
          <a:extLst>
            <a:ext uri="{FF2B5EF4-FFF2-40B4-BE49-F238E27FC236}">
              <a16:creationId xmlns:a16="http://schemas.microsoft.com/office/drawing/2014/main" id="{40F65769-2BD7-446D-9766-8EB479296286}"/>
            </a:ext>
          </a:extLst>
        </xdr:cNvPr>
        <xdr:cNvSpPr txBox="1"/>
      </xdr:nvSpPr>
      <xdr:spPr>
        <a:xfrm>
          <a:off x="1060276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6101623E-F88F-48AD-B21D-884EFF68993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2" name="テキスト ボックス 861">
          <a:extLst>
            <a:ext uri="{FF2B5EF4-FFF2-40B4-BE49-F238E27FC236}">
              <a16:creationId xmlns:a16="http://schemas.microsoft.com/office/drawing/2014/main" id="{42F2B7F1-4A8A-485D-8485-1D3E34471943}"/>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3" name="【庁舎】&#10;有形固定資産減価償却率グラフ枠">
          <a:extLst>
            <a:ext uri="{FF2B5EF4-FFF2-40B4-BE49-F238E27FC236}">
              <a16:creationId xmlns:a16="http://schemas.microsoft.com/office/drawing/2014/main" id="{767CDE0F-6CB2-4A45-B2AA-55DA24F5227E}"/>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864" name="直線コネクタ 863">
          <a:extLst>
            <a:ext uri="{FF2B5EF4-FFF2-40B4-BE49-F238E27FC236}">
              <a16:creationId xmlns:a16="http://schemas.microsoft.com/office/drawing/2014/main" id="{2CE0A038-6C3D-4B3C-B5C9-705629E29045}"/>
            </a:ext>
          </a:extLst>
        </xdr:cNvPr>
        <xdr:cNvCxnSpPr/>
      </xdr:nvCxnSpPr>
      <xdr:spPr>
        <a:xfrm flipV="1">
          <a:off x="14375764" y="16655415"/>
          <a:ext cx="0" cy="1602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5" name="【庁舎】&#10;有形固定資産減価償却率最小値テキスト">
          <a:extLst>
            <a:ext uri="{FF2B5EF4-FFF2-40B4-BE49-F238E27FC236}">
              <a16:creationId xmlns:a16="http://schemas.microsoft.com/office/drawing/2014/main" id="{0D59AFD7-6627-49C1-9BF6-30A00ABABBC3}"/>
            </a:ext>
          </a:extLst>
        </xdr:cNvPr>
        <xdr:cNvSpPr txBox="1"/>
      </xdr:nvSpPr>
      <xdr:spPr>
        <a:xfrm>
          <a:off x="14414500"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6" name="直線コネクタ 865">
          <a:extLst>
            <a:ext uri="{FF2B5EF4-FFF2-40B4-BE49-F238E27FC236}">
              <a16:creationId xmlns:a16="http://schemas.microsoft.com/office/drawing/2014/main" id="{5D0632AF-05FC-4A27-890C-5FB4111EC4F6}"/>
            </a:ext>
          </a:extLst>
        </xdr:cNvPr>
        <xdr:cNvCxnSpPr/>
      </xdr:nvCxnSpPr>
      <xdr:spPr>
        <a:xfrm>
          <a:off x="14287500" y="18257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867" name="【庁舎】&#10;有形固定資産減価償却率最大値テキスト">
          <a:extLst>
            <a:ext uri="{FF2B5EF4-FFF2-40B4-BE49-F238E27FC236}">
              <a16:creationId xmlns:a16="http://schemas.microsoft.com/office/drawing/2014/main" id="{9A7D9717-2DFF-4C2E-80FD-09331065F57B}"/>
            </a:ext>
          </a:extLst>
        </xdr:cNvPr>
        <xdr:cNvSpPr txBox="1"/>
      </xdr:nvSpPr>
      <xdr:spPr>
        <a:xfrm>
          <a:off x="14414500" y="16434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868" name="直線コネクタ 867">
          <a:extLst>
            <a:ext uri="{FF2B5EF4-FFF2-40B4-BE49-F238E27FC236}">
              <a16:creationId xmlns:a16="http://schemas.microsoft.com/office/drawing/2014/main" id="{19195EC4-2973-4DA7-9A6C-03885DA50788}"/>
            </a:ext>
          </a:extLst>
        </xdr:cNvPr>
        <xdr:cNvCxnSpPr/>
      </xdr:nvCxnSpPr>
      <xdr:spPr>
        <a:xfrm>
          <a:off x="14287500" y="166554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134002</xdr:rowOff>
    </xdr:from>
    <xdr:ext cx="405111" cy="259045"/>
    <xdr:sp macro="" textlink="">
      <xdr:nvSpPr>
        <xdr:cNvPr id="869" name="【庁舎】&#10;有形固定資産減価償却率平均値テキスト">
          <a:extLst>
            <a:ext uri="{FF2B5EF4-FFF2-40B4-BE49-F238E27FC236}">
              <a16:creationId xmlns:a16="http://schemas.microsoft.com/office/drawing/2014/main" id="{5D2A05DD-8D2D-4D16-BA86-E454AD89C3AA}"/>
            </a:ext>
          </a:extLst>
        </xdr:cNvPr>
        <xdr:cNvSpPr txBox="1"/>
      </xdr:nvSpPr>
      <xdr:spPr>
        <a:xfrm>
          <a:off x="14414500" y="17233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870" name="フローチャート: 判断 869">
          <a:extLst>
            <a:ext uri="{FF2B5EF4-FFF2-40B4-BE49-F238E27FC236}">
              <a16:creationId xmlns:a16="http://schemas.microsoft.com/office/drawing/2014/main" id="{A2F8C667-8C0D-41B9-A4CB-D65AC772B83B}"/>
            </a:ext>
          </a:extLst>
        </xdr:cNvPr>
        <xdr:cNvSpPr/>
      </xdr:nvSpPr>
      <xdr:spPr>
        <a:xfrm>
          <a:off x="14325600" y="17378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871" name="フローチャート: 判断 870">
          <a:extLst>
            <a:ext uri="{FF2B5EF4-FFF2-40B4-BE49-F238E27FC236}">
              <a16:creationId xmlns:a16="http://schemas.microsoft.com/office/drawing/2014/main" id="{1471A508-9A68-4B5A-83B4-A4C9A42B1852}"/>
            </a:ext>
          </a:extLst>
        </xdr:cNvPr>
        <xdr:cNvSpPr/>
      </xdr:nvSpPr>
      <xdr:spPr>
        <a:xfrm>
          <a:off x="13578840" y="1733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872" name="フローチャート: 判断 871">
          <a:extLst>
            <a:ext uri="{FF2B5EF4-FFF2-40B4-BE49-F238E27FC236}">
              <a16:creationId xmlns:a16="http://schemas.microsoft.com/office/drawing/2014/main" id="{46ACA04D-BA54-4CC4-9C16-2A8C69057C37}"/>
            </a:ext>
          </a:extLst>
        </xdr:cNvPr>
        <xdr:cNvSpPr/>
      </xdr:nvSpPr>
      <xdr:spPr>
        <a:xfrm>
          <a:off x="1280414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873" name="フローチャート: 判断 872">
          <a:extLst>
            <a:ext uri="{FF2B5EF4-FFF2-40B4-BE49-F238E27FC236}">
              <a16:creationId xmlns:a16="http://schemas.microsoft.com/office/drawing/2014/main" id="{81E16FA8-54EC-436F-90DB-5BB3091B0E6E}"/>
            </a:ext>
          </a:extLst>
        </xdr:cNvPr>
        <xdr:cNvSpPr/>
      </xdr:nvSpPr>
      <xdr:spPr>
        <a:xfrm>
          <a:off x="12029440" y="1727708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874" name="フローチャート: 判断 873">
          <a:extLst>
            <a:ext uri="{FF2B5EF4-FFF2-40B4-BE49-F238E27FC236}">
              <a16:creationId xmlns:a16="http://schemas.microsoft.com/office/drawing/2014/main" id="{C6C085F4-9261-4AB2-AA9B-82920B2E54DE}"/>
            </a:ext>
          </a:extLst>
        </xdr:cNvPr>
        <xdr:cNvSpPr/>
      </xdr:nvSpPr>
      <xdr:spPr>
        <a:xfrm>
          <a:off x="11231880" y="172523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1CFF7840-D794-48D3-8C36-731CD6B4E995}"/>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F74B45F9-E2B7-4B1C-8C7C-A5EB28561E19}"/>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6B9A619E-8FBD-4762-9071-1D1DEC44D9DF}"/>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BD0CC24C-8E19-43F2-A26E-FDC6D961AFC9}"/>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FA609ADB-D34B-4FA1-ABB1-5A5E159E2B81}"/>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158750</xdr:rowOff>
    </xdr:from>
    <xdr:to>
      <xdr:col>85</xdr:col>
      <xdr:colOff>177800</xdr:colOff>
      <xdr:row>104</xdr:row>
      <xdr:rowOff>88900</xdr:rowOff>
    </xdr:to>
    <xdr:sp macro="" textlink="">
      <xdr:nvSpPr>
        <xdr:cNvPr id="880" name="楕円 879">
          <a:extLst>
            <a:ext uri="{FF2B5EF4-FFF2-40B4-BE49-F238E27FC236}">
              <a16:creationId xmlns:a16="http://schemas.microsoft.com/office/drawing/2014/main" id="{4F95533B-73EB-4CBB-A124-9941918874C3}"/>
            </a:ext>
          </a:extLst>
        </xdr:cNvPr>
        <xdr:cNvSpPr/>
      </xdr:nvSpPr>
      <xdr:spPr>
        <a:xfrm>
          <a:off x="14325600" y="1742567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137177</xdr:rowOff>
    </xdr:from>
    <xdr:ext cx="405111" cy="259045"/>
    <xdr:sp macro="" textlink="">
      <xdr:nvSpPr>
        <xdr:cNvPr id="881" name="【庁舎】&#10;有形固定資産減価償却率該当値テキスト">
          <a:extLst>
            <a:ext uri="{FF2B5EF4-FFF2-40B4-BE49-F238E27FC236}">
              <a16:creationId xmlns:a16="http://schemas.microsoft.com/office/drawing/2014/main" id="{228A25DB-33C4-4153-A54C-51344C265B92}"/>
            </a:ext>
          </a:extLst>
        </xdr:cNvPr>
        <xdr:cNvSpPr txBox="1"/>
      </xdr:nvSpPr>
      <xdr:spPr>
        <a:xfrm>
          <a:off x="14414500" y="17404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120650</xdr:rowOff>
    </xdr:from>
    <xdr:to>
      <xdr:col>81</xdr:col>
      <xdr:colOff>101600</xdr:colOff>
      <xdr:row>104</xdr:row>
      <xdr:rowOff>50800</xdr:rowOff>
    </xdr:to>
    <xdr:sp macro="" textlink="">
      <xdr:nvSpPr>
        <xdr:cNvPr id="882" name="楕円 881">
          <a:extLst>
            <a:ext uri="{FF2B5EF4-FFF2-40B4-BE49-F238E27FC236}">
              <a16:creationId xmlns:a16="http://schemas.microsoft.com/office/drawing/2014/main" id="{DF5E4124-CBCE-4956-B1FF-D0A94766BAD5}"/>
            </a:ext>
          </a:extLst>
        </xdr:cNvPr>
        <xdr:cNvSpPr/>
      </xdr:nvSpPr>
      <xdr:spPr>
        <a:xfrm>
          <a:off x="13578840" y="17387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0</xdr:rowOff>
    </xdr:from>
    <xdr:to>
      <xdr:col>85</xdr:col>
      <xdr:colOff>127000</xdr:colOff>
      <xdr:row>104</xdr:row>
      <xdr:rowOff>38100</xdr:rowOff>
    </xdr:to>
    <xdr:cxnSp macro="">
      <xdr:nvCxnSpPr>
        <xdr:cNvPr id="883" name="直線コネクタ 882">
          <a:extLst>
            <a:ext uri="{FF2B5EF4-FFF2-40B4-BE49-F238E27FC236}">
              <a16:creationId xmlns:a16="http://schemas.microsoft.com/office/drawing/2014/main" id="{2089BAED-425D-4BF2-86EA-04045C1E5E8B}"/>
            </a:ext>
          </a:extLst>
        </xdr:cNvPr>
        <xdr:cNvCxnSpPr/>
      </xdr:nvCxnSpPr>
      <xdr:spPr>
        <a:xfrm>
          <a:off x="13629640" y="17434560"/>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82550</xdr:rowOff>
    </xdr:from>
    <xdr:to>
      <xdr:col>76</xdr:col>
      <xdr:colOff>165100</xdr:colOff>
      <xdr:row>104</xdr:row>
      <xdr:rowOff>12700</xdr:rowOff>
    </xdr:to>
    <xdr:sp macro="" textlink="">
      <xdr:nvSpPr>
        <xdr:cNvPr id="884" name="楕円 883">
          <a:extLst>
            <a:ext uri="{FF2B5EF4-FFF2-40B4-BE49-F238E27FC236}">
              <a16:creationId xmlns:a16="http://schemas.microsoft.com/office/drawing/2014/main" id="{56855471-FE44-41B2-8303-9968B62B1602}"/>
            </a:ext>
          </a:extLst>
        </xdr:cNvPr>
        <xdr:cNvSpPr/>
      </xdr:nvSpPr>
      <xdr:spPr>
        <a:xfrm>
          <a:off x="12804140" y="17349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133350</xdr:rowOff>
    </xdr:from>
    <xdr:to>
      <xdr:col>81</xdr:col>
      <xdr:colOff>50800</xdr:colOff>
      <xdr:row>104</xdr:row>
      <xdr:rowOff>0</xdr:rowOff>
    </xdr:to>
    <xdr:cxnSp macro="">
      <xdr:nvCxnSpPr>
        <xdr:cNvPr id="885" name="直線コネクタ 884">
          <a:extLst>
            <a:ext uri="{FF2B5EF4-FFF2-40B4-BE49-F238E27FC236}">
              <a16:creationId xmlns:a16="http://schemas.microsoft.com/office/drawing/2014/main" id="{FC89ADB5-D915-45FB-8881-B1846D9BF835}"/>
            </a:ext>
          </a:extLst>
        </xdr:cNvPr>
        <xdr:cNvCxnSpPr/>
      </xdr:nvCxnSpPr>
      <xdr:spPr>
        <a:xfrm>
          <a:off x="12854940" y="17400270"/>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42545</xdr:rowOff>
    </xdr:from>
    <xdr:to>
      <xdr:col>72</xdr:col>
      <xdr:colOff>38100</xdr:colOff>
      <xdr:row>103</xdr:row>
      <xdr:rowOff>144145</xdr:rowOff>
    </xdr:to>
    <xdr:sp macro="" textlink="">
      <xdr:nvSpPr>
        <xdr:cNvPr id="886" name="楕円 885">
          <a:extLst>
            <a:ext uri="{FF2B5EF4-FFF2-40B4-BE49-F238E27FC236}">
              <a16:creationId xmlns:a16="http://schemas.microsoft.com/office/drawing/2014/main" id="{9EEC9376-2F57-41AF-AA8E-915315666F88}"/>
            </a:ext>
          </a:extLst>
        </xdr:cNvPr>
        <xdr:cNvSpPr/>
      </xdr:nvSpPr>
      <xdr:spPr>
        <a:xfrm>
          <a:off x="12029440" y="173094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93345</xdr:rowOff>
    </xdr:from>
    <xdr:to>
      <xdr:col>76</xdr:col>
      <xdr:colOff>114300</xdr:colOff>
      <xdr:row>103</xdr:row>
      <xdr:rowOff>133350</xdr:rowOff>
    </xdr:to>
    <xdr:cxnSp macro="">
      <xdr:nvCxnSpPr>
        <xdr:cNvPr id="887" name="直線コネクタ 886">
          <a:extLst>
            <a:ext uri="{FF2B5EF4-FFF2-40B4-BE49-F238E27FC236}">
              <a16:creationId xmlns:a16="http://schemas.microsoft.com/office/drawing/2014/main" id="{093F0015-5732-495F-9321-61B0E2ED1B13}"/>
            </a:ext>
          </a:extLst>
        </xdr:cNvPr>
        <xdr:cNvCxnSpPr/>
      </xdr:nvCxnSpPr>
      <xdr:spPr>
        <a:xfrm>
          <a:off x="12072620" y="17360265"/>
          <a:ext cx="78232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2539</xdr:rowOff>
    </xdr:from>
    <xdr:to>
      <xdr:col>67</xdr:col>
      <xdr:colOff>101600</xdr:colOff>
      <xdr:row>103</xdr:row>
      <xdr:rowOff>104139</xdr:rowOff>
    </xdr:to>
    <xdr:sp macro="" textlink="">
      <xdr:nvSpPr>
        <xdr:cNvPr id="888" name="楕円 887">
          <a:extLst>
            <a:ext uri="{FF2B5EF4-FFF2-40B4-BE49-F238E27FC236}">
              <a16:creationId xmlns:a16="http://schemas.microsoft.com/office/drawing/2014/main" id="{2B679C99-BAD1-4843-84D9-ACA9E02981EE}"/>
            </a:ext>
          </a:extLst>
        </xdr:cNvPr>
        <xdr:cNvSpPr/>
      </xdr:nvSpPr>
      <xdr:spPr>
        <a:xfrm>
          <a:off x="11231880" y="1726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53339</xdr:rowOff>
    </xdr:from>
    <xdr:to>
      <xdr:col>71</xdr:col>
      <xdr:colOff>177800</xdr:colOff>
      <xdr:row>103</xdr:row>
      <xdr:rowOff>93345</xdr:rowOff>
    </xdr:to>
    <xdr:cxnSp macro="">
      <xdr:nvCxnSpPr>
        <xdr:cNvPr id="889" name="直線コネクタ 888">
          <a:extLst>
            <a:ext uri="{FF2B5EF4-FFF2-40B4-BE49-F238E27FC236}">
              <a16:creationId xmlns:a16="http://schemas.microsoft.com/office/drawing/2014/main" id="{FD3611E7-7741-4B13-921E-383E0A38C43B}"/>
            </a:ext>
          </a:extLst>
        </xdr:cNvPr>
        <xdr:cNvCxnSpPr/>
      </xdr:nvCxnSpPr>
      <xdr:spPr>
        <a:xfrm>
          <a:off x="11282680" y="17320259"/>
          <a:ext cx="78994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15891</xdr:rowOff>
    </xdr:from>
    <xdr:ext cx="405111" cy="259045"/>
    <xdr:sp macro="" textlink="">
      <xdr:nvSpPr>
        <xdr:cNvPr id="890" name="n_1aveValue【庁舎】&#10;有形固定資産減価償却率">
          <a:extLst>
            <a:ext uri="{FF2B5EF4-FFF2-40B4-BE49-F238E27FC236}">
              <a16:creationId xmlns:a16="http://schemas.microsoft.com/office/drawing/2014/main" id="{6EFA2FD3-E21F-4C82-B9B7-346DD4D9FEEB}"/>
            </a:ext>
          </a:extLst>
        </xdr:cNvPr>
        <xdr:cNvSpPr txBox="1"/>
      </xdr:nvSpPr>
      <xdr:spPr>
        <a:xfrm>
          <a:off x="13437244" y="17115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156863</xdr:rowOff>
    </xdr:from>
    <xdr:ext cx="405111" cy="259045"/>
    <xdr:sp macro="" textlink="">
      <xdr:nvSpPr>
        <xdr:cNvPr id="891" name="n_2aveValue【庁舎】&#10;有形固定資産減価償却率">
          <a:extLst>
            <a:ext uri="{FF2B5EF4-FFF2-40B4-BE49-F238E27FC236}">
              <a16:creationId xmlns:a16="http://schemas.microsoft.com/office/drawing/2014/main" id="{1DFEFD9C-A0B2-4BF6-B3DF-6F081EADB090}"/>
            </a:ext>
          </a:extLst>
        </xdr:cNvPr>
        <xdr:cNvSpPr txBox="1"/>
      </xdr:nvSpPr>
      <xdr:spPr>
        <a:xfrm>
          <a:off x="1267524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128288</xdr:rowOff>
    </xdr:from>
    <xdr:ext cx="405111" cy="259045"/>
    <xdr:sp macro="" textlink="">
      <xdr:nvSpPr>
        <xdr:cNvPr id="892" name="n_3aveValue【庁舎】&#10;有形固定資産減価償却率">
          <a:extLst>
            <a:ext uri="{FF2B5EF4-FFF2-40B4-BE49-F238E27FC236}">
              <a16:creationId xmlns:a16="http://schemas.microsoft.com/office/drawing/2014/main" id="{466AE6F0-4CF5-43B6-963F-A9427CB8257C}"/>
            </a:ext>
          </a:extLst>
        </xdr:cNvPr>
        <xdr:cNvSpPr txBox="1"/>
      </xdr:nvSpPr>
      <xdr:spPr>
        <a:xfrm>
          <a:off x="11900544" y="170599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99713</xdr:rowOff>
    </xdr:from>
    <xdr:ext cx="405111" cy="259045"/>
    <xdr:sp macro="" textlink="">
      <xdr:nvSpPr>
        <xdr:cNvPr id="893" name="n_4aveValue【庁舎】&#10;有形固定資産減価償却率">
          <a:extLst>
            <a:ext uri="{FF2B5EF4-FFF2-40B4-BE49-F238E27FC236}">
              <a16:creationId xmlns:a16="http://schemas.microsoft.com/office/drawing/2014/main" id="{3560094A-47E4-4B7F-AF66-D3BBBFE041BB}"/>
            </a:ext>
          </a:extLst>
        </xdr:cNvPr>
        <xdr:cNvSpPr txBox="1"/>
      </xdr:nvSpPr>
      <xdr:spPr>
        <a:xfrm>
          <a:off x="11102984" y="17031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41927</xdr:rowOff>
    </xdr:from>
    <xdr:ext cx="405111" cy="259045"/>
    <xdr:sp macro="" textlink="">
      <xdr:nvSpPr>
        <xdr:cNvPr id="894" name="n_1mainValue【庁舎】&#10;有形固定資産減価償却率">
          <a:extLst>
            <a:ext uri="{FF2B5EF4-FFF2-40B4-BE49-F238E27FC236}">
              <a16:creationId xmlns:a16="http://schemas.microsoft.com/office/drawing/2014/main" id="{B9834E9E-01EB-474F-B4D3-C4DFDBB0FAA1}"/>
            </a:ext>
          </a:extLst>
        </xdr:cNvPr>
        <xdr:cNvSpPr txBox="1"/>
      </xdr:nvSpPr>
      <xdr:spPr>
        <a:xfrm>
          <a:off x="13437244" y="17476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3827</xdr:rowOff>
    </xdr:from>
    <xdr:ext cx="405111" cy="259045"/>
    <xdr:sp macro="" textlink="">
      <xdr:nvSpPr>
        <xdr:cNvPr id="895" name="n_2mainValue【庁舎】&#10;有形固定資産減価償却率">
          <a:extLst>
            <a:ext uri="{FF2B5EF4-FFF2-40B4-BE49-F238E27FC236}">
              <a16:creationId xmlns:a16="http://schemas.microsoft.com/office/drawing/2014/main" id="{17B48CDB-D65C-4ED9-B7BB-45372CA47C76}"/>
            </a:ext>
          </a:extLst>
        </xdr:cNvPr>
        <xdr:cNvSpPr txBox="1"/>
      </xdr:nvSpPr>
      <xdr:spPr>
        <a:xfrm>
          <a:off x="12675244" y="17438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135272</xdr:rowOff>
    </xdr:from>
    <xdr:ext cx="405111" cy="259045"/>
    <xdr:sp macro="" textlink="">
      <xdr:nvSpPr>
        <xdr:cNvPr id="896" name="n_3mainValue【庁舎】&#10;有形固定資産減価償却率">
          <a:extLst>
            <a:ext uri="{FF2B5EF4-FFF2-40B4-BE49-F238E27FC236}">
              <a16:creationId xmlns:a16="http://schemas.microsoft.com/office/drawing/2014/main" id="{9BD4C6C4-F0EF-48A2-8E6A-9F72307134E3}"/>
            </a:ext>
          </a:extLst>
        </xdr:cNvPr>
        <xdr:cNvSpPr txBox="1"/>
      </xdr:nvSpPr>
      <xdr:spPr>
        <a:xfrm>
          <a:off x="11900544" y="1740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95266</xdr:rowOff>
    </xdr:from>
    <xdr:ext cx="405111" cy="259045"/>
    <xdr:sp macro="" textlink="">
      <xdr:nvSpPr>
        <xdr:cNvPr id="897" name="n_4mainValue【庁舎】&#10;有形固定資産減価償却率">
          <a:extLst>
            <a:ext uri="{FF2B5EF4-FFF2-40B4-BE49-F238E27FC236}">
              <a16:creationId xmlns:a16="http://schemas.microsoft.com/office/drawing/2014/main" id="{7C1498D0-DC4B-4739-B939-1D29B981CC97}"/>
            </a:ext>
          </a:extLst>
        </xdr:cNvPr>
        <xdr:cNvSpPr txBox="1"/>
      </xdr:nvSpPr>
      <xdr:spPr>
        <a:xfrm>
          <a:off x="11102984" y="17362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8" name="正方形/長方形 897">
          <a:extLst>
            <a:ext uri="{FF2B5EF4-FFF2-40B4-BE49-F238E27FC236}">
              <a16:creationId xmlns:a16="http://schemas.microsoft.com/office/drawing/2014/main" id="{0DBF4AEB-19DD-46B5-AB1D-6D196D44972D}"/>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9" name="正方形/長方形 898">
          <a:extLst>
            <a:ext uri="{FF2B5EF4-FFF2-40B4-BE49-F238E27FC236}">
              <a16:creationId xmlns:a16="http://schemas.microsoft.com/office/drawing/2014/main" id="{56331D03-7471-4389-A652-778968B273D4}"/>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0" name="正方形/長方形 899">
          <a:extLst>
            <a:ext uri="{FF2B5EF4-FFF2-40B4-BE49-F238E27FC236}">
              <a16:creationId xmlns:a16="http://schemas.microsoft.com/office/drawing/2014/main" id="{C99FB6DF-EE36-4DD3-82BC-3A2AEFEF1C4F}"/>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1" name="正方形/長方形 900">
          <a:extLst>
            <a:ext uri="{FF2B5EF4-FFF2-40B4-BE49-F238E27FC236}">
              <a16:creationId xmlns:a16="http://schemas.microsoft.com/office/drawing/2014/main" id="{87E1CCC9-3681-4B66-AA6C-D66B9815EA4E}"/>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2" name="正方形/長方形 901">
          <a:extLst>
            <a:ext uri="{FF2B5EF4-FFF2-40B4-BE49-F238E27FC236}">
              <a16:creationId xmlns:a16="http://schemas.microsoft.com/office/drawing/2014/main" id="{3384C097-1DB7-48C5-BA6C-F68C2075A00C}"/>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3" name="正方形/長方形 902">
          <a:extLst>
            <a:ext uri="{FF2B5EF4-FFF2-40B4-BE49-F238E27FC236}">
              <a16:creationId xmlns:a16="http://schemas.microsoft.com/office/drawing/2014/main" id="{D98A27B0-5131-40C7-BCA8-8D11EBEDAF97}"/>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4" name="正方形/長方形 903">
          <a:extLst>
            <a:ext uri="{FF2B5EF4-FFF2-40B4-BE49-F238E27FC236}">
              <a16:creationId xmlns:a16="http://schemas.microsoft.com/office/drawing/2014/main" id="{D7343E88-99B7-4BEF-8487-9440FF30FECD}"/>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5" name="正方形/長方形 904">
          <a:extLst>
            <a:ext uri="{FF2B5EF4-FFF2-40B4-BE49-F238E27FC236}">
              <a16:creationId xmlns:a16="http://schemas.microsoft.com/office/drawing/2014/main" id="{30BC0FA8-F566-461A-A409-21657DEC1079}"/>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6" name="テキスト ボックス 905">
          <a:extLst>
            <a:ext uri="{FF2B5EF4-FFF2-40B4-BE49-F238E27FC236}">
              <a16:creationId xmlns:a16="http://schemas.microsoft.com/office/drawing/2014/main" id="{8F1A404F-ADCF-4632-8BA6-83131DF5015E}"/>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7" name="直線コネクタ 906">
          <a:extLst>
            <a:ext uri="{FF2B5EF4-FFF2-40B4-BE49-F238E27FC236}">
              <a16:creationId xmlns:a16="http://schemas.microsoft.com/office/drawing/2014/main" id="{E6335967-3540-41FF-A69C-284B30A2F65B}"/>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8" name="直線コネクタ 907">
          <a:extLst>
            <a:ext uri="{FF2B5EF4-FFF2-40B4-BE49-F238E27FC236}">
              <a16:creationId xmlns:a16="http://schemas.microsoft.com/office/drawing/2014/main" id="{58115291-C227-47F6-892F-77B41D68D3B2}"/>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9" name="テキスト ボックス 908">
          <a:extLst>
            <a:ext uri="{FF2B5EF4-FFF2-40B4-BE49-F238E27FC236}">
              <a16:creationId xmlns:a16="http://schemas.microsoft.com/office/drawing/2014/main" id="{17F1D17F-E3EC-453C-B3D1-AB17003186AC}"/>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0" name="直線コネクタ 909">
          <a:extLst>
            <a:ext uri="{FF2B5EF4-FFF2-40B4-BE49-F238E27FC236}">
              <a16:creationId xmlns:a16="http://schemas.microsoft.com/office/drawing/2014/main" id="{D2168555-916B-44B5-B5D1-5594DF7283C1}"/>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1" name="テキスト ボックス 910">
          <a:extLst>
            <a:ext uri="{FF2B5EF4-FFF2-40B4-BE49-F238E27FC236}">
              <a16:creationId xmlns:a16="http://schemas.microsoft.com/office/drawing/2014/main" id="{9E6246A0-EBAD-4E7A-89D3-A40994FD3840}"/>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2" name="直線コネクタ 911">
          <a:extLst>
            <a:ext uri="{FF2B5EF4-FFF2-40B4-BE49-F238E27FC236}">
              <a16:creationId xmlns:a16="http://schemas.microsoft.com/office/drawing/2014/main" id="{9C89F899-FF59-40BF-AE1C-48264DF520C0}"/>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3" name="テキスト ボックス 912">
          <a:extLst>
            <a:ext uri="{FF2B5EF4-FFF2-40B4-BE49-F238E27FC236}">
              <a16:creationId xmlns:a16="http://schemas.microsoft.com/office/drawing/2014/main" id="{F33B0651-1A06-4C4B-A0AB-C6BC37157657}"/>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4" name="直線コネクタ 913">
          <a:extLst>
            <a:ext uri="{FF2B5EF4-FFF2-40B4-BE49-F238E27FC236}">
              <a16:creationId xmlns:a16="http://schemas.microsoft.com/office/drawing/2014/main" id="{F77631CA-A756-4B88-8004-5EFB66CA142E}"/>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5" name="テキスト ボックス 914">
          <a:extLst>
            <a:ext uri="{FF2B5EF4-FFF2-40B4-BE49-F238E27FC236}">
              <a16:creationId xmlns:a16="http://schemas.microsoft.com/office/drawing/2014/main" id="{1D52CE74-E727-4602-9C20-8CC7DC31090F}"/>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6" name="直線コネクタ 915">
          <a:extLst>
            <a:ext uri="{FF2B5EF4-FFF2-40B4-BE49-F238E27FC236}">
              <a16:creationId xmlns:a16="http://schemas.microsoft.com/office/drawing/2014/main" id="{7A3B936A-84F5-4013-94BA-1C019DA59EA7}"/>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7" name="テキスト ボックス 916">
          <a:extLst>
            <a:ext uri="{FF2B5EF4-FFF2-40B4-BE49-F238E27FC236}">
              <a16:creationId xmlns:a16="http://schemas.microsoft.com/office/drawing/2014/main" id="{EE23E3AB-BCBB-4ED1-899A-5847E3A19709}"/>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8" name="【庁舎】&#10;一人当たり面積グラフ枠">
          <a:extLst>
            <a:ext uri="{FF2B5EF4-FFF2-40B4-BE49-F238E27FC236}">
              <a16:creationId xmlns:a16="http://schemas.microsoft.com/office/drawing/2014/main" id="{1F41031D-EA20-49A2-99AC-3FD5EB7F52A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919" name="直線コネクタ 918">
          <a:extLst>
            <a:ext uri="{FF2B5EF4-FFF2-40B4-BE49-F238E27FC236}">
              <a16:creationId xmlns:a16="http://schemas.microsoft.com/office/drawing/2014/main" id="{26B6A136-69F1-45B4-8866-F15318E55BA5}"/>
            </a:ext>
          </a:extLst>
        </xdr:cNvPr>
        <xdr:cNvCxnSpPr/>
      </xdr:nvCxnSpPr>
      <xdr:spPr>
        <a:xfrm flipV="1">
          <a:off x="19509104" y="16785337"/>
          <a:ext cx="0" cy="1391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920" name="【庁舎】&#10;一人当たり面積最小値テキスト">
          <a:extLst>
            <a:ext uri="{FF2B5EF4-FFF2-40B4-BE49-F238E27FC236}">
              <a16:creationId xmlns:a16="http://schemas.microsoft.com/office/drawing/2014/main" id="{3B09EB32-8E32-4D7B-BCAB-51A96DAA5E96}"/>
            </a:ext>
          </a:extLst>
        </xdr:cNvPr>
        <xdr:cNvSpPr txBox="1"/>
      </xdr:nvSpPr>
      <xdr:spPr>
        <a:xfrm>
          <a:off x="19547840" y="1818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921" name="直線コネクタ 920">
          <a:extLst>
            <a:ext uri="{FF2B5EF4-FFF2-40B4-BE49-F238E27FC236}">
              <a16:creationId xmlns:a16="http://schemas.microsoft.com/office/drawing/2014/main" id="{B19CFE56-BB1C-4CFA-B7C1-893DD6C5CBFA}"/>
            </a:ext>
          </a:extLst>
        </xdr:cNvPr>
        <xdr:cNvCxnSpPr/>
      </xdr:nvCxnSpPr>
      <xdr:spPr>
        <a:xfrm>
          <a:off x="19443700" y="181767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922" name="【庁舎】&#10;一人当たり面積最大値テキスト">
          <a:extLst>
            <a:ext uri="{FF2B5EF4-FFF2-40B4-BE49-F238E27FC236}">
              <a16:creationId xmlns:a16="http://schemas.microsoft.com/office/drawing/2014/main" id="{9F79E546-137E-49CC-9C69-3122EA7E6EE7}"/>
            </a:ext>
          </a:extLst>
        </xdr:cNvPr>
        <xdr:cNvSpPr txBox="1"/>
      </xdr:nvSpPr>
      <xdr:spPr>
        <a:xfrm>
          <a:off x="19547840" y="16568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923" name="直線コネクタ 922">
          <a:extLst>
            <a:ext uri="{FF2B5EF4-FFF2-40B4-BE49-F238E27FC236}">
              <a16:creationId xmlns:a16="http://schemas.microsoft.com/office/drawing/2014/main" id="{0417FC2C-9B9E-4F4A-80D0-5DE96E6776F3}"/>
            </a:ext>
          </a:extLst>
        </xdr:cNvPr>
        <xdr:cNvCxnSpPr/>
      </xdr:nvCxnSpPr>
      <xdr:spPr>
        <a:xfrm>
          <a:off x="19443700" y="167853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120414</xdr:rowOff>
    </xdr:from>
    <xdr:ext cx="469744" cy="259045"/>
    <xdr:sp macro="" textlink="">
      <xdr:nvSpPr>
        <xdr:cNvPr id="924" name="【庁舎】&#10;一人当たり面積平均値テキスト">
          <a:extLst>
            <a:ext uri="{FF2B5EF4-FFF2-40B4-BE49-F238E27FC236}">
              <a16:creationId xmlns:a16="http://schemas.microsoft.com/office/drawing/2014/main" id="{978C829F-7FFE-4F95-9144-575C2BC2D3E1}"/>
            </a:ext>
          </a:extLst>
        </xdr:cNvPr>
        <xdr:cNvSpPr txBox="1"/>
      </xdr:nvSpPr>
      <xdr:spPr>
        <a:xfrm>
          <a:off x="19547840" y="173873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925" name="フローチャート: 判断 924">
          <a:extLst>
            <a:ext uri="{FF2B5EF4-FFF2-40B4-BE49-F238E27FC236}">
              <a16:creationId xmlns:a16="http://schemas.microsoft.com/office/drawing/2014/main" id="{702E7334-294C-4886-AFA0-187315BC4655}"/>
            </a:ext>
          </a:extLst>
        </xdr:cNvPr>
        <xdr:cNvSpPr/>
      </xdr:nvSpPr>
      <xdr:spPr>
        <a:xfrm>
          <a:off x="19458940" y="17408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926" name="フローチャート: 判断 925">
          <a:extLst>
            <a:ext uri="{FF2B5EF4-FFF2-40B4-BE49-F238E27FC236}">
              <a16:creationId xmlns:a16="http://schemas.microsoft.com/office/drawing/2014/main" id="{A9A670CD-F674-42C1-8313-ED2B929B3BA8}"/>
            </a:ext>
          </a:extLst>
        </xdr:cNvPr>
        <xdr:cNvSpPr/>
      </xdr:nvSpPr>
      <xdr:spPr>
        <a:xfrm>
          <a:off x="18735040" y="173997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927" name="フローチャート: 判断 926">
          <a:extLst>
            <a:ext uri="{FF2B5EF4-FFF2-40B4-BE49-F238E27FC236}">
              <a16:creationId xmlns:a16="http://schemas.microsoft.com/office/drawing/2014/main" id="{27513D2A-60B7-404B-B43C-41247C9D504F}"/>
            </a:ext>
          </a:extLst>
        </xdr:cNvPr>
        <xdr:cNvSpPr/>
      </xdr:nvSpPr>
      <xdr:spPr>
        <a:xfrm>
          <a:off x="17937480" y="173997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928" name="フローチャート: 判断 927">
          <a:extLst>
            <a:ext uri="{FF2B5EF4-FFF2-40B4-BE49-F238E27FC236}">
              <a16:creationId xmlns:a16="http://schemas.microsoft.com/office/drawing/2014/main" id="{D73B0CFA-FC71-4CCC-9857-90A27466FEBB}"/>
            </a:ext>
          </a:extLst>
        </xdr:cNvPr>
        <xdr:cNvSpPr/>
      </xdr:nvSpPr>
      <xdr:spPr>
        <a:xfrm>
          <a:off x="17162780" y="174226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929" name="フローチャート: 判断 928">
          <a:extLst>
            <a:ext uri="{FF2B5EF4-FFF2-40B4-BE49-F238E27FC236}">
              <a16:creationId xmlns:a16="http://schemas.microsoft.com/office/drawing/2014/main" id="{01C8C8F2-FE1A-4A1F-8097-37DE13B527B4}"/>
            </a:ext>
          </a:extLst>
        </xdr:cNvPr>
        <xdr:cNvSpPr/>
      </xdr:nvSpPr>
      <xdr:spPr>
        <a:xfrm>
          <a:off x="16388080" y="174363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9B5BECD6-36F4-4106-85C7-81DAEB9B2F5A}"/>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682A106F-D99B-4FAE-92C3-B49C2F04DD83}"/>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6F10E412-6D7E-4BED-AE9A-6C6CBE1ECDA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CE2BA1DE-8F64-4EA7-B77D-1E8EF4D5108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1CD0C720-CDCE-4AEE-967D-311D9265A699}"/>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102</xdr:row>
      <xdr:rowOff>48261</xdr:rowOff>
    </xdr:from>
    <xdr:to>
      <xdr:col>116</xdr:col>
      <xdr:colOff>114300</xdr:colOff>
      <xdr:row>102</xdr:row>
      <xdr:rowOff>149861</xdr:rowOff>
    </xdr:to>
    <xdr:sp macro="" textlink="">
      <xdr:nvSpPr>
        <xdr:cNvPr id="935" name="楕円 934">
          <a:extLst>
            <a:ext uri="{FF2B5EF4-FFF2-40B4-BE49-F238E27FC236}">
              <a16:creationId xmlns:a16="http://schemas.microsoft.com/office/drawing/2014/main" id="{03A60C73-83B9-4D12-A95A-608D371136A2}"/>
            </a:ext>
          </a:extLst>
        </xdr:cNvPr>
        <xdr:cNvSpPr/>
      </xdr:nvSpPr>
      <xdr:spPr>
        <a:xfrm>
          <a:off x="19458940" y="17147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101</xdr:row>
      <xdr:rowOff>71138</xdr:rowOff>
    </xdr:from>
    <xdr:ext cx="469744" cy="259045"/>
    <xdr:sp macro="" textlink="">
      <xdr:nvSpPr>
        <xdr:cNvPr id="936" name="【庁舎】&#10;一人当たり面積該当値テキスト">
          <a:extLst>
            <a:ext uri="{FF2B5EF4-FFF2-40B4-BE49-F238E27FC236}">
              <a16:creationId xmlns:a16="http://schemas.microsoft.com/office/drawing/2014/main" id="{010A6EA2-48AE-4E9F-883B-9069825DFF9E}"/>
            </a:ext>
          </a:extLst>
        </xdr:cNvPr>
        <xdr:cNvSpPr txBox="1"/>
      </xdr:nvSpPr>
      <xdr:spPr>
        <a:xfrm>
          <a:off x="19547840" y="17002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52832</xdr:rowOff>
    </xdr:from>
    <xdr:to>
      <xdr:col>112</xdr:col>
      <xdr:colOff>38100</xdr:colOff>
      <xdr:row>102</xdr:row>
      <xdr:rowOff>154432</xdr:rowOff>
    </xdr:to>
    <xdr:sp macro="" textlink="">
      <xdr:nvSpPr>
        <xdr:cNvPr id="937" name="楕円 936">
          <a:extLst>
            <a:ext uri="{FF2B5EF4-FFF2-40B4-BE49-F238E27FC236}">
              <a16:creationId xmlns:a16="http://schemas.microsoft.com/office/drawing/2014/main" id="{49B7E3F4-FC2D-427A-BBFC-6C45AF49DAEE}"/>
            </a:ext>
          </a:extLst>
        </xdr:cNvPr>
        <xdr:cNvSpPr/>
      </xdr:nvSpPr>
      <xdr:spPr>
        <a:xfrm>
          <a:off x="18735040" y="171521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102</xdr:row>
      <xdr:rowOff>99061</xdr:rowOff>
    </xdr:from>
    <xdr:to>
      <xdr:col>116</xdr:col>
      <xdr:colOff>63500</xdr:colOff>
      <xdr:row>102</xdr:row>
      <xdr:rowOff>103632</xdr:rowOff>
    </xdr:to>
    <xdr:cxnSp macro="">
      <xdr:nvCxnSpPr>
        <xdr:cNvPr id="938" name="直線コネクタ 937">
          <a:extLst>
            <a:ext uri="{FF2B5EF4-FFF2-40B4-BE49-F238E27FC236}">
              <a16:creationId xmlns:a16="http://schemas.microsoft.com/office/drawing/2014/main" id="{032384E2-E803-4CAA-94DD-6BC4A1EC6435}"/>
            </a:ext>
          </a:extLst>
        </xdr:cNvPr>
        <xdr:cNvCxnSpPr/>
      </xdr:nvCxnSpPr>
      <xdr:spPr>
        <a:xfrm flipV="1">
          <a:off x="18778220" y="17198341"/>
          <a:ext cx="73152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61976</xdr:rowOff>
    </xdr:from>
    <xdr:to>
      <xdr:col>107</xdr:col>
      <xdr:colOff>101600</xdr:colOff>
      <xdr:row>102</xdr:row>
      <xdr:rowOff>163576</xdr:rowOff>
    </xdr:to>
    <xdr:sp macro="" textlink="">
      <xdr:nvSpPr>
        <xdr:cNvPr id="939" name="楕円 938">
          <a:extLst>
            <a:ext uri="{FF2B5EF4-FFF2-40B4-BE49-F238E27FC236}">
              <a16:creationId xmlns:a16="http://schemas.microsoft.com/office/drawing/2014/main" id="{3CF0B13E-333D-4903-AB85-9854FCCC9D83}"/>
            </a:ext>
          </a:extLst>
        </xdr:cNvPr>
        <xdr:cNvSpPr/>
      </xdr:nvSpPr>
      <xdr:spPr>
        <a:xfrm>
          <a:off x="17937480" y="17161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102</xdr:row>
      <xdr:rowOff>103632</xdr:rowOff>
    </xdr:from>
    <xdr:to>
      <xdr:col>111</xdr:col>
      <xdr:colOff>177800</xdr:colOff>
      <xdr:row>102</xdr:row>
      <xdr:rowOff>112776</xdr:rowOff>
    </xdr:to>
    <xdr:cxnSp macro="">
      <xdr:nvCxnSpPr>
        <xdr:cNvPr id="940" name="直線コネクタ 939">
          <a:extLst>
            <a:ext uri="{FF2B5EF4-FFF2-40B4-BE49-F238E27FC236}">
              <a16:creationId xmlns:a16="http://schemas.microsoft.com/office/drawing/2014/main" id="{CDC965C8-C6E0-4F48-A575-CD930780170C}"/>
            </a:ext>
          </a:extLst>
        </xdr:cNvPr>
        <xdr:cNvCxnSpPr/>
      </xdr:nvCxnSpPr>
      <xdr:spPr>
        <a:xfrm flipV="1">
          <a:off x="17988280" y="17202912"/>
          <a:ext cx="78994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66548</xdr:rowOff>
    </xdr:from>
    <xdr:to>
      <xdr:col>102</xdr:col>
      <xdr:colOff>165100</xdr:colOff>
      <xdr:row>102</xdr:row>
      <xdr:rowOff>168148</xdr:rowOff>
    </xdr:to>
    <xdr:sp macro="" textlink="">
      <xdr:nvSpPr>
        <xdr:cNvPr id="941" name="楕円 940">
          <a:extLst>
            <a:ext uri="{FF2B5EF4-FFF2-40B4-BE49-F238E27FC236}">
              <a16:creationId xmlns:a16="http://schemas.microsoft.com/office/drawing/2014/main" id="{51A86559-13C9-4659-82C1-C24181C09EF6}"/>
            </a:ext>
          </a:extLst>
        </xdr:cNvPr>
        <xdr:cNvSpPr/>
      </xdr:nvSpPr>
      <xdr:spPr>
        <a:xfrm>
          <a:off x="17162780" y="1716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112776</xdr:rowOff>
    </xdr:from>
    <xdr:to>
      <xdr:col>107</xdr:col>
      <xdr:colOff>50800</xdr:colOff>
      <xdr:row>102</xdr:row>
      <xdr:rowOff>117348</xdr:rowOff>
    </xdr:to>
    <xdr:cxnSp macro="">
      <xdr:nvCxnSpPr>
        <xdr:cNvPr id="942" name="直線コネクタ 941">
          <a:extLst>
            <a:ext uri="{FF2B5EF4-FFF2-40B4-BE49-F238E27FC236}">
              <a16:creationId xmlns:a16="http://schemas.microsoft.com/office/drawing/2014/main" id="{59A3ECE8-B476-452F-BADC-BA6747B08BDB}"/>
            </a:ext>
          </a:extLst>
        </xdr:cNvPr>
        <xdr:cNvCxnSpPr/>
      </xdr:nvCxnSpPr>
      <xdr:spPr>
        <a:xfrm flipV="1">
          <a:off x="17213580" y="17212056"/>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75692</xdr:rowOff>
    </xdr:from>
    <xdr:to>
      <xdr:col>98</xdr:col>
      <xdr:colOff>38100</xdr:colOff>
      <xdr:row>103</xdr:row>
      <xdr:rowOff>5842</xdr:rowOff>
    </xdr:to>
    <xdr:sp macro="" textlink="">
      <xdr:nvSpPr>
        <xdr:cNvPr id="943" name="楕円 942">
          <a:extLst>
            <a:ext uri="{FF2B5EF4-FFF2-40B4-BE49-F238E27FC236}">
              <a16:creationId xmlns:a16="http://schemas.microsoft.com/office/drawing/2014/main" id="{017CA3F3-355B-4466-AFEB-0F803D6FE494}"/>
            </a:ext>
          </a:extLst>
        </xdr:cNvPr>
        <xdr:cNvSpPr/>
      </xdr:nvSpPr>
      <xdr:spPr>
        <a:xfrm>
          <a:off x="16388080" y="171749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117348</xdr:rowOff>
    </xdr:from>
    <xdr:to>
      <xdr:col>102</xdr:col>
      <xdr:colOff>114300</xdr:colOff>
      <xdr:row>102</xdr:row>
      <xdr:rowOff>126492</xdr:rowOff>
    </xdr:to>
    <xdr:cxnSp macro="">
      <xdr:nvCxnSpPr>
        <xdr:cNvPr id="944" name="直線コネクタ 943">
          <a:extLst>
            <a:ext uri="{FF2B5EF4-FFF2-40B4-BE49-F238E27FC236}">
              <a16:creationId xmlns:a16="http://schemas.microsoft.com/office/drawing/2014/main" id="{B7EAF6BA-04F4-4353-9332-08415B8DF418}"/>
            </a:ext>
          </a:extLst>
        </xdr:cNvPr>
        <xdr:cNvCxnSpPr/>
      </xdr:nvCxnSpPr>
      <xdr:spPr>
        <a:xfrm flipV="1">
          <a:off x="16431260" y="17216628"/>
          <a:ext cx="7823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54119</xdr:rowOff>
    </xdr:from>
    <xdr:ext cx="469744" cy="259045"/>
    <xdr:sp macro="" textlink="">
      <xdr:nvSpPr>
        <xdr:cNvPr id="945" name="n_1aveValue【庁舎】&#10;一人当たり面積">
          <a:extLst>
            <a:ext uri="{FF2B5EF4-FFF2-40B4-BE49-F238E27FC236}">
              <a16:creationId xmlns:a16="http://schemas.microsoft.com/office/drawing/2014/main" id="{58C08290-0695-4430-91A5-5A5DC2B3F892}"/>
            </a:ext>
          </a:extLst>
        </xdr:cNvPr>
        <xdr:cNvSpPr txBox="1"/>
      </xdr:nvSpPr>
      <xdr:spPr>
        <a:xfrm>
          <a:off x="18561127" y="17488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54119</xdr:rowOff>
    </xdr:from>
    <xdr:ext cx="469744" cy="259045"/>
    <xdr:sp macro="" textlink="">
      <xdr:nvSpPr>
        <xdr:cNvPr id="946" name="n_2aveValue【庁舎】&#10;一人当たり面積">
          <a:extLst>
            <a:ext uri="{FF2B5EF4-FFF2-40B4-BE49-F238E27FC236}">
              <a16:creationId xmlns:a16="http://schemas.microsoft.com/office/drawing/2014/main" id="{AB113907-C5BC-40F4-9EF6-17403FC9D577}"/>
            </a:ext>
          </a:extLst>
        </xdr:cNvPr>
        <xdr:cNvSpPr txBox="1"/>
      </xdr:nvSpPr>
      <xdr:spPr>
        <a:xfrm>
          <a:off x="17776267" y="17488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76979</xdr:rowOff>
    </xdr:from>
    <xdr:ext cx="469744" cy="259045"/>
    <xdr:sp macro="" textlink="">
      <xdr:nvSpPr>
        <xdr:cNvPr id="947" name="n_3aveValue【庁舎】&#10;一人当たり面積">
          <a:extLst>
            <a:ext uri="{FF2B5EF4-FFF2-40B4-BE49-F238E27FC236}">
              <a16:creationId xmlns:a16="http://schemas.microsoft.com/office/drawing/2014/main" id="{BCBCEF7F-95AE-4517-9E76-834D81495EBB}"/>
            </a:ext>
          </a:extLst>
        </xdr:cNvPr>
        <xdr:cNvSpPr txBox="1"/>
      </xdr:nvSpPr>
      <xdr:spPr>
        <a:xfrm>
          <a:off x="17001567" y="17511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90695</xdr:rowOff>
    </xdr:from>
    <xdr:ext cx="469744" cy="259045"/>
    <xdr:sp macro="" textlink="">
      <xdr:nvSpPr>
        <xdr:cNvPr id="948" name="n_4aveValue【庁舎】&#10;一人当たり面積">
          <a:extLst>
            <a:ext uri="{FF2B5EF4-FFF2-40B4-BE49-F238E27FC236}">
              <a16:creationId xmlns:a16="http://schemas.microsoft.com/office/drawing/2014/main" id="{1B276AB1-6343-44DE-8C04-812CFE554C6B}"/>
            </a:ext>
          </a:extLst>
        </xdr:cNvPr>
        <xdr:cNvSpPr txBox="1"/>
      </xdr:nvSpPr>
      <xdr:spPr>
        <a:xfrm>
          <a:off x="16226867" y="1752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100</xdr:row>
      <xdr:rowOff>170959</xdr:rowOff>
    </xdr:from>
    <xdr:ext cx="469744" cy="259045"/>
    <xdr:sp macro="" textlink="">
      <xdr:nvSpPr>
        <xdr:cNvPr id="949" name="n_1mainValue【庁舎】&#10;一人当たり面積">
          <a:extLst>
            <a:ext uri="{FF2B5EF4-FFF2-40B4-BE49-F238E27FC236}">
              <a16:creationId xmlns:a16="http://schemas.microsoft.com/office/drawing/2014/main" id="{6AD487B3-8ED8-4F66-B689-92C0F014B452}"/>
            </a:ext>
          </a:extLst>
        </xdr:cNvPr>
        <xdr:cNvSpPr txBox="1"/>
      </xdr:nvSpPr>
      <xdr:spPr>
        <a:xfrm>
          <a:off x="18561127" y="16934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8653</xdr:rowOff>
    </xdr:from>
    <xdr:ext cx="469744" cy="259045"/>
    <xdr:sp macro="" textlink="">
      <xdr:nvSpPr>
        <xdr:cNvPr id="950" name="n_2mainValue【庁舎】&#10;一人当たり面積">
          <a:extLst>
            <a:ext uri="{FF2B5EF4-FFF2-40B4-BE49-F238E27FC236}">
              <a16:creationId xmlns:a16="http://schemas.microsoft.com/office/drawing/2014/main" id="{13DB82EE-C6FE-4A2F-B6C9-E58890E8BF56}"/>
            </a:ext>
          </a:extLst>
        </xdr:cNvPr>
        <xdr:cNvSpPr txBox="1"/>
      </xdr:nvSpPr>
      <xdr:spPr>
        <a:xfrm>
          <a:off x="17776267" y="16940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13225</xdr:rowOff>
    </xdr:from>
    <xdr:ext cx="469744" cy="259045"/>
    <xdr:sp macro="" textlink="">
      <xdr:nvSpPr>
        <xdr:cNvPr id="951" name="n_3mainValue【庁舎】&#10;一人当たり面積">
          <a:extLst>
            <a:ext uri="{FF2B5EF4-FFF2-40B4-BE49-F238E27FC236}">
              <a16:creationId xmlns:a16="http://schemas.microsoft.com/office/drawing/2014/main" id="{E0885890-8ABA-4B6E-B290-4AA6B0D567D2}"/>
            </a:ext>
          </a:extLst>
        </xdr:cNvPr>
        <xdr:cNvSpPr txBox="1"/>
      </xdr:nvSpPr>
      <xdr:spPr>
        <a:xfrm>
          <a:off x="17001567" y="16944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22369</xdr:rowOff>
    </xdr:from>
    <xdr:ext cx="469744" cy="259045"/>
    <xdr:sp macro="" textlink="">
      <xdr:nvSpPr>
        <xdr:cNvPr id="952" name="n_4mainValue【庁舎】&#10;一人当たり面積">
          <a:extLst>
            <a:ext uri="{FF2B5EF4-FFF2-40B4-BE49-F238E27FC236}">
              <a16:creationId xmlns:a16="http://schemas.microsoft.com/office/drawing/2014/main" id="{6C664F91-6899-4262-AFE0-D261303255F4}"/>
            </a:ext>
          </a:extLst>
        </xdr:cNvPr>
        <xdr:cNvSpPr txBox="1"/>
      </xdr:nvSpPr>
      <xdr:spPr>
        <a:xfrm>
          <a:off x="16226867" y="1695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3" name="正方形/長方形 952">
          <a:extLst>
            <a:ext uri="{FF2B5EF4-FFF2-40B4-BE49-F238E27FC236}">
              <a16:creationId xmlns:a16="http://schemas.microsoft.com/office/drawing/2014/main" id="{3DB8682B-F81E-486F-B005-40A4B307AB5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4" name="正方形/長方形 953">
          <a:extLst>
            <a:ext uri="{FF2B5EF4-FFF2-40B4-BE49-F238E27FC236}">
              <a16:creationId xmlns:a16="http://schemas.microsoft.com/office/drawing/2014/main" id="{F7F25110-E387-4D85-9B99-7485E75F57CA}"/>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5" name="テキスト ボックス 954">
          <a:extLst>
            <a:ext uri="{FF2B5EF4-FFF2-40B4-BE49-F238E27FC236}">
              <a16:creationId xmlns:a16="http://schemas.microsoft.com/office/drawing/2014/main" id="{E083BC4E-BB66-4DE5-8F4D-251E7AC0F3B1}"/>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類似団体と比較して特に有形固定資産減価償却率が高くなっている施設は、市民会館、体育館・プールであり、特に低くなっている施設は、図書館、消防施設である。 </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図書館については、新松原図書館「読書の森」の建設や令和元年度に老朽化していた旧松原図書館の除却を行ったことで、有形固定資産減価償却率は低下したが、他施設の老朽化が進んでいることから、増加傾向となっている。また、消防施設について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年度に、消防署西分署等の更新を行っていることから、有形固定資産減価償却率は類似団体内平均値と比べて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ポイント低くなっている。</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市民会館</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や</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体育館・プール、福祉施設等は、各種安全対策に伴う個別の改修は行っているものの、老朽化が進み、有形固定資産減価償却率が高くなっていることから、公共施設総合管理計画及び個別施設計画に基づき、対応を検討し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116,669
114,287
16.66
51,501,572
50,440,899
947,649
27,010,325
35,383,358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景気の回復等による個人市民税所得割の増、土地区画整理事業や新築家屋の増による固定資産税の増等に伴う地方税収の増加により、基準財政収入額が増加した一方で、基準財政需要額についても社会保障関連経費の伸びにより増加し、財政力指数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松原市は住民一人あたりの市税収入が類似団体内平均値と比べて低く、 財政基盤が脆弱なことから、引き続き企業誘致や、土地区画整理事業によるまちづくりを進めるとともに定住人口の獲得に取り組み、市税収入の確保に努めることで、財政基盤の強化を図る。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146957</xdr:rowOff>
    </xdr:from>
    <xdr:to>
      <xdr:col>23</xdr:col>
      <xdr:colOff>133350</xdr:colOff>
      <xdr:row>43</xdr:row>
      <xdr:rowOff>164193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1930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25599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55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146957</xdr:rowOff>
    </xdr:from>
    <xdr:to>
      <xdr:col>19</xdr:col>
      <xdr:colOff>133350</xdr:colOff>
      <xdr:row>43</xdr:row>
      <xdr:rowOff>146957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193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103612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61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146957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129722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34670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34670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85470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45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96157</xdr:rowOff>
    </xdr:from>
    <xdr:to>
      <xdr:col>19</xdr:col>
      <xdr:colOff>184150</xdr:colOff>
      <xdr:row>44</xdr:row>
      <xdr:rowOff>26307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11084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5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96157</xdr:rowOff>
    </xdr:from>
    <xdr:to>
      <xdr:col>15</xdr:col>
      <xdr:colOff>133350</xdr:colOff>
      <xdr:row>44</xdr:row>
      <xdr:rowOff>26307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11084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a:t>
          </a:r>
          <a:r>
            <a:rPr kumimoji="1" lang="ja-JP" altLang="en-US" sz="1100">
              <a:solidFill>
                <a:schemeClr val="tx1"/>
              </a:solidFill>
              <a:latin typeface="ＭＳ Ｐゴシック" panose="020B0600070205080204" pitchFamily="50" charset="-128"/>
              <a:ea typeface="ＭＳ Ｐゴシック" panose="020B0600070205080204" pitchFamily="50" charset="-128"/>
            </a:rPr>
            <a:t>歳出においては、生活保護費、障害者自立支援費などの増加により扶助費が増加したほか、後期高齢者医療特別会計及び介護保険特別会計などへの繰出金の増加等により増となった。歳入においては、市税において</a:t>
          </a:r>
          <a:r>
            <a:rPr kumimoji="1" lang="ja-JP" altLang="ja-JP" sz="1100">
              <a:solidFill>
                <a:schemeClr val="tx1"/>
              </a:solidFill>
              <a:effectLst/>
              <a:latin typeface="ＭＳ Ｐゴシック" panose="020B0600070205080204" pitchFamily="50" charset="-128"/>
              <a:ea typeface="ＭＳ Ｐゴシック" panose="020B0600070205080204" pitchFamily="50" charset="-128"/>
              <a:cs typeface="+mn-cs"/>
            </a:rPr>
            <a:t>土地区画整理事業や新築家屋の増</a:t>
          </a:r>
          <a:r>
            <a:rPr kumimoji="1" lang="ja-JP" altLang="en-US" sz="1100">
              <a:solidFill>
                <a:schemeClr val="tx1"/>
              </a:solidFill>
              <a:latin typeface="ＭＳ Ｐゴシック" panose="020B0600070205080204" pitchFamily="50" charset="-128"/>
              <a:ea typeface="ＭＳ Ｐゴシック" panose="020B0600070205080204" pitchFamily="50" charset="-128"/>
            </a:rPr>
            <a:t>により、固定資産税が増加したほか、個人市民税（所得割）においても堅調な景気の回復等により、市税全体で増となり、歳入全体でも増となったものの、歳出の増が上回ったことから、経常収支比率は前年度より</a:t>
          </a:r>
          <a:r>
            <a:rPr kumimoji="1" lang="en-US" altLang="ja-JP" sz="1100">
              <a:solidFill>
                <a:schemeClr val="tx1"/>
              </a:solidFill>
              <a:latin typeface="ＭＳ Ｐゴシック" panose="020B0600070205080204" pitchFamily="50" charset="-128"/>
              <a:ea typeface="ＭＳ Ｐゴシック" panose="020B0600070205080204" pitchFamily="50" charset="-128"/>
            </a:rPr>
            <a:t>1.1</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ポイント増となった。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類似団体内平均値よりも高い数値で推移していることから、企業誘致やまちづくりによる税収等の自主財源確保に加え、デジタル化の推進による事務の効率化や既存事業の見直し等、行財政改革に努める。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66040</xdr:rowOff>
    </xdr:from>
    <xdr:to>
      <xdr:col>23</xdr:col>
      <xdr:colOff>133350</xdr:colOff>
      <xdr:row>63</xdr:row>
      <xdr:rowOff>119126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867390"/>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131318</xdr:rowOff>
    </xdr:from>
    <xdr:to>
      <xdr:col>19</xdr:col>
      <xdr:colOff>133350</xdr:colOff>
      <xdr:row>63</xdr:row>
      <xdr:rowOff>66040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761218"/>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115079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402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131318</xdr:rowOff>
    </xdr:from>
    <xdr:to>
      <xdr:col>15</xdr:col>
      <xdr:colOff>82550</xdr:colOff>
      <xdr:row>64</xdr:row>
      <xdr:rowOff>68326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761218"/>
          <a:ext cx="8890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136923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25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68326</xdr:rowOff>
    </xdr:from>
    <xdr:to>
      <xdr:col>11</xdr:col>
      <xdr:colOff>31750</xdr:colOff>
      <xdr:row>65</xdr:row>
      <xdr:rowOff>12700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041126"/>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20845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479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68326</xdr:rowOff>
    </xdr:from>
    <xdr:to>
      <xdr:col>23</xdr:col>
      <xdr:colOff>184150</xdr:colOff>
      <xdr:row>63</xdr:row>
      <xdr:rowOff>169926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40403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841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15240</xdr:rowOff>
    </xdr:from>
    <xdr:to>
      <xdr:col>19</xdr:col>
      <xdr:colOff>184150</xdr:colOff>
      <xdr:row>63</xdr:row>
      <xdr:rowOff>116840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101617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02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80518</xdr:rowOff>
    </xdr:from>
    <xdr:to>
      <xdr:col>15</xdr:col>
      <xdr:colOff>133350</xdr:colOff>
      <xdr:row>63</xdr:row>
      <xdr:rowOff>10668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71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166895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79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17526</xdr:rowOff>
    </xdr:from>
    <xdr:to>
      <xdr:col>11</xdr:col>
      <xdr:colOff>82550</xdr:colOff>
      <xdr:row>64</xdr:row>
      <xdr:rowOff>119126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9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103903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133350</xdr:rowOff>
    </xdr:from>
    <xdr:to>
      <xdr:col>7</xdr:col>
      <xdr:colOff>31750</xdr:colOff>
      <xdr:row>65</xdr:row>
      <xdr:rowOff>63500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48277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[106,308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類似団体内平均値に比べ低くなっているのは、主に物件費を要因としており、 一部事務組合による可燃ごみの共同処理や処理区分の見直し等の行財政改革を実施してきたことによるものである。 </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公共施設の維持管理に多額の経費を要することから、公共施設等総合管理計画に基づき、施設のあり方の検討や効果的な維持修繕に努めてい く。</a:t>
          </a:r>
        </a:p>
        <a:p>
          <a:endParaRPr kumimoji="1" lang="ja-JP" altLang="en-US"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131834</xdr:rowOff>
    </xdr:from>
    <xdr:to>
      <xdr:col>23</xdr:col>
      <xdr:colOff>133350</xdr:colOff>
      <xdr:row>82</xdr:row>
      <xdr:rowOff>37627</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019284"/>
          <a:ext cx="838200" cy="77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32307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62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21916</xdr:rowOff>
    </xdr:from>
    <xdr:to>
      <xdr:col>19</xdr:col>
      <xdr:colOff>133350</xdr:colOff>
      <xdr:row>82</xdr:row>
      <xdr:rowOff>37627</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80816"/>
          <a:ext cx="889000" cy="15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168887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9221</xdr:rowOff>
    </xdr:from>
    <xdr:to>
      <xdr:col>15</xdr:col>
      <xdr:colOff>82550</xdr:colOff>
      <xdr:row>82</xdr:row>
      <xdr:rowOff>21916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68121"/>
          <a:ext cx="889000" cy="12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106684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64833</xdr:rowOff>
    </xdr:from>
    <xdr:to>
      <xdr:col>11</xdr:col>
      <xdr:colOff>31750</xdr:colOff>
      <xdr:row>82</xdr:row>
      <xdr:rowOff>9221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52283"/>
          <a:ext cx="889000" cy="11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4911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90391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81034</xdr:rowOff>
    </xdr:from>
    <xdr:to>
      <xdr:col>23</xdr:col>
      <xdr:colOff>184150</xdr:colOff>
      <xdr:row>82</xdr:row>
      <xdr:rowOff>11184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68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97561</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81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158277</xdr:rowOff>
    </xdr:from>
    <xdr:to>
      <xdr:col>19</xdr:col>
      <xdr:colOff>184150</xdr:colOff>
      <xdr:row>82</xdr:row>
      <xdr:rowOff>88427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45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98604</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14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142566</xdr:rowOff>
    </xdr:from>
    <xdr:to>
      <xdr:col>15</xdr:col>
      <xdr:colOff>133350</xdr:colOff>
      <xdr:row>82</xdr:row>
      <xdr:rowOff>72716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3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82893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98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129871</xdr:rowOff>
    </xdr:from>
    <xdr:to>
      <xdr:col>11</xdr:col>
      <xdr:colOff>82550</xdr:colOff>
      <xdr:row>82</xdr:row>
      <xdr:rowOff>60021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17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70198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86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14033</xdr:rowOff>
    </xdr:from>
    <xdr:to>
      <xdr:col>7</xdr:col>
      <xdr:colOff>31750</xdr:colOff>
      <xdr:row>81</xdr:row>
      <xdr:rowOff>115633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0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125810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7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本市のラスパイレス指数については、過去の事業の整理に伴う職員の任用が影響し、これまで</a:t>
          </a:r>
          <a:r>
            <a:rPr kumimoji="1" lang="en-US" altLang="ja-JP" sz="1300">
              <a:solidFill>
                <a:schemeClr val="tx1"/>
              </a:solidFill>
              <a:latin typeface="ＭＳ Ｐゴシック" panose="020B0600070205080204" pitchFamily="50" charset="-128"/>
              <a:ea typeface="ＭＳ Ｐゴシック" panose="020B0600070205080204" pitchFamily="50" charset="-128"/>
            </a:rPr>
            <a:t>100</a:t>
          </a:r>
          <a:r>
            <a:rPr kumimoji="1" lang="ja-JP" altLang="en-US" sz="1300">
              <a:solidFill>
                <a:schemeClr val="tx1"/>
              </a:solidFill>
              <a:latin typeface="ＭＳ Ｐゴシック" panose="020B0600070205080204" pitchFamily="50" charset="-128"/>
              <a:ea typeface="ＭＳ Ｐゴシック" panose="020B0600070205080204" pitchFamily="50" charset="-128"/>
            </a:rPr>
            <a:t>を超える水準となっていたが、採用と退職による職員の構成の変動より、ラスパイレス指数は減少傾向にある。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66221</xdr:rowOff>
    </xdr:from>
    <xdr:to>
      <xdr:col>81</xdr:col>
      <xdr:colOff>44450</xdr:colOff>
      <xdr:row>85</xdr:row>
      <xdr:rowOff>152400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639471"/>
          <a:ext cx="8382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117220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347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152400</xdr:rowOff>
    </xdr:from>
    <xdr:to>
      <xdr:col>77</xdr:col>
      <xdr:colOff>44450</xdr:colOff>
      <xdr:row>86</xdr:row>
      <xdr:rowOff>32657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7256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75491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05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32657</xdr:rowOff>
    </xdr:from>
    <xdr:to>
      <xdr:col>72</xdr:col>
      <xdr:colOff>203200</xdr:colOff>
      <xdr:row>86</xdr:row>
      <xdr:rowOff>67129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77357"/>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101600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811829"/>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7456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8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158948</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56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101600</xdr:rowOff>
    </xdr:from>
    <xdr:to>
      <xdr:col>77</xdr:col>
      <xdr:colOff>95250</xdr:colOff>
      <xdr:row>86</xdr:row>
      <xdr:rowOff>31750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16527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76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153307</xdr:rowOff>
    </xdr:from>
    <xdr:to>
      <xdr:col>73</xdr:col>
      <xdr:colOff>44450</xdr:colOff>
      <xdr:row>86</xdr:row>
      <xdr:rowOff>83457</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68234</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待機児童の解消や子育て支援センターの充実等により保育士の採用を行ったことから類似団体を上回る結果となっている。</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57996</xdr:rowOff>
    </xdr:from>
    <xdr:to>
      <xdr:col>81</xdr:col>
      <xdr:colOff>44450</xdr:colOff>
      <xdr:row>63</xdr:row>
      <xdr:rowOff>62019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859346"/>
          <a:ext cx="838200" cy="4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33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49954</xdr:rowOff>
    </xdr:from>
    <xdr:to>
      <xdr:col>77</xdr:col>
      <xdr:colOff>44450</xdr:colOff>
      <xdr:row>63</xdr:row>
      <xdr:rowOff>62019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851304"/>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86800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545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39899</xdr:rowOff>
    </xdr:from>
    <xdr:to>
      <xdr:col>72</xdr:col>
      <xdr:colOff>203200</xdr:colOff>
      <xdr:row>63</xdr:row>
      <xdr:rowOff>49954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841249"/>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74735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53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39899</xdr:rowOff>
    </xdr:from>
    <xdr:to>
      <xdr:col>68</xdr:col>
      <xdr:colOff>152400</xdr:colOff>
      <xdr:row>63</xdr:row>
      <xdr:rowOff>41910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841249"/>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66692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52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64681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52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7196</xdr:rowOff>
    </xdr:from>
    <xdr:to>
      <xdr:col>81</xdr:col>
      <xdr:colOff>95250</xdr:colOff>
      <xdr:row>63</xdr:row>
      <xdr:rowOff>108796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150723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780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11219</xdr:rowOff>
    </xdr:from>
    <xdr:to>
      <xdr:col>77</xdr:col>
      <xdr:colOff>95250</xdr:colOff>
      <xdr:row>63</xdr:row>
      <xdr:rowOff>112819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81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97596</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898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170604</xdr:rowOff>
    </xdr:from>
    <xdr:to>
      <xdr:col>73</xdr:col>
      <xdr:colOff>44450</xdr:colOff>
      <xdr:row>63</xdr:row>
      <xdr:rowOff>100754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80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85531</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88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160549</xdr:rowOff>
    </xdr:from>
    <xdr:to>
      <xdr:col>68</xdr:col>
      <xdr:colOff>203200</xdr:colOff>
      <xdr:row>63</xdr:row>
      <xdr:rowOff>90699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79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75476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876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162560</xdr:rowOff>
    </xdr:from>
    <xdr:to>
      <xdr:col>64</xdr:col>
      <xdr:colOff>152400</xdr:colOff>
      <xdr:row>63</xdr:row>
      <xdr:rowOff>92710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77487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前年度に比べて、元利償還金が</a:t>
          </a:r>
          <a:r>
            <a:rPr kumimoji="1" lang="en-US" altLang="ja-JP" sz="1300">
              <a:solidFill>
                <a:schemeClr val="tx1"/>
              </a:solidFill>
              <a:latin typeface="ＭＳ Ｐゴシック" panose="020B0600070205080204" pitchFamily="50" charset="-128"/>
              <a:ea typeface="ＭＳ Ｐゴシック" panose="020B0600070205080204" pitchFamily="50" charset="-128"/>
            </a:rPr>
            <a:t>86</a:t>
          </a:r>
          <a:r>
            <a:rPr kumimoji="1" lang="ja-JP" altLang="en-US" sz="1300">
              <a:solidFill>
                <a:schemeClr val="tx1"/>
              </a:solidFill>
              <a:latin typeface="ＭＳ Ｐゴシック" panose="020B0600070205080204" pitchFamily="50" charset="-128"/>
              <a:ea typeface="ＭＳ Ｐゴシック" panose="020B0600070205080204" pitchFamily="50" charset="-128"/>
            </a:rPr>
            <a:t>百万円の減となったため、実質公債費比率は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ポイント減となった。</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近年発行した地方債の元金償還や、公共施設の改修等が今後見込まれるため、事業の精査と計画的な地方債の発行により、引き続き財政の健全化に努める。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57150</xdr:rowOff>
    </xdr:from>
    <xdr:to>
      <xdr:col>81</xdr:col>
      <xdr:colOff>44450</xdr:colOff>
      <xdr:row>39</xdr:row>
      <xdr:rowOff>137583</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743700"/>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137583</xdr:rowOff>
    </xdr:from>
    <xdr:to>
      <xdr:col>77</xdr:col>
      <xdr:colOff>44450</xdr:colOff>
      <xdr:row>40</xdr:row>
      <xdr:rowOff>58057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824133"/>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58057</xdr:rowOff>
    </xdr:from>
    <xdr:to>
      <xdr:col>72</xdr:col>
      <xdr:colOff>203200</xdr:colOff>
      <xdr:row>41</xdr:row>
      <xdr:rowOff>81945</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916057"/>
          <a:ext cx="889000" cy="195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81945</xdr:rowOff>
    </xdr:from>
    <xdr:to>
      <xdr:col>68</xdr:col>
      <xdr:colOff>152400</xdr:colOff>
      <xdr:row>42</xdr:row>
      <xdr:rowOff>59872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111395"/>
          <a:ext cx="889000" cy="149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153505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153505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6350</xdr:rowOff>
    </xdr:from>
    <xdr:to>
      <xdr:col>81</xdr:col>
      <xdr:colOff>95250</xdr:colOff>
      <xdr:row>39</xdr:row>
      <xdr:rowOff>107950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22877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86783</xdr:rowOff>
    </xdr:from>
    <xdr:to>
      <xdr:col>77</xdr:col>
      <xdr:colOff>95250</xdr:colOff>
      <xdr:row>40</xdr:row>
      <xdr:rowOff>16933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27110</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5422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7257</xdr:rowOff>
    </xdr:from>
    <xdr:to>
      <xdr:col>73</xdr:col>
      <xdr:colOff>44450</xdr:colOff>
      <xdr:row>40</xdr:row>
      <xdr:rowOff>108857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119034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31145</xdr:rowOff>
    </xdr:from>
    <xdr:to>
      <xdr:col>68</xdr:col>
      <xdr:colOff>203200</xdr:colOff>
      <xdr:row>41</xdr:row>
      <xdr:rowOff>132745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117522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9072</xdr:rowOff>
    </xdr:from>
    <xdr:to>
      <xdr:col>64</xdr:col>
      <xdr:colOff>152400</xdr:colOff>
      <xdr:row>42</xdr:row>
      <xdr:rowOff>110672</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95449</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296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市民病院閉鎖に伴う第三セクター等改革推進債</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等の償還が進んだことによる、</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一般会計</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等の</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地方債</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現在高</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の減少に加え、財政調整基金等の充当可能基金残高</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の</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増加</a:t>
          </a:r>
          <a:r>
            <a:rPr kumimoji="1" lang="ja-JP" altLang="en-US" sz="1200">
              <a:solidFill>
                <a:schemeClr val="tx1"/>
              </a:solidFill>
              <a:effectLst/>
              <a:latin typeface="ＭＳ Ｐゴシック" panose="020B0600070205080204" pitchFamily="50" charset="-128"/>
              <a:ea typeface="ＭＳ Ｐゴシック" panose="020B0600070205080204" pitchFamily="50" charset="-128"/>
              <a:cs typeface="+mn-cs"/>
            </a:rPr>
            <a:t>等により、</a:t>
          </a:r>
          <a:r>
            <a:rPr kumimoji="1" lang="ja-JP" altLang="en-US" sz="1200">
              <a:solidFill>
                <a:schemeClr val="tx1"/>
              </a:solidFill>
              <a:latin typeface="ＭＳ Ｐゴシック" panose="020B0600070205080204" pitchFamily="50" charset="-128"/>
              <a:ea typeface="ＭＳ Ｐゴシック" panose="020B0600070205080204" pitchFamily="50" charset="-128"/>
            </a:rPr>
            <a:t>将来負担額を充当可能財源等が上回り、分子がマイナスとなっていることから、将来負担比率の数値はなしとなった。</a:t>
          </a:r>
          <a:endParaRPr kumimoji="1" lang="en-US" altLang="ja-JP" sz="12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今後、公共施設の老朽化に伴う施設の更新において、地方債発行額の増加が見込まれるが、引き続き、国費や交付税算入のある有利な地方債等を活用するほか、事業の精査と財政負担の平準化に取り組み、財政の健全化に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92166</xdr:rowOff>
    </xdr:from>
    <xdr:to>
      <xdr:col>77</xdr:col>
      <xdr:colOff>44450</xdr:colOff>
      <xdr:row>15</xdr:row>
      <xdr:rowOff>155121</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5290800" y="2492466"/>
          <a:ext cx="889000" cy="234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155121</xdr:rowOff>
    </xdr:from>
    <xdr:to>
      <xdr:col>72</xdr:col>
      <xdr:colOff>203200</xdr:colOff>
      <xdr:row>17</xdr:row>
      <xdr:rowOff>162106</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4401800" y="2726871"/>
          <a:ext cx="889000" cy="349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162106</xdr:rowOff>
    </xdr:from>
    <xdr:to>
      <xdr:col>68</xdr:col>
      <xdr:colOff>152400</xdr:colOff>
      <xdr:row>18</xdr:row>
      <xdr:rowOff>157843</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3512800" y="3076756"/>
          <a:ext cx="889000" cy="167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100784</xdr:rowOff>
    </xdr:from>
    <xdr:to>
      <xdr:col>68</xdr:col>
      <xdr:colOff>203200</xdr:colOff>
      <xdr:row>14</xdr:row>
      <xdr:rowOff>30934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41366</xdr:rowOff>
    </xdr:from>
    <xdr:to>
      <xdr:col>77</xdr:col>
      <xdr:colOff>95250</xdr:colOff>
      <xdr:row>14</xdr:row>
      <xdr:rowOff>142966</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129000" y="244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127743</xdr:rowOff>
    </xdr:from>
    <xdr:ext cx="7366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5798800" y="25280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104321</xdr:rowOff>
    </xdr:from>
    <xdr:to>
      <xdr:col>73</xdr:col>
      <xdr:colOff>44450</xdr:colOff>
      <xdr:row>16</xdr:row>
      <xdr:rowOff>34471</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5240000" y="267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19248</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909800" y="2762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111306</xdr:rowOff>
    </xdr:from>
    <xdr:to>
      <xdr:col>68</xdr:col>
      <xdr:colOff>203200</xdr:colOff>
      <xdr:row>18</xdr:row>
      <xdr:rowOff>41456</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4351000" y="3025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26233</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020800" y="311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107043</xdr:rowOff>
    </xdr:from>
    <xdr:to>
      <xdr:col>64</xdr:col>
      <xdr:colOff>152400</xdr:colOff>
      <xdr:row>19</xdr:row>
      <xdr:rowOff>37193</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3462000" y="319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21970</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3131800" y="327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116,669
114,287
16.66
51,501,572
50,440,899
947,649
27,010,325
35,383,358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定年延長に伴う退職手当の減により、前年度より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1.0</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ポイント減少しており、類似団体内平均値と同じ値となっている。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今後も時間外勤務の抑制や、</a:t>
          </a:r>
          <a:r>
            <a:rPr kumimoji="1" lang="en-US" altLang="ja-JP" sz="1300">
              <a:solidFill>
                <a:schemeClr val="tx1"/>
              </a:solidFill>
              <a:latin typeface="ＭＳ Ｐゴシック" panose="020B0600070205080204" pitchFamily="50" charset="-128"/>
              <a:ea typeface="ＭＳ Ｐゴシック" panose="020B0600070205080204" pitchFamily="50" charset="-128"/>
            </a:rPr>
            <a:t>DX</a:t>
          </a:r>
          <a:r>
            <a:rPr kumimoji="1" lang="ja-JP" altLang="en-US" sz="1300">
              <a:solidFill>
                <a:schemeClr val="tx1"/>
              </a:solidFill>
              <a:latin typeface="ＭＳ Ｐゴシック" panose="020B0600070205080204" pitchFamily="50" charset="-128"/>
              <a:ea typeface="ＭＳ Ｐゴシック" panose="020B0600070205080204" pitchFamily="50" charset="-128"/>
            </a:rPr>
            <a:t>推進による業務効率化、適切な人員配置に努め、人件費の抑制を図っていく。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17272</xdr:rowOff>
    </xdr:from>
    <xdr:to>
      <xdr:col>24</xdr:col>
      <xdr:colOff>25400</xdr:colOff>
      <xdr:row>38</xdr:row>
      <xdr:rowOff>108712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532372"/>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154449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26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152146</xdr:rowOff>
    </xdr:from>
    <xdr:to>
      <xdr:col>19</xdr:col>
      <xdr:colOff>187325</xdr:colOff>
      <xdr:row>38</xdr:row>
      <xdr:rowOff>108712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95796"/>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87393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259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152146</xdr:rowOff>
    </xdr:from>
    <xdr:to>
      <xdr:col>15</xdr:col>
      <xdr:colOff>98425</xdr:colOff>
      <xdr:row>39</xdr:row>
      <xdr:rowOff>101854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95796"/>
          <a:ext cx="889000" cy="29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101854</xdr:rowOff>
    </xdr:from>
    <xdr:to>
      <xdr:col>11</xdr:col>
      <xdr:colOff>9525</xdr:colOff>
      <xdr:row>39</xdr:row>
      <xdr:rowOff>138430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7884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34815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78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87393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259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8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109999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57912</xdr:rowOff>
    </xdr:from>
    <xdr:to>
      <xdr:col>20</xdr:col>
      <xdr:colOff>38100</xdr:colOff>
      <xdr:row>38</xdr:row>
      <xdr:rowOff>159512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144289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59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101346</xdr:rowOff>
    </xdr:from>
    <xdr:to>
      <xdr:col>15</xdr:col>
      <xdr:colOff>149225</xdr:colOff>
      <xdr:row>38</xdr:row>
      <xdr:rowOff>31496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41673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21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51054</xdr:rowOff>
    </xdr:from>
    <xdr:to>
      <xdr:col>11</xdr:col>
      <xdr:colOff>60325</xdr:colOff>
      <xdr:row>39</xdr:row>
      <xdr:rowOff>152654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737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137431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823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87630</xdr:rowOff>
    </xdr:from>
    <xdr:to>
      <xdr:col>6</xdr:col>
      <xdr:colOff>171450</xdr:colOff>
      <xdr:row>40</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物件費が類似団体内平均値を下回っているのは、清掃事業における収集業務の技能職員や学校技能員等について直接雇用しており、業務委託等を導入していないことによるものと考えられる。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今後も、施設の維持管理や運営に指定管理者を導入する等、運営の効率化を含めた行財政改革に努める。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23586</xdr:rowOff>
    </xdr:from>
    <xdr:to>
      <xdr:col>82</xdr:col>
      <xdr:colOff>107950</xdr:colOff>
      <xdr:row>16</xdr:row>
      <xdr:rowOff>67129</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66786"/>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67327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23586</xdr:rowOff>
    </xdr:from>
    <xdr:to>
      <xdr:col>78</xdr:col>
      <xdr:colOff>69850</xdr:colOff>
      <xdr:row>16</xdr:row>
      <xdr:rowOff>34471</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766786"/>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148970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63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34471</xdr:rowOff>
    </xdr:from>
    <xdr:to>
      <xdr:col>73</xdr:col>
      <xdr:colOff>180975</xdr:colOff>
      <xdr:row>16</xdr:row>
      <xdr:rowOff>88900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777671"/>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29227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4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88900</xdr:rowOff>
    </xdr:from>
    <xdr:to>
      <xdr:col>69</xdr:col>
      <xdr:colOff>92075</xdr:colOff>
      <xdr:row>16</xdr:row>
      <xdr:rowOff>132443</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8321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105427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31948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16329</xdr:rowOff>
    </xdr:from>
    <xdr:to>
      <xdr:col>82</xdr:col>
      <xdr:colOff>158750</xdr:colOff>
      <xdr:row>16</xdr:row>
      <xdr:rowOff>117929</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75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32856</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04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144236</xdr:rowOff>
    </xdr:from>
    <xdr:to>
      <xdr:col>78</xdr:col>
      <xdr:colOff>120650</xdr:colOff>
      <xdr:row>16</xdr:row>
      <xdr:rowOff>74386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84563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84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155121</xdr:rowOff>
    </xdr:from>
    <xdr:to>
      <xdr:col>74</xdr:col>
      <xdr:colOff>31750</xdr:colOff>
      <xdr:row>16</xdr:row>
      <xdr:rowOff>85271</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726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95448</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95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38100</xdr:rowOff>
    </xdr:from>
    <xdr:to>
      <xdr:col>69</xdr:col>
      <xdr:colOff>142875</xdr:colOff>
      <xdr:row>16</xdr:row>
      <xdr:rowOff>139700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149877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81643</xdr:rowOff>
    </xdr:from>
    <xdr:to>
      <xdr:col>65</xdr:col>
      <xdr:colOff>53975</xdr:colOff>
      <xdr:row>17</xdr:row>
      <xdr:rowOff>11793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21970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593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高齢化の進展に加え、低所得者層が多いことから、扶助費は類似団体平均値を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2.6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年度においては、新型コロナウイルス感染症の影響が減少したことに伴い、生活保護費における医療扶助や障害者自立支援費等の増のほか、令和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月より子ども医療費助成の対象を高校生年代まで拡充したこと等により、前年度から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1.4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ポイント増となった。</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161290</xdr:rowOff>
    </xdr:from>
    <xdr:to>
      <xdr:col>24</xdr:col>
      <xdr:colOff>25400</xdr:colOff>
      <xdr:row>58</xdr:row>
      <xdr:rowOff>96520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93394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69850</xdr:rowOff>
    </xdr:from>
    <xdr:to>
      <xdr:col>19</xdr:col>
      <xdr:colOff>187325</xdr:colOff>
      <xdr:row>57</xdr:row>
      <xdr:rowOff>161290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8425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69867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69850</xdr:rowOff>
    </xdr:from>
    <xdr:to>
      <xdr:col>15</xdr:col>
      <xdr:colOff>98425</xdr:colOff>
      <xdr:row>57</xdr:row>
      <xdr:rowOff>115570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98425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115570</xdr:rowOff>
    </xdr:from>
    <xdr:to>
      <xdr:col>11</xdr:col>
      <xdr:colOff>9525</xdr:colOff>
      <xdr:row>58</xdr:row>
      <xdr:rowOff>66040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88822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45720</xdr:rowOff>
    </xdr:from>
    <xdr:to>
      <xdr:col>24</xdr:col>
      <xdr:colOff>76200</xdr:colOff>
      <xdr:row>58</xdr:row>
      <xdr:rowOff>147320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17797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96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110490</xdr:rowOff>
    </xdr:from>
    <xdr:to>
      <xdr:col>20</xdr:col>
      <xdr:colOff>38100</xdr:colOff>
      <xdr:row>58</xdr:row>
      <xdr:rowOff>40640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88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25417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96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19050</xdr:rowOff>
    </xdr:from>
    <xdr:to>
      <xdr:col>15</xdr:col>
      <xdr:colOff>149225</xdr:colOff>
      <xdr:row>57</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64770</xdr:rowOff>
    </xdr:from>
    <xdr:to>
      <xdr:col>11</xdr:col>
      <xdr:colOff>60325</xdr:colOff>
      <xdr:row>57</xdr:row>
      <xdr:rowOff>166370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151147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15240</xdr:rowOff>
    </xdr:from>
    <xdr:to>
      <xdr:col>6</xdr:col>
      <xdr:colOff>171450</xdr:colOff>
      <xdr:row>58</xdr:row>
      <xdr:rowOff>116840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101617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その他としては繰出金が主なものであり、高齢化に伴う介護保険特別会計、後期高齢者医療特別会計、国民健康保険特別会計への繰出金が多いため、類似団体内平均値を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2.4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今後も高齢化の進展に伴い、繰出金の増加が見込まれることから、各種予防施策の実施による医療費抑制の取組みや介護予防事業等の取組みを進め、給付費の抑制に努める。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50800</xdr:rowOff>
    </xdr:from>
    <xdr:to>
      <xdr:col>82</xdr:col>
      <xdr:colOff>107950</xdr:colOff>
      <xdr:row>58</xdr:row>
      <xdr:rowOff>170543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994900"/>
          <a:ext cx="8382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46462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7257</xdr:rowOff>
    </xdr:from>
    <xdr:to>
      <xdr:col>78</xdr:col>
      <xdr:colOff>69850</xdr:colOff>
      <xdr:row>58</xdr:row>
      <xdr:rowOff>50800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9513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7257</xdr:rowOff>
    </xdr:from>
    <xdr:to>
      <xdr:col>73</xdr:col>
      <xdr:colOff>180975</xdr:colOff>
      <xdr:row>58</xdr:row>
      <xdr:rowOff>72572</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951357"/>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72572</xdr:rowOff>
    </xdr:from>
    <xdr:to>
      <xdr:col>69</xdr:col>
      <xdr:colOff>92075</xdr:colOff>
      <xdr:row>58</xdr:row>
      <xdr:rowOff>72572</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016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119743</xdr:rowOff>
    </xdr:from>
    <xdr:to>
      <xdr:col>82</xdr:col>
      <xdr:colOff>158750</xdr:colOff>
      <xdr:row>59</xdr:row>
      <xdr:rowOff>49893</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91820</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03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127907</xdr:rowOff>
    </xdr:from>
    <xdr:to>
      <xdr:col>74</xdr:col>
      <xdr:colOff>31750</xdr:colOff>
      <xdr:row>58</xdr:row>
      <xdr:rowOff>58057</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90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42834</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9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21772</xdr:rowOff>
    </xdr:from>
    <xdr:to>
      <xdr:col>69</xdr:col>
      <xdr:colOff>142875</xdr:colOff>
      <xdr:row>58</xdr:row>
      <xdr:rowOff>123372</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108149</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21772</xdr:rowOff>
    </xdr:from>
    <xdr:to>
      <xdr:col>65</xdr:col>
      <xdr:colOff>53975</xdr:colOff>
      <xdr:row>58</xdr:row>
      <xdr:rowOff>123372</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108149</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補助費等については、急激な下水道整備に伴う下水道事業会計への補助金負担が大きいことに加え、小中学校の給食無償化、企業立地促進奨励金、移住・定住の促進に向けた新婚世帯等への補助金等の実施により、類似団体内平均値を</a:t>
          </a:r>
          <a:r>
            <a:rPr kumimoji="1" lang="en-US" altLang="ja-JP" sz="1200">
              <a:solidFill>
                <a:schemeClr val="tx1"/>
              </a:solidFill>
              <a:latin typeface="ＭＳ Ｐゴシック" panose="020B0600070205080204" pitchFamily="50" charset="-128"/>
              <a:ea typeface="ＭＳ Ｐゴシック" panose="020B0600070205080204" pitchFamily="50" charset="-128"/>
            </a:rPr>
            <a:t>0.8</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下水道事業会計については、企業誘致や土地区画整理事業などに伴う大口需要者よる使用料増加に加え、水洗化率の向上等に取り組むことで経営体制の改善に努め、補助金支出の抑制を図る。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140716</xdr:rowOff>
    </xdr:from>
    <xdr:to>
      <xdr:col>82</xdr:col>
      <xdr:colOff>107950</xdr:colOff>
      <xdr:row>37</xdr:row>
      <xdr:rowOff>5842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31291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14986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3494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14986</xdr:rowOff>
    </xdr:from>
    <xdr:to>
      <xdr:col>73</xdr:col>
      <xdr:colOff>180975</xdr:colOff>
      <xdr:row>37</xdr:row>
      <xdr:rowOff>33274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35863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149860</xdr:rowOff>
    </xdr:from>
    <xdr:to>
      <xdr:col>69</xdr:col>
      <xdr:colOff>92075</xdr:colOff>
      <xdr:row>37</xdr:row>
      <xdr:rowOff>33274</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32206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89916</xdr:rowOff>
    </xdr:from>
    <xdr:to>
      <xdr:col>82</xdr:col>
      <xdr:colOff>158750</xdr:colOff>
      <xdr:row>37</xdr:row>
      <xdr:rowOff>20066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61993</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234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126492</xdr:rowOff>
    </xdr:from>
    <xdr:to>
      <xdr:col>78</xdr:col>
      <xdr:colOff>120650</xdr:colOff>
      <xdr:row>37</xdr:row>
      <xdr:rowOff>56642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135636</xdr:rowOff>
    </xdr:from>
    <xdr:to>
      <xdr:col>74</xdr:col>
      <xdr:colOff>31750</xdr:colOff>
      <xdr:row>37</xdr:row>
      <xdr:rowOff>65786</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307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50563</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153924</xdr:rowOff>
    </xdr:from>
    <xdr:to>
      <xdr:col>69</xdr:col>
      <xdr:colOff>142875</xdr:colOff>
      <xdr:row>37</xdr:row>
      <xdr:rowOff>84074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68851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99060</xdr:rowOff>
    </xdr:from>
    <xdr:to>
      <xdr:col>65</xdr:col>
      <xdr:colOff>53975</xdr:colOff>
      <xdr:row>37</xdr:row>
      <xdr:rowOff>29210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13987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退職手当債等の償還が進んだことにより、公債費が減となったため、前年度から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ポイント減となったが、病院閉院に伴う第三セクター等改革推進債の償還が残っていることから、類似団体内平均値を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償還のピークは過ぎたが、依然として公債費負担が大きいことから、施設のあり方等の検討を進め、起債発行額の抑制を図る。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157480</xdr:rowOff>
    </xdr:from>
    <xdr:to>
      <xdr:col>24</xdr:col>
      <xdr:colOff>25400</xdr:colOff>
      <xdr:row>77</xdr:row>
      <xdr:rowOff>16511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3187680"/>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115588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2974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16511</xdr:rowOff>
    </xdr:from>
    <xdr:to>
      <xdr:col>19</xdr:col>
      <xdr:colOff>187325</xdr:colOff>
      <xdr:row>77</xdr:row>
      <xdr:rowOff>62230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3098800" y="1321816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62247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62230</xdr:rowOff>
    </xdr:from>
    <xdr:to>
      <xdr:col>15</xdr:col>
      <xdr:colOff>98425</xdr:colOff>
      <xdr:row>77</xdr:row>
      <xdr:rowOff>115570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32638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39387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115570</xdr:rowOff>
    </xdr:from>
    <xdr:to>
      <xdr:col>11</xdr:col>
      <xdr:colOff>9525</xdr:colOff>
      <xdr:row>77</xdr:row>
      <xdr:rowOff>161289</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33172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77487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293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69867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106680</xdr:rowOff>
    </xdr:from>
    <xdr:to>
      <xdr:col>24</xdr:col>
      <xdr:colOff>76200</xdr:colOff>
      <xdr:row>77</xdr:row>
      <xdr:rowOff>36830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3136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78757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31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137161</xdr:rowOff>
    </xdr:from>
    <xdr:to>
      <xdr:col>20</xdr:col>
      <xdr:colOff>38100</xdr:colOff>
      <xdr:row>77</xdr:row>
      <xdr:rowOff>67311</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52088</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3253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11430</xdr:rowOff>
    </xdr:from>
    <xdr:to>
      <xdr:col>15</xdr:col>
      <xdr:colOff>149225</xdr:colOff>
      <xdr:row>77</xdr:row>
      <xdr:rowOff>113030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64770</xdr:rowOff>
    </xdr:from>
    <xdr:to>
      <xdr:col>11</xdr:col>
      <xdr:colOff>60325</xdr:colOff>
      <xdr:row>77</xdr:row>
      <xdr:rowOff>166370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151147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110489</xdr:rowOff>
    </xdr:from>
    <xdr:to>
      <xdr:col>6</xdr:col>
      <xdr:colOff>171450</xdr:colOff>
      <xdr:row>78</xdr:row>
      <xdr:rowOff>40639</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25416</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公債費以外については、扶助費や繰出金の増により、前年度より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ポイント増となっている。</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扶助費や繰出金については、低所得者層が多いことや高齢化の進展に伴い、今後も増加が見込まれることから、各種予防施策の推進、公共施設のあり方の検討等、歳出削減に取り組むとともに、企業誘致や土地区画整理事業、移住・定住施策の推進等による税収確保等、歳入確保に努め、経常経費の収支改善を図る。</a:t>
          </a: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66039</xdr:rowOff>
    </xdr:from>
    <xdr:to>
      <xdr:col>82</xdr:col>
      <xdr:colOff>107950</xdr:colOff>
      <xdr:row>79</xdr:row>
      <xdr:rowOff>8889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439139"/>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24130</xdr:rowOff>
    </xdr:from>
    <xdr:to>
      <xdr:col>78</xdr:col>
      <xdr:colOff>69850</xdr:colOff>
      <xdr:row>78</xdr:row>
      <xdr:rowOff>66039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225780"/>
          <a:ext cx="889000" cy="21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24130</xdr:rowOff>
    </xdr:from>
    <xdr:to>
      <xdr:col>73</xdr:col>
      <xdr:colOff>180975</xdr:colOff>
      <xdr:row>79</xdr:row>
      <xdr:rowOff>69850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225780"/>
          <a:ext cx="889000" cy="388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69850</xdr:rowOff>
    </xdr:from>
    <xdr:to>
      <xdr:col>69</xdr:col>
      <xdr:colOff>92075</xdr:colOff>
      <xdr:row>80</xdr:row>
      <xdr:rowOff>35561</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614400"/>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129539</xdr:rowOff>
    </xdr:from>
    <xdr:to>
      <xdr:col>82</xdr:col>
      <xdr:colOff>158750</xdr:colOff>
      <xdr:row>79</xdr:row>
      <xdr:rowOff>59689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101616</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15239</xdr:rowOff>
    </xdr:from>
    <xdr:to>
      <xdr:col>78</xdr:col>
      <xdr:colOff>120650</xdr:colOff>
      <xdr:row>78</xdr:row>
      <xdr:rowOff>116839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101616</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474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144780</xdr:rowOff>
    </xdr:from>
    <xdr:to>
      <xdr:col>74</xdr:col>
      <xdr:colOff>31750</xdr:colOff>
      <xdr:row>77</xdr:row>
      <xdr:rowOff>74930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59707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19050</xdr:rowOff>
    </xdr:from>
    <xdr:to>
      <xdr:col>69</xdr:col>
      <xdr:colOff>142875</xdr:colOff>
      <xdr:row>79</xdr:row>
      <xdr:rowOff>120650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105427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156211</xdr:rowOff>
    </xdr:from>
    <xdr:to>
      <xdr:col>65</xdr:col>
      <xdr:colOff>53975</xdr:colOff>
      <xdr:row>80</xdr:row>
      <xdr:rowOff>86361</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70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71138</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78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4067</xdr:rowOff>
    </xdr:from>
    <xdr:to>
      <xdr:col>29</xdr:col>
      <xdr:colOff>127000</xdr:colOff>
      <xdr:row>17</xdr:row>
      <xdr:rowOff>6238</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966342"/>
          <a:ext cx="647700" cy="2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168996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6238</xdr:rowOff>
    </xdr:from>
    <xdr:to>
      <xdr:col>26</xdr:col>
      <xdr:colOff>50800</xdr:colOff>
      <xdr:row>17</xdr:row>
      <xdr:rowOff>18880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2968513"/>
          <a:ext cx="698500" cy="126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134927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8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167881</xdr:rowOff>
    </xdr:from>
    <xdr:to>
      <xdr:col>22</xdr:col>
      <xdr:colOff>114300</xdr:colOff>
      <xdr:row>17</xdr:row>
      <xdr:rowOff>18880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2958706"/>
          <a:ext cx="698500" cy="22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145557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593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150279</xdr:rowOff>
    </xdr:from>
    <xdr:to>
      <xdr:col>18</xdr:col>
      <xdr:colOff>177800</xdr:colOff>
      <xdr:row>16</xdr:row>
      <xdr:rowOff>167881</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2941104"/>
          <a:ext cx="698500" cy="176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169262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36628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124717</xdr:rowOff>
    </xdr:from>
    <xdr:to>
      <xdr:col>29</xdr:col>
      <xdr:colOff>177800</xdr:colOff>
      <xdr:row>17</xdr:row>
      <xdr:rowOff>54867</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9155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96794</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887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126888</xdr:rowOff>
    </xdr:from>
    <xdr:to>
      <xdr:col>26</xdr:col>
      <xdr:colOff>101600</xdr:colOff>
      <xdr:row>17</xdr:row>
      <xdr:rowOff>57038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9177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41815</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004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139530</xdr:rowOff>
    </xdr:from>
    <xdr:to>
      <xdr:col>22</xdr:col>
      <xdr:colOff>165100</xdr:colOff>
      <xdr:row>17</xdr:row>
      <xdr:rowOff>69680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2930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54457</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016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117081</xdr:rowOff>
    </xdr:from>
    <xdr:to>
      <xdr:col>19</xdr:col>
      <xdr:colOff>38100</xdr:colOff>
      <xdr:row>17</xdr:row>
      <xdr:rowOff>47231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29079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32008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2994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99479</xdr:rowOff>
    </xdr:from>
    <xdr:to>
      <xdr:col>15</xdr:col>
      <xdr:colOff>101600</xdr:colOff>
      <xdr:row>17</xdr:row>
      <xdr:rowOff>29629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8903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14406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976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45047</xdr:rowOff>
    </xdr:from>
    <xdr:to>
      <xdr:col>29</xdr:col>
      <xdr:colOff>127000</xdr:colOff>
      <xdr:row>36</xdr:row>
      <xdr:rowOff>81014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6998297"/>
          <a:ext cx="647700" cy="359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329426</xdr:rowOff>
    </xdr:from>
    <xdr:to>
      <xdr:col>26</xdr:col>
      <xdr:colOff>50800</xdr:colOff>
      <xdr:row>36</xdr:row>
      <xdr:rowOff>45047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939776"/>
          <a:ext cx="698500" cy="585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285534</xdr:rowOff>
    </xdr:from>
    <xdr:to>
      <xdr:col>22</xdr:col>
      <xdr:colOff>114300</xdr:colOff>
      <xdr:row>35</xdr:row>
      <xdr:rowOff>329426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6895884"/>
          <a:ext cx="698500" cy="438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239433</xdr:rowOff>
    </xdr:from>
    <xdr:to>
      <xdr:col>18</xdr:col>
      <xdr:colOff>177800</xdr:colOff>
      <xdr:row>35</xdr:row>
      <xdr:rowOff>285534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6849783"/>
          <a:ext cx="698500" cy="461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332643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315777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26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30214</xdr:rowOff>
    </xdr:from>
    <xdr:to>
      <xdr:col>29</xdr:col>
      <xdr:colOff>177800</xdr:colOff>
      <xdr:row>36</xdr:row>
      <xdr:rowOff>131814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9834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2291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955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337147</xdr:rowOff>
    </xdr:from>
    <xdr:to>
      <xdr:col>26</xdr:col>
      <xdr:colOff>101600</xdr:colOff>
      <xdr:row>36</xdr:row>
      <xdr:rowOff>95847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9474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80624</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033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278626</xdr:rowOff>
    </xdr:from>
    <xdr:to>
      <xdr:col>22</xdr:col>
      <xdr:colOff>165100</xdr:colOff>
      <xdr:row>36</xdr:row>
      <xdr:rowOff>37326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8889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22103</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975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234734</xdr:rowOff>
    </xdr:from>
    <xdr:to>
      <xdr:col>19</xdr:col>
      <xdr:colOff>38100</xdr:colOff>
      <xdr:row>35</xdr:row>
      <xdr:rowOff>336334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8450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321111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931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188633</xdr:rowOff>
    </xdr:from>
    <xdr:to>
      <xdr:col>15</xdr:col>
      <xdr:colOff>101600</xdr:colOff>
      <xdr:row>35</xdr:row>
      <xdr:rowOff>290233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7989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300410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567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116,669
114,287
16.66
51,501,572
50,440,899
947,649
27,010,325
35,383,358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140912</xdr:rowOff>
    </xdr:from>
    <xdr:to>
      <xdr:col>24</xdr:col>
      <xdr:colOff>63500</xdr:colOff>
      <xdr:row>36</xdr:row>
      <xdr:rowOff>8026</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3797300" y="6141662"/>
          <a:ext cx="838200" cy="38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96690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25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140912</xdr:rowOff>
    </xdr:from>
    <xdr:to>
      <xdr:col>19</xdr:col>
      <xdr:colOff>177800</xdr:colOff>
      <xdr:row>36</xdr:row>
      <xdr:rowOff>35596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141662"/>
          <a:ext cx="889000" cy="6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13057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618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140272</xdr:rowOff>
    </xdr:from>
    <xdr:to>
      <xdr:col>15</xdr:col>
      <xdr:colOff>50800</xdr:colOff>
      <xdr:row>36</xdr:row>
      <xdr:rowOff>35596</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141022"/>
          <a:ext cx="889000" cy="66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140272</xdr:rowOff>
    </xdr:from>
    <xdr:to>
      <xdr:col>10</xdr:col>
      <xdr:colOff>114300</xdr:colOff>
      <xdr:row>35</xdr:row>
      <xdr:rowOff>163360</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141022"/>
          <a:ext cx="889000" cy="23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37975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6210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138925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6311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128676</xdr:rowOff>
    </xdr:from>
    <xdr:to>
      <xdr:col>24</xdr:col>
      <xdr:colOff>114300</xdr:colOff>
      <xdr:row>36</xdr:row>
      <xdr:rowOff>58826</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2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107103</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107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90112</xdr:rowOff>
    </xdr:from>
    <xdr:to>
      <xdr:col>20</xdr:col>
      <xdr:colOff>38100</xdr:colOff>
      <xdr:row>36</xdr:row>
      <xdr:rowOff>20262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09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36789</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586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156246</xdr:rowOff>
    </xdr:from>
    <xdr:to>
      <xdr:col>15</xdr:col>
      <xdr:colOff>101600</xdr:colOff>
      <xdr:row>36</xdr:row>
      <xdr:rowOff>86396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5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77523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49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89472</xdr:rowOff>
    </xdr:from>
    <xdr:to>
      <xdr:col>10</xdr:col>
      <xdr:colOff>165100</xdr:colOff>
      <xdr:row>36</xdr:row>
      <xdr:rowOff>19622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090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36149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586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112560</xdr:rowOff>
    </xdr:from>
    <xdr:to>
      <xdr:col>6</xdr:col>
      <xdr:colOff>38100</xdr:colOff>
      <xdr:row>36</xdr:row>
      <xdr:rowOff>42710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11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59237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588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81766</xdr:rowOff>
    </xdr:from>
    <xdr:to>
      <xdr:col>24</xdr:col>
      <xdr:colOff>63500</xdr:colOff>
      <xdr:row>59</xdr:row>
      <xdr:rowOff>9185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10025866"/>
          <a:ext cx="838200" cy="98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07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81766</xdr:rowOff>
    </xdr:from>
    <xdr:to>
      <xdr:col>19</xdr:col>
      <xdr:colOff>177800</xdr:colOff>
      <xdr:row>58</xdr:row>
      <xdr:rowOff>90208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10025866"/>
          <a:ext cx="889000" cy="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43088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47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90208</xdr:rowOff>
    </xdr:from>
    <xdr:to>
      <xdr:col>15</xdr:col>
      <xdr:colOff>50800</xdr:colOff>
      <xdr:row>58</xdr:row>
      <xdr:rowOff>116808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34308"/>
          <a:ext cx="889000" cy="26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109643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116808</xdr:rowOff>
    </xdr:from>
    <xdr:to>
      <xdr:col>10</xdr:col>
      <xdr:colOff>114300</xdr:colOff>
      <xdr:row>59</xdr:row>
      <xdr:rowOff>74190</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60908"/>
          <a:ext cx="889000" cy="128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44198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64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69671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129835</xdr:rowOff>
    </xdr:from>
    <xdr:to>
      <xdr:col>24</xdr:col>
      <xdr:colOff>114300</xdr:colOff>
      <xdr:row>59</xdr:row>
      <xdr:rowOff>59985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10073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44762</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88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30966</xdr:rowOff>
    </xdr:from>
    <xdr:to>
      <xdr:col>20</xdr:col>
      <xdr:colOff>38100</xdr:colOff>
      <xdr:row>58</xdr:row>
      <xdr:rowOff>132566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7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123693</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10067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39408</xdr:rowOff>
    </xdr:from>
    <xdr:to>
      <xdr:col>15</xdr:col>
      <xdr:colOff>101600</xdr:colOff>
      <xdr:row>58</xdr:row>
      <xdr:rowOff>141008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83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132135</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10076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66008</xdr:rowOff>
    </xdr:from>
    <xdr:to>
      <xdr:col>10</xdr:col>
      <xdr:colOff>165100</xdr:colOff>
      <xdr:row>58</xdr:row>
      <xdr:rowOff>167608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1001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158735</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1010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23390</xdr:rowOff>
    </xdr:from>
    <xdr:to>
      <xdr:col>6</xdr:col>
      <xdr:colOff>38100</xdr:colOff>
      <xdr:row>59</xdr:row>
      <xdr:rowOff>124990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13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116117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23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66663</xdr:rowOff>
    </xdr:from>
    <xdr:to>
      <xdr:col>24</xdr:col>
      <xdr:colOff>63500</xdr:colOff>
      <xdr:row>77</xdr:row>
      <xdr:rowOff>70492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68313"/>
          <a:ext cx="838200" cy="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70492</xdr:rowOff>
    </xdr:from>
    <xdr:to>
      <xdr:col>19</xdr:col>
      <xdr:colOff>177800</xdr:colOff>
      <xdr:row>77</xdr:row>
      <xdr:rowOff>75292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72142"/>
          <a:ext cx="889000" cy="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75292</xdr:rowOff>
    </xdr:from>
    <xdr:to>
      <xdr:col>15</xdr:col>
      <xdr:colOff>50800</xdr:colOff>
      <xdr:row>77</xdr:row>
      <xdr:rowOff>82950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76942"/>
          <a:ext cx="889000" cy="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79121</xdr:rowOff>
    </xdr:from>
    <xdr:to>
      <xdr:col>10</xdr:col>
      <xdr:colOff>114300</xdr:colOff>
      <xdr:row>77</xdr:row>
      <xdr:rowOff>82950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80771"/>
          <a:ext cx="889000" cy="3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15863</xdr:rowOff>
    </xdr:from>
    <xdr:to>
      <xdr:col>24</xdr:col>
      <xdr:colOff>114300</xdr:colOff>
      <xdr:row>77</xdr:row>
      <xdr:rowOff>117463</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102240</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32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19692</xdr:rowOff>
    </xdr:from>
    <xdr:to>
      <xdr:col>20</xdr:col>
      <xdr:colOff>38100</xdr:colOff>
      <xdr:row>77</xdr:row>
      <xdr:rowOff>121292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2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112419</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1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24492</xdr:rowOff>
    </xdr:from>
    <xdr:to>
      <xdr:col>15</xdr:col>
      <xdr:colOff>101600</xdr:colOff>
      <xdr:row>77</xdr:row>
      <xdr:rowOff>126092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2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117219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18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32150</xdr:rowOff>
    </xdr:from>
    <xdr:to>
      <xdr:col>10</xdr:col>
      <xdr:colOff>165100</xdr:colOff>
      <xdr:row>77</xdr:row>
      <xdr:rowOff>133750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3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124877</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2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28321</xdr:rowOff>
    </xdr:from>
    <xdr:to>
      <xdr:col>6</xdr:col>
      <xdr:colOff>38100</xdr:colOff>
      <xdr:row>77</xdr:row>
      <xdr:rowOff>129921</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121048</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22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166354</xdr:rowOff>
    </xdr:from>
    <xdr:to>
      <xdr:col>24</xdr:col>
      <xdr:colOff>63500</xdr:colOff>
      <xdr:row>94</xdr:row>
      <xdr:rowOff>89545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111204"/>
          <a:ext cx="838200" cy="9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79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59218</xdr:rowOff>
    </xdr:from>
    <xdr:to>
      <xdr:col>19</xdr:col>
      <xdr:colOff>177800</xdr:colOff>
      <xdr:row>94</xdr:row>
      <xdr:rowOff>89545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175518"/>
          <a:ext cx="889000" cy="30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4484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463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59218</xdr:rowOff>
    </xdr:from>
    <xdr:to>
      <xdr:col>15</xdr:col>
      <xdr:colOff>50800</xdr:colOff>
      <xdr:row>95</xdr:row>
      <xdr:rowOff>90582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175518"/>
          <a:ext cx="889000" cy="202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95857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38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90582</xdr:rowOff>
    </xdr:from>
    <xdr:to>
      <xdr:col>10</xdr:col>
      <xdr:colOff>114300</xdr:colOff>
      <xdr:row>95</xdr:row>
      <xdr:rowOff>109899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378332"/>
          <a:ext cx="889000" cy="19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150248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166098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62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115554</xdr:rowOff>
    </xdr:from>
    <xdr:to>
      <xdr:col>24</xdr:col>
      <xdr:colOff>114300</xdr:colOff>
      <xdr:row>94</xdr:row>
      <xdr:rowOff>45704</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06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138431</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5911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38745</xdr:rowOff>
    </xdr:from>
    <xdr:to>
      <xdr:col>20</xdr:col>
      <xdr:colOff>38100</xdr:colOff>
      <xdr:row>94</xdr:row>
      <xdr:rowOff>140345</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15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156872</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5930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8418</xdr:rowOff>
    </xdr:from>
    <xdr:to>
      <xdr:col>15</xdr:col>
      <xdr:colOff>101600</xdr:colOff>
      <xdr:row>94</xdr:row>
      <xdr:rowOff>110018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12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126545</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5899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39782</xdr:rowOff>
    </xdr:from>
    <xdr:to>
      <xdr:col>10</xdr:col>
      <xdr:colOff>165100</xdr:colOff>
      <xdr:row>95</xdr:row>
      <xdr:rowOff>141382</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32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157909</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6102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59099</xdr:rowOff>
    </xdr:from>
    <xdr:to>
      <xdr:col>6</xdr:col>
      <xdr:colOff>38100</xdr:colOff>
      <xdr:row>95</xdr:row>
      <xdr:rowOff>160699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34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5776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61220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146057</xdr:rowOff>
    </xdr:from>
    <xdr:to>
      <xdr:col>55</xdr:col>
      <xdr:colOff>0</xdr:colOff>
      <xdr:row>37</xdr:row>
      <xdr:rowOff>31736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318257"/>
          <a:ext cx="838200" cy="57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76137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076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146057</xdr:rowOff>
    </xdr:from>
    <xdr:to>
      <xdr:col>50</xdr:col>
      <xdr:colOff>114300</xdr:colOff>
      <xdr:row>37</xdr:row>
      <xdr:rowOff>14765</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318257"/>
          <a:ext cx="889000" cy="40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153741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122043</xdr:rowOff>
    </xdr:from>
    <xdr:to>
      <xdr:col>45</xdr:col>
      <xdr:colOff>177800</xdr:colOff>
      <xdr:row>37</xdr:row>
      <xdr:rowOff>14765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265543"/>
          <a:ext cx="889000" cy="109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20391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122043</xdr:rowOff>
    </xdr:from>
    <xdr:to>
      <xdr:col>41</xdr:col>
      <xdr:colOff>50800</xdr:colOff>
      <xdr:row>37</xdr:row>
      <xdr:rowOff>92587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265543"/>
          <a:ext cx="889000" cy="1170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94251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152386</xdr:rowOff>
    </xdr:from>
    <xdr:to>
      <xdr:col>55</xdr:col>
      <xdr:colOff>50800</xdr:colOff>
      <xdr:row>37</xdr:row>
      <xdr:rowOff>82536</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32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130813</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30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95257</xdr:rowOff>
    </xdr:from>
    <xdr:to>
      <xdr:col>50</xdr:col>
      <xdr:colOff>165100</xdr:colOff>
      <xdr:row>37</xdr:row>
      <xdr:rowOff>25407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26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16534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36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135415</xdr:rowOff>
    </xdr:from>
    <xdr:to>
      <xdr:col>46</xdr:col>
      <xdr:colOff>38100</xdr:colOff>
      <xdr:row>37</xdr:row>
      <xdr:rowOff>65565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0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56692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400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71243</xdr:rowOff>
    </xdr:from>
    <xdr:to>
      <xdr:col>41</xdr:col>
      <xdr:colOff>101600</xdr:colOff>
      <xdr:row>31</xdr:row>
      <xdr:rowOff>1393</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21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163970</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307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41787</xdr:rowOff>
    </xdr:from>
    <xdr:to>
      <xdr:col>36</xdr:col>
      <xdr:colOff>165100</xdr:colOff>
      <xdr:row>37</xdr:row>
      <xdr:rowOff>143387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38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134514</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478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153213</xdr:rowOff>
    </xdr:from>
    <xdr:to>
      <xdr:col>55</xdr:col>
      <xdr:colOff>0</xdr:colOff>
      <xdr:row>58</xdr:row>
      <xdr:rowOff>67348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925863"/>
          <a:ext cx="838200" cy="85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136097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394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67348</xdr:rowOff>
    </xdr:from>
    <xdr:to>
      <xdr:col>50</xdr:col>
      <xdr:colOff>114300</xdr:colOff>
      <xdr:row>58</xdr:row>
      <xdr:rowOff>126847</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10011448"/>
          <a:ext cx="889000" cy="59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93730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3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10185</xdr:rowOff>
    </xdr:from>
    <xdr:to>
      <xdr:col>45</xdr:col>
      <xdr:colOff>177800</xdr:colOff>
      <xdr:row>58</xdr:row>
      <xdr:rowOff>126847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954285"/>
          <a:ext cx="889000" cy="11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148717</xdr:rowOff>
    </xdr:from>
    <xdr:to>
      <xdr:col>41</xdr:col>
      <xdr:colOff>50800</xdr:colOff>
      <xdr:row>58</xdr:row>
      <xdr:rowOff>10185</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749917"/>
          <a:ext cx="889000" cy="204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65282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82110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34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102413</xdr:rowOff>
    </xdr:from>
    <xdr:to>
      <xdr:col>55</xdr:col>
      <xdr:colOff>50800</xdr:colOff>
      <xdr:row>58</xdr:row>
      <xdr:rowOff>32563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7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17340</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89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16548</xdr:rowOff>
    </xdr:from>
    <xdr:to>
      <xdr:col>50</xdr:col>
      <xdr:colOff>165100</xdr:colOff>
      <xdr:row>58</xdr:row>
      <xdr:rowOff>118148</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6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109275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05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76047</xdr:rowOff>
    </xdr:from>
    <xdr:to>
      <xdr:col>46</xdr:col>
      <xdr:colOff>38100</xdr:colOff>
      <xdr:row>59</xdr:row>
      <xdr:rowOff>6197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1002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168774</xdr:rowOff>
    </xdr:from>
    <xdr:ext cx="469744"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515428" y="10112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130835</xdr:rowOff>
    </xdr:from>
    <xdr:to>
      <xdr:col>41</xdr:col>
      <xdr:colOff>101600</xdr:colOff>
      <xdr:row>58</xdr:row>
      <xdr:rowOff>60985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90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52112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9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97917</xdr:rowOff>
    </xdr:from>
    <xdr:to>
      <xdr:col>36</xdr:col>
      <xdr:colOff>165100</xdr:colOff>
      <xdr:row>57</xdr:row>
      <xdr:rowOff>28067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99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19194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791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61108</xdr:rowOff>
    </xdr:from>
    <xdr:to>
      <xdr:col>55</xdr:col>
      <xdr:colOff>0</xdr:colOff>
      <xdr:row>78</xdr:row>
      <xdr:rowOff>71120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3434208"/>
          <a:ext cx="838200" cy="10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25571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055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71120</xdr:rowOff>
    </xdr:from>
    <xdr:to>
      <xdr:col>50</xdr:col>
      <xdr:colOff>114300</xdr:colOff>
      <xdr:row>78</xdr:row>
      <xdr:rowOff>85224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444220"/>
          <a:ext cx="889000" cy="14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117781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149347</xdr:rowOff>
    </xdr:from>
    <xdr:to>
      <xdr:col>45</xdr:col>
      <xdr:colOff>177800</xdr:colOff>
      <xdr:row>78</xdr:row>
      <xdr:rowOff>85224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350997"/>
          <a:ext cx="889000" cy="107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81544</xdr:rowOff>
    </xdr:from>
    <xdr:to>
      <xdr:col>41</xdr:col>
      <xdr:colOff>50800</xdr:colOff>
      <xdr:row>77</xdr:row>
      <xdr:rowOff>149347</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111744"/>
          <a:ext cx="889000" cy="23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61089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80883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28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10308</xdr:rowOff>
    </xdr:from>
    <xdr:to>
      <xdr:col>55</xdr:col>
      <xdr:colOff>50800</xdr:colOff>
      <xdr:row>78</xdr:row>
      <xdr:rowOff>111908</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383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96685</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29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20320</xdr:rowOff>
    </xdr:from>
    <xdr:to>
      <xdr:col>50</xdr:col>
      <xdr:colOff>165100</xdr:colOff>
      <xdr:row>78</xdr:row>
      <xdr:rowOff>121920</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39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113047</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04428" y="1348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34424</xdr:rowOff>
    </xdr:from>
    <xdr:to>
      <xdr:col>46</xdr:col>
      <xdr:colOff>38100</xdr:colOff>
      <xdr:row>78</xdr:row>
      <xdr:rowOff>136024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0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127151</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15428" y="13500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98547</xdr:rowOff>
    </xdr:from>
    <xdr:to>
      <xdr:col>41</xdr:col>
      <xdr:colOff>101600</xdr:colOff>
      <xdr:row>78</xdr:row>
      <xdr:rowOff>28697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300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19824</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392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30744</xdr:rowOff>
    </xdr:from>
    <xdr:to>
      <xdr:col>36</xdr:col>
      <xdr:colOff>165100</xdr:colOff>
      <xdr:row>76</xdr:row>
      <xdr:rowOff>132344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06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148871</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283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65539</xdr:rowOff>
    </xdr:from>
    <xdr:to>
      <xdr:col>55</xdr:col>
      <xdr:colOff>0</xdr:colOff>
      <xdr:row>98</xdr:row>
      <xdr:rowOff>141720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6867639"/>
          <a:ext cx="838200" cy="76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64685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5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65539</xdr:rowOff>
    </xdr:from>
    <xdr:to>
      <xdr:col>50</xdr:col>
      <xdr:colOff>114300</xdr:colOff>
      <xdr:row>98</xdr:row>
      <xdr:rowOff>156617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867639"/>
          <a:ext cx="889000" cy="9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142139</xdr:rowOff>
    </xdr:from>
    <xdr:to>
      <xdr:col>45</xdr:col>
      <xdr:colOff>177800</xdr:colOff>
      <xdr:row>98</xdr:row>
      <xdr:rowOff>156617</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944239"/>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83446</xdr:rowOff>
    </xdr:from>
    <xdr:to>
      <xdr:col>41</xdr:col>
      <xdr:colOff>50800</xdr:colOff>
      <xdr:row>98</xdr:row>
      <xdr:rowOff>142139</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6972300" y="16885546"/>
          <a:ext cx="889000" cy="5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35177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3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50513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90920</xdr:rowOff>
    </xdr:from>
    <xdr:to>
      <xdr:col>55</xdr:col>
      <xdr:colOff>50800</xdr:colOff>
      <xdr:row>99</xdr:row>
      <xdr:rowOff>21070</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89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5847</xdr:rowOff>
    </xdr:from>
    <xdr:ext cx="469744"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807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14739</xdr:rowOff>
    </xdr:from>
    <xdr:to>
      <xdr:col>50</xdr:col>
      <xdr:colOff>165100</xdr:colOff>
      <xdr:row>98</xdr:row>
      <xdr:rowOff>116339</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816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107466</xdr:rowOff>
    </xdr:from>
    <xdr:ext cx="469744"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04428" y="16909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105817</xdr:rowOff>
    </xdr:from>
    <xdr:to>
      <xdr:col>46</xdr:col>
      <xdr:colOff>38100</xdr:colOff>
      <xdr:row>99</xdr:row>
      <xdr:rowOff>35967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907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27094</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15428" y="17000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91339</xdr:rowOff>
    </xdr:from>
    <xdr:to>
      <xdr:col>41</xdr:col>
      <xdr:colOff>101600</xdr:colOff>
      <xdr:row>99</xdr:row>
      <xdr:rowOff>21489</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89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12616</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26428" y="1698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32646</xdr:rowOff>
    </xdr:from>
    <xdr:to>
      <xdr:col>36</xdr:col>
      <xdr:colOff>165100</xdr:colOff>
      <xdr:row>98</xdr:row>
      <xdr:rowOff>134246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834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125373</xdr:rowOff>
    </xdr:from>
    <xdr:ext cx="469744"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37428" y="16927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92891</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5481300" y="6779441"/>
          <a:ext cx="838200" cy="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98116</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8466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157662</xdr:rowOff>
    </xdr:from>
    <xdr:to>
      <xdr:col>71</xdr:col>
      <xdr:colOff>177800</xdr:colOff>
      <xdr:row>39</xdr:row>
      <xdr:rowOff>98116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672762"/>
          <a:ext cx="889000" cy="11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29590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7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42091</xdr:rowOff>
    </xdr:from>
    <xdr:to>
      <xdr:col>85</xdr:col>
      <xdr:colOff>177800</xdr:colOff>
      <xdr:row>39</xdr:row>
      <xdr:rowOff>143691</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28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128468</xdr:rowOff>
    </xdr:from>
    <xdr:ext cx="313932"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4356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47316</xdr:rowOff>
    </xdr:from>
    <xdr:to>
      <xdr:col>72</xdr:col>
      <xdr:colOff>38100</xdr:colOff>
      <xdr:row>39</xdr:row>
      <xdr:rowOff>148916</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73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140043</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78650" y="6826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106862</xdr:rowOff>
    </xdr:from>
    <xdr:to>
      <xdr:col>67</xdr:col>
      <xdr:colOff>101600</xdr:colOff>
      <xdr:row>39</xdr:row>
      <xdr:rowOff>37012</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621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28139</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579428" y="6714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92437</xdr:rowOff>
    </xdr:from>
    <xdr:to>
      <xdr:col>85</xdr:col>
      <xdr:colOff>127000</xdr:colOff>
      <xdr:row>75</xdr:row>
      <xdr:rowOff>105277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2951187"/>
          <a:ext cx="838200" cy="12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53370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740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64167</xdr:rowOff>
    </xdr:from>
    <xdr:to>
      <xdr:col>81</xdr:col>
      <xdr:colOff>50800</xdr:colOff>
      <xdr:row>75</xdr:row>
      <xdr:rowOff>92437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4592300" y="12922917"/>
          <a:ext cx="889000" cy="28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138580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64167</xdr:rowOff>
    </xdr:from>
    <xdr:to>
      <xdr:col>76</xdr:col>
      <xdr:colOff>114300</xdr:colOff>
      <xdr:row>75</xdr:row>
      <xdr:rowOff>81559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2922917"/>
          <a:ext cx="889000" cy="1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123525</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98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78283</xdr:rowOff>
    </xdr:from>
    <xdr:to>
      <xdr:col>71</xdr:col>
      <xdr:colOff>177800</xdr:colOff>
      <xdr:row>75</xdr:row>
      <xdr:rowOff>81559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2937033"/>
          <a:ext cx="889000" cy="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159968</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3018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167034</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302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54477</xdr:rowOff>
    </xdr:from>
    <xdr:to>
      <xdr:col>85</xdr:col>
      <xdr:colOff>177800</xdr:colOff>
      <xdr:row>75</xdr:row>
      <xdr:rowOff>156077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291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32904</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891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41637</xdr:rowOff>
    </xdr:from>
    <xdr:to>
      <xdr:col>81</xdr:col>
      <xdr:colOff>101600</xdr:colOff>
      <xdr:row>75</xdr:row>
      <xdr:rowOff>143237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290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134363</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299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13367</xdr:rowOff>
    </xdr:from>
    <xdr:to>
      <xdr:col>76</xdr:col>
      <xdr:colOff>165100</xdr:colOff>
      <xdr:row>75</xdr:row>
      <xdr:rowOff>114967</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287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131494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264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30759</xdr:rowOff>
    </xdr:from>
    <xdr:to>
      <xdr:col>72</xdr:col>
      <xdr:colOff>38100</xdr:colOff>
      <xdr:row>75</xdr:row>
      <xdr:rowOff>132359</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288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148886</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2664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27483</xdr:rowOff>
    </xdr:from>
    <xdr:to>
      <xdr:col>67</xdr:col>
      <xdr:colOff>101600</xdr:colOff>
      <xdr:row>75</xdr:row>
      <xdr:rowOff>129083</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2886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145610</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2661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72523</xdr:rowOff>
    </xdr:from>
    <xdr:to>
      <xdr:col>85</xdr:col>
      <xdr:colOff>127000</xdr:colOff>
      <xdr:row>98</xdr:row>
      <xdr:rowOff>114936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874623"/>
          <a:ext cx="838200" cy="4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20238</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50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56268</xdr:rowOff>
    </xdr:from>
    <xdr:to>
      <xdr:col>81</xdr:col>
      <xdr:colOff>50800</xdr:colOff>
      <xdr:row>98</xdr:row>
      <xdr:rowOff>72523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4592300" y="16858368"/>
          <a:ext cx="889000" cy="16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116936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576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56268</xdr:rowOff>
    </xdr:from>
    <xdr:to>
      <xdr:col>76</xdr:col>
      <xdr:colOff>114300</xdr:colOff>
      <xdr:row>99</xdr:row>
      <xdr:rowOff>13216</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858368"/>
          <a:ext cx="889000" cy="128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118346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57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13216</xdr:rowOff>
    </xdr:from>
    <xdr:to>
      <xdr:col>71</xdr:col>
      <xdr:colOff>177800</xdr:colOff>
      <xdr:row>99</xdr:row>
      <xdr:rowOff>32517</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986766"/>
          <a:ext cx="889000" cy="19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9349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63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8748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639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64136</xdr:rowOff>
    </xdr:from>
    <xdr:to>
      <xdr:col>85</xdr:col>
      <xdr:colOff>177800</xdr:colOff>
      <xdr:row>98</xdr:row>
      <xdr:rowOff>165736</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6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150513</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78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21723</xdr:rowOff>
    </xdr:from>
    <xdr:to>
      <xdr:col>81</xdr:col>
      <xdr:colOff>101600</xdr:colOff>
      <xdr:row>98</xdr:row>
      <xdr:rowOff>123323</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82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114450</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91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5468</xdr:rowOff>
    </xdr:from>
    <xdr:to>
      <xdr:col>76</xdr:col>
      <xdr:colOff>165100</xdr:colOff>
      <xdr:row>98</xdr:row>
      <xdr:rowOff>107068</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8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98195</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900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133866</xdr:rowOff>
    </xdr:from>
    <xdr:to>
      <xdr:col>72</xdr:col>
      <xdr:colOff>38100</xdr:colOff>
      <xdr:row>99</xdr:row>
      <xdr:rowOff>64016</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93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55143</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68428" y="17028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153167</xdr:rowOff>
    </xdr:from>
    <xdr:to>
      <xdr:col>67</xdr:col>
      <xdr:colOff>101600</xdr:colOff>
      <xdr:row>99</xdr:row>
      <xdr:rowOff>83317</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95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74444</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79428" y="17047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25890</xdr:rowOff>
    </xdr:from>
    <xdr:to>
      <xdr:col>116</xdr:col>
      <xdr:colOff>63500</xdr:colOff>
      <xdr:row>38</xdr:row>
      <xdr:rowOff>26706</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369540"/>
          <a:ext cx="838200" cy="172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36140</xdr:rowOff>
    </xdr:from>
    <xdr:ext cx="378565"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55124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25890</xdr:rowOff>
    </xdr:from>
    <xdr:to>
      <xdr:col>111</xdr:col>
      <xdr:colOff>177800</xdr:colOff>
      <xdr:row>37</xdr:row>
      <xdr:rowOff>167295</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0434300" y="6369540"/>
          <a:ext cx="889000" cy="141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5442</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4017" y="66919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167295</xdr:rowOff>
    </xdr:from>
    <xdr:to>
      <xdr:col>107</xdr:col>
      <xdr:colOff>50800</xdr:colOff>
      <xdr:row>38</xdr:row>
      <xdr:rowOff>114391</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9545300" y="6510945"/>
          <a:ext cx="889000" cy="118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156154</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6712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57567</xdr:rowOff>
    </xdr:from>
    <xdr:to>
      <xdr:col>102</xdr:col>
      <xdr:colOff>114300</xdr:colOff>
      <xdr:row>38</xdr:row>
      <xdr:rowOff>114391</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572667"/>
          <a:ext cx="889000" cy="56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166859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3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9851</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147356</xdr:rowOff>
    </xdr:from>
    <xdr:to>
      <xdr:col>116</xdr:col>
      <xdr:colOff>114300</xdr:colOff>
      <xdr:row>38</xdr:row>
      <xdr:rowOff>77506</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491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170233</xdr:rowOff>
    </xdr:from>
    <xdr:ext cx="469744"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342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146540</xdr:rowOff>
    </xdr:from>
    <xdr:to>
      <xdr:col>112</xdr:col>
      <xdr:colOff>38100</xdr:colOff>
      <xdr:row>37</xdr:row>
      <xdr:rowOff>76690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31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93217</xdr:rowOff>
    </xdr:from>
    <xdr:ext cx="469744"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088428" y="6093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116495</xdr:rowOff>
    </xdr:from>
    <xdr:to>
      <xdr:col>107</xdr:col>
      <xdr:colOff>101600</xdr:colOff>
      <xdr:row>38</xdr:row>
      <xdr:rowOff>46645</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46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63172</xdr:rowOff>
    </xdr:from>
    <xdr:ext cx="469744"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199428" y="6235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63591</xdr:rowOff>
    </xdr:from>
    <xdr:to>
      <xdr:col>102</xdr:col>
      <xdr:colOff>165100</xdr:colOff>
      <xdr:row>38</xdr:row>
      <xdr:rowOff>165191</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578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156318</xdr:rowOff>
    </xdr:from>
    <xdr:ext cx="378565"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356017" y="6671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6767</xdr:rowOff>
    </xdr:from>
    <xdr:to>
      <xdr:col>98</xdr:col>
      <xdr:colOff>38100</xdr:colOff>
      <xdr:row>38</xdr:row>
      <xdr:rowOff>108367</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52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124894</xdr:rowOff>
    </xdr:from>
    <xdr:ext cx="469744"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421428" y="6297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40374</xdr:rowOff>
    </xdr:from>
    <xdr:to>
      <xdr:col>116</xdr:col>
      <xdr:colOff>63500</xdr:colOff>
      <xdr:row>59</xdr:row>
      <xdr:rowOff>40374</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559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40374</xdr:rowOff>
    </xdr:from>
    <xdr:to>
      <xdr:col>111</xdr:col>
      <xdr:colOff>177800</xdr:colOff>
      <xdr:row>59</xdr:row>
      <xdr:rowOff>40411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0434300" y="10155924"/>
          <a:ext cx="889000" cy="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40411</xdr:rowOff>
    </xdr:from>
    <xdr:to>
      <xdr:col>107</xdr:col>
      <xdr:colOff>50800</xdr:colOff>
      <xdr:row>59</xdr:row>
      <xdr:rowOff>40430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9545300" y="1015596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40430</xdr:rowOff>
    </xdr:from>
    <xdr:to>
      <xdr:col>102</xdr:col>
      <xdr:colOff>114300</xdr:colOff>
      <xdr:row>59</xdr:row>
      <xdr:rowOff>40469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10155980"/>
          <a:ext cx="889000" cy="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29176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161024</xdr:rowOff>
    </xdr:from>
    <xdr:to>
      <xdr:col>116</xdr:col>
      <xdr:colOff>114300</xdr:colOff>
      <xdr:row>59</xdr:row>
      <xdr:rowOff>91174</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75951</xdr:rowOff>
    </xdr:from>
    <xdr:ext cx="378565"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0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161024</xdr:rowOff>
    </xdr:from>
    <xdr:to>
      <xdr:col>112</xdr:col>
      <xdr:colOff>38100</xdr:colOff>
      <xdr:row>59</xdr:row>
      <xdr:rowOff>91174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82301</xdr:rowOff>
    </xdr:from>
    <xdr:ext cx="378565"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4017" y="10197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161061</xdr:rowOff>
    </xdr:from>
    <xdr:to>
      <xdr:col>107</xdr:col>
      <xdr:colOff>101600</xdr:colOff>
      <xdr:row>59</xdr:row>
      <xdr:rowOff>91211</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82338</xdr:rowOff>
    </xdr:from>
    <xdr:ext cx="378565"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5017" y="101978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161080</xdr:rowOff>
    </xdr:from>
    <xdr:to>
      <xdr:col>102</xdr:col>
      <xdr:colOff>165100</xdr:colOff>
      <xdr:row>59</xdr:row>
      <xdr:rowOff>91230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82357</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6017" y="101979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161119</xdr:rowOff>
    </xdr:from>
    <xdr:to>
      <xdr:col>98</xdr:col>
      <xdr:colOff>38100</xdr:colOff>
      <xdr:row>59</xdr:row>
      <xdr:rowOff>91269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82396</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7017" y="101979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67881</xdr:rowOff>
    </xdr:from>
    <xdr:to>
      <xdr:col>116</xdr:col>
      <xdr:colOff>63500</xdr:colOff>
      <xdr:row>73</xdr:row>
      <xdr:rowOff>8674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412281"/>
          <a:ext cx="838200" cy="112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8674</xdr:rowOff>
    </xdr:from>
    <xdr:to>
      <xdr:col>111</xdr:col>
      <xdr:colOff>177800</xdr:colOff>
      <xdr:row>73</xdr:row>
      <xdr:rowOff>79540</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524524"/>
          <a:ext cx="88900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113352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79540</xdr:rowOff>
    </xdr:from>
    <xdr:to>
      <xdr:col>107</xdr:col>
      <xdr:colOff>50800</xdr:colOff>
      <xdr:row>73</xdr:row>
      <xdr:rowOff>139129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595390"/>
          <a:ext cx="889000" cy="59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160329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139129</xdr:rowOff>
    </xdr:from>
    <xdr:to>
      <xdr:col>102</xdr:col>
      <xdr:colOff>114300</xdr:colOff>
      <xdr:row>74</xdr:row>
      <xdr:rowOff>24333</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8656300" y="12654979"/>
          <a:ext cx="889000" cy="5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162577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71252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17081</xdr:rowOff>
    </xdr:from>
    <xdr:to>
      <xdr:col>116</xdr:col>
      <xdr:colOff>114300</xdr:colOff>
      <xdr:row>72</xdr:row>
      <xdr:rowOff>118681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361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39958</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212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129324</xdr:rowOff>
    </xdr:from>
    <xdr:to>
      <xdr:col>112</xdr:col>
      <xdr:colOff>38100</xdr:colOff>
      <xdr:row>73</xdr:row>
      <xdr:rowOff>59474</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47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76001</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248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28740</xdr:rowOff>
    </xdr:from>
    <xdr:to>
      <xdr:col>107</xdr:col>
      <xdr:colOff>101600</xdr:colOff>
      <xdr:row>73</xdr:row>
      <xdr:rowOff>130340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544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146867</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31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88329</xdr:rowOff>
    </xdr:from>
    <xdr:to>
      <xdr:col>102</xdr:col>
      <xdr:colOff>165100</xdr:colOff>
      <xdr:row>74</xdr:row>
      <xdr:rowOff>18479</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60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35006</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379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144983</xdr:rowOff>
    </xdr:from>
    <xdr:to>
      <xdr:col>98</xdr:col>
      <xdr:colOff>38100</xdr:colOff>
      <xdr:row>74</xdr:row>
      <xdr:rowOff>75133</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660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91660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43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tx1"/>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432,342</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主な構成項目である扶助費は、住民一人当たり</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169,002</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円となっており、令和元年度から比較</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し、</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28.6</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％増加しているなど</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類似団体内平均</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値</a:t>
          </a:r>
          <a:r>
            <a:rPr kumimoji="1" lang="ja-JP" altLang="ja-JP" sz="1300">
              <a:solidFill>
                <a:schemeClr val="tx1"/>
              </a:solidFill>
              <a:effectLst/>
              <a:latin typeface="ＭＳ Ｐゴシック" panose="020B0600070205080204" pitchFamily="50" charset="-128"/>
              <a:ea typeface="ＭＳ Ｐゴシック" panose="020B0600070205080204" pitchFamily="50" charset="-128"/>
              <a:cs typeface="+mn-cs"/>
            </a:rPr>
            <a:t>と比べて高い水準にある。</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年度は、</a:t>
          </a:r>
          <a:r>
            <a:rPr kumimoji="1" lang="ja-JP" altLang="en-US" sz="1300">
              <a:solidFill>
                <a:schemeClr val="tx1"/>
              </a:solidFill>
              <a:latin typeface="ＭＳ Ｐゴシック" panose="020B0600070205080204" pitchFamily="50" charset="-128"/>
              <a:ea typeface="ＭＳ Ｐゴシック" panose="020B0600070205080204" pitchFamily="50" charset="-128"/>
            </a:rPr>
            <a:t>生活保護費や障害者自立支援費の増に加え、物価高騰の影響を大きく受ける非課税世帯等に対する電力・ガス・食料品等価格高騰重点支援給付金や低所得者支援臨時給付金等の実施で増となり、今後も、高齢化の進展により増加が見込ま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大阪府松原市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116,669
114,287
16.66
51,501,572
50,440,899
947,649
27,010,325
35,383,358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84836</xdr:rowOff>
    </xdr:from>
    <xdr:to>
      <xdr:col>24</xdr:col>
      <xdr:colOff>63500</xdr:colOff>
      <xdr:row>33</xdr:row>
      <xdr:rowOff>143510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742686"/>
          <a:ext cx="8382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143510</xdr:rowOff>
    </xdr:from>
    <xdr:to>
      <xdr:col>19</xdr:col>
      <xdr:colOff>177800</xdr:colOff>
      <xdr:row>33</xdr:row>
      <xdr:rowOff>153416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801360"/>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144289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3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153416</xdr:rowOff>
    </xdr:from>
    <xdr:to>
      <xdr:col>15</xdr:col>
      <xdr:colOff>50800</xdr:colOff>
      <xdr:row>34</xdr:row>
      <xdr:rowOff>40640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811266"/>
          <a:ext cx="8890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130573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5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163322</xdr:rowOff>
    </xdr:from>
    <xdr:to>
      <xdr:col>10</xdr:col>
      <xdr:colOff>114300</xdr:colOff>
      <xdr:row>34</xdr:row>
      <xdr:rowOff>40640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821172"/>
          <a:ext cx="889000" cy="4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137431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6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93997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34036</xdr:rowOff>
    </xdr:from>
    <xdr:to>
      <xdr:col>24</xdr:col>
      <xdr:colOff>114300</xdr:colOff>
      <xdr:row>33</xdr:row>
      <xdr:rowOff>135636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9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56913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54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92710</xdr:rowOff>
    </xdr:from>
    <xdr:to>
      <xdr:col>20</xdr:col>
      <xdr:colOff>38100</xdr:colOff>
      <xdr:row>34</xdr:row>
      <xdr:rowOff>22860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5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39387</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525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102616</xdr:rowOff>
    </xdr:from>
    <xdr:to>
      <xdr:col>15</xdr:col>
      <xdr:colOff>101600</xdr:colOff>
      <xdr:row>34</xdr:row>
      <xdr:rowOff>32766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76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49293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53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161290</xdr:rowOff>
    </xdr:from>
    <xdr:to>
      <xdr:col>10</xdr:col>
      <xdr:colOff>165100</xdr:colOff>
      <xdr:row>34</xdr:row>
      <xdr:rowOff>91440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1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107967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59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112522</xdr:rowOff>
    </xdr:from>
    <xdr:to>
      <xdr:col>6</xdr:col>
      <xdr:colOff>38100</xdr:colOff>
      <xdr:row>34</xdr:row>
      <xdr:rowOff>42672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7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59199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45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98511</xdr:rowOff>
    </xdr:from>
    <xdr:to>
      <xdr:col>24</xdr:col>
      <xdr:colOff>63500</xdr:colOff>
      <xdr:row>57</xdr:row>
      <xdr:rowOff>127771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871161"/>
          <a:ext cx="838200" cy="29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98511</xdr:rowOff>
    </xdr:from>
    <xdr:to>
      <xdr:col>19</xdr:col>
      <xdr:colOff>177800</xdr:colOff>
      <xdr:row>57</xdr:row>
      <xdr:rowOff>104029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871161"/>
          <a:ext cx="889000" cy="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33456</xdr:rowOff>
    </xdr:from>
    <xdr:to>
      <xdr:col>15</xdr:col>
      <xdr:colOff>50800</xdr:colOff>
      <xdr:row>57</xdr:row>
      <xdr:rowOff>104029</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463206"/>
          <a:ext cx="889000" cy="41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33456</xdr:rowOff>
    </xdr:from>
    <xdr:to>
      <xdr:col>10</xdr:col>
      <xdr:colOff>114300</xdr:colOff>
      <xdr:row>58</xdr:row>
      <xdr:rowOff>6495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463206"/>
          <a:ext cx="889000" cy="487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36533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76971</xdr:rowOff>
    </xdr:from>
    <xdr:to>
      <xdr:col>24</xdr:col>
      <xdr:colOff>114300</xdr:colOff>
      <xdr:row>58</xdr:row>
      <xdr:rowOff>7121</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4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163348</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6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47711</xdr:rowOff>
    </xdr:from>
    <xdr:to>
      <xdr:col>20</xdr:col>
      <xdr:colOff>38100</xdr:colOff>
      <xdr:row>57</xdr:row>
      <xdr:rowOff>149311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2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140438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1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53229</xdr:rowOff>
    </xdr:from>
    <xdr:to>
      <xdr:col>15</xdr:col>
      <xdr:colOff>101600</xdr:colOff>
      <xdr:row>57</xdr:row>
      <xdr:rowOff>154829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25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145956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1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154106</xdr:rowOff>
    </xdr:from>
    <xdr:to>
      <xdr:col>10</xdr:col>
      <xdr:colOff>165100</xdr:colOff>
      <xdr:row>55</xdr:row>
      <xdr:rowOff>84256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41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75383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505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127145</xdr:rowOff>
    </xdr:from>
    <xdr:to>
      <xdr:col>6</xdr:col>
      <xdr:colOff>38100</xdr:colOff>
      <xdr:row>58</xdr:row>
      <xdr:rowOff>57295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9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48422</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92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161699</xdr:rowOff>
    </xdr:from>
    <xdr:to>
      <xdr:col>24</xdr:col>
      <xdr:colOff>63500</xdr:colOff>
      <xdr:row>75</xdr:row>
      <xdr:rowOff>109510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848999"/>
          <a:ext cx="838200" cy="119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62808</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93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99330</xdr:rowOff>
    </xdr:from>
    <xdr:to>
      <xdr:col>19</xdr:col>
      <xdr:colOff>177800</xdr:colOff>
      <xdr:row>75</xdr:row>
      <xdr:rowOff>109510</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2958080"/>
          <a:ext cx="889000" cy="10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92077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99330</xdr:rowOff>
    </xdr:from>
    <xdr:to>
      <xdr:col>15</xdr:col>
      <xdr:colOff>50800</xdr:colOff>
      <xdr:row>76</xdr:row>
      <xdr:rowOff>134603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958080"/>
          <a:ext cx="889000" cy="20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43507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134603</xdr:rowOff>
    </xdr:from>
    <xdr:to>
      <xdr:col>10</xdr:col>
      <xdr:colOff>114300</xdr:colOff>
      <xdr:row>77</xdr:row>
      <xdr:rowOff>6441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164803"/>
          <a:ext cx="889000" cy="43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134862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110899</xdr:rowOff>
    </xdr:from>
    <xdr:to>
      <xdr:col>24</xdr:col>
      <xdr:colOff>114300</xdr:colOff>
      <xdr:row>75</xdr:row>
      <xdr:rowOff>41049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79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133776</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649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58710</xdr:rowOff>
    </xdr:from>
    <xdr:to>
      <xdr:col>20</xdr:col>
      <xdr:colOff>38100</xdr:colOff>
      <xdr:row>75</xdr:row>
      <xdr:rowOff>160310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91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5387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69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48530</xdr:rowOff>
    </xdr:from>
    <xdr:to>
      <xdr:col>15</xdr:col>
      <xdr:colOff>101600</xdr:colOff>
      <xdr:row>75</xdr:row>
      <xdr:rowOff>150130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0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166657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682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83803</xdr:rowOff>
    </xdr:from>
    <xdr:to>
      <xdr:col>10</xdr:col>
      <xdr:colOff>165100</xdr:colOff>
      <xdr:row>77</xdr:row>
      <xdr:rowOff>13953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1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30479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889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127091</xdr:rowOff>
    </xdr:from>
    <xdr:to>
      <xdr:col>6</xdr:col>
      <xdr:colOff>38100</xdr:colOff>
      <xdr:row>77</xdr:row>
      <xdr:rowOff>57241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57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73768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932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135426</xdr:rowOff>
    </xdr:from>
    <xdr:to>
      <xdr:col>24</xdr:col>
      <xdr:colOff>62865</xdr:colOff>
      <xdr:row>98</xdr:row>
      <xdr:rowOff>72217</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737376"/>
          <a:ext cx="1270" cy="1136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76044</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878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72217</xdr:rowOff>
    </xdr:from>
    <xdr:to>
      <xdr:col>24</xdr:col>
      <xdr:colOff>152400</xdr:colOff>
      <xdr:row>98</xdr:row>
      <xdr:rowOff>72217</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874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82103</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51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135426</xdr:rowOff>
    </xdr:from>
    <xdr:to>
      <xdr:col>24</xdr:col>
      <xdr:colOff>152400</xdr:colOff>
      <xdr:row>91</xdr:row>
      <xdr:rowOff>135426</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737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3249</xdr:rowOff>
    </xdr:from>
    <xdr:to>
      <xdr:col>24</xdr:col>
      <xdr:colOff>63500</xdr:colOff>
      <xdr:row>98</xdr:row>
      <xdr:rowOff>18107</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633899"/>
          <a:ext cx="838200" cy="186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33619</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3213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10742</xdr:rowOff>
    </xdr:from>
    <xdr:to>
      <xdr:col>24</xdr:col>
      <xdr:colOff>114300</xdr:colOff>
      <xdr:row>96</xdr:row>
      <xdr:rowOff>112342</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469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1397</xdr:rowOff>
    </xdr:from>
    <xdr:to>
      <xdr:col>19</xdr:col>
      <xdr:colOff>177800</xdr:colOff>
      <xdr:row>97</xdr:row>
      <xdr:rowOff>3249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632047"/>
          <a:ext cx="889000" cy="1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93061</xdr:rowOff>
    </xdr:from>
    <xdr:to>
      <xdr:col>20</xdr:col>
      <xdr:colOff>38100</xdr:colOff>
      <xdr:row>96</xdr:row>
      <xdr:rowOff>23211</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380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39738</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15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1397</xdr:rowOff>
    </xdr:from>
    <xdr:to>
      <xdr:col>15</xdr:col>
      <xdr:colOff>50800</xdr:colOff>
      <xdr:row>98</xdr:row>
      <xdr:rowOff>44031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632047"/>
          <a:ext cx="889000" cy="21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119853</xdr:rowOff>
    </xdr:from>
    <xdr:to>
      <xdr:col>15</xdr:col>
      <xdr:colOff>101600</xdr:colOff>
      <xdr:row>96</xdr:row>
      <xdr:rowOff>50003</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40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66530</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18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44031</xdr:rowOff>
    </xdr:from>
    <xdr:to>
      <xdr:col>10</xdr:col>
      <xdr:colOff>114300</xdr:colOff>
      <xdr:row>98</xdr:row>
      <xdr:rowOff>87396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846131"/>
          <a:ext cx="889000" cy="4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120447</xdr:rowOff>
    </xdr:from>
    <xdr:to>
      <xdr:col>10</xdr:col>
      <xdr:colOff>165100</xdr:colOff>
      <xdr:row>97</xdr:row>
      <xdr:rowOff>50597</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79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67124</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5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145112</xdr:rowOff>
    </xdr:from>
    <xdr:to>
      <xdr:col>6</xdr:col>
      <xdr:colOff>38100</xdr:colOff>
      <xdr:row>97</xdr:row>
      <xdr:rowOff>75262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91789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37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138757</xdr:rowOff>
    </xdr:from>
    <xdr:to>
      <xdr:col>24</xdr:col>
      <xdr:colOff>114300</xdr:colOff>
      <xdr:row>98</xdr:row>
      <xdr:rowOff>68907</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76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53684</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684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123899</xdr:rowOff>
    </xdr:from>
    <xdr:to>
      <xdr:col>20</xdr:col>
      <xdr:colOff>38100</xdr:colOff>
      <xdr:row>97</xdr:row>
      <xdr:rowOff>54049</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58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45176</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67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122047</xdr:rowOff>
    </xdr:from>
    <xdr:to>
      <xdr:col>15</xdr:col>
      <xdr:colOff>101600</xdr:colOff>
      <xdr:row>97</xdr:row>
      <xdr:rowOff>52197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581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43324</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673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164681</xdr:rowOff>
    </xdr:from>
    <xdr:to>
      <xdr:col>10</xdr:col>
      <xdr:colOff>165100</xdr:colOff>
      <xdr:row>98</xdr:row>
      <xdr:rowOff>94831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795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85958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888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36596</xdr:rowOff>
    </xdr:from>
    <xdr:to>
      <xdr:col>6</xdr:col>
      <xdr:colOff>38100</xdr:colOff>
      <xdr:row>98</xdr:row>
      <xdr:rowOff>138196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83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129323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93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96266</xdr:rowOff>
    </xdr:from>
    <xdr:to>
      <xdr:col>55</xdr:col>
      <xdr:colOff>0</xdr:colOff>
      <xdr:row>35</xdr:row>
      <xdr:rowOff>138176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097016"/>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38371</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82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96266</xdr:rowOff>
    </xdr:from>
    <xdr:to>
      <xdr:col>50</xdr:col>
      <xdr:colOff>114300</xdr:colOff>
      <xdr:row>35</xdr:row>
      <xdr:rowOff>109982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09701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136288</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109982</xdr:rowOff>
    </xdr:from>
    <xdr:to>
      <xdr:col>45</xdr:col>
      <xdr:colOff>177800</xdr:colOff>
      <xdr:row>35</xdr:row>
      <xdr:rowOff>123698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1107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137431</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117602</xdr:rowOff>
    </xdr:from>
    <xdr:to>
      <xdr:col>41</xdr:col>
      <xdr:colOff>50800</xdr:colOff>
      <xdr:row>35</xdr:row>
      <xdr:rowOff>123698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118352"/>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136669</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121810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87376</xdr:rowOff>
    </xdr:from>
    <xdr:to>
      <xdr:col>55</xdr:col>
      <xdr:colOff>50800</xdr:colOff>
      <xdr:row>36</xdr:row>
      <xdr:rowOff>17526</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08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110253</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5939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45466</xdr:rowOff>
    </xdr:from>
    <xdr:to>
      <xdr:col>50</xdr:col>
      <xdr:colOff>165100</xdr:colOff>
      <xdr:row>35</xdr:row>
      <xdr:rowOff>147066</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046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163593</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5821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59182</xdr:rowOff>
    </xdr:from>
    <xdr:to>
      <xdr:col>46</xdr:col>
      <xdr:colOff>38100</xdr:colOff>
      <xdr:row>35</xdr:row>
      <xdr:rowOff>160782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059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5859</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5835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72898</xdr:rowOff>
    </xdr:from>
    <xdr:to>
      <xdr:col>41</xdr:col>
      <xdr:colOff>101600</xdr:colOff>
      <xdr:row>36</xdr:row>
      <xdr:rowOff>3048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073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19575</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5848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66802</xdr:rowOff>
    </xdr:from>
    <xdr:to>
      <xdr:col>36</xdr:col>
      <xdr:colOff>165100</xdr:colOff>
      <xdr:row>35</xdr:row>
      <xdr:rowOff>168402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06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13479</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5842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102484</xdr:rowOff>
    </xdr:from>
    <xdr:to>
      <xdr:col>55</xdr:col>
      <xdr:colOff>0</xdr:colOff>
      <xdr:row>58</xdr:row>
      <xdr:rowOff>108565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10046584"/>
          <a:ext cx="838200" cy="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102484</xdr:rowOff>
    </xdr:from>
    <xdr:to>
      <xdr:col>50</xdr:col>
      <xdr:colOff>114300</xdr:colOff>
      <xdr:row>58</xdr:row>
      <xdr:rowOff>109159</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10046584"/>
          <a:ext cx="889000" cy="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109159</xdr:rowOff>
    </xdr:from>
    <xdr:to>
      <xdr:col>45</xdr:col>
      <xdr:colOff>177800</xdr:colOff>
      <xdr:row>58</xdr:row>
      <xdr:rowOff>109571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53259"/>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105044</xdr:rowOff>
    </xdr:from>
    <xdr:to>
      <xdr:col>41</xdr:col>
      <xdr:colOff>50800</xdr:colOff>
      <xdr:row>58</xdr:row>
      <xdr:rowOff>109571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6972300" y="10049144"/>
          <a:ext cx="889000" cy="4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27027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57765</xdr:rowOff>
    </xdr:from>
    <xdr:to>
      <xdr:col>55</xdr:col>
      <xdr:colOff>50800</xdr:colOff>
      <xdr:row>58</xdr:row>
      <xdr:rowOff>159365</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1000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144142</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167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51684</xdr:rowOff>
    </xdr:from>
    <xdr:to>
      <xdr:col>50</xdr:col>
      <xdr:colOff>165100</xdr:colOff>
      <xdr:row>58</xdr:row>
      <xdr:rowOff>153284</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9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144411</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0885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58359</xdr:rowOff>
    </xdr:from>
    <xdr:to>
      <xdr:col>46</xdr:col>
      <xdr:colOff>38100</xdr:colOff>
      <xdr:row>58</xdr:row>
      <xdr:rowOff>159959</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10002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151086</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0951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58771</xdr:rowOff>
    </xdr:from>
    <xdr:to>
      <xdr:col>41</xdr:col>
      <xdr:colOff>101600</xdr:colOff>
      <xdr:row>58</xdr:row>
      <xdr:rowOff>160371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02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151498</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0955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54244</xdr:rowOff>
    </xdr:from>
    <xdr:to>
      <xdr:col>36</xdr:col>
      <xdr:colOff>165100</xdr:colOff>
      <xdr:row>58</xdr:row>
      <xdr:rowOff>155844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999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146971</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0910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69862</xdr:rowOff>
    </xdr:from>
    <xdr:to>
      <xdr:col>55</xdr:col>
      <xdr:colOff>0</xdr:colOff>
      <xdr:row>78</xdr:row>
      <xdr:rowOff>94380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442962"/>
          <a:ext cx="838200" cy="24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69862</xdr:rowOff>
    </xdr:from>
    <xdr:to>
      <xdr:col>50</xdr:col>
      <xdr:colOff>114300</xdr:colOff>
      <xdr:row>78</xdr:row>
      <xdr:rowOff>111658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442962"/>
          <a:ext cx="889000" cy="41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111658</xdr:rowOff>
    </xdr:from>
    <xdr:to>
      <xdr:col>45</xdr:col>
      <xdr:colOff>177800</xdr:colOff>
      <xdr:row>78</xdr:row>
      <xdr:rowOff>133280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484758"/>
          <a:ext cx="889000" cy="2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133280</xdr:rowOff>
    </xdr:from>
    <xdr:to>
      <xdr:col>41</xdr:col>
      <xdr:colOff>50800</xdr:colOff>
      <xdr:row>78</xdr:row>
      <xdr:rowOff>169838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506380"/>
          <a:ext cx="889000" cy="36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149438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31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43580</xdr:rowOff>
    </xdr:from>
    <xdr:to>
      <xdr:col>55</xdr:col>
      <xdr:colOff>50800</xdr:colOff>
      <xdr:row>78</xdr:row>
      <xdr:rowOff>145180</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1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129957</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331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19062</xdr:rowOff>
    </xdr:from>
    <xdr:to>
      <xdr:col>50</xdr:col>
      <xdr:colOff>165100</xdr:colOff>
      <xdr:row>78</xdr:row>
      <xdr:rowOff>120662</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39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111789</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484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60858</xdr:rowOff>
    </xdr:from>
    <xdr:to>
      <xdr:col>46</xdr:col>
      <xdr:colOff>38100</xdr:colOff>
      <xdr:row>78</xdr:row>
      <xdr:rowOff>162458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3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153585</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26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82480</xdr:rowOff>
    </xdr:from>
    <xdr:to>
      <xdr:col>41</xdr:col>
      <xdr:colOff>101600</xdr:colOff>
      <xdr:row>79</xdr:row>
      <xdr:rowOff>12630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5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3757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548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119038</xdr:rowOff>
    </xdr:from>
    <xdr:to>
      <xdr:col>36</xdr:col>
      <xdr:colOff>165100</xdr:colOff>
      <xdr:row>79</xdr:row>
      <xdr:rowOff>49188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9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40315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84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土木費グラフ枠">
          <a:extLst>
            <a:ext uri="{FF2B5EF4-FFF2-40B4-BE49-F238E27FC236}">
              <a16:creationId xmlns:a16="http://schemas.microsoft.com/office/drawing/2014/main" id="{00000000-0008-0000-07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2" name="土木費最小値テキスト">
          <a:extLst>
            <a:ext uri="{FF2B5EF4-FFF2-40B4-BE49-F238E27FC236}">
              <a16:creationId xmlns:a16="http://schemas.microsoft.com/office/drawing/2014/main" id="{00000000-0008-0000-0700-0000C4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4" name="土木費最大値テキスト">
          <a:extLst>
            <a:ext uri="{FF2B5EF4-FFF2-40B4-BE49-F238E27FC236}">
              <a16:creationId xmlns:a16="http://schemas.microsoft.com/office/drawing/2014/main" id="{00000000-0008-0000-0700-0000C6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146596</xdr:rowOff>
    </xdr:from>
    <xdr:to>
      <xdr:col>55</xdr:col>
      <xdr:colOff>0</xdr:colOff>
      <xdr:row>97</xdr:row>
      <xdr:rowOff>32169</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9639300" y="16605796"/>
          <a:ext cx="838200" cy="57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20387</xdr:rowOff>
    </xdr:from>
    <xdr:ext cx="534377" cy="259045"/>
    <xdr:sp macro="" textlink="">
      <xdr:nvSpPr>
        <xdr:cNvPr id="457" name="土木費平均値テキスト">
          <a:extLst>
            <a:ext uri="{FF2B5EF4-FFF2-40B4-BE49-F238E27FC236}">
              <a16:creationId xmlns:a16="http://schemas.microsoft.com/office/drawing/2014/main" id="{00000000-0008-0000-0700-0000C9010000}"/>
            </a:ext>
          </a:extLst>
        </xdr:cNvPr>
        <xdr:cNvSpPr txBox="1"/>
      </xdr:nvSpPr>
      <xdr:spPr>
        <a:xfrm>
          <a:off x="10528300" y="1630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32169</xdr:rowOff>
    </xdr:from>
    <xdr:to>
      <xdr:col>50</xdr:col>
      <xdr:colOff>114300</xdr:colOff>
      <xdr:row>97</xdr:row>
      <xdr:rowOff>84886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8750300" y="16662819"/>
          <a:ext cx="889000" cy="52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124337</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9372111" y="1624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41630</xdr:rowOff>
    </xdr:from>
    <xdr:to>
      <xdr:col>45</xdr:col>
      <xdr:colOff>177800</xdr:colOff>
      <xdr:row>97</xdr:row>
      <xdr:rowOff>84886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7861300" y="16672280"/>
          <a:ext cx="889000" cy="4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118609</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8483111" y="162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152006</xdr:rowOff>
    </xdr:from>
    <xdr:to>
      <xdr:col>41</xdr:col>
      <xdr:colOff>50800</xdr:colOff>
      <xdr:row>97</xdr:row>
      <xdr:rowOff>41630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a:off x="6972300" y="16611206"/>
          <a:ext cx="889000" cy="6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7810500" y="1647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137913</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7594111" y="162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6921500" y="1648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145902</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05111" y="1626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95796</xdr:rowOff>
    </xdr:from>
    <xdr:to>
      <xdr:col>55</xdr:col>
      <xdr:colOff>50800</xdr:colOff>
      <xdr:row>97</xdr:row>
      <xdr:rowOff>25946</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10426700" y="1655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74223</xdr:rowOff>
    </xdr:from>
    <xdr:ext cx="534377" cy="259045"/>
    <xdr:sp macro="" textlink="">
      <xdr:nvSpPr>
        <xdr:cNvPr id="476" name="土木費該当値テキスト">
          <a:extLst>
            <a:ext uri="{FF2B5EF4-FFF2-40B4-BE49-F238E27FC236}">
              <a16:creationId xmlns:a16="http://schemas.microsoft.com/office/drawing/2014/main" id="{00000000-0008-0000-0700-0000DC010000}"/>
            </a:ext>
          </a:extLst>
        </xdr:cNvPr>
        <xdr:cNvSpPr txBox="1"/>
      </xdr:nvSpPr>
      <xdr:spPr>
        <a:xfrm>
          <a:off x="10528300" y="1653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152819</xdr:rowOff>
    </xdr:from>
    <xdr:to>
      <xdr:col>50</xdr:col>
      <xdr:colOff>165100</xdr:colOff>
      <xdr:row>97</xdr:row>
      <xdr:rowOff>82969</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9588500" y="1661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74096</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372111" y="1670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34086</xdr:rowOff>
    </xdr:from>
    <xdr:to>
      <xdr:col>46</xdr:col>
      <xdr:colOff>38100</xdr:colOff>
      <xdr:row>97</xdr:row>
      <xdr:rowOff>135686</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8699500" y="16664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126813</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483111" y="16757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162280</xdr:rowOff>
    </xdr:from>
    <xdr:to>
      <xdr:col>41</xdr:col>
      <xdr:colOff>101600</xdr:colOff>
      <xdr:row>97</xdr:row>
      <xdr:rowOff>92430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7810500" y="1662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83557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594111" y="16714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101206</xdr:rowOff>
    </xdr:from>
    <xdr:to>
      <xdr:col>36</xdr:col>
      <xdr:colOff>165100</xdr:colOff>
      <xdr:row>97</xdr:row>
      <xdr:rowOff>31356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6921500" y="16560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22483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6705111" y="1665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129159</xdr:rowOff>
    </xdr:from>
    <xdr:to>
      <xdr:col>85</xdr:col>
      <xdr:colOff>127000</xdr:colOff>
      <xdr:row>38</xdr:row>
      <xdr:rowOff>60071</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472809"/>
          <a:ext cx="838200" cy="10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97426</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5926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129159</xdr:rowOff>
    </xdr:from>
    <xdr:to>
      <xdr:col>81</xdr:col>
      <xdr:colOff>50800</xdr:colOff>
      <xdr:row>38</xdr:row>
      <xdr:rowOff>33909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472809"/>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26306</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585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30861</xdr:rowOff>
    </xdr:from>
    <xdr:to>
      <xdr:col>76</xdr:col>
      <xdr:colOff>114300</xdr:colOff>
      <xdr:row>38</xdr:row>
      <xdr:rowOff>33909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374511"/>
          <a:ext cx="889000" cy="174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30861</xdr:rowOff>
    </xdr:from>
    <xdr:to>
      <xdr:col>71</xdr:col>
      <xdr:colOff>177800</xdr:colOff>
      <xdr:row>38</xdr:row>
      <xdr:rowOff>159004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374511"/>
          <a:ext cx="889000" cy="29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106824</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133494</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9271</xdr:rowOff>
    </xdr:from>
    <xdr:to>
      <xdr:col>85</xdr:col>
      <xdr:colOff>177800</xdr:colOff>
      <xdr:row>38</xdr:row>
      <xdr:rowOff>110871</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52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159148</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502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78359</xdr:rowOff>
    </xdr:from>
    <xdr:to>
      <xdr:col>81</xdr:col>
      <xdr:colOff>101600</xdr:colOff>
      <xdr:row>38</xdr:row>
      <xdr:rowOff>8510</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220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171086</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514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154559</xdr:rowOff>
    </xdr:from>
    <xdr:to>
      <xdr:col>76</xdr:col>
      <xdr:colOff>165100</xdr:colOff>
      <xdr:row>38</xdr:row>
      <xdr:rowOff>84710</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4982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75836</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59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151511</xdr:rowOff>
    </xdr:from>
    <xdr:to>
      <xdr:col>72</xdr:col>
      <xdr:colOff>38100</xdr:colOff>
      <xdr:row>37</xdr:row>
      <xdr:rowOff>81661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323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72788</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416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108204</xdr:rowOff>
    </xdr:from>
    <xdr:to>
      <xdr:col>67</xdr:col>
      <xdr:colOff>101600</xdr:colOff>
      <xdr:row>39</xdr:row>
      <xdr:rowOff>38354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62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29481</xdr:rowOff>
    </xdr:from>
    <xdr:ext cx="469744"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79428" y="6716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128041</xdr:rowOff>
    </xdr:from>
    <xdr:to>
      <xdr:col>85</xdr:col>
      <xdr:colOff>127000</xdr:colOff>
      <xdr:row>57</xdr:row>
      <xdr:rowOff>142634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5481300" y="9900691"/>
          <a:ext cx="838200" cy="1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146296</xdr:rowOff>
    </xdr:from>
    <xdr:ext cx="534377"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404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128041</xdr:rowOff>
    </xdr:from>
    <xdr:to>
      <xdr:col>81</xdr:col>
      <xdr:colOff>50800</xdr:colOff>
      <xdr:row>57</xdr:row>
      <xdr:rowOff>157588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4592300" y="9900691"/>
          <a:ext cx="889000" cy="29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122445</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14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14427</xdr:rowOff>
    </xdr:from>
    <xdr:to>
      <xdr:col>76</xdr:col>
      <xdr:colOff>114300</xdr:colOff>
      <xdr:row>57</xdr:row>
      <xdr:rowOff>157588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3703300" y="9787077"/>
          <a:ext cx="889000" cy="143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147782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325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52965</xdr:rowOff>
    </xdr:from>
    <xdr:to>
      <xdr:col>71</xdr:col>
      <xdr:colOff>177800</xdr:colOff>
      <xdr:row>57</xdr:row>
      <xdr:rowOff>14427</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2814300" y="9654165"/>
          <a:ext cx="889000" cy="132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32358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36111" y="929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132497</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47111" y="9733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91834</xdr:rowOff>
    </xdr:from>
    <xdr:to>
      <xdr:col>85</xdr:col>
      <xdr:colOff>177800</xdr:colOff>
      <xdr:row>58</xdr:row>
      <xdr:rowOff>21984</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86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6761</xdr:rowOff>
    </xdr:from>
    <xdr:ext cx="534377"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779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77241</xdr:rowOff>
    </xdr:from>
    <xdr:to>
      <xdr:col>81</xdr:col>
      <xdr:colOff>101600</xdr:colOff>
      <xdr:row>58</xdr:row>
      <xdr:rowOff>7391</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84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169968</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14111" y="9942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106788</xdr:rowOff>
    </xdr:from>
    <xdr:to>
      <xdr:col>76</xdr:col>
      <xdr:colOff>165100</xdr:colOff>
      <xdr:row>58</xdr:row>
      <xdr:rowOff>36938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87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28065</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325111" y="9972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135077</xdr:rowOff>
    </xdr:from>
    <xdr:to>
      <xdr:col>72</xdr:col>
      <xdr:colOff>38100</xdr:colOff>
      <xdr:row>57</xdr:row>
      <xdr:rowOff>65227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73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56354</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82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2165</xdr:rowOff>
    </xdr:from>
    <xdr:to>
      <xdr:col>67</xdr:col>
      <xdr:colOff>101600</xdr:colOff>
      <xdr:row>56</xdr:row>
      <xdr:rowOff>103765</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60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120292</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378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92892</xdr:rowOff>
    </xdr:from>
    <xdr:to>
      <xdr:col>85</xdr:col>
      <xdr:colOff>127000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5481300" y="13637442"/>
          <a:ext cx="838200" cy="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98116</xdr:rowOff>
    </xdr:from>
    <xdr:to>
      <xdr:col>76</xdr:col>
      <xdr:colOff>114300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642666"/>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157662</xdr:rowOff>
    </xdr:from>
    <xdr:to>
      <xdr:col>71</xdr:col>
      <xdr:colOff>177800</xdr:colOff>
      <xdr:row>79</xdr:row>
      <xdr:rowOff>98116</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30762"/>
          <a:ext cx="889000" cy="11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29590</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79428" y="1323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42092</xdr:rowOff>
    </xdr:from>
    <xdr:to>
      <xdr:col>85</xdr:col>
      <xdr:colOff>177800</xdr:colOff>
      <xdr:row>79</xdr:row>
      <xdr:rowOff>143692</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8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128469</xdr:rowOff>
    </xdr:from>
    <xdr:ext cx="313932"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5015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47316</xdr:rowOff>
    </xdr:from>
    <xdr:to>
      <xdr:col>72</xdr:col>
      <xdr:colOff>38100</xdr:colOff>
      <xdr:row>79</xdr:row>
      <xdr:rowOff>148916</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9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140043</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684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106862</xdr:rowOff>
    </xdr:from>
    <xdr:to>
      <xdr:col>67</xdr:col>
      <xdr:colOff>101600</xdr:colOff>
      <xdr:row>79</xdr:row>
      <xdr:rowOff>37012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47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28139</xdr:rowOff>
    </xdr:from>
    <xdr:ext cx="469744"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79428" y="1357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92436</xdr:rowOff>
    </xdr:from>
    <xdr:to>
      <xdr:col>85</xdr:col>
      <xdr:colOff>127000</xdr:colOff>
      <xdr:row>95</xdr:row>
      <xdr:rowOff>105277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380186"/>
          <a:ext cx="838200" cy="1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53312</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16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64167</xdr:rowOff>
    </xdr:from>
    <xdr:to>
      <xdr:col>81</xdr:col>
      <xdr:colOff>50800</xdr:colOff>
      <xdr:row>95</xdr:row>
      <xdr:rowOff>92436</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351917"/>
          <a:ext cx="889000" cy="28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138580</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64167</xdr:rowOff>
    </xdr:from>
    <xdr:to>
      <xdr:col>76</xdr:col>
      <xdr:colOff>114300</xdr:colOff>
      <xdr:row>95</xdr:row>
      <xdr:rowOff>81559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351917"/>
          <a:ext cx="889000" cy="17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123525</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411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78282</xdr:rowOff>
    </xdr:from>
    <xdr:to>
      <xdr:col>71</xdr:col>
      <xdr:colOff>177800</xdr:colOff>
      <xdr:row>95</xdr:row>
      <xdr:rowOff>81559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6366032"/>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159948</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4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167015</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454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54477</xdr:rowOff>
    </xdr:from>
    <xdr:to>
      <xdr:col>85</xdr:col>
      <xdr:colOff>177800</xdr:colOff>
      <xdr:row>95</xdr:row>
      <xdr:rowOff>156077</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34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32904</xdr:rowOff>
    </xdr:from>
    <xdr:ext cx="534377"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32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41636</xdr:rowOff>
    </xdr:from>
    <xdr:to>
      <xdr:col>81</xdr:col>
      <xdr:colOff>101600</xdr:colOff>
      <xdr:row>95</xdr:row>
      <xdr:rowOff>143236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32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134363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14111" y="1642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13367</xdr:rowOff>
    </xdr:from>
    <xdr:to>
      <xdr:col>76</xdr:col>
      <xdr:colOff>165100</xdr:colOff>
      <xdr:row>95</xdr:row>
      <xdr:rowOff>114967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30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131494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25111" y="1607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30759</xdr:rowOff>
    </xdr:from>
    <xdr:to>
      <xdr:col>72</xdr:col>
      <xdr:colOff>38100</xdr:colOff>
      <xdr:row>95</xdr:row>
      <xdr:rowOff>132359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318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148886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36111" y="1609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27482</xdr:rowOff>
    </xdr:from>
    <xdr:to>
      <xdr:col>67</xdr:col>
      <xdr:colOff>101600</xdr:colOff>
      <xdr:row>95</xdr:row>
      <xdr:rowOff>129082</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31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145609</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09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8" name="前年度繰上充用金グラフ枠">
          <a:extLst>
            <a:ext uri="{FF2B5EF4-FFF2-40B4-BE49-F238E27FC236}">
              <a16:creationId xmlns:a16="http://schemas.microsoft.com/office/drawing/2014/main" id="{00000000-0008-0000-0700-00001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0" name="前年度繰上充用金最小値テキスト">
          <a:extLst>
            <a:ext uri="{FF2B5EF4-FFF2-40B4-BE49-F238E27FC236}">
              <a16:creationId xmlns:a16="http://schemas.microsoft.com/office/drawing/2014/main" id="{00000000-0008-0000-0700-00001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2" name="前年度繰上充用金最大値テキスト">
          <a:extLst>
            <a:ext uri="{FF2B5EF4-FFF2-40B4-BE49-F238E27FC236}">
              <a16:creationId xmlns:a16="http://schemas.microsoft.com/office/drawing/2014/main" id="{00000000-0008-0000-0700-00001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5" name="前年度繰上充用金平均値テキスト">
          <a:extLst>
            <a:ext uri="{FF2B5EF4-FFF2-40B4-BE49-F238E27FC236}">
              <a16:creationId xmlns:a16="http://schemas.microsoft.com/office/drawing/2014/main" id="{00000000-0008-0000-0700-00001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4" name="前年度繰上充用金該当値テキスト">
          <a:extLst>
            <a:ext uri="{FF2B5EF4-FFF2-40B4-BE49-F238E27FC236}">
              <a16:creationId xmlns:a16="http://schemas.microsoft.com/office/drawing/2014/main" id="{00000000-0008-0000-0700-00002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民生費は、住民一人当たり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247,113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円となっている。類似団体内平均値と比べて高いのは、高齢化の進展に加え、低所得者層が多いため、生活保護費や障害者自立支援費などの社会保障関連給付費が高いことが主な要因である。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衛生費は、新型コロナウイルス感染症の </a:t>
          </a:r>
          <a:r>
            <a:rPr kumimoji="1" lang="en-US" altLang="ja-JP" sz="1300">
              <a:solidFill>
                <a:schemeClr val="tx1"/>
              </a:solidFill>
              <a:latin typeface="ＭＳ Ｐゴシック" panose="020B0600070205080204" pitchFamily="50" charset="-128"/>
              <a:ea typeface="ＭＳ Ｐゴシック" panose="020B0600070205080204" pitchFamily="50" charset="-128"/>
            </a:rPr>
            <a:t>5 </a:t>
          </a:r>
          <a:r>
            <a:rPr kumimoji="1" lang="ja-JP" altLang="en-US" sz="1300">
              <a:solidFill>
                <a:schemeClr val="tx1"/>
              </a:solidFill>
              <a:latin typeface="ＭＳ Ｐゴシック" panose="020B0600070205080204" pitchFamily="50" charset="-128"/>
              <a:ea typeface="ＭＳ Ｐゴシック" panose="020B0600070205080204" pitchFamily="50" charset="-128"/>
            </a:rPr>
            <a:t>類移行に伴い、ワクチン接種経費が減少したことにより、令和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年度と比較し、住民一人当たり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8,150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大阪府松原市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a:t>
          </a:r>
          <a:r>
            <a:rPr kumimoji="1" lang="ja-JP" altLang="en-US" sz="1200">
              <a:solidFill>
                <a:schemeClr val="tx1"/>
              </a:solidFill>
              <a:latin typeface="ＭＳ Ｐゴシック" panose="020B0600070205080204" pitchFamily="50" charset="-128"/>
              <a:ea typeface="ＭＳ Ｐゴシック" panose="020B0600070205080204" pitchFamily="50" charset="-128"/>
            </a:rPr>
            <a:t>財政調整基金については、中期的な見通しのもとに，決算剰余金を中心に積み立てるとともに、取り崩しが最小限となるよう経費節減に努めている。令和</a:t>
          </a:r>
          <a:r>
            <a:rPr kumimoji="1" lang="en-US" altLang="ja-JP" sz="1200">
              <a:solidFill>
                <a:schemeClr val="tx1"/>
              </a:solidFill>
              <a:latin typeface="ＭＳ Ｐゴシック" panose="020B0600070205080204" pitchFamily="50" charset="-128"/>
              <a:ea typeface="ＭＳ Ｐゴシック" panose="020B0600070205080204" pitchFamily="50" charset="-128"/>
            </a:rPr>
            <a:t>5</a:t>
          </a:r>
          <a:r>
            <a:rPr kumimoji="1" lang="ja-JP" altLang="en-US" sz="1200">
              <a:solidFill>
                <a:schemeClr val="tx1"/>
              </a:solidFill>
              <a:latin typeface="ＭＳ Ｐゴシック" panose="020B0600070205080204" pitchFamily="50" charset="-128"/>
              <a:ea typeface="ＭＳ Ｐゴシック" panose="020B0600070205080204" pitchFamily="50" charset="-128"/>
            </a:rPr>
            <a:t>年度は景気の回復等による個人市民税所得割の増加や、土地区画整理事業や新築家屋の増等に伴う固定資産税の増加により、市税収入が伸びた（前年度比</a:t>
          </a:r>
          <a:r>
            <a:rPr kumimoji="1" lang="en-US" altLang="ja-JP" sz="1200">
              <a:solidFill>
                <a:schemeClr val="tx1"/>
              </a:solidFill>
              <a:latin typeface="ＭＳ Ｐゴシック" panose="020B0600070205080204" pitchFamily="50" charset="-128"/>
              <a:ea typeface="ＭＳ Ｐゴシック" panose="020B0600070205080204" pitchFamily="50" charset="-128"/>
            </a:rPr>
            <a:t>+1.7</a:t>
          </a:r>
          <a:r>
            <a:rPr kumimoji="1" lang="ja-JP" altLang="en-US" sz="1200">
              <a:solidFill>
                <a:schemeClr val="tx1"/>
              </a:solidFill>
              <a:latin typeface="ＭＳ Ｐゴシック" panose="020B0600070205080204" pitchFamily="50" charset="-128"/>
              <a:ea typeface="ＭＳ Ｐゴシック" panose="020B0600070205080204" pitchFamily="50" charset="-128"/>
            </a:rPr>
            <a:t>億円）ほか、地方交付税の伸び（前年度比</a:t>
          </a:r>
          <a:r>
            <a:rPr kumimoji="1" lang="en-US" altLang="ja-JP" sz="1200">
              <a:solidFill>
                <a:schemeClr val="tx1"/>
              </a:solidFill>
              <a:latin typeface="ＭＳ Ｐゴシック" panose="020B0600070205080204" pitchFamily="50" charset="-128"/>
              <a:ea typeface="ＭＳ Ｐゴシック" panose="020B0600070205080204" pitchFamily="50" charset="-128"/>
            </a:rPr>
            <a:t>+2.1</a:t>
          </a:r>
          <a:r>
            <a:rPr kumimoji="1" lang="ja-JP" altLang="en-US" sz="1200">
              <a:solidFill>
                <a:schemeClr val="tx1"/>
              </a:solidFill>
              <a:latin typeface="ＭＳ Ｐゴシック" panose="020B0600070205080204" pitchFamily="50" charset="-128"/>
              <a:ea typeface="ＭＳ Ｐゴシック" panose="020B0600070205080204" pitchFamily="50" charset="-128"/>
            </a:rPr>
            <a:t>億円）等により、取り崩しを最小限としたため、残高が増加している。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実質収支については、地方交付税の嵩上げ交付や、市税、各種交付金等の増に加え、行財政改革の効果などにより黒字となっている。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大阪府松原市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tx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年度決算は、国民健康保険特別会計において、徴収率の向上や、インセンティブ交付金の獲得による歳入確保に加え、一般会計からの累積赤字解消のための法定外繰出しにより赤字額が減少した。</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水道事業会計においては、下水道事業会計へ長期の貸付を行ったことにより、黒字額が減少し、下水道事業会計においては、過年度に発行した起債の償還進んだことにより、黒字額が増加した。</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1200">
              <a:solidFill>
                <a:schemeClr val="tx1"/>
              </a:solidFill>
              <a:effectLst/>
              <a:latin typeface="ＭＳ Ｐゴシック" panose="020B0600070205080204" pitchFamily="50" charset="-128"/>
              <a:ea typeface="ＭＳ Ｐゴシック" panose="020B0600070205080204" pitchFamily="50" charset="-128"/>
              <a:cs typeface="+mn-cs"/>
            </a:rPr>
            <a:t>　一般会計においては、市税や各種交付金が増となった一方で、臨時財政対策債の減や扶助費及び繰出金の増により、黒字額が減少した。</a:t>
          </a:r>
          <a:endParaRPr lang="ja-JP" altLang="ja-JP" sz="12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175_&#26494;&#21407;&#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54</v>
          </cell>
          <cell r="BX51">
            <v>44.3</v>
          </cell>
          <cell r="CF51">
            <v>24</v>
          </cell>
          <cell r="CN51">
            <v>10.4</v>
          </cell>
        </row>
        <row r="53">
          <cell r="BP53">
            <v>57.7</v>
          </cell>
          <cell r="BX53">
            <v>58.9</v>
          </cell>
          <cell r="CF53">
            <v>60.4</v>
          </cell>
          <cell r="CN53">
            <v>61.6</v>
          </cell>
          <cell r="CV53">
            <v>63.2</v>
          </cell>
        </row>
        <row r="55">
          <cell r="AN55" t="str">
            <v>類似団体内平均値</v>
          </cell>
          <cell r="BP55">
            <v>5.4</v>
          </cell>
          <cell r="BX55">
            <v>3.9</v>
          </cell>
          <cell r="CF55">
            <v>0</v>
          </cell>
          <cell r="CN55">
            <v>0</v>
          </cell>
          <cell r="CV55">
            <v>0</v>
          </cell>
        </row>
        <row r="57">
          <cell r="BP57">
            <v>62.5</v>
          </cell>
          <cell r="BX57">
            <v>63.1</v>
          </cell>
          <cell r="CF57">
            <v>63.2</v>
          </cell>
          <cell r="CN57">
            <v>64</v>
          </cell>
          <cell r="CV57">
            <v>65.599999999999994</v>
          </cell>
        </row>
        <row r="72">
          <cell r="BP72" t="str">
            <v>R01</v>
          </cell>
          <cell r="BX72" t="str">
            <v>R02</v>
          </cell>
          <cell r="CF72" t="str">
            <v>R03</v>
          </cell>
          <cell r="CN72" t="str">
            <v>R04</v>
          </cell>
          <cell r="CV72" t="str">
            <v>R05</v>
          </cell>
        </row>
        <row r="73">
          <cell r="AN73" t="str">
            <v>当該団体値</v>
          </cell>
          <cell r="BP73">
            <v>54</v>
          </cell>
          <cell r="BX73">
            <v>44.3</v>
          </cell>
          <cell r="CF73">
            <v>24</v>
          </cell>
          <cell r="CN73">
            <v>10.4</v>
          </cell>
        </row>
        <row r="75">
          <cell r="BP75">
            <v>6.9</v>
          </cell>
          <cell r="BX75">
            <v>5.6</v>
          </cell>
          <cell r="CF75">
            <v>3.9</v>
          </cell>
          <cell r="CN75">
            <v>3.1</v>
          </cell>
          <cell r="CV75">
            <v>2.4</v>
          </cell>
        </row>
        <row r="77">
          <cell r="AN77" t="str">
            <v>類似団体内平均値</v>
          </cell>
          <cell r="BP77">
            <v>5.4</v>
          </cell>
          <cell r="BX77">
            <v>3.9</v>
          </cell>
          <cell r="CF77">
            <v>0</v>
          </cell>
          <cell r="CN77">
            <v>0</v>
          </cell>
          <cell r="CV77">
            <v>0</v>
          </cell>
        </row>
        <row r="79">
          <cell r="BP79">
            <v>4.2</v>
          </cell>
          <cell r="BX79">
            <v>4.2</v>
          </cell>
          <cell r="CF79">
            <v>4.5</v>
          </cell>
          <cell r="CN79">
            <v>4.5999999999999996</v>
          </cell>
          <cell r="CV79">
            <v>4.7</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6" customWidth="1"/>
    <col min="12" max="12" width="2.21875" style="176" customWidth="1"/>
    <col min="13" max="17" width="2.33203125" style="176" customWidth="1"/>
    <col min="18" max="119" width="2.109375" style="176" customWidth="1"/>
    <col min="120" max="16384" width="0" style="176"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77"/>
      <c r="DK1" s="177"/>
      <c r="DL1" s="177"/>
      <c r="DM1" s="177"/>
      <c r="DN1" s="177"/>
      <c r="DO1" s="177"/>
    </row>
    <row r="2" spans="1:119" ht="24" thickBot="1" x14ac:dyDescent="0.25">
      <c r="B2" s="178" t="s">
        <v>77</v>
      </c>
      <c r="C2" s="178"/>
      <c r="D2" s="179"/>
    </row>
    <row r="3" spans="1:119" ht="18.75" customHeight="1" thickBot="1" x14ac:dyDescent="0.25">
      <c r="A3" s="177"/>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77"/>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51501572</v>
      </c>
      <c r="BO4" s="449"/>
      <c r="BP4" s="449"/>
      <c r="BQ4" s="449"/>
      <c r="BR4" s="449"/>
      <c r="BS4" s="449"/>
      <c r="BT4" s="449"/>
      <c r="BU4" s="450"/>
      <c r="BV4" s="448">
        <v>51356567</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3.5</v>
      </c>
      <c r="CU4" s="589"/>
      <c r="CV4" s="589"/>
      <c r="CW4" s="589"/>
      <c r="CX4" s="589"/>
      <c r="CY4" s="589"/>
      <c r="CZ4" s="589"/>
      <c r="DA4" s="590"/>
      <c r="DB4" s="588">
        <v>3.8</v>
      </c>
      <c r="DC4" s="589"/>
      <c r="DD4" s="589"/>
      <c r="DE4" s="589"/>
      <c r="DF4" s="589"/>
      <c r="DG4" s="589"/>
      <c r="DH4" s="589"/>
      <c r="DI4" s="590"/>
    </row>
    <row r="5" spans="1:119" ht="18.75" customHeight="1" x14ac:dyDescent="0.2">
      <c r="A5" s="177"/>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50440899</v>
      </c>
      <c r="BO5" s="420"/>
      <c r="BP5" s="420"/>
      <c r="BQ5" s="420"/>
      <c r="BR5" s="420"/>
      <c r="BS5" s="420"/>
      <c r="BT5" s="420"/>
      <c r="BU5" s="421"/>
      <c r="BV5" s="419">
        <v>50341728</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97.6</v>
      </c>
      <c r="CU5" s="417"/>
      <c r="CV5" s="417"/>
      <c r="CW5" s="417"/>
      <c r="CX5" s="417"/>
      <c r="CY5" s="417"/>
      <c r="CZ5" s="417"/>
      <c r="DA5" s="418"/>
      <c r="DB5" s="416">
        <v>96.5</v>
      </c>
      <c r="DC5" s="417"/>
      <c r="DD5" s="417"/>
      <c r="DE5" s="417"/>
      <c r="DF5" s="417"/>
      <c r="DG5" s="417"/>
      <c r="DH5" s="417"/>
      <c r="DI5" s="418"/>
    </row>
    <row r="6" spans="1:119" ht="18.75" customHeight="1" x14ac:dyDescent="0.2">
      <c r="A6" s="177"/>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1060673</v>
      </c>
      <c r="BO6" s="420"/>
      <c r="BP6" s="420"/>
      <c r="BQ6" s="420"/>
      <c r="BR6" s="420"/>
      <c r="BS6" s="420"/>
      <c r="BT6" s="420"/>
      <c r="BU6" s="421"/>
      <c r="BV6" s="419">
        <v>1014839</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98.4</v>
      </c>
      <c r="CU6" s="563"/>
      <c r="CV6" s="563"/>
      <c r="CW6" s="563"/>
      <c r="CX6" s="563"/>
      <c r="CY6" s="563"/>
      <c r="CZ6" s="563"/>
      <c r="DA6" s="564"/>
      <c r="DB6" s="562">
        <v>98.2</v>
      </c>
      <c r="DC6" s="563"/>
      <c r="DD6" s="563"/>
      <c r="DE6" s="563"/>
      <c r="DF6" s="563"/>
      <c r="DG6" s="563"/>
      <c r="DH6" s="563"/>
      <c r="DI6" s="564"/>
    </row>
    <row r="7" spans="1:119" ht="18.75" customHeight="1" x14ac:dyDescent="0.2">
      <c r="A7" s="177"/>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113024</v>
      </c>
      <c r="BO7" s="420"/>
      <c r="BP7" s="420"/>
      <c r="BQ7" s="420"/>
      <c r="BR7" s="420"/>
      <c r="BS7" s="420"/>
      <c r="BT7" s="420"/>
      <c r="BU7" s="421"/>
      <c r="BV7" s="419">
        <v>22718</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27010325</v>
      </c>
      <c r="CU7" s="420"/>
      <c r="CV7" s="420"/>
      <c r="CW7" s="420"/>
      <c r="CX7" s="420"/>
      <c r="CY7" s="420"/>
      <c r="CZ7" s="420"/>
      <c r="DA7" s="421"/>
      <c r="DB7" s="419">
        <v>26309472</v>
      </c>
      <c r="DC7" s="420"/>
      <c r="DD7" s="420"/>
      <c r="DE7" s="420"/>
      <c r="DF7" s="420"/>
      <c r="DG7" s="420"/>
      <c r="DH7" s="420"/>
      <c r="DI7" s="421"/>
    </row>
    <row r="8" spans="1:119" ht="18.75" customHeight="1" thickBot="1" x14ac:dyDescent="0.25">
      <c r="A8" s="177"/>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947649</v>
      </c>
      <c r="BO8" s="420"/>
      <c r="BP8" s="420"/>
      <c r="BQ8" s="420"/>
      <c r="BR8" s="420"/>
      <c r="BS8" s="420"/>
      <c r="BT8" s="420"/>
      <c r="BU8" s="421"/>
      <c r="BV8" s="419">
        <v>992121</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0.57999999999999996</v>
      </c>
      <c r="CU8" s="523"/>
      <c r="CV8" s="523"/>
      <c r="CW8" s="523"/>
      <c r="CX8" s="523"/>
      <c r="CY8" s="523"/>
      <c r="CZ8" s="523"/>
      <c r="DA8" s="524"/>
      <c r="DB8" s="522">
        <v>0.59</v>
      </c>
      <c r="DC8" s="523"/>
      <c r="DD8" s="523"/>
      <c r="DE8" s="523"/>
      <c r="DF8" s="523"/>
      <c r="DG8" s="523"/>
      <c r="DH8" s="523"/>
      <c r="DI8" s="524"/>
    </row>
    <row r="9" spans="1:119" ht="18.75" customHeight="1" thickBot="1" x14ac:dyDescent="0.25">
      <c r="A9" s="177"/>
      <c r="B9" s="551" t="s">
        <v>107</v>
      </c>
      <c r="C9" s="552"/>
      <c r="D9" s="552"/>
      <c r="E9" s="552"/>
      <c r="F9" s="552"/>
      <c r="G9" s="552"/>
      <c r="H9" s="552"/>
      <c r="I9" s="552"/>
      <c r="J9" s="552"/>
      <c r="K9" s="470"/>
      <c r="L9" s="553" t="s">
        <v>108</v>
      </c>
      <c r="M9" s="554"/>
      <c r="N9" s="554"/>
      <c r="O9" s="554"/>
      <c r="P9" s="554"/>
      <c r="Q9" s="555"/>
      <c r="R9" s="556">
        <v>117641</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-44472</v>
      </c>
      <c r="BO9" s="420"/>
      <c r="BP9" s="420"/>
      <c r="BQ9" s="420"/>
      <c r="BR9" s="420"/>
      <c r="BS9" s="420"/>
      <c r="BT9" s="420"/>
      <c r="BU9" s="421"/>
      <c r="BV9" s="419">
        <v>-53848</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11.5</v>
      </c>
      <c r="CU9" s="417"/>
      <c r="CV9" s="417"/>
      <c r="CW9" s="417"/>
      <c r="CX9" s="417"/>
      <c r="CY9" s="417"/>
      <c r="CZ9" s="417"/>
      <c r="DA9" s="418"/>
      <c r="DB9" s="416">
        <v>12.2</v>
      </c>
      <c r="DC9" s="417"/>
      <c r="DD9" s="417"/>
      <c r="DE9" s="417"/>
      <c r="DF9" s="417"/>
      <c r="DG9" s="417"/>
      <c r="DH9" s="417"/>
      <c r="DI9" s="418"/>
    </row>
    <row r="10" spans="1:119" ht="18.75" customHeight="1" thickBot="1" x14ac:dyDescent="0.25">
      <c r="A10" s="177"/>
      <c r="B10" s="551"/>
      <c r="C10" s="552"/>
      <c r="D10" s="552"/>
      <c r="E10" s="552"/>
      <c r="F10" s="552"/>
      <c r="G10" s="552"/>
      <c r="H10" s="552"/>
      <c r="I10" s="552"/>
      <c r="J10" s="552"/>
      <c r="K10" s="470"/>
      <c r="L10" s="375" t="s">
        <v>113</v>
      </c>
      <c r="M10" s="376"/>
      <c r="N10" s="376"/>
      <c r="O10" s="376"/>
      <c r="P10" s="376"/>
      <c r="Q10" s="377"/>
      <c r="R10" s="372">
        <v>120750</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1099502</v>
      </c>
      <c r="BO10" s="420"/>
      <c r="BP10" s="420"/>
      <c r="BQ10" s="420"/>
      <c r="BR10" s="420"/>
      <c r="BS10" s="420"/>
      <c r="BT10" s="420"/>
      <c r="BU10" s="421"/>
      <c r="BV10" s="419">
        <v>1960457</v>
      </c>
      <c r="BW10" s="420"/>
      <c r="BX10" s="420"/>
      <c r="BY10" s="420"/>
      <c r="BZ10" s="420"/>
      <c r="CA10" s="420"/>
      <c r="CB10" s="420"/>
      <c r="CC10" s="421"/>
      <c r="CD10" s="180" t="s">
        <v>116</v>
      </c>
      <c r="CE10" s="181"/>
      <c r="CF10" s="181"/>
      <c r="CG10" s="181"/>
      <c r="CH10" s="181"/>
      <c r="CI10" s="181"/>
      <c r="CJ10" s="181"/>
      <c r="CK10" s="181"/>
      <c r="CL10" s="181"/>
      <c r="CM10" s="181"/>
      <c r="CN10" s="181"/>
      <c r="CO10" s="181"/>
      <c r="CP10" s="181"/>
      <c r="CQ10" s="181"/>
      <c r="CR10" s="181"/>
      <c r="CS10" s="182"/>
      <c r="CT10" s="183"/>
      <c r="CU10" s="184"/>
      <c r="CV10" s="184"/>
      <c r="CW10" s="184"/>
      <c r="CX10" s="184"/>
      <c r="CY10" s="184"/>
      <c r="CZ10" s="184"/>
      <c r="DA10" s="185"/>
      <c r="DB10" s="183"/>
      <c r="DC10" s="184"/>
      <c r="DD10" s="184"/>
      <c r="DE10" s="184"/>
      <c r="DF10" s="184"/>
      <c r="DG10" s="184"/>
      <c r="DH10" s="184"/>
      <c r="DI10" s="185"/>
    </row>
    <row r="11" spans="1:119" ht="18.75" customHeight="1" thickBot="1" x14ac:dyDescent="0.25">
      <c r="A11" s="177"/>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77"/>
      <c r="B12" s="525" t="s">
        <v>123</v>
      </c>
      <c r="C12" s="526"/>
      <c r="D12" s="526"/>
      <c r="E12" s="526"/>
      <c r="F12" s="526"/>
      <c r="G12" s="526"/>
      <c r="H12" s="526"/>
      <c r="I12" s="526"/>
      <c r="J12" s="526"/>
      <c r="K12" s="527"/>
      <c r="L12" s="534" t="s">
        <v>124</v>
      </c>
      <c r="M12" s="535"/>
      <c r="N12" s="535"/>
      <c r="O12" s="535"/>
      <c r="P12" s="535"/>
      <c r="Q12" s="536"/>
      <c r="R12" s="537">
        <v>116669</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5259</v>
      </c>
      <c r="BO12" s="420"/>
      <c r="BP12" s="420"/>
      <c r="BQ12" s="420"/>
      <c r="BR12" s="420"/>
      <c r="BS12" s="420"/>
      <c r="BT12" s="420"/>
      <c r="BU12" s="421"/>
      <c r="BV12" s="419">
        <v>6589</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77"/>
      <c r="B13" s="528"/>
      <c r="C13" s="529"/>
      <c r="D13" s="529"/>
      <c r="E13" s="529"/>
      <c r="F13" s="529"/>
      <c r="G13" s="529"/>
      <c r="H13" s="529"/>
      <c r="I13" s="529"/>
      <c r="J13" s="529"/>
      <c r="K13" s="530"/>
      <c r="L13" s="186"/>
      <c r="M13" s="503" t="s">
        <v>130</v>
      </c>
      <c r="N13" s="504"/>
      <c r="O13" s="504"/>
      <c r="P13" s="504"/>
      <c r="Q13" s="505"/>
      <c r="R13" s="506">
        <v>114287</v>
      </c>
      <c r="S13" s="507"/>
      <c r="T13" s="507"/>
      <c r="U13" s="507"/>
      <c r="V13" s="508"/>
      <c r="W13" s="509" t="s">
        <v>131</v>
      </c>
      <c r="X13" s="405"/>
      <c r="Y13" s="405"/>
      <c r="Z13" s="405"/>
      <c r="AA13" s="405"/>
      <c r="AB13" s="406"/>
      <c r="AC13" s="372">
        <v>227</v>
      </c>
      <c r="AD13" s="373"/>
      <c r="AE13" s="373"/>
      <c r="AF13" s="373"/>
      <c r="AG13" s="374"/>
      <c r="AH13" s="372">
        <v>247</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1049771</v>
      </c>
      <c r="BO13" s="420"/>
      <c r="BP13" s="420"/>
      <c r="BQ13" s="420"/>
      <c r="BR13" s="420"/>
      <c r="BS13" s="420"/>
      <c r="BT13" s="420"/>
      <c r="BU13" s="421"/>
      <c r="BV13" s="419">
        <v>1900020</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2.4</v>
      </c>
      <c r="CU13" s="417"/>
      <c r="CV13" s="417"/>
      <c r="CW13" s="417"/>
      <c r="CX13" s="417"/>
      <c r="CY13" s="417"/>
      <c r="CZ13" s="417"/>
      <c r="DA13" s="418"/>
      <c r="DB13" s="416">
        <v>3.1</v>
      </c>
      <c r="DC13" s="417"/>
      <c r="DD13" s="417"/>
      <c r="DE13" s="417"/>
      <c r="DF13" s="417"/>
      <c r="DG13" s="417"/>
      <c r="DH13" s="417"/>
      <c r="DI13" s="418"/>
    </row>
    <row r="14" spans="1:119" ht="18.75" customHeight="1" thickBot="1" x14ac:dyDescent="0.25">
      <c r="A14" s="177"/>
      <c r="B14" s="528"/>
      <c r="C14" s="529"/>
      <c r="D14" s="529"/>
      <c r="E14" s="529"/>
      <c r="F14" s="529"/>
      <c r="G14" s="529"/>
      <c r="H14" s="529"/>
      <c r="I14" s="529"/>
      <c r="J14" s="529"/>
      <c r="K14" s="530"/>
      <c r="L14" s="493" t="s">
        <v>135</v>
      </c>
      <c r="M14" s="546"/>
      <c r="N14" s="546"/>
      <c r="O14" s="546"/>
      <c r="P14" s="546"/>
      <c r="Q14" s="547"/>
      <c r="R14" s="506">
        <v>116966</v>
      </c>
      <c r="S14" s="507"/>
      <c r="T14" s="507"/>
      <c r="U14" s="507"/>
      <c r="V14" s="508"/>
      <c r="W14" s="510"/>
      <c r="X14" s="408"/>
      <c r="Y14" s="408"/>
      <c r="Z14" s="408"/>
      <c r="AA14" s="408"/>
      <c r="AB14" s="409"/>
      <c r="AC14" s="499">
        <v>0.5</v>
      </c>
      <c r="AD14" s="500"/>
      <c r="AE14" s="500"/>
      <c r="AF14" s="500"/>
      <c r="AG14" s="501"/>
      <c r="AH14" s="499">
        <v>0.5</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v>10.4</v>
      </c>
      <c r="DC14" s="517"/>
      <c r="DD14" s="517"/>
      <c r="DE14" s="517"/>
      <c r="DF14" s="517"/>
      <c r="DG14" s="517"/>
      <c r="DH14" s="517"/>
      <c r="DI14" s="518"/>
    </row>
    <row r="15" spans="1:119" ht="18.75" customHeight="1" x14ac:dyDescent="0.2">
      <c r="A15" s="177"/>
      <c r="B15" s="528"/>
      <c r="C15" s="529"/>
      <c r="D15" s="529"/>
      <c r="E15" s="529"/>
      <c r="F15" s="529"/>
      <c r="G15" s="529"/>
      <c r="H15" s="529"/>
      <c r="I15" s="529"/>
      <c r="J15" s="529"/>
      <c r="K15" s="530"/>
      <c r="L15" s="186"/>
      <c r="M15" s="503" t="s">
        <v>130</v>
      </c>
      <c r="N15" s="504"/>
      <c r="O15" s="504"/>
      <c r="P15" s="504"/>
      <c r="Q15" s="505"/>
      <c r="R15" s="506">
        <v>114921</v>
      </c>
      <c r="S15" s="507"/>
      <c r="T15" s="507"/>
      <c r="U15" s="507"/>
      <c r="V15" s="508"/>
      <c r="W15" s="509" t="s">
        <v>137</v>
      </c>
      <c r="X15" s="405"/>
      <c r="Y15" s="405"/>
      <c r="Z15" s="405"/>
      <c r="AA15" s="405"/>
      <c r="AB15" s="406"/>
      <c r="AC15" s="372">
        <v>12562</v>
      </c>
      <c r="AD15" s="373"/>
      <c r="AE15" s="373"/>
      <c r="AF15" s="373"/>
      <c r="AG15" s="374"/>
      <c r="AH15" s="372">
        <v>13583</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13479830</v>
      </c>
      <c r="BO15" s="449"/>
      <c r="BP15" s="449"/>
      <c r="BQ15" s="449"/>
      <c r="BR15" s="449"/>
      <c r="BS15" s="449"/>
      <c r="BT15" s="449"/>
      <c r="BU15" s="450"/>
      <c r="BV15" s="448">
        <v>12912943</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87"/>
      <c r="CU15" s="188"/>
      <c r="CV15" s="188"/>
      <c r="CW15" s="188"/>
      <c r="CX15" s="188"/>
      <c r="CY15" s="188"/>
      <c r="CZ15" s="188"/>
      <c r="DA15" s="189"/>
      <c r="DB15" s="187"/>
      <c r="DC15" s="188"/>
      <c r="DD15" s="188"/>
      <c r="DE15" s="188"/>
      <c r="DF15" s="188"/>
      <c r="DG15" s="188"/>
      <c r="DH15" s="188"/>
      <c r="DI15" s="189"/>
    </row>
    <row r="16" spans="1:119" ht="18.75" customHeight="1" x14ac:dyDescent="0.2">
      <c r="A16" s="177"/>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27.2</v>
      </c>
      <c r="AD16" s="500"/>
      <c r="AE16" s="500"/>
      <c r="AF16" s="500"/>
      <c r="AG16" s="501"/>
      <c r="AH16" s="499">
        <v>28.6</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23253542</v>
      </c>
      <c r="BO16" s="420"/>
      <c r="BP16" s="420"/>
      <c r="BQ16" s="420"/>
      <c r="BR16" s="420"/>
      <c r="BS16" s="420"/>
      <c r="BT16" s="420"/>
      <c r="BU16" s="421"/>
      <c r="BV16" s="419">
        <v>22450255</v>
      </c>
      <c r="BW16" s="420"/>
      <c r="BX16" s="420"/>
      <c r="BY16" s="420"/>
      <c r="BZ16" s="420"/>
      <c r="CA16" s="420"/>
      <c r="CB16" s="420"/>
      <c r="CC16" s="421"/>
      <c r="CD16" s="190"/>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77"/>
      <c r="B17" s="531"/>
      <c r="C17" s="532"/>
      <c r="D17" s="532"/>
      <c r="E17" s="532"/>
      <c r="F17" s="532"/>
      <c r="G17" s="532"/>
      <c r="H17" s="532"/>
      <c r="I17" s="532"/>
      <c r="J17" s="532"/>
      <c r="K17" s="533"/>
      <c r="L17" s="191"/>
      <c r="M17" s="512" t="s">
        <v>143</v>
      </c>
      <c r="N17" s="513"/>
      <c r="O17" s="513"/>
      <c r="P17" s="513"/>
      <c r="Q17" s="514"/>
      <c r="R17" s="496" t="s">
        <v>144</v>
      </c>
      <c r="S17" s="497"/>
      <c r="T17" s="497"/>
      <c r="U17" s="497"/>
      <c r="V17" s="498"/>
      <c r="W17" s="509" t="s">
        <v>145</v>
      </c>
      <c r="X17" s="405"/>
      <c r="Y17" s="405"/>
      <c r="Z17" s="405"/>
      <c r="AA17" s="405"/>
      <c r="AB17" s="406"/>
      <c r="AC17" s="372">
        <v>33466</v>
      </c>
      <c r="AD17" s="373"/>
      <c r="AE17" s="373"/>
      <c r="AF17" s="373"/>
      <c r="AG17" s="374"/>
      <c r="AH17" s="372">
        <v>33720</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17022423</v>
      </c>
      <c r="BO17" s="420"/>
      <c r="BP17" s="420"/>
      <c r="BQ17" s="420"/>
      <c r="BR17" s="420"/>
      <c r="BS17" s="420"/>
      <c r="BT17" s="420"/>
      <c r="BU17" s="421"/>
      <c r="BV17" s="419">
        <v>16291403</v>
      </c>
      <c r="BW17" s="420"/>
      <c r="BX17" s="420"/>
      <c r="BY17" s="420"/>
      <c r="BZ17" s="420"/>
      <c r="CA17" s="420"/>
      <c r="CB17" s="420"/>
      <c r="CC17" s="421"/>
      <c r="CD17" s="190"/>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77"/>
      <c r="B18" s="469" t="s">
        <v>147</v>
      </c>
      <c r="C18" s="470"/>
      <c r="D18" s="470"/>
      <c r="E18" s="471"/>
      <c r="F18" s="471"/>
      <c r="G18" s="471"/>
      <c r="H18" s="471"/>
      <c r="I18" s="471"/>
      <c r="J18" s="471"/>
      <c r="K18" s="471"/>
      <c r="L18" s="472">
        <v>16.66</v>
      </c>
      <c r="M18" s="472"/>
      <c r="N18" s="472"/>
      <c r="O18" s="472"/>
      <c r="P18" s="472"/>
      <c r="Q18" s="472"/>
      <c r="R18" s="473"/>
      <c r="S18" s="473"/>
      <c r="T18" s="473"/>
      <c r="U18" s="473"/>
      <c r="V18" s="474"/>
      <c r="W18" s="490"/>
      <c r="X18" s="491"/>
      <c r="Y18" s="491"/>
      <c r="Z18" s="491"/>
      <c r="AA18" s="491"/>
      <c r="AB18" s="515"/>
      <c r="AC18" s="389">
        <v>72.400000000000006</v>
      </c>
      <c r="AD18" s="390"/>
      <c r="AE18" s="390"/>
      <c r="AF18" s="390"/>
      <c r="AG18" s="475"/>
      <c r="AH18" s="389">
        <v>70.900000000000006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26938531</v>
      </c>
      <c r="BO18" s="420"/>
      <c r="BP18" s="420"/>
      <c r="BQ18" s="420"/>
      <c r="BR18" s="420"/>
      <c r="BS18" s="420"/>
      <c r="BT18" s="420"/>
      <c r="BU18" s="421"/>
      <c r="BV18" s="419">
        <v>26408923</v>
      </c>
      <c r="BW18" s="420"/>
      <c r="BX18" s="420"/>
      <c r="BY18" s="420"/>
      <c r="BZ18" s="420"/>
      <c r="CA18" s="420"/>
      <c r="CB18" s="420"/>
      <c r="CC18" s="421"/>
      <c r="CD18" s="190"/>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77"/>
      <c r="B19" s="469" t="s">
        <v>149</v>
      </c>
      <c r="C19" s="470"/>
      <c r="D19" s="470"/>
      <c r="E19" s="471"/>
      <c r="F19" s="471"/>
      <c r="G19" s="471"/>
      <c r="H19" s="471"/>
      <c r="I19" s="471"/>
      <c r="J19" s="471"/>
      <c r="K19" s="471"/>
      <c r="L19" s="479">
        <v>7061</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33223406</v>
      </c>
      <c r="BO19" s="420"/>
      <c r="BP19" s="420"/>
      <c r="BQ19" s="420"/>
      <c r="BR19" s="420"/>
      <c r="BS19" s="420"/>
      <c r="BT19" s="420"/>
      <c r="BU19" s="421"/>
      <c r="BV19" s="419">
        <v>32019262</v>
      </c>
      <c r="BW19" s="420"/>
      <c r="BX19" s="420"/>
      <c r="BY19" s="420"/>
      <c r="BZ19" s="420"/>
      <c r="CA19" s="420"/>
      <c r="CB19" s="420"/>
      <c r="CC19" s="421"/>
      <c r="CD19" s="190"/>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77"/>
      <c r="B20" s="469" t="s">
        <v>151</v>
      </c>
      <c r="C20" s="470"/>
      <c r="D20" s="470"/>
      <c r="E20" s="471"/>
      <c r="F20" s="471"/>
      <c r="G20" s="471"/>
      <c r="H20" s="471"/>
      <c r="I20" s="471"/>
      <c r="J20" s="471"/>
      <c r="K20" s="471"/>
      <c r="L20" s="479">
        <v>51902</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0"/>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77"/>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0"/>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77"/>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35383358</v>
      </c>
      <c r="BO22" s="449"/>
      <c r="BP22" s="449"/>
      <c r="BQ22" s="449"/>
      <c r="BR22" s="449"/>
      <c r="BS22" s="449"/>
      <c r="BT22" s="449"/>
      <c r="BU22" s="450"/>
      <c r="BV22" s="448">
        <v>37152839</v>
      </c>
      <c r="BW22" s="449"/>
      <c r="BX22" s="449"/>
      <c r="BY22" s="449"/>
      <c r="BZ22" s="449"/>
      <c r="CA22" s="449"/>
      <c r="CB22" s="449"/>
      <c r="CC22" s="450"/>
      <c r="CD22" s="190"/>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77"/>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25730555</v>
      </c>
      <c r="BO23" s="420"/>
      <c r="BP23" s="420"/>
      <c r="BQ23" s="420"/>
      <c r="BR23" s="420"/>
      <c r="BS23" s="420"/>
      <c r="BT23" s="420"/>
      <c r="BU23" s="421"/>
      <c r="BV23" s="419">
        <v>26419664</v>
      </c>
      <c r="BW23" s="420"/>
      <c r="BX23" s="420"/>
      <c r="BY23" s="420"/>
      <c r="BZ23" s="420"/>
      <c r="CA23" s="420"/>
      <c r="CB23" s="420"/>
      <c r="CC23" s="421"/>
      <c r="CD23" s="190"/>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77"/>
      <c r="B24" s="398"/>
      <c r="C24" s="399"/>
      <c r="D24" s="400"/>
      <c r="E24" s="375" t="s">
        <v>161</v>
      </c>
      <c r="F24" s="376"/>
      <c r="G24" s="376"/>
      <c r="H24" s="376"/>
      <c r="I24" s="376"/>
      <c r="J24" s="376"/>
      <c r="K24" s="377"/>
      <c r="L24" s="372">
        <v>1</v>
      </c>
      <c r="M24" s="373"/>
      <c r="N24" s="373"/>
      <c r="O24" s="373"/>
      <c r="P24" s="374"/>
      <c r="Q24" s="372">
        <v>10057</v>
      </c>
      <c r="R24" s="373"/>
      <c r="S24" s="373"/>
      <c r="T24" s="373"/>
      <c r="U24" s="373"/>
      <c r="V24" s="374"/>
      <c r="W24" s="462"/>
      <c r="X24" s="399"/>
      <c r="Y24" s="400"/>
      <c r="Z24" s="375" t="s">
        <v>162</v>
      </c>
      <c r="AA24" s="376"/>
      <c r="AB24" s="376"/>
      <c r="AC24" s="376"/>
      <c r="AD24" s="376"/>
      <c r="AE24" s="376"/>
      <c r="AF24" s="376"/>
      <c r="AG24" s="377"/>
      <c r="AH24" s="372">
        <v>684</v>
      </c>
      <c r="AI24" s="373"/>
      <c r="AJ24" s="373"/>
      <c r="AK24" s="373"/>
      <c r="AL24" s="374"/>
      <c r="AM24" s="372">
        <v>2114928</v>
      </c>
      <c r="AN24" s="373"/>
      <c r="AO24" s="373"/>
      <c r="AP24" s="373"/>
      <c r="AQ24" s="373"/>
      <c r="AR24" s="374"/>
      <c r="AS24" s="372">
        <v>3092</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18696194</v>
      </c>
      <c r="BO24" s="420"/>
      <c r="BP24" s="420"/>
      <c r="BQ24" s="420"/>
      <c r="BR24" s="420"/>
      <c r="BS24" s="420"/>
      <c r="BT24" s="420"/>
      <c r="BU24" s="421"/>
      <c r="BV24" s="419">
        <v>18942756</v>
      </c>
      <c r="BW24" s="420"/>
      <c r="BX24" s="420"/>
      <c r="BY24" s="420"/>
      <c r="BZ24" s="420"/>
      <c r="CA24" s="420"/>
      <c r="CB24" s="420"/>
      <c r="CC24" s="421"/>
      <c r="CD24" s="190"/>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77"/>
      <c r="B25" s="398"/>
      <c r="C25" s="399"/>
      <c r="D25" s="400"/>
      <c r="E25" s="375" t="s">
        <v>164</v>
      </c>
      <c r="F25" s="376"/>
      <c r="G25" s="376"/>
      <c r="H25" s="376"/>
      <c r="I25" s="376"/>
      <c r="J25" s="376"/>
      <c r="K25" s="377"/>
      <c r="L25" s="372">
        <v>2</v>
      </c>
      <c r="M25" s="373"/>
      <c r="N25" s="373"/>
      <c r="O25" s="373"/>
      <c r="P25" s="374"/>
      <c r="Q25" s="372">
        <v>8407</v>
      </c>
      <c r="R25" s="373"/>
      <c r="S25" s="373"/>
      <c r="T25" s="373"/>
      <c r="U25" s="373"/>
      <c r="V25" s="374"/>
      <c r="W25" s="462"/>
      <c r="X25" s="399"/>
      <c r="Y25" s="400"/>
      <c r="Z25" s="375" t="s">
        <v>165</v>
      </c>
      <c r="AA25" s="376"/>
      <c r="AB25" s="376"/>
      <c r="AC25" s="376"/>
      <c r="AD25" s="376"/>
      <c r="AE25" s="376"/>
      <c r="AF25" s="376"/>
      <c r="AG25" s="377"/>
      <c r="AH25" s="372">
        <v>114</v>
      </c>
      <c r="AI25" s="373"/>
      <c r="AJ25" s="373"/>
      <c r="AK25" s="373"/>
      <c r="AL25" s="374"/>
      <c r="AM25" s="372">
        <v>362064</v>
      </c>
      <c r="AN25" s="373"/>
      <c r="AO25" s="373"/>
      <c r="AP25" s="373"/>
      <c r="AQ25" s="373"/>
      <c r="AR25" s="374"/>
      <c r="AS25" s="372">
        <v>3176</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4530998</v>
      </c>
      <c r="BO25" s="449"/>
      <c r="BP25" s="449"/>
      <c r="BQ25" s="449"/>
      <c r="BR25" s="449"/>
      <c r="BS25" s="449"/>
      <c r="BT25" s="449"/>
      <c r="BU25" s="450"/>
      <c r="BV25" s="448">
        <v>4966927</v>
      </c>
      <c r="BW25" s="449"/>
      <c r="BX25" s="449"/>
      <c r="BY25" s="449"/>
      <c r="BZ25" s="449"/>
      <c r="CA25" s="449"/>
      <c r="CB25" s="449"/>
      <c r="CC25" s="450"/>
      <c r="CD25" s="190"/>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77"/>
      <c r="B26" s="398"/>
      <c r="C26" s="399"/>
      <c r="D26" s="400"/>
      <c r="E26" s="375" t="s">
        <v>167</v>
      </c>
      <c r="F26" s="376"/>
      <c r="G26" s="376"/>
      <c r="H26" s="376"/>
      <c r="I26" s="376"/>
      <c r="J26" s="376"/>
      <c r="K26" s="377"/>
      <c r="L26" s="372">
        <v>1</v>
      </c>
      <c r="M26" s="373"/>
      <c r="N26" s="373"/>
      <c r="O26" s="373"/>
      <c r="P26" s="374"/>
      <c r="Q26" s="372">
        <v>7824</v>
      </c>
      <c r="R26" s="373"/>
      <c r="S26" s="373"/>
      <c r="T26" s="373"/>
      <c r="U26" s="373"/>
      <c r="V26" s="374"/>
      <c r="W26" s="462"/>
      <c r="X26" s="399"/>
      <c r="Y26" s="400"/>
      <c r="Z26" s="375" t="s">
        <v>168</v>
      </c>
      <c r="AA26" s="430"/>
      <c r="AB26" s="430"/>
      <c r="AC26" s="430"/>
      <c r="AD26" s="430"/>
      <c r="AE26" s="430"/>
      <c r="AF26" s="430"/>
      <c r="AG26" s="431"/>
      <c r="AH26" s="372">
        <v>61</v>
      </c>
      <c r="AI26" s="373"/>
      <c r="AJ26" s="373"/>
      <c r="AK26" s="373"/>
      <c r="AL26" s="374"/>
      <c r="AM26" s="372">
        <v>201361</v>
      </c>
      <c r="AN26" s="373"/>
      <c r="AO26" s="373"/>
      <c r="AP26" s="373"/>
      <c r="AQ26" s="373"/>
      <c r="AR26" s="374"/>
      <c r="AS26" s="372">
        <v>3301</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0"/>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77"/>
      <c r="B27" s="398"/>
      <c r="C27" s="399"/>
      <c r="D27" s="400"/>
      <c r="E27" s="375" t="s">
        <v>170</v>
      </c>
      <c r="F27" s="376"/>
      <c r="G27" s="376"/>
      <c r="H27" s="376"/>
      <c r="I27" s="376"/>
      <c r="J27" s="376"/>
      <c r="K27" s="377"/>
      <c r="L27" s="372">
        <v>1</v>
      </c>
      <c r="M27" s="373"/>
      <c r="N27" s="373"/>
      <c r="O27" s="373"/>
      <c r="P27" s="374"/>
      <c r="Q27" s="372">
        <v>7600</v>
      </c>
      <c r="R27" s="373"/>
      <c r="S27" s="373"/>
      <c r="T27" s="373"/>
      <c r="U27" s="373"/>
      <c r="V27" s="374"/>
      <c r="W27" s="462"/>
      <c r="X27" s="399"/>
      <c r="Y27" s="400"/>
      <c r="Z27" s="375" t="s">
        <v>171</v>
      </c>
      <c r="AA27" s="376"/>
      <c r="AB27" s="376"/>
      <c r="AC27" s="376"/>
      <c r="AD27" s="376"/>
      <c r="AE27" s="376"/>
      <c r="AF27" s="376"/>
      <c r="AG27" s="377"/>
      <c r="AH27" s="372">
        <v>53</v>
      </c>
      <c r="AI27" s="373"/>
      <c r="AJ27" s="373"/>
      <c r="AK27" s="373"/>
      <c r="AL27" s="374"/>
      <c r="AM27" s="372">
        <v>165817</v>
      </c>
      <c r="AN27" s="373"/>
      <c r="AO27" s="373"/>
      <c r="AP27" s="373"/>
      <c r="AQ27" s="373"/>
      <c r="AR27" s="374"/>
      <c r="AS27" s="372">
        <v>3129</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92"/>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77"/>
      <c r="B28" s="398"/>
      <c r="C28" s="399"/>
      <c r="D28" s="400"/>
      <c r="E28" s="375" t="s">
        <v>173</v>
      </c>
      <c r="F28" s="376"/>
      <c r="G28" s="376"/>
      <c r="H28" s="376"/>
      <c r="I28" s="376"/>
      <c r="J28" s="376"/>
      <c r="K28" s="377"/>
      <c r="L28" s="372">
        <v>1</v>
      </c>
      <c r="M28" s="373"/>
      <c r="N28" s="373"/>
      <c r="O28" s="373"/>
      <c r="P28" s="374"/>
      <c r="Q28" s="372">
        <v>6700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5537294</v>
      </c>
      <c r="BO28" s="449"/>
      <c r="BP28" s="449"/>
      <c r="BQ28" s="449"/>
      <c r="BR28" s="449"/>
      <c r="BS28" s="449"/>
      <c r="BT28" s="449"/>
      <c r="BU28" s="450"/>
      <c r="BV28" s="448">
        <v>4443052</v>
      </c>
      <c r="BW28" s="449"/>
      <c r="BX28" s="449"/>
      <c r="BY28" s="449"/>
      <c r="BZ28" s="449"/>
      <c r="CA28" s="449"/>
      <c r="CB28" s="449"/>
      <c r="CC28" s="450"/>
      <c r="CD28" s="190"/>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77"/>
      <c r="B29" s="398"/>
      <c r="C29" s="399"/>
      <c r="D29" s="400"/>
      <c r="E29" s="375" t="s">
        <v>176</v>
      </c>
      <c r="F29" s="376"/>
      <c r="G29" s="376"/>
      <c r="H29" s="376"/>
      <c r="I29" s="376"/>
      <c r="J29" s="376"/>
      <c r="K29" s="377"/>
      <c r="L29" s="372">
        <v>16</v>
      </c>
      <c r="M29" s="373"/>
      <c r="N29" s="373"/>
      <c r="O29" s="373"/>
      <c r="P29" s="374"/>
      <c r="Q29" s="372">
        <v>6200</v>
      </c>
      <c r="R29" s="373"/>
      <c r="S29" s="373"/>
      <c r="T29" s="373"/>
      <c r="U29" s="373"/>
      <c r="V29" s="374"/>
      <c r="W29" s="463"/>
      <c r="X29" s="464"/>
      <c r="Y29" s="465"/>
      <c r="Z29" s="375" t="s">
        <v>177</v>
      </c>
      <c r="AA29" s="376"/>
      <c r="AB29" s="376"/>
      <c r="AC29" s="376"/>
      <c r="AD29" s="376"/>
      <c r="AE29" s="376"/>
      <c r="AF29" s="376"/>
      <c r="AG29" s="377"/>
      <c r="AH29" s="372">
        <v>737</v>
      </c>
      <c r="AI29" s="373"/>
      <c r="AJ29" s="373"/>
      <c r="AK29" s="373"/>
      <c r="AL29" s="374"/>
      <c r="AM29" s="372">
        <v>2280745</v>
      </c>
      <c r="AN29" s="373"/>
      <c r="AO29" s="373"/>
      <c r="AP29" s="373"/>
      <c r="AQ29" s="373"/>
      <c r="AR29" s="374"/>
      <c r="AS29" s="372">
        <v>3095</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608068</v>
      </c>
      <c r="BO29" s="420"/>
      <c r="BP29" s="420"/>
      <c r="BQ29" s="420"/>
      <c r="BR29" s="420"/>
      <c r="BS29" s="420"/>
      <c r="BT29" s="420"/>
      <c r="BU29" s="421"/>
      <c r="BV29" s="419">
        <v>482904</v>
      </c>
      <c r="BW29" s="420"/>
      <c r="BX29" s="420"/>
      <c r="BY29" s="420"/>
      <c r="BZ29" s="420"/>
      <c r="CA29" s="420"/>
      <c r="CB29" s="420"/>
      <c r="CC29" s="421"/>
      <c r="CD29" s="192"/>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77"/>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99.2</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1766701</v>
      </c>
      <c r="BO30" s="454"/>
      <c r="BP30" s="454"/>
      <c r="BQ30" s="454"/>
      <c r="BR30" s="454"/>
      <c r="BS30" s="454"/>
      <c r="BT30" s="454"/>
      <c r="BU30" s="455"/>
      <c r="BV30" s="453">
        <v>1475365</v>
      </c>
      <c r="BW30" s="454"/>
      <c r="BX30" s="454"/>
      <c r="BY30" s="454"/>
      <c r="BZ30" s="454"/>
      <c r="CA30" s="454"/>
      <c r="CB30" s="454"/>
      <c r="CC30" s="455"/>
      <c r="CD30" s="193"/>
      <c r="CE30" s="194"/>
      <c r="CF30" s="194"/>
      <c r="CG30" s="194"/>
      <c r="CH30" s="194"/>
      <c r="CI30" s="194"/>
      <c r="CJ30" s="194"/>
      <c r="CK30" s="194"/>
      <c r="CL30" s="194"/>
      <c r="CM30" s="194"/>
      <c r="CN30" s="194"/>
      <c r="CO30" s="194"/>
      <c r="CP30" s="194"/>
      <c r="CQ30" s="194"/>
      <c r="CR30" s="194"/>
      <c r="CS30" s="195"/>
      <c r="CT30" s="196"/>
      <c r="CU30" s="197"/>
      <c r="CV30" s="197"/>
      <c r="CW30" s="197"/>
      <c r="CX30" s="197"/>
      <c r="CY30" s="197"/>
      <c r="CZ30" s="197"/>
      <c r="DA30" s="198"/>
      <c r="DB30" s="196"/>
      <c r="DC30" s="197"/>
      <c r="DD30" s="197"/>
      <c r="DE30" s="197"/>
      <c r="DF30" s="197"/>
      <c r="DG30" s="197"/>
      <c r="DH30" s="197"/>
      <c r="DI30" s="198"/>
    </row>
    <row r="31" spans="1:113" ht="13.5" customHeight="1" x14ac:dyDescent="0.2">
      <c r="A31" s="177"/>
      <c r="B31" s="199"/>
      <c r="DI31" s="200"/>
    </row>
    <row r="32" spans="1:113" ht="13.5" customHeight="1" x14ac:dyDescent="0.2">
      <c r="A32" s="177"/>
      <c r="B32" s="201"/>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0"/>
    </row>
    <row r="33" spans="1:113" ht="13.5" customHeight="1" x14ac:dyDescent="0.2">
      <c r="A33" s="177"/>
      <c r="B33" s="201"/>
      <c r="C33" s="371" t="s">
        <v>186</v>
      </c>
      <c r="D33" s="371"/>
      <c r="E33" s="370" t="s">
        <v>187</v>
      </c>
      <c r="F33" s="370"/>
      <c r="G33" s="370"/>
      <c r="H33" s="370"/>
      <c r="I33" s="370"/>
      <c r="J33" s="370"/>
      <c r="K33" s="370"/>
      <c r="L33" s="370"/>
      <c r="M33" s="370"/>
      <c r="N33" s="370"/>
      <c r="O33" s="370"/>
      <c r="P33" s="370"/>
      <c r="Q33" s="370"/>
      <c r="R33" s="370"/>
      <c r="S33" s="370"/>
      <c r="T33" s="202"/>
      <c r="U33" s="371" t="s">
        <v>186</v>
      </c>
      <c r="V33" s="371"/>
      <c r="W33" s="370" t="s">
        <v>187</v>
      </c>
      <c r="X33" s="370"/>
      <c r="Y33" s="370"/>
      <c r="Z33" s="370"/>
      <c r="AA33" s="370"/>
      <c r="AB33" s="370"/>
      <c r="AC33" s="370"/>
      <c r="AD33" s="370"/>
      <c r="AE33" s="370"/>
      <c r="AF33" s="370"/>
      <c r="AG33" s="370"/>
      <c r="AH33" s="370"/>
      <c r="AI33" s="370"/>
      <c r="AJ33" s="370"/>
      <c r="AK33" s="370"/>
      <c r="AL33" s="202"/>
      <c r="AM33" s="371" t="s">
        <v>186</v>
      </c>
      <c r="AN33" s="371"/>
      <c r="AO33" s="370" t="s">
        <v>187</v>
      </c>
      <c r="AP33" s="370"/>
      <c r="AQ33" s="370"/>
      <c r="AR33" s="370"/>
      <c r="AS33" s="370"/>
      <c r="AT33" s="370"/>
      <c r="AU33" s="370"/>
      <c r="AV33" s="370"/>
      <c r="AW33" s="370"/>
      <c r="AX33" s="370"/>
      <c r="AY33" s="370"/>
      <c r="AZ33" s="370"/>
      <c r="BA33" s="370"/>
      <c r="BB33" s="370"/>
      <c r="BC33" s="370"/>
      <c r="BD33" s="203"/>
      <c r="BE33" s="370" t="s">
        <v>188</v>
      </c>
      <c r="BF33" s="370"/>
      <c r="BG33" s="370" t="s">
        <v>189</v>
      </c>
      <c r="BH33" s="370"/>
      <c r="BI33" s="370"/>
      <c r="BJ33" s="370"/>
      <c r="BK33" s="370"/>
      <c r="BL33" s="370"/>
      <c r="BM33" s="370"/>
      <c r="BN33" s="370"/>
      <c r="BO33" s="370"/>
      <c r="BP33" s="370"/>
      <c r="BQ33" s="370"/>
      <c r="BR33" s="370"/>
      <c r="BS33" s="370"/>
      <c r="BT33" s="370"/>
      <c r="BU33" s="370"/>
      <c r="BV33" s="203"/>
      <c r="BW33" s="371" t="s">
        <v>188</v>
      </c>
      <c r="BX33" s="371"/>
      <c r="BY33" s="370" t="s">
        <v>190</v>
      </c>
      <c r="BZ33" s="370"/>
      <c r="CA33" s="370"/>
      <c r="CB33" s="370"/>
      <c r="CC33" s="370"/>
      <c r="CD33" s="370"/>
      <c r="CE33" s="370"/>
      <c r="CF33" s="370"/>
      <c r="CG33" s="370"/>
      <c r="CH33" s="370"/>
      <c r="CI33" s="370"/>
      <c r="CJ33" s="370"/>
      <c r="CK33" s="370"/>
      <c r="CL33" s="370"/>
      <c r="CM33" s="370"/>
      <c r="CN33" s="202"/>
      <c r="CO33" s="371" t="s">
        <v>186</v>
      </c>
      <c r="CP33" s="371"/>
      <c r="CQ33" s="370" t="s">
        <v>191</v>
      </c>
      <c r="CR33" s="370"/>
      <c r="CS33" s="370"/>
      <c r="CT33" s="370"/>
      <c r="CU33" s="370"/>
      <c r="CV33" s="370"/>
      <c r="CW33" s="370"/>
      <c r="CX33" s="370"/>
      <c r="CY33" s="370"/>
      <c r="CZ33" s="370"/>
      <c r="DA33" s="370"/>
      <c r="DB33" s="370"/>
      <c r="DC33" s="370"/>
      <c r="DD33" s="370"/>
      <c r="DE33" s="370"/>
      <c r="DF33" s="202"/>
      <c r="DG33" s="369" t="s">
        <v>192</v>
      </c>
      <c r="DH33" s="369"/>
      <c r="DI33" s="204"/>
    </row>
    <row r="34" spans="1:113" ht="32.25" customHeight="1" x14ac:dyDescent="0.2">
      <c r="A34" s="177"/>
      <c r="B34" s="201"/>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77"/>
      <c r="U34" s="367">
        <f>IF(W34="","",MAX(C34:D43)+1)</f>
        <v>2</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77"/>
      <c r="AM34" s="367">
        <f>IF(AO34="","",MAX(C34:D43,U34:V43)+1)</f>
        <v>5</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77"/>
      <c r="BE34" s="367" t="str">
        <f>IF(BG34="","",MAX(C34:D43,U34:V43,AM34:AN43)+1)</f>
        <v/>
      </c>
      <c r="BF34" s="367"/>
      <c r="BG34" s="368"/>
      <c r="BH34" s="368"/>
      <c r="BI34" s="368"/>
      <c r="BJ34" s="368"/>
      <c r="BK34" s="368"/>
      <c r="BL34" s="368"/>
      <c r="BM34" s="368"/>
      <c r="BN34" s="368"/>
      <c r="BO34" s="368"/>
      <c r="BP34" s="368"/>
      <c r="BQ34" s="368"/>
      <c r="BR34" s="368"/>
      <c r="BS34" s="368"/>
      <c r="BT34" s="368"/>
      <c r="BU34" s="368"/>
      <c r="BV34" s="177"/>
      <c r="BW34" s="367">
        <f>IF(BY34="","",MAX(C34:D43,U34:V43,AM34:AN43,BE34:BF43)+1)</f>
        <v>7</v>
      </c>
      <c r="BX34" s="367"/>
      <c r="BY34" s="368" t="str">
        <f>IF('各会計、関係団体の財政状況及び健全化判断比率'!B68="","",'各会計、関係団体の財政状況及び健全化判断比率'!B68)</f>
        <v>大和川右岸水防事務組合</v>
      </c>
      <c r="BZ34" s="368"/>
      <c r="CA34" s="368"/>
      <c r="CB34" s="368"/>
      <c r="CC34" s="368"/>
      <c r="CD34" s="368"/>
      <c r="CE34" s="368"/>
      <c r="CF34" s="368"/>
      <c r="CG34" s="368"/>
      <c r="CH34" s="368"/>
      <c r="CI34" s="368"/>
      <c r="CJ34" s="368"/>
      <c r="CK34" s="368"/>
      <c r="CL34" s="368"/>
      <c r="CM34" s="368"/>
      <c r="CN34" s="177"/>
      <c r="CO34" s="367">
        <f>IF(CQ34="","",MAX(C34:D43,U34:V43,AM34:AN43,BE34:BF43,BW34:BX43)+1)</f>
        <v>13</v>
      </c>
      <c r="CP34" s="367"/>
      <c r="CQ34" s="368" t="str">
        <f>IF('各会計、関係団体の財政状況及び健全化判断比率'!BS7="","",'各会計、関係団体の財政状況及び健全化判断比率'!BS7)</f>
        <v>松原都市開発</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4"/>
    </row>
    <row r="35" spans="1:113" ht="32.25" customHeight="1" x14ac:dyDescent="0.2">
      <c r="A35" s="177"/>
      <c r="B35" s="201"/>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77"/>
      <c r="U35" s="367">
        <f>IF(W35="","",U34+1)</f>
        <v>3</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77"/>
      <c r="AM35" s="367">
        <f t="shared" ref="AM35:AM43" si="0">IF(AO35="","",AM34+1)</f>
        <v>6</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77"/>
      <c r="BE35" s="367" t="str">
        <f t="shared" ref="BE35:BE43" si="1">IF(BG35="","",BE34+1)</f>
        <v/>
      </c>
      <c r="BF35" s="367"/>
      <c r="BG35" s="368"/>
      <c r="BH35" s="368"/>
      <c r="BI35" s="368"/>
      <c r="BJ35" s="368"/>
      <c r="BK35" s="368"/>
      <c r="BL35" s="368"/>
      <c r="BM35" s="368"/>
      <c r="BN35" s="368"/>
      <c r="BO35" s="368"/>
      <c r="BP35" s="368"/>
      <c r="BQ35" s="368"/>
      <c r="BR35" s="368"/>
      <c r="BS35" s="368"/>
      <c r="BT35" s="368"/>
      <c r="BU35" s="368"/>
      <c r="BV35" s="177"/>
      <c r="BW35" s="367">
        <f t="shared" ref="BW35:BW43" si="2">IF(BY35="","",BW34+1)</f>
        <v>8</v>
      </c>
      <c r="BX35" s="367"/>
      <c r="BY35" s="368" t="str">
        <f>IF('各会計、関係団体の財政状況及び健全化判断比率'!B69="","",'各会計、関係団体の財政状況及び健全化判断比率'!B69)</f>
        <v>大阪広域環境施設組合</v>
      </c>
      <c r="BZ35" s="368"/>
      <c r="CA35" s="368"/>
      <c r="CB35" s="368"/>
      <c r="CC35" s="368"/>
      <c r="CD35" s="368"/>
      <c r="CE35" s="368"/>
      <c r="CF35" s="368"/>
      <c r="CG35" s="368"/>
      <c r="CH35" s="368"/>
      <c r="CI35" s="368"/>
      <c r="CJ35" s="368"/>
      <c r="CK35" s="368"/>
      <c r="CL35" s="368"/>
      <c r="CM35" s="368"/>
      <c r="CN35" s="177"/>
      <c r="CO35" s="367">
        <f t="shared" ref="CO35:CO43" si="3">IF(CQ35="","",CO34+1)</f>
        <v>14</v>
      </c>
      <c r="CP35" s="367"/>
      <c r="CQ35" s="368" t="str">
        <f>IF('各会計、関係団体の財政状況及び健全化判断比率'!BS8="","",'各会計、関係団体の財政状況及び健全化判断比率'!BS8)</f>
        <v>松原市文化情報振興事業団</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4"/>
    </row>
    <row r="36" spans="1:113" ht="32.25" customHeight="1" x14ac:dyDescent="0.2">
      <c r="A36" s="177"/>
      <c r="B36" s="201"/>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77"/>
      <c r="U36" s="367">
        <f t="shared" ref="U36:U43" si="4">IF(W36="","",U35+1)</f>
        <v>4</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77"/>
      <c r="AM36" s="367" t="str">
        <f t="shared" si="0"/>
        <v/>
      </c>
      <c r="AN36" s="367"/>
      <c r="AO36" s="368"/>
      <c r="AP36" s="368"/>
      <c r="AQ36" s="368"/>
      <c r="AR36" s="368"/>
      <c r="AS36" s="368"/>
      <c r="AT36" s="368"/>
      <c r="AU36" s="368"/>
      <c r="AV36" s="368"/>
      <c r="AW36" s="368"/>
      <c r="AX36" s="368"/>
      <c r="AY36" s="368"/>
      <c r="AZ36" s="368"/>
      <c r="BA36" s="368"/>
      <c r="BB36" s="368"/>
      <c r="BC36" s="368"/>
      <c r="BD36" s="177"/>
      <c r="BE36" s="367" t="str">
        <f t="shared" si="1"/>
        <v/>
      </c>
      <c r="BF36" s="367"/>
      <c r="BG36" s="368"/>
      <c r="BH36" s="368"/>
      <c r="BI36" s="368"/>
      <c r="BJ36" s="368"/>
      <c r="BK36" s="368"/>
      <c r="BL36" s="368"/>
      <c r="BM36" s="368"/>
      <c r="BN36" s="368"/>
      <c r="BO36" s="368"/>
      <c r="BP36" s="368"/>
      <c r="BQ36" s="368"/>
      <c r="BR36" s="368"/>
      <c r="BS36" s="368"/>
      <c r="BT36" s="368"/>
      <c r="BU36" s="368"/>
      <c r="BV36" s="177"/>
      <c r="BW36" s="367">
        <f t="shared" si="2"/>
        <v>9</v>
      </c>
      <c r="BX36" s="367"/>
      <c r="BY36" s="368" t="str">
        <f>IF('各会計、関係団体の財政状況及び健全化判断比率'!B70="","",'各会計、関係団体の財政状況及び健全化判断比率'!B70)</f>
        <v>大阪府後期高齢者医療広域連合（一般会計）</v>
      </c>
      <c r="BZ36" s="368"/>
      <c r="CA36" s="368"/>
      <c r="CB36" s="368"/>
      <c r="CC36" s="368"/>
      <c r="CD36" s="368"/>
      <c r="CE36" s="368"/>
      <c r="CF36" s="368"/>
      <c r="CG36" s="368"/>
      <c r="CH36" s="368"/>
      <c r="CI36" s="368"/>
      <c r="CJ36" s="368"/>
      <c r="CK36" s="368"/>
      <c r="CL36" s="368"/>
      <c r="CM36" s="368"/>
      <c r="CN36" s="177"/>
      <c r="CO36" s="367">
        <f t="shared" si="3"/>
        <v>15</v>
      </c>
      <c r="CP36" s="367"/>
      <c r="CQ36" s="368" t="str">
        <f>IF('各会計、関係団体の財政状況及び健全化判断比率'!BS9="","",'各会計、関係団体の財政状況及び健全化判断比率'!BS9)</f>
        <v>松原市土地開発公社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〇</v>
      </c>
      <c r="DH36" s="365"/>
      <c r="DI36" s="204"/>
    </row>
    <row r="37" spans="1:113" ht="32.25" customHeight="1" x14ac:dyDescent="0.2">
      <c r="A37" s="177"/>
      <c r="B37" s="201"/>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77"/>
      <c r="U37" s="367" t="str">
        <f t="shared" si="4"/>
        <v/>
      </c>
      <c r="V37" s="367"/>
      <c r="W37" s="368"/>
      <c r="X37" s="368"/>
      <c r="Y37" s="368"/>
      <c r="Z37" s="368"/>
      <c r="AA37" s="368"/>
      <c r="AB37" s="368"/>
      <c r="AC37" s="368"/>
      <c r="AD37" s="368"/>
      <c r="AE37" s="368"/>
      <c r="AF37" s="368"/>
      <c r="AG37" s="368"/>
      <c r="AH37" s="368"/>
      <c r="AI37" s="368"/>
      <c r="AJ37" s="368"/>
      <c r="AK37" s="368"/>
      <c r="AL37" s="177"/>
      <c r="AM37" s="367" t="str">
        <f t="shared" si="0"/>
        <v/>
      </c>
      <c r="AN37" s="367"/>
      <c r="AO37" s="368"/>
      <c r="AP37" s="368"/>
      <c r="AQ37" s="368"/>
      <c r="AR37" s="368"/>
      <c r="AS37" s="368"/>
      <c r="AT37" s="368"/>
      <c r="AU37" s="368"/>
      <c r="AV37" s="368"/>
      <c r="AW37" s="368"/>
      <c r="AX37" s="368"/>
      <c r="AY37" s="368"/>
      <c r="AZ37" s="368"/>
      <c r="BA37" s="368"/>
      <c r="BB37" s="368"/>
      <c r="BC37" s="368"/>
      <c r="BD37" s="177"/>
      <c r="BE37" s="367" t="str">
        <f t="shared" si="1"/>
        <v/>
      </c>
      <c r="BF37" s="367"/>
      <c r="BG37" s="368"/>
      <c r="BH37" s="368"/>
      <c r="BI37" s="368"/>
      <c r="BJ37" s="368"/>
      <c r="BK37" s="368"/>
      <c r="BL37" s="368"/>
      <c r="BM37" s="368"/>
      <c r="BN37" s="368"/>
      <c r="BO37" s="368"/>
      <c r="BP37" s="368"/>
      <c r="BQ37" s="368"/>
      <c r="BR37" s="368"/>
      <c r="BS37" s="368"/>
      <c r="BT37" s="368"/>
      <c r="BU37" s="368"/>
      <c r="BV37" s="177"/>
      <c r="BW37" s="367">
        <f t="shared" si="2"/>
        <v>10</v>
      </c>
      <c r="BX37" s="367"/>
      <c r="BY37" s="368" t="str">
        <f>IF('各会計、関係団体の財政状況及び健全化判断比率'!B71="","",'各会計、関係団体の財政状況及び健全化判断比率'!B71)</f>
        <v>大阪府後期高齢者医療広域連合（後期高齢者医療特別会計）</v>
      </c>
      <c r="BZ37" s="368"/>
      <c r="CA37" s="368"/>
      <c r="CB37" s="368"/>
      <c r="CC37" s="368"/>
      <c r="CD37" s="368"/>
      <c r="CE37" s="368"/>
      <c r="CF37" s="368"/>
      <c r="CG37" s="368"/>
      <c r="CH37" s="368"/>
      <c r="CI37" s="368"/>
      <c r="CJ37" s="368"/>
      <c r="CK37" s="368"/>
      <c r="CL37" s="368"/>
      <c r="CM37" s="368"/>
      <c r="CN37" s="177"/>
      <c r="CO37" s="367">
        <f t="shared" si="3"/>
        <v>16</v>
      </c>
      <c r="CP37" s="367"/>
      <c r="CQ37" s="368" t="str">
        <f>IF('各会計、関係団体の財政状況及び健全化判断比率'!BS10="","",'各会計、関係団体の財政状況及び健全化判断比率'!BS10)</f>
        <v>松原学校給食</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4"/>
    </row>
    <row r="38" spans="1:113" ht="32.25" customHeight="1" x14ac:dyDescent="0.2">
      <c r="A38" s="177"/>
      <c r="B38" s="201"/>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77"/>
      <c r="U38" s="367" t="str">
        <f t="shared" si="4"/>
        <v/>
      </c>
      <c r="V38" s="367"/>
      <c r="W38" s="368"/>
      <c r="X38" s="368"/>
      <c r="Y38" s="368"/>
      <c r="Z38" s="368"/>
      <c r="AA38" s="368"/>
      <c r="AB38" s="368"/>
      <c r="AC38" s="368"/>
      <c r="AD38" s="368"/>
      <c r="AE38" s="368"/>
      <c r="AF38" s="368"/>
      <c r="AG38" s="368"/>
      <c r="AH38" s="368"/>
      <c r="AI38" s="368"/>
      <c r="AJ38" s="368"/>
      <c r="AK38" s="368"/>
      <c r="AL38" s="177"/>
      <c r="AM38" s="367" t="str">
        <f t="shared" si="0"/>
        <v/>
      </c>
      <c r="AN38" s="367"/>
      <c r="AO38" s="368"/>
      <c r="AP38" s="368"/>
      <c r="AQ38" s="368"/>
      <c r="AR38" s="368"/>
      <c r="AS38" s="368"/>
      <c r="AT38" s="368"/>
      <c r="AU38" s="368"/>
      <c r="AV38" s="368"/>
      <c r="AW38" s="368"/>
      <c r="AX38" s="368"/>
      <c r="AY38" s="368"/>
      <c r="AZ38" s="368"/>
      <c r="BA38" s="368"/>
      <c r="BB38" s="368"/>
      <c r="BC38" s="368"/>
      <c r="BD38" s="177"/>
      <c r="BE38" s="367" t="str">
        <f t="shared" si="1"/>
        <v/>
      </c>
      <c r="BF38" s="367"/>
      <c r="BG38" s="368"/>
      <c r="BH38" s="368"/>
      <c r="BI38" s="368"/>
      <c r="BJ38" s="368"/>
      <c r="BK38" s="368"/>
      <c r="BL38" s="368"/>
      <c r="BM38" s="368"/>
      <c r="BN38" s="368"/>
      <c r="BO38" s="368"/>
      <c r="BP38" s="368"/>
      <c r="BQ38" s="368"/>
      <c r="BR38" s="368"/>
      <c r="BS38" s="368"/>
      <c r="BT38" s="368"/>
      <c r="BU38" s="368"/>
      <c r="BV38" s="177"/>
      <c r="BW38" s="367">
        <f t="shared" si="2"/>
        <v>11</v>
      </c>
      <c r="BX38" s="367"/>
      <c r="BY38" s="368" t="str">
        <f>IF('各会計、関係団体の財政状況及び健全化判断比率'!B72="","",'各会計、関係団体の財政状況及び健全化判断比率'!B72)</f>
        <v>大阪広域水道企業団(水道事業会計)</v>
      </c>
      <c r="BZ38" s="368"/>
      <c r="CA38" s="368"/>
      <c r="CB38" s="368"/>
      <c r="CC38" s="368"/>
      <c r="CD38" s="368"/>
      <c r="CE38" s="368"/>
      <c r="CF38" s="368"/>
      <c r="CG38" s="368"/>
      <c r="CH38" s="368"/>
      <c r="CI38" s="368"/>
      <c r="CJ38" s="368"/>
      <c r="CK38" s="368"/>
      <c r="CL38" s="368"/>
      <c r="CM38" s="368"/>
      <c r="CN38" s="177"/>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4"/>
    </row>
    <row r="39" spans="1:113" ht="32.25" customHeight="1" x14ac:dyDescent="0.2">
      <c r="A39" s="177"/>
      <c r="B39" s="201"/>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77"/>
      <c r="U39" s="367" t="str">
        <f t="shared" si="4"/>
        <v/>
      </c>
      <c r="V39" s="367"/>
      <c r="W39" s="368"/>
      <c r="X39" s="368"/>
      <c r="Y39" s="368"/>
      <c r="Z39" s="368"/>
      <c r="AA39" s="368"/>
      <c r="AB39" s="368"/>
      <c r="AC39" s="368"/>
      <c r="AD39" s="368"/>
      <c r="AE39" s="368"/>
      <c r="AF39" s="368"/>
      <c r="AG39" s="368"/>
      <c r="AH39" s="368"/>
      <c r="AI39" s="368"/>
      <c r="AJ39" s="368"/>
      <c r="AK39" s="368"/>
      <c r="AL39" s="177"/>
      <c r="AM39" s="367" t="str">
        <f t="shared" si="0"/>
        <v/>
      </c>
      <c r="AN39" s="367"/>
      <c r="AO39" s="368"/>
      <c r="AP39" s="368"/>
      <c r="AQ39" s="368"/>
      <c r="AR39" s="368"/>
      <c r="AS39" s="368"/>
      <c r="AT39" s="368"/>
      <c r="AU39" s="368"/>
      <c r="AV39" s="368"/>
      <c r="AW39" s="368"/>
      <c r="AX39" s="368"/>
      <c r="AY39" s="368"/>
      <c r="AZ39" s="368"/>
      <c r="BA39" s="368"/>
      <c r="BB39" s="368"/>
      <c r="BC39" s="368"/>
      <c r="BD39" s="177"/>
      <c r="BE39" s="367" t="str">
        <f t="shared" si="1"/>
        <v/>
      </c>
      <c r="BF39" s="367"/>
      <c r="BG39" s="368"/>
      <c r="BH39" s="368"/>
      <c r="BI39" s="368"/>
      <c r="BJ39" s="368"/>
      <c r="BK39" s="368"/>
      <c r="BL39" s="368"/>
      <c r="BM39" s="368"/>
      <c r="BN39" s="368"/>
      <c r="BO39" s="368"/>
      <c r="BP39" s="368"/>
      <c r="BQ39" s="368"/>
      <c r="BR39" s="368"/>
      <c r="BS39" s="368"/>
      <c r="BT39" s="368"/>
      <c r="BU39" s="368"/>
      <c r="BV39" s="177"/>
      <c r="BW39" s="367">
        <f t="shared" si="2"/>
        <v>12</v>
      </c>
      <c r="BX39" s="367"/>
      <c r="BY39" s="368" t="str">
        <f>IF('各会計、関係団体の財政状況及び健全化判断比率'!B73="","",'各会計、関係団体の財政状況及び健全化判断比率'!B73)</f>
        <v>大阪広域水道企業団(工業用水道事業会計)</v>
      </c>
      <c r="BZ39" s="368"/>
      <c r="CA39" s="368"/>
      <c r="CB39" s="368"/>
      <c r="CC39" s="368"/>
      <c r="CD39" s="368"/>
      <c r="CE39" s="368"/>
      <c r="CF39" s="368"/>
      <c r="CG39" s="368"/>
      <c r="CH39" s="368"/>
      <c r="CI39" s="368"/>
      <c r="CJ39" s="368"/>
      <c r="CK39" s="368"/>
      <c r="CL39" s="368"/>
      <c r="CM39" s="368"/>
      <c r="CN39" s="177"/>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4"/>
    </row>
    <row r="40" spans="1:113" ht="32.25" customHeight="1" x14ac:dyDescent="0.2">
      <c r="A40" s="177"/>
      <c r="B40" s="201"/>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77"/>
      <c r="U40" s="367" t="str">
        <f t="shared" si="4"/>
        <v/>
      </c>
      <c r="V40" s="367"/>
      <c r="W40" s="368"/>
      <c r="X40" s="368"/>
      <c r="Y40" s="368"/>
      <c r="Z40" s="368"/>
      <c r="AA40" s="368"/>
      <c r="AB40" s="368"/>
      <c r="AC40" s="368"/>
      <c r="AD40" s="368"/>
      <c r="AE40" s="368"/>
      <c r="AF40" s="368"/>
      <c r="AG40" s="368"/>
      <c r="AH40" s="368"/>
      <c r="AI40" s="368"/>
      <c r="AJ40" s="368"/>
      <c r="AK40" s="368"/>
      <c r="AL40" s="177"/>
      <c r="AM40" s="367" t="str">
        <f t="shared" si="0"/>
        <v/>
      </c>
      <c r="AN40" s="367"/>
      <c r="AO40" s="368"/>
      <c r="AP40" s="368"/>
      <c r="AQ40" s="368"/>
      <c r="AR40" s="368"/>
      <c r="AS40" s="368"/>
      <c r="AT40" s="368"/>
      <c r="AU40" s="368"/>
      <c r="AV40" s="368"/>
      <c r="AW40" s="368"/>
      <c r="AX40" s="368"/>
      <c r="AY40" s="368"/>
      <c r="AZ40" s="368"/>
      <c r="BA40" s="368"/>
      <c r="BB40" s="368"/>
      <c r="BC40" s="368"/>
      <c r="BD40" s="177"/>
      <c r="BE40" s="367" t="str">
        <f t="shared" si="1"/>
        <v/>
      </c>
      <c r="BF40" s="367"/>
      <c r="BG40" s="368"/>
      <c r="BH40" s="368"/>
      <c r="BI40" s="368"/>
      <c r="BJ40" s="368"/>
      <c r="BK40" s="368"/>
      <c r="BL40" s="368"/>
      <c r="BM40" s="368"/>
      <c r="BN40" s="368"/>
      <c r="BO40" s="368"/>
      <c r="BP40" s="368"/>
      <c r="BQ40" s="368"/>
      <c r="BR40" s="368"/>
      <c r="BS40" s="368"/>
      <c r="BT40" s="368"/>
      <c r="BU40" s="368"/>
      <c r="BV40" s="177"/>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77"/>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4"/>
    </row>
    <row r="41" spans="1:113" ht="32.25" customHeight="1" x14ac:dyDescent="0.2">
      <c r="A41" s="177"/>
      <c r="B41" s="201"/>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77"/>
      <c r="U41" s="367" t="str">
        <f t="shared" si="4"/>
        <v/>
      </c>
      <c r="V41" s="367"/>
      <c r="W41" s="368"/>
      <c r="X41" s="368"/>
      <c r="Y41" s="368"/>
      <c r="Z41" s="368"/>
      <c r="AA41" s="368"/>
      <c r="AB41" s="368"/>
      <c r="AC41" s="368"/>
      <c r="AD41" s="368"/>
      <c r="AE41" s="368"/>
      <c r="AF41" s="368"/>
      <c r="AG41" s="368"/>
      <c r="AH41" s="368"/>
      <c r="AI41" s="368"/>
      <c r="AJ41" s="368"/>
      <c r="AK41" s="368"/>
      <c r="AL41" s="177"/>
      <c r="AM41" s="367" t="str">
        <f t="shared" si="0"/>
        <v/>
      </c>
      <c r="AN41" s="367"/>
      <c r="AO41" s="368"/>
      <c r="AP41" s="368"/>
      <c r="AQ41" s="368"/>
      <c r="AR41" s="368"/>
      <c r="AS41" s="368"/>
      <c r="AT41" s="368"/>
      <c r="AU41" s="368"/>
      <c r="AV41" s="368"/>
      <c r="AW41" s="368"/>
      <c r="AX41" s="368"/>
      <c r="AY41" s="368"/>
      <c r="AZ41" s="368"/>
      <c r="BA41" s="368"/>
      <c r="BB41" s="368"/>
      <c r="BC41" s="368"/>
      <c r="BD41" s="177"/>
      <c r="BE41" s="367" t="str">
        <f t="shared" si="1"/>
        <v/>
      </c>
      <c r="BF41" s="367"/>
      <c r="BG41" s="368"/>
      <c r="BH41" s="368"/>
      <c r="BI41" s="368"/>
      <c r="BJ41" s="368"/>
      <c r="BK41" s="368"/>
      <c r="BL41" s="368"/>
      <c r="BM41" s="368"/>
      <c r="BN41" s="368"/>
      <c r="BO41" s="368"/>
      <c r="BP41" s="368"/>
      <c r="BQ41" s="368"/>
      <c r="BR41" s="368"/>
      <c r="BS41" s="368"/>
      <c r="BT41" s="368"/>
      <c r="BU41" s="368"/>
      <c r="BV41" s="177"/>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77"/>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4"/>
    </row>
    <row r="42" spans="1:113" ht="32.25" customHeight="1" x14ac:dyDescent="0.2">
      <c r="B42" s="201"/>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77"/>
      <c r="U42" s="367" t="str">
        <f t="shared" si="4"/>
        <v/>
      </c>
      <c r="V42" s="367"/>
      <c r="W42" s="368"/>
      <c r="X42" s="368"/>
      <c r="Y42" s="368"/>
      <c r="Z42" s="368"/>
      <c r="AA42" s="368"/>
      <c r="AB42" s="368"/>
      <c r="AC42" s="368"/>
      <c r="AD42" s="368"/>
      <c r="AE42" s="368"/>
      <c r="AF42" s="368"/>
      <c r="AG42" s="368"/>
      <c r="AH42" s="368"/>
      <c r="AI42" s="368"/>
      <c r="AJ42" s="368"/>
      <c r="AK42" s="368"/>
      <c r="AL42" s="177"/>
      <c r="AM42" s="367" t="str">
        <f t="shared" si="0"/>
        <v/>
      </c>
      <c r="AN42" s="367"/>
      <c r="AO42" s="368"/>
      <c r="AP42" s="368"/>
      <c r="AQ42" s="368"/>
      <c r="AR42" s="368"/>
      <c r="AS42" s="368"/>
      <c r="AT42" s="368"/>
      <c r="AU42" s="368"/>
      <c r="AV42" s="368"/>
      <c r="AW42" s="368"/>
      <c r="AX42" s="368"/>
      <c r="AY42" s="368"/>
      <c r="AZ42" s="368"/>
      <c r="BA42" s="368"/>
      <c r="BB42" s="368"/>
      <c r="BC42" s="368"/>
      <c r="BD42" s="177"/>
      <c r="BE42" s="367" t="str">
        <f t="shared" si="1"/>
        <v/>
      </c>
      <c r="BF42" s="367"/>
      <c r="BG42" s="368"/>
      <c r="BH42" s="368"/>
      <c r="BI42" s="368"/>
      <c r="BJ42" s="368"/>
      <c r="BK42" s="368"/>
      <c r="BL42" s="368"/>
      <c r="BM42" s="368"/>
      <c r="BN42" s="368"/>
      <c r="BO42" s="368"/>
      <c r="BP42" s="368"/>
      <c r="BQ42" s="368"/>
      <c r="BR42" s="368"/>
      <c r="BS42" s="368"/>
      <c r="BT42" s="368"/>
      <c r="BU42" s="368"/>
      <c r="BV42" s="177"/>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77"/>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4"/>
    </row>
    <row r="43" spans="1:113" ht="32.25" customHeight="1" x14ac:dyDescent="0.2">
      <c r="B43" s="201"/>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77"/>
      <c r="U43" s="367" t="str">
        <f t="shared" si="4"/>
        <v/>
      </c>
      <c r="V43" s="367"/>
      <c r="W43" s="368"/>
      <c r="X43" s="368"/>
      <c r="Y43" s="368"/>
      <c r="Z43" s="368"/>
      <c r="AA43" s="368"/>
      <c r="AB43" s="368"/>
      <c r="AC43" s="368"/>
      <c r="AD43" s="368"/>
      <c r="AE43" s="368"/>
      <c r="AF43" s="368"/>
      <c r="AG43" s="368"/>
      <c r="AH43" s="368"/>
      <c r="AI43" s="368"/>
      <c r="AJ43" s="368"/>
      <c r="AK43" s="368"/>
      <c r="AL43" s="177"/>
      <c r="AM43" s="367" t="str">
        <f t="shared" si="0"/>
        <v/>
      </c>
      <c r="AN43" s="367"/>
      <c r="AO43" s="368"/>
      <c r="AP43" s="368"/>
      <c r="AQ43" s="368"/>
      <c r="AR43" s="368"/>
      <c r="AS43" s="368"/>
      <c r="AT43" s="368"/>
      <c r="AU43" s="368"/>
      <c r="AV43" s="368"/>
      <c r="AW43" s="368"/>
      <c r="AX43" s="368"/>
      <c r="AY43" s="368"/>
      <c r="AZ43" s="368"/>
      <c r="BA43" s="368"/>
      <c r="BB43" s="368"/>
      <c r="BC43" s="368"/>
      <c r="BD43" s="177"/>
      <c r="BE43" s="367" t="str">
        <f t="shared" si="1"/>
        <v/>
      </c>
      <c r="BF43" s="367"/>
      <c r="BG43" s="368"/>
      <c r="BH43" s="368"/>
      <c r="BI43" s="368"/>
      <c r="BJ43" s="368"/>
      <c r="BK43" s="368"/>
      <c r="BL43" s="368"/>
      <c r="BM43" s="368"/>
      <c r="BN43" s="368"/>
      <c r="BO43" s="368"/>
      <c r="BP43" s="368"/>
      <c r="BQ43" s="368"/>
      <c r="BR43" s="368"/>
      <c r="BS43" s="368"/>
      <c r="BT43" s="368"/>
      <c r="BU43" s="368"/>
      <c r="BV43" s="177"/>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77"/>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4"/>
    </row>
    <row r="44" spans="1:113" ht="13.5" customHeight="1" thickBot="1" x14ac:dyDescent="0.25">
      <c r="B44" s="205"/>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I44" s="206"/>
      <c r="CJ44" s="206"/>
      <c r="CK44" s="206"/>
      <c r="CL44" s="206"/>
      <c r="CM44" s="206"/>
      <c r="CN44" s="206"/>
      <c r="CO44" s="206"/>
      <c r="CP44" s="206"/>
      <c r="CQ44" s="206"/>
      <c r="CR44" s="206"/>
      <c r="CS44" s="206"/>
      <c r="CT44" s="206"/>
      <c r="CU44" s="206"/>
      <c r="CV44" s="206"/>
      <c r="CW44" s="206"/>
      <c r="CX44" s="206"/>
      <c r="CY44" s="206"/>
      <c r="CZ44" s="206"/>
      <c r="DA44" s="206"/>
      <c r="DB44" s="206"/>
      <c r="DC44" s="206"/>
      <c r="DD44" s="206"/>
      <c r="DE44" s="206"/>
      <c r="DF44" s="206"/>
      <c r="DG44" s="206"/>
      <c r="DH44" s="206"/>
      <c r="DI44" s="207"/>
    </row>
    <row r="45" spans="1:113" x14ac:dyDescent="0.2"/>
    <row r="46" spans="1:113" x14ac:dyDescent="0.2">
      <c r="B46" s="176"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PA/09egOPbCU4OZHp1kybVrw31X8PTumY9QPL5IXRBGWSfcLIIM5jMdM+ISnYRaisaGb6r2s1i12E/9otThEng==" saltValue="YoVYNVmDaP+2C/T9yNDIH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54" t="s">
        <v>529</v>
      </c>
      <c r="D34" s="1154"/>
      <c r="E34" s="1155"/>
      <c r="F34" s="32" t="s">
        <v>530</v>
      </c>
      <c r="G34" s="33" t="s">
        <v>531</v>
      </c>
      <c r="H34" s="33" t="s">
        <v>532</v>
      </c>
      <c r="I34" s="33" t="s">
        <v>533</v>
      </c>
      <c r="J34" s="34" t="s">
        <v>534</v>
      </c>
      <c r="K34" s="22"/>
      <c r="L34" s="22"/>
      <c r="M34" s="22"/>
      <c r="N34" s="22"/>
      <c r="O34" s="22"/>
      <c r="P34" s="22"/>
    </row>
    <row r="35" spans="1:16" ht="39" customHeight="1" x14ac:dyDescent="0.2">
      <c r="A35" s="22"/>
      <c r="B35" s="35"/>
      <c r="C35" s="1148" t="s">
        <v>535</v>
      </c>
      <c r="D35" s="1149"/>
      <c r="E35" s="1150"/>
      <c r="F35" s="36">
        <v>14.97</v>
      </c>
      <c r="G35" s="37">
        <v>12.69</v>
      </c>
      <c r="H35" s="37">
        <v>11.33</v>
      </c>
      <c r="I35" s="37">
        <v>9.86</v>
      </c>
      <c r="J35" s="38">
        <v>8.01</v>
      </c>
      <c r="K35" s="22"/>
      <c r="L35" s="22"/>
      <c r="M35" s="22"/>
      <c r="N35" s="22"/>
      <c r="O35" s="22"/>
      <c r="P35" s="22"/>
    </row>
    <row r="36" spans="1:16" ht="39" customHeight="1" x14ac:dyDescent="0.2">
      <c r="A36" s="22"/>
      <c r="B36" s="35"/>
      <c r="C36" s="1148" t="s">
        <v>536</v>
      </c>
      <c r="D36" s="1149"/>
      <c r="E36" s="1150"/>
      <c r="F36" s="36">
        <v>0.45</v>
      </c>
      <c r="G36" s="37">
        <v>2.61</v>
      </c>
      <c r="H36" s="37">
        <v>3.94</v>
      </c>
      <c r="I36" s="37">
        <v>3.77</v>
      </c>
      <c r="J36" s="38">
        <v>3.5</v>
      </c>
      <c r="K36" s="22"/>
      <c r="L36" s="22"/>
      <c r="M36" s="22"/>
      <c r="N36" s="22"/>
      <c r="O36" s="22"/>
      <c r="P36" s="22"/>
    </row>
    <row r="37" spans="1:16" ht="39" customHeight="1" x14ac:dyDescent="0.2">
      <c r="A37" s="22"/>
      <c r="B37" s="35"/>
      <c r="C37" s="1148" t="s">
        <v>537</v>
      </c>
      <c r="D37" s="1149"/>
      <c r="E37" s="1150"/>
      <c r="F37" s="36">
        <v>3.13</v>
      </c>
      <c r="G37" s="37">
        <v>2.79</v>
      </c>
      <c r="H37" s="37">
        <v>1.45</v>
      </c>
      <c r="I37" s="37">
        <v>0.84</v>
      </c>
      <c r="J37" s="38">
        <v>1.68</v>
      </c>
      <c r="K37" s="22"/>
      <c r="L37" s="22"/>
      <c r="M37" s="22"/>
      <c r="N37" s="22"/>
      <c r="O37" s="22"/>
      <c r="P37" s="22"/>
    </row>
    <row r="38" spans="1:16" ht="39" customHeight="1" x14ac:dyDescent="0.2">
      <c r="A38" s="22"/>
      <c r="B38" s="35"/>
      <c r="C38" s="1148" t="s">
        <v>538</v>
      </c>
      <c r="D38" s="1149"/>
      <c r="E38" s="1150"/>
      <c r="F38" s="36">
        <v>0.02</v>
      </c>
      <c r="G38" s="37">
        <v>0.33</v>
      </c>
      <c r="H38" s="37">
        <v>0.39</v>
      </c>
      <c r="I38" s="37">
        <v>0.22</v>
      </c>
      <c r="J38" s="38">
        <v>0.38</v>
      </c>
      <c r="K38" s="22"/>
      <c r="L38" s="22"/>
      <c r="M38" s="22"/>
      <c r="N38" s="22"/>
      <c r="O38" s="22"/>
      <c r="P38" s="22"/>
    </row>
    <row r="39" spans="1:16" ht="39" customHeight="1" x14ac:dyDescent="0.2">
      <c r="A39" s="22"/>
      <c r="B39" s="35"/>
      <c r="C39" s="1148" t="s">
        <v>539</v>
      </c>
      <c r="D39" s="1149"/>
      <c r="E39" s="1150"/>
      <c r="F39" s="36">
        <v>0.09</v>
      </c>
      <c r="G39" s="37">
        <v>0.11</v>
      </c>
      <c r="H39" s="37">
        <v>0.12</v>
      </c>
      <c r="I39" s="37">
        <v>0.24</v>
      </c>
      <c r="J39" s="38">
        <v>0.24</v>
      </c>
      <c r="K39" s="22"/>
      <c r="L39" s="22"/>
      <c r="M39" s="22"/>
      <c r="N39" s="22"/>
      <c r="O39" s="22"/>
      <c r="P39" s="22"/>
    </row>
    <row r="40" spans="1:16" ht="39" customHeight="1" x14ac:dyDescent="0.2">
      <c r="A40" s="22"/>
      <c r="B40" s="35"/>
      <c r="C40" s="1148"/>
      <c r="D40" s="1149"/>
      <c r="E40" s="1150"/>
      <c r="F40" s="36"/>
      <c r="G40" s="37"/>
      <c r="H40" s="37"/>
      <c r="I40" s="37"/>
      <c r="J40" s="38"/>
      <c r="K40" s="22"/>
      <c r="L40" s="22"/>
      <c r="M40" s="22"/>
      <c r="N40" s="22"/>
      <c r="O40" s="22"/>
      <c r="P40" s="22"/>
    </row>
    <row r="41" spans="1:16" ht="39" customHeight="1" x14ac:dyDescent="0.2">
      <c r="A41" s="22"/>
      <c r="B41" s="35"/>
      <c r="C41" s="1148"/>
      <c r="D41" s="1149"/>
      <c r="E41" s="1150"/>
      <c r="F41" s="36"/>
      <c r="G41" s="37"/>
      <c r="H41" s="37"/>
      <c r="I41" s="37"/>
      <c r="J41" s="38"/>
      <c r="K41" s="22"/>
      <c r="L41" s="22"/>
      <c r="M41" s="22"/>
      <c r="N41" s="22"/>
      <c r="O41" s="22"/>
      <c r="P41" s="22"/>
    </row>
    <row r="42" spans="1:16" ht="39" customHeight="1" x14ac:dyDescent="0.2">
      <c r="A42" s="22"/>
      <c r="B42" s="39"/>
      <c r="C42" s="1148" t="s">
        <v>540</v>
      </c>
      <c r="D42" s="1149"/>
      <c r="E42" s="1150"/>
      <c r="F42" s="36" t="s">
        <v>486</v>
      </c>
      <c r="G42" s="37" t="s">
        <v>486</v>
      </c>
      <c r="H42" s="37" t="s">
        <v>486</v>
      </c>
      <c r="I42" s="37" t="s">
        <v>486</v>
      </c>
      <c r="J42" s="38" t="s">
        <v>486</v>
      </c>
      <c r="K42" s="22"/>
      <c r="L42" s="22"/>
      <c r="M42" s="22"/>
      <c r="N42" s="22"/>
      <c r="O42" s="22"/>
      <c r="P42" s="22"/>
    </row>
    <row r="43" spans="1:16" ht="39" customHeight="1" thickBot="1" x14ac:dyDescent="0.25">
      <c r="A43" s="22"/>
      <c r="B43" s="40"/>
      <c r="C43" s="1151" t="s">
        <v>541</v>
      </c>
      <c r="D43" s="1152"/>
      <c r="E43" s="1153"/>
      <c r="F43" s="41" t="s">
        <v>486</v>
      </c>
      <c r="G43" s="42" t="s">
        <v>486</v>
      </c>
      <c r="H43" s="42" t="s">
        <v>486</v>
      </c>
      <c r="I43" s="42" t="s">
        <v>486</v>
      </c>
      <c r="J43" s="43" t="s">
        <v>486</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rUS6GnVToWVL05dG1SH7oCAGO/Hcl4JF5OB1T2+IkLBl/CrSw26z1bHDN2Bn+HtenL8+YhoooqFrtPXjj11XBg==" saltValue="0hBopOEISUvsEWsN5743U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524</v>
      </c>
      <c r="L44" s="56" t="s">
        <v>525</v>
      </c>
      <c r="M44" s="56" t="s">
        <v>526</v>
      </c>
      <c r="N44" s="56" t="s">
        <v>527</v>
      </c>
      <c r="O44" s="57" t="s">
        <v>528</v>
      </c>
      <c r="P44" s="48"/>
      <c r="Q44" s="48"/>
      <c r="R44" s="48"/>
      <c r="S44" s="48"/>
      <c r="T44" s="48"/>
      <c r="U44" s="48"/>
    </row>
    <row r="45" spans="1:21" ht="30.75" customHeight="1" x14ac:dyDescent="0.2">
      <c r="A45" s="48"/>
      <c r="B45" s="1179" t="s">
        <v>9</v>
      </c>
      <c r="C45" s="1180"/>
      <c r="D45" s="58"/>
      <c r="E45" s="1185" t="s">
        <v>10</v>
      </c>
      <c r="F45" s="1185"/>
      <c r="G45" s="1185"/>
      <c r="H45" s="1185"/>
      <c r="I45" s="1185"/>
      <c r="J45" s="1186"/>
      <c r="K45" s="59">
        <v>4089</v>
      </c>
      <c r="L45" s="60">
        <v>4041</v>
      </c>
      <c r="M45" s="60">
        <v>4119</v>
      </c>
      <c r="N45" s="60">
        <v>3913</v>
      </c>
      <c r="O45" s="61">
        <v>3827</v>
      </c>
      <c r="P45" s="48"/>
      <c r="Q45" s="48"/>
      <c r="R45" s="48"/>
      <c r="S45" s="48"/>
      <c r="T45" s="48"/>
      <c r="U45" s="48"/>
    </row>
    <row r="46" spans="1:21" ht="30.75" customHeight="1" x14ac:dyDescent="0.2">
      <c r="A46" s="48"/>
      <c r="B46" s="1181"/>
      <c r="C46" s="1182"/>
      <c r="D46" s="62"/>
      <c r="E46" s="1158" t="s">
        <v>11</v>
      </c>
      <c r="F46" s="1158"/>
      <c r="G46" s="1158"/>
      <c r="H46" s="1158"/>
      <c r="I46" s="1158"/>
      <c r="J46" s="1159"/>
      <c r="K46" s="63" t="s">
        <v>486</v>
      </c>
      <c r="L46" s="64" t="s">
        <v>486</v>
      </c>
      <c r="M46" s="64" t="s">
        <v>486</v>
      </c>
      <c r="N46" s="64" t="s">
        <v>486</v>
      </c>
      <c r="O46" s="65" t="s">
        <v>486</v>
      </c>
      <c r="P46" s="48"/>
      <c r="Q46" s="48"/>
      <c r="R46" s="48"/>
      <c r="S46" s="48"/>
      <c r="T46" s="48"/>
      <c r="U46" s="48"/>
    </row>
    <row r="47" spans="1:21" ht="30.75" customHeight="1" x14ac:dyDescent="0.2">
      <c r="A47" s="48"/>
      <c r="B47" s="1181"/>
      <c r="C47" s="1182"/>
      <c r="D47" s="62"/>
      <c r="E47" s="1158" t="s">
        <v>12</v>
      </c>
      <c r="F47" s="1158"/>
      <c r="G47" s="1158"/>
      <c r="H47" s="1158"/>
      <c r="I47" s="1158"/>
      <c r="J47" s="1159"/>
      <c r="K47" s="63" t="s">
        <v>486</v>
      </c>
      <c r="L47" s="64" t="s">
        <v>486</v>
      </c>
      <c r="M47" s="64" t="s">
        <v>486</v>
      </c>
      <c r="N47" s="64" t="s">
        <v>486</v>
      </c>
      <c r="O47" s="65" t="s">
        <v>486</v>
      </c>
      <c r="P47" s="48"/>
      <c r="Q47" s="48"/>
      <c r="R47" s="48"/>
      <c r="S47" s="48"/>
      <c r="T47" s="48"/>
      <c r="U47" s="48"/>
    </row>
    <row r="48" spans="1:21" ht="30.75" customHeight="1" x14ac:dyDescent="0.2">
      <c r="A48" s="48"/>
      <c r="B48" s="1181"/>
      <c r="C48" s="1182"/>
      <c r="D48" s="62"/>
      <c r="E48" s="1158" t="s">
        <v>13</v>
      </c>
      <c r="F48" s="1158"/>
      <c r="G48" s="1158"/>
      <c r="H48" s="1158"/>
      <c r="I48" s="1158"/>
      <c r="J48" s="1159"/>
      <c r="K48" s="63">
        <v>1024</v>
      </c>
      <c r="L48" s="64">
        <v>986</v>
      </c>
      <c r="M48" s="64">
        <v>898</v>
      </c>
      <c r="N48" s="64">
        <v>823</v>
      </c>
      <c r="O48" s="65">
        <v>846</v>
      </c>
      <c r="P48" s="48"/>
      <c r="Q48" s="48"/>
      <c r="R48" s="48"/>
      <c r="S48" s="48"/>
      <c r="T48" s="48"/>
      <c r="U48" s="48"/>
    </row>
    <row r="49" spans="1:21" ht="30.75" customHeight="1" x14ac:dyDescent="0.2">
      <c r="A49" s="48"/>
      <c r="B49" s="1181"/>
      <c r="C49" s="1182"/>
      <c r="D49" s="62"/>
      <c r="E49" s="1158" t="s">
        <v>14</v>
      </c>
      <c r="F49" s="1158"/>
      <c r="G49" s="1158"/>
      <c r="H49" s="1158"/>
      <c r="I49" s="1158"/>
      <c r="J49" s="1159"/>
      <c r="K49" s="63">
        <v>49</v>
      </c>
      <c r="L49" s="64">
        <v>35</v>
      </c>
      <c r="M49" s="64">
        <v>29</v>
      </c>
      <c r="N49" s="64">
        <v>18</v>
      </c>
      <c r="O49" s="65">
        <v>49</v>
      </c>
      <c r="P49" s="48"/>
      <c r="Q49" s="48"/>
      <c r="R49" s="48"/>
      <c r="S49" s="48"/>
      <c r="T49" s="48"/>
      <c r="U49" s="48"/>
    </row>
    <row r="50" spans="1:21" ht="30.75" customHeight="1" x14ac:dyDescent="0.2">
      <c r="A50" s="48"/>
      <c r="B50" s="1181"/>
      <c r="C50" s="1182"/>
      <c r="D50" s="62"/>
      <c r="E50" s="1158" t="s">
        <v>15</v>
      </c>
      <c r="F50" s="1158"/>
      <c r="G50" s="1158"/>
      <c r="H50" s="1158"/>
      <c r="I50" s="1158"/>
      <c r="J50" s="1159"/>
      <c r="K50" s="63" t="s">
        <v>486</v>
      </c>
      <c r="L50" s="64" t="s">
        <v>486</v>
      </c>
      <c r="M50" s="64" t="s">
        <v>486</v>
      </c>
      <c r="N50" s="64" t="s">
        <v>486</v>
      </c>
      <c r="O50" s="65" t="s">
        <v>486</v>
      </c>
      <c r="P50" s="48"/>
      <c r="Q50" s="48"/>
      <c r="R50" s="48"/>
      <c r="S50" s="48"/>
      <c r="T50" s="48"/>
      <c r="U50" s="48"/>
    </row>
    <row r="51" spans="1:21" ht="30.75" customHeight="1" x14ac:dyDescent="0.2">
      <c r="A51" s="48"/>
      <c r="B51" s="1183"/>
      <c r="C51" s="1184"/>
      <c r="D51" s="66"/>
      <c r="E51" s="1158" t="s">
        <v>16</v>
      </c>
      <c r="F51" s="1158"/>
      <c r="G51" s="1158"/>
      <c r="H51" s="1158"/>
      <c r="I51" s="1158"/>
      <c r="J51" s="1159"/>
      <c r="K51" s="63">
        <v>1</v>
      </c>
      <c r="L51" s="64">
        <v>1</v>
      </c>
      <c r="M51" s="64">
        <v>0</v>
      </c>
      <c r="N51" s="64" t="s">
        <v>486</v>
      </c>
      <c r="O51" s="65" t="s">
        <v>486</v>
      </c>
      <c r="P51" s="48"/>
      <c r="Q51" s="48"/>
      <c r="R51" s="48"/>
      <c r="S51" s="48"/>
      <c r="T51" s="48"/>
      <c r="U51" s="48"/>
    </row>
    <row r="52" spans="1:21" ht="30.75" customHeight="1" x14ac:dyDescent="0.2">
      <c r="A52" s="48"/>
      <c r="B52" s="1156" t="s">
        <v>17</v>
      </c>
      <c r="C52" s="1157"/>
      <c r="D52" s="66"/>
      <c r="E52" s="1158" t="s">
        <v>18</v>
      </c>
      <c r="F52" s="1158"/>
      <c r="G52" s="1158"/>
      <c r="H52" s="1158"/>
      <c r="I52" s="1158"/>
      <c r="J52" s="1159"/>
      <c r="K52" s="63">
        <v>4141</v>
      </c>
      <c r="L52" s="64">
        <v>4191</v>
      </c>
      <c r="M52" s="64">
        <v>4317</v>
      </c>
      <c r="N52" s="64">
        <v>4210</v>
      </c>
      <c r="O52" s="65">
        <v>4289</v>
      </c>
      <c r="P52" s="48"/>
      <c r="Q52" s="48"/>
      <c r="R52" s="48"/>
      <c r="S52" s="48"/>
      <c r="T52" s="48"/>
      <c r="U52" s="48"/>
    </row>
    <row r="53" spans="1:21" ht="30.75" customHeight="1" thickBot="1" x14ac:dyDescent="0.25">
      <c r="A53" s="48"/>
      <c r="B53" s="1160" t="s">
        <v>19</v>
      </c>
      <c r="C53" s="1161"/>
      <c r="D53" s="67"/>
      <c r="E53" s="1162" t="s">
        <v>20</v>
      </c>
      <c r="F53" s="1162"/>
      <c r="G53" s="1162"/>
      <c r="H53" s="1162"/>
      <c r="I53" s="1162"/>
      <c r="J53" s="1163"/>
      <c r="K53" s="68">
        <v>1022</v>
      </c>
      <c r="L53" s="69">
        <v>872</v>
      </c>
      <c r="M53" s="69">
        <v>729</v>
      </c>
      <c r="N53" s="69">
        <v>544</v>
      </c>
      <c r="O53" s="70">
        <v>433</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2">
      <c r="B58" s="1164" t="s">
        <v>24</v>
      </c>
      <c r="C58" s="1165"/>
      <c r="D58" s="1170" t="s">
        <v>25</v>
      </c>
      <c r="E58" s="1171"/>
      <c r="F58" s="1171"/>
      <c r="G58" s="1171"/>
      <c r="H58" s="1171"/>
      <c r="I58" s="1171"/>
      <c r="J58" s="1172"/>
      <c r="K58" s="83"/>
      <c r="L58" s="84"/>
      <c r="M58" s="84"/>
      <c r="N58" s="84"/>
      <c r="O58" s="85"/>
    </row>
    <row r="59" spans="1:21" ht="31.5" customHeight="1" x14ac:dyDescent="0.2">
      <c r="B59" s="1166"/>
      <c r="C59" s="1167"/>
      <c r="D59" s="1173" t="s">
        <v>26</v>
      </c>
      <c r="E59" s="1174"/>
      <c r="F59" s="1174"/>
      <c r="G59" s="1174"/>
      <c r="H59" s="1174"/>
      <c r="I59" s="1174"/>
      <c r="J59" s="1175"/>
      <c r="K59" s="86"/>
      <c r="L59" s="87"/>
      <c r="M59" s="87"/>
      <c r="N59" s="87"/>
      <c r="O59" s="88"/>
    </row>
    <row r="60" spans="1:21" ht="31.5" customHeight="1" thickBot="1" x14ac:dyDescent="0.25">
      <c r="B60" s="1168"/>
      <c r="C60" s="1169"/>
      <c r="D60" s="1176" t="s">
        <v>27</v>
      </c>
      <c r="E60" s="1177"/>
      <c r="F60" s="1177"/>
      <c r="G60" s="1177"/>
      <c r="H60" s="1177"/>
      <c r="I60" s="1177"/>
      <c r="J60" s="1178"/>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oEhdTmW3aDZptg/j7nmykoUYanmQ2AlI8WcsL/hO4FPeydMnXfeYlTWF5h8UxaMDj5RBlXWGR0hVUiiHHje/Q==" saltValue="HGuFF+eo1D2YeiwJah/w5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524</v>
      </c>
      <c r="J40" s="103" t="s">
        <v>525</v>
      </c>
      <c r="K40" s="103" t="s">
        <v>526</v>
      </c>
      <c r="L40" s="103" t="s">
        <v>527</v>
      </c>
      <c r="M40" s="104" t="s">
        <v>528</v>
      </c>
    </row>
    <row r="41" spans="2:13" ht="27.75" customHeight="1" x14ac:dyDescent="0.2">
      <c r="B41" s="1199" t="s">
        <v>30</v>
      </c>
      <c r="C41" s="1200"/>
      <c r="D41" s="105"/>
      <c r="E41" s="1201" t="s">
        <v>31</v>
      </c>
      <c r="F41" s="1201"/>
      <c r="G41" s="1201"/>
      <c r="H41" s="1202"/>
      <c r="I41" s="351">
        <v>41778</v>
      </c>
      <c r="J41" s="352">
        <v>41033</v>
      </c>
      <c r="K41" s="352">
        <v>39427</v>
      </c>
      <c r="L41" s="352">
        <v>37153</v>
      </c>
      <c r="M41" s="353">
        <v>35383</v>
      </c>
    </row>
    <row r="42" spans="2:13" ht="27.75" customHeight="1" x14ac:dyDescent="0.2">
      <c r="B42" s="1189"/>
      <c r="C42" s="1190"/>
      <c r="D42" s="106"/>
      <c r="E42" s="1193" t="s">
        <v>32</v>
      </c>
      <c r="F42" s="1193"/>
      <c r="G42" s="1193"/>
      <c r="H42" s="1194"/>
      <c r="I42" s="354">
        <v>445</v>
      </c>
      <c r="J42" s="355">
        <v>665</v>
      </c>
      <c r="K42" s="355">
        <v>811</v>
      </c>
      <c r="L42" s="355">
        <v>948</v>
      </c>
      <c r="M42" s="356">
        <v>525</v>
      </c>
    </row>
    <row r="43" spans="2:13" ht="27.75" customHeight="1" x14ac:dyDescent="0.2">
      <c r="B43" s="1189"/>
      <c r="C43" s="1190"/>
      <c r="D43" s="106"/>
      <c r="E43" s="1193" t="s">
        <v>33</v>
      </c>
      <c r="F43" s="1193"/>
      <c r="G43" s="1193"/>
      <c r="H43" s="1194"/>
      <c r="I43" s="354">
        <v>20880</v>
      </c>
      <c r="J43" s="355">
        <v>17888</v>
      </c>
      <c r="K43" s="355">
        <v>16205</v>
      </c>
      <c r="L43" s="355">
        <v>15021</v>
      </c>
      <c r="M43" s="356">
        <v>14171</v>
      </c>
    </row>
    <row r="44" spans="2:13" ht="27.75" customHeight="1" x14ac:dyDescent="0.2">
      <c r="B44" s="1189"/>
      <c r="C44" s="1190"/>
      <c r="D44" s="106"/>
      <c r="E44" s="1193" t="s">
        <v>34</v>
      </c>
      <c r="F44" s="1193"/>
      <c r="G44" s="1193"/>
      <c r="H44" s="1194"/>
      <c r="I44" s="354">
        <v>438</v>
      </c>
      <c r="J44" s="355">
        <v>466</v>
      </c>
      <c r="K44" s="355">
        <v>430</v>
      </c>
      <c r="L44" s="355">
        <v>414</v>
      </c>
      <c r="M44" s="356">
        <v>401</v>
      </c>
    </row>
    <row r="45" spans="2:13" ht="27.75" customHeight="1" x14ac:dyDescent="0.2">
      <c r="B45" s="1189"/>
      <c r="C45" s="1190"/>
      <c r="D45" s="106"/>
      <c r="E45" s="1193" t="s">
        <v>35</v>
      </c>
      <c r="F45" s="1193"/>
      <c r="G45" s="1193"/>
      <c r="H45" s="1194"/>
      <c r="I45" s="354">
        <v>4703</v>
      </c>
      <c r="J45" s="355">
        <v>4826</v>
      </c>
      <c r="K45" s="355">
        <v>4875</v>
      </c>
      <c r="L45" s="355">
        <v>4673</v>
      </c>
      <c r="M45" s="356">
        <v>4711</v>
      </c>
    </row>
    <row r="46" spans="2:13" ht="27.75" customHeight="1" x14ac:dyDescent="0.2">
      <c r="B46" s="1189"/>
      <c r="C46" s="1190"/>
      <c r="D46" s="107"/>
      <c r="E46" s="1193" t="s">
        <v>36</v>
      </c>
      <c r="F46" s="1193"/>
      <c r="G46" s="1193"/>
      <c r="H46" s="1194"/>
      <c r="I46" s="354">
        <v>730</v>
      </c>
      <c r="J46" s="355">
        <v>742</v>
      </c>
      <c r="K46" s="355">
        <v>818</v>
      </c>
      <c r="L46" s="355">
        <v>910</v>
      </c>
      <c r="M46" s="356">
        <v>735</v>
      </c>
    </row>
    <row r="47" spans="2:13" ht="27.75" customHeight="1" x14ac:dyDescent="0.2">
      <c r="B47" s="1189"/>
      <c r="C47" s="1190"/>
      <c r="D47" s="108"/>
      <c r="E47" s="1203" t="s">
        <v>37</v>
      </c>
      <c r="F47" s="1204"/>
      <c r="G47" s="1204"/>
      <c r="H47" s="1205"/>
      <c r="I47" s="354" t="s">
        <v>486</v>
      </c>
      <c r="J47" s="355" t="s">
        <v>486</v>
      </c>
      <c r="K47" s="355" t="s">
        <v>486</v>
      </c>
      <c r="L47" s="355" t="s">
        <v>486</v>
      </c>
      <c r="M47" s="356" t="s">
        <v>486</v>
      </c>
    </row>
    <row r="48" spans="2:13" ht="27.75" customHeight="1" x14ac:dyDescent="0.2">
      <c r="B48" s="1189"/>
      <c r="C48" s="1190"/>
      <c r="D48" s="106"/>
      <c r="E48" s="1193" t="s">
        <v>38</v>
      </c>
      <c r="F48" s="1193"/>
      <c r="G48" s="1193"/>
      <c r="H48" s="1194"/>
      <c r="I48" s="354" t="s">
        <v>486</v>
      </c>
      <c r="J48" s="355" t="s">
        <v>486</v>
      </c>
      <c r="K48" s="355" t="s">
        <v>486</v>
      </c>
      <c r="L48" s="355" t="s">
        <v>486</v>
      </c>
      <c r="M48" s="356" t="s">
        <v>486</v>
      </c>
    </row>
    <row r="49" spans="2:13" ht="27.75" customHeight="1" x14ac:dyDescent="0.2">
      <c r="B49" s="1191"/>
      <c r="C49" s="1192"/>
      <c r="D49" s="106"/>
      <c r="E49" s="1193" t="s">
        <v>39</v>
      </c>
      <c r="F49" s="1193"/>
      <c r="G49" s="1193"/>
      <c r="H49" s="1194"/>
      <c r="I49" s="354" t="s">
        <v>486</v>
      </c>
      <c r="J49" s="355" t="s">
        <v>486</v>
      </c>
      <c r="K49" s="355" t="s">
        <v>486</v>
      </c>
      <c r="L49" s="355" t="s">
        <v>486</v>
      </c>
      <c r="M49" s="356" t="s">
        <v>486</v>
      </c>
    </row>
    <row r="50" spans="2:13" ht="27.75" customHeight="1" x14ac:dyDescent="0.2">
      <c r="B50" s="1187" t="s">
        <v>40</v>
      </c>
      <c r="C50" s="1188"/>
      <c r="D50" s="109"/>
      <c r="E50" s="1193" t="s">
        <v>41</v>
      </c>
      <c r="F50" s="1193"/>
      <c r="G50" s="1193"/>
      <c r="H50" s="1194"/>
      <c r="I50" s="354">
        <v>1428</v>
      </c>
      <c r="J50" s="355">
        <v>1884</v>
      </c>
      <c r="K50" s="355">
        <v>4315</v>
      </c>
      <c r="L50" s="355">
        <v>6465</v>
      </c>
      <c r="M50" s="356">
        <v>7977</v>
      </c>
    </row>
    <row r="51" spans="2:13" ht="27.75" customHeight="1" x14ac:dyDescent="0.2">
      <c r="B51" s="1189"/>
      <c r="C51" s="1190"/>
      <c r="D51" s="106"/>
      <c r="E51" s="1193" t="s">
        <v>42</v>
      </c>
      <c r="F51" s="1193"/>
      <c r="G51" s="1193"/>
      <c r="H51" s="1194"/>
      <c r="I51" s="354">
        <v>12165</v>
      </c>
      <c r="J51" s="355">
        <v>10991</v>
      </c>
      <c r="K51" s="355">
        <v>10665</v>
      </c>
      <c r="L51" s="355">
        <v>10348</v>
      </c>
      <c r="M51" s="356">
        <v>10769</v>
      </c>
    </row>
    <row r="52" spans="2:13" ht="27.75" customHeight="1" x14ac:dyDescent="0.2">
      <c r="B52" s="1191"/>
      <c r="C52" s="1192"/>
      <c r="D52" s="106"/>
      <c r="E52" s="1193" t="s">
        <v>43</v>
      </c>
      <c r="F52" s="1193"/>
      <c r="G52" s="1193"/>
      <c r="H52" s="1194"/>
      <c r="I52" s="354">
        <v>43863</v>
      </c>
      <c r="J52" s="355">
        <v>43058</v>
      </c>
      <c r="K52" s="355">
        <v>42029</v>
      </c>
      <c r="L52" s="355">
        <v>39924</v>
      </c>
      <c r="M52" s="356">
        <v>37996</v>
      </c>
    </row>
    <row r="53" spans="2:13" ht="27.75" customHeight="1" thickBot="1" x14ac:dyDescent="0.25">
      <c r="B53" s="1195" t="s">
        <v>19</v>
      </c>
      <c r="C53" s="1196"/>
      <c r="D53" s="110"/>
      <c r="E53" s="1197" t="s">
        <v>44</v>
      </c>
      <c r="F53" s="1197"/>
      <c r="G53" s="1197"/>
      <c r="H53" s="1198"/>
      <c r="I53" s="357">
        <v>11518</v>
      </c>
      <c r="J53" s="358">
        <v>9685</v>
      </c>
      <c r="K53" s="358">
        <v>5558</v>
      </c>
      <c r="L53" s="358">
        <v>2381</v>
      </c>
      <c r="M53" s="359">
        <v>-815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cnn5t2hKeFg6fpOp79r6neizqwn3kRrpkFNzCYLyHExrac/I9drCZmawWCY2ulAhl97cufiHksJPpj+Qx3c8A==" saltValue="BgKLNk71+ci8wNgq/rPHi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526</v>
      </c>
      <c r="G54" s="119" t="s">
        <v>527</v>
      </c>
      <c r="H54" s="120" t="s">
        <v>528</v>
      </c>
    </row>
    <row r="55" spans="2:8" ht="52.5" customHeight="1" x14ac:dyDescent="0.2">
      <c r="B55" s="121"/>
      <c r="C55" s="1214" t="s">
        <v>46</v>
      </c>
      <c r="D55" s="1214"/>
      <c r="E55" s="1215"/>
      <c r="F55" s="122">
        <v>2489</v>
      </c>
      <c r="G55" s="122">
        <v>4443</v>
      </c>
      <c r="H55" s="123">
        <v>5537</v>
      </c>
    </row>
    <row r="56" spans="2:8" ht="52.5" customHeight="1" x14ac:dyDescent="0.2">
      <c r="B56" s="124"/>
      <c r="C56" s="1216" t="s">
        <v>47</v>
      </c>
      <c r="D56" s="1216"/>
      <c r="E56" s="1217"/>
      <c r="F56" s="125">
        <v>483</v>
      </c>
      <c r="G56" s="125">
        <v>483</v>
      </c>
      <c r="H56" s="126">
        <v>608</v>
      </c>
    </row>
    <row r="57" spans="2:8" ht="53.25" customHeight="1" x14ac:dyDescent="0.2">
      <c r="B57" s="124"/>
      <c r="C57" s="1218" t="s">
        <v>48</v>
      </c>
      <c r="D57" s="1218"/>
      <c r="E57" s="1219"/>
      <c r="F57" s="127">
        <v>1280</v>
      </c>
      <c r="G57" s="127">
        <v>1475</v>
      </c>
      <c r="H57" s="128">
        <v>1767</v>
      </c>
    </row>
    <row r="58" spans="2:8" ht="45.75" customHeight="1" x14ac:dyDescent="0.2">
      <c r="B58" s="129"/>
      <c r="C58" s="1206" t="s">
        <v>563</v>
      </c>
      <c r="D58" s="1207"/>
      <c r="E58" s="1208"/>
      <c r="F58" s="360">
        <v>285</v>
      </c>
      <c r="G58" s="360">
        <v>335</v>
      </c>
      <c r="H58" s="361">
        <v>394</v>
      </c>
    </row>
    <row r="59" spans="2:8" ht="45.75" customHeight="1" x14ac:dyDescent="0.2">
      <c r="B59" s="129"/>
      <c r="C59" s="1206" t="s">
        <v>562</v>
      </c>
      <c r="D59" s="1207"/>
      <c r="E59" s="1208"/>
      <c r="F59" s="360">
        <v>153</v>
      </c>
      <c r="G59" s="360">
        <v>188</v>
      </c>
      <c r="H59" s="361">
        <v>339</v>
      </c>
    </row>
    <row r="60" spans="2:8" ht="45.75" customHeight="1" x14ac:dyDescent="0.2">
      <c r="B60" s="129"/>
      <c r="C60" s="1206" t="s">
        <v>561</v>
      </c>
      <c r="D60" s="1207"/>
      <c r="E60" s="1208"/>
      <c r="F60" s="360">
        <v>127</v>
      </c>
      <c r="G60" s="360">
        <v>150</v>
      </c>
      <c r="H60" s="361">
        <v>211</v>
      </c>
    </row>
    <row r="61" spans="2:8" ht="45.75" customHeight="1" x14ac:dyDescent="0.2">
      <c r="B61" s="129"/>
      <c r="C61" s="1206" t="s">
        <v>560</v>
      </c>
      <c r="D61" s="1207"/>
      <c r="E61" s="1208"/>
      <c r="F61" s="360">
        <v>104</v>
      </c>
      <c r="G61" s="360">
        <v>186</v>
      </c>
      <c r="H61" s="361">
        <v>191</v>
      </c>
    </row>
    <row r="62" spans="2:8" ht="45.75" customHeight="1" thickBot="1" x14ac:dyDescent="0.25">
      <c r="B62" s="130"/>
      <c r="C62" s="1209" t="s">
        <v>559</v>
      </c>
      <c r="D62" s="1210"/>
      <c r="E62" s="1211"/>
      <c r="F62" s="362">
        <v>167</v>
      </c>
      <c r="G62" s="362">
        <v>169</v>
      </c>
      <c r="H62" s="363">
        <v>173</v>
      </c>
    </row>
    <row r="63" spans="2:8" ht="52.5" customHeight="1" thickBot="1" x14ac:dyDescent="0.25">
      <c r="B63" s="131"/>
      <c r="C63" s="1212" t="s">
        <v>49</v>
      </c>
      <c r="D63" s="1212"/>
      <c r="E63" s="1213"/>
      <c r="F63" s="132">
        <v>4252</v>
      </c>
      <c r="G63" s="132">
        <v>6401</v>
      </c>
      <c r="H63" s="133">
        <v>7912</v>
      </c>
    </row>
    <row r="64" spans="2:8" ht="13.2" x14ac:dyDescent="0.2"/>
  </sheetData>
  <sheetProtection algorithmName="SHA-512" hashValue="vh3xtCGEbccPujModml9+YmPFyJD+Uc4FLq9T3WrENscSWWRkogf5vDNlk+ZGCVbT2MhWySxFNCl6p+qCpOPyw==" saltValue="lSPXfPnE+13HV9/8pUFw7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058A-6FF0-4152-A8BC-71C2FF413340}">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22" customWidth="1"/>
    <col min="2" max="107" width="2.44140625" style="1222" customWidth="1"/>
    <col min="108" max="108" width="6.109375" style="1229" customWidth="1"/>
    <col min="109" max="109" width="5.88671875" style="1228" customWidth="1"/>
    <col min="110" max="16384" width="8.6640625" style="1222" hidden="1"/>
  </cols>
  <sheetData>
    <row r="1" spans="1:109" ht="42.75" customHeight="1" x14ac:dyDescent="0.2">
      <c r="A1" s="1220"/>
      <c r="B1" s="1221"/>
      <c r="DD1" s="1222"/>
      <c r="DE1" s="1222"/>
    </row>
    <row r="2" spans="1:109" ht="25.5" customHeight="1" x14ac:dyDescent="0.2">
      <c r="A2" s="1223"/>
      <c r="C2" s="1223"/>
      <c r="O2" s="1223"/>
      <c r="P2" s="1223"/>
      <c r="Q2" s="1223"/>
      <c r="R2" s="1223"/>
      <c r="S2" s="1223"/>
      <c r="T2" s="1223"/>
      <c r="U2" s="1223"/>
      <c r="V2" s="1223"/>
      <c r="W2" s="1223"/>
      <c r="X2" s="1223"/>
      <c r="Y2" s="1223"/>
      <c r="Z2" s="1223"/>
      <c r="AA2" s="1223"/>
      <c r="AB2" s="1223"/>
      <c r="AC2" s="1223"/>
      <c r="AD2" s="1223"/>
      <c r="AE2" s="1223"/>
      <c r="AF2" s="1223"/>
      <c r="AG2" s="1223"/>
      <c r="AH2" s="1223"/>
      <c r="AI2" s="1223"/>
      <c r="AU2" s="1223"/>
      <c r="BG2" s="1223"/>
      <c r="BS2" s="1223"/>
      <c r="CE2" s="1223"/>
      <c r="CQ2" s="1223"/>
      <c r="DD2" s="1222"/>
      <c r="DE2" s="1222"/>
    </row>
    <row r="3" spans="1:109" ht="25.5" customHeight="1" x14ac:dyDescent="0.2">
      <c r="A3" s="1223"/>
      <c r="C3" s="1223"/>
      <c r="O3" s="1223"/>
      <c r="P3" s="1223"/>
      <c r="Q3" s="1223"/>
      <c r="R3" s="1223"/>
      <c r="S3" s="1223"/>
      <c r="T3" s="1223"/>
      <c r="U3" s="1223"/>
      <c r="V3" s="1223"/>
      <c r="W3" s="1223"/>
      <c r="X3" s="1223"/>
      <c r="Y3" s="1223"/>
      <c r="Z3" s="1223"/>
      <c r="AA3" s="1223"/>
      <c r="AB3" s="1223"/>
      <c r="AC3" s="1223"/>
      <c r="AD3" s="1223"/>
      <c r="AE3" s="1223"/>
      <c r="AF3" s="1223"/>
      <c r="AG3" s="1223"/>
      <c r="AH3" s="1223"/>
      <c r="AI3" s="1223"/>
      <c r="AU3" s="1223"/>
      <c r="BG3" s="1223"/>
      <c r="BS3" s="1223"/>
      <c r="CE3" s="1223"/>
      <c r="CQ3" s="1223"/>
      <c r="DD3" s="1222"/>
      <c r="DE3" s="1222"/>
    </row>
    <row r="4" spans="1:109" s="255" customFormat="1" ht="13.2" x14ac:dyDescent="0.2">
      <c r="A4" s="1223"/>
      <c r="B4" s="1223"/>
      <c r="C4" s="1223"/>
      <c r="D4" s="1223"/>
      <c r="E4" s="1223"/>
      <c r="F4" s="1223"/>
      <c r="G4" s="1223"/>
      <c r="H4" s="1223"/>
      <c r="I4" s="1223"/>
      <c r="J4" s="1223"/>
      <c r="K4" s="1223"/>
      <c r="L4" s="1223"/>
      <c r="M4" s="1223"/>
      <c r="N4" s="1223"/>
      <c r="O4" s="1223"/>
      <c r="P4" s="1223"/>
      <c r="Q4" s="1223"/>
      <c r="R4" s="1223"/>
      <c r="S4" s="1223"/>
      <c r="T4" s="1223"/>
      <c r="U4" s="1223"/>
      <c r="V4" s="1223"/>
      <c r="W4" s="1223"/>
      <c r="X4" s="1223"/>
      <c r="Y4" s="1223"/>
      <c r="Z4" s="1223"/>
      <c r="AA4" s="1223"/>
      <c r="AB4" s="1223"/>
      <c r="AC4" s="1223"/>
      <c r="AD4" s="1223"/>
      <c r="AE4" s="1223"/>
      <c r="AF4" s="1223"/>
      <c r="AG4" s="1223"/>
      <c r="AH4" s="1223"/>
      <c r="AI4" s="1223"/>
      <c r="AJ4" s="1223"/>
      <c r="AK4" s="1223"/>
      <c r="AL4" s="1223"/>
      <c r="AM4" s="1223"/>
      <c r="AN4" s="1223"/>
      <c r="AO4" s="1223"/>
      <c r="AP4" s="1223"/>
      <c r="AQ4" s="1223"/>
      <c r="AR4" s="1223"/>
      <c r="AS4" s="1223"/>
      <c r="AT4" s="1223"/>
      <c r="AU4" s="1223"/>
      <c r="AV4" s="1223"/>
      <c r="AW4" s="1223"/>
      <c r="AX4" s="1223"/>
      <c r="AY4" s="1223"/>
      <c r="AZ4" s="1223"/>
      <c r="BA4" s="1223"/>
      <c r="BB4" s="1223"/>
      <c r="BC4" s="1223"/>
      <c r="BD4" s="1223"/>
      <c r="BE4" s="1223"/>
      <c r="BF4" s="1223"/>
      <c r="BG4" s="1223"/>
      <c r="BH4" s="1223"/>
      <c r="BI4" s="1223"/>
      <c r="BJ4" s="1223"/>
      <c r="BK4" s="1223"/>
      <c r="BL4" s="1223"/>
      <c r="BM4" s="1223"/>
      <c r="BN4" s="1223"/>
      <c r="BO4" s="1223"/>
      <c r="BP4" s="1223"/>
      <c r="BQ4" s="1223"/>
      <c r="BR4" s="1223"/>
      <c r="BS4" s="1223"/>
      <c r="BT4" s="1223"/>
      <c r="BU4" s="1223"/>
      <c r="BV4" s="1223"/>
      <c r="BW4" s="1223"/>
      <c r="BX4" s="1223"/>
      <c r="BY4" s="1223"/>
      <c r="BZ4" s="1223"/>
      <c r="CA4" s="1223"/>
      <c r="CB4" s="1223"/>
      <c r="CC4" s="1223"/>
      <c r="CD4" s="1223"/>
      <c r="CE4" s="1223"/>
      <c r="CF4" s="1223"/>
      <c r="CG4" s="1223"/>
      <c r="CH4" s="1223"/>
      <c r="CI4" s="1223"/>
      <c r="CJ4" s="1223"/>
      <c r="CK4" s="1223"/>
      <c r="CL4" s="1223"/>
      <c r="CM4" s="1223"/>
      <c r="CN4" s="1223"/>
      <c r="CO4" s="1223"/>
      <c r="CP4" s="1223"/>
      <c r="CQ4" s="1223"/>
      <c r="CR4" s="1223"/>
      <c r="CS4" s="1223"/>
      <c r="CT4" s="1223"/>
      <c r="CU4" s="1223"/>
      <c r="CV4" s="1223"/>
      <c r="CW4" s="1223"/>
      <c r="CX4" s="1223"/>
      <c r="CY4" s="1223"/>
      <c r="CZ4" s="1223"/>
      <c r="DA4" s="1223"/>
      <c r="DB4" s="1223"/>
      <c r="DC4" s="1223"/>
      <c r="DD4" s="1223"/>
      <c r="DE4" s="1223"/>
    </row>
    <row r="5" spans="1:109" s="255" customFormat="1" ht="13.2" x14ac:dyDescent="0.2">
      <c r="A5" s="1223"/>
      <c r="B5" s="1223"/>
      <c r="C5" s="1223"/>
      <c r="D5" s="1223"/>
      <c r="E5" s="1223"/>
      <c r="F5" s="1223"/>
      <c r="G5" s="1223"/>
      <c r="H5" s="1223"/>
      <c r="I5" s="1223"/>
      <c r="J5" s="1223"/>
      <c r="K5" s="1223"/>
      <c r="L5" s="1223"/>
      <c r="M5" s="1223"/>
      <c r="N5" s="1223"/>
      <c r="O5" s="1223"/>
      <c r="P5" s="1223"/>
      <c r="Q5" s="1223"/>
      <c r="R5" s="1223"/>
      <c r="S5" s="1223"/>
      <c r="T5" s="1223"/>
      <c r="U5" s="1223"/>
      <c r="V5" s="1223"/>
      <c r="W5" s="1223"/>
      <c r="X5" s="1223"/>
      <c r="Y5" s="1223"/>
      <c r="Z5" s="1223"/>
      <c r="AA5" s="1223"/>
      <c r="AB5" s="1223"/>
      <c r="AC5" s="1223"/>
      <c r="AD5" s="1223"/>
      <c r="AE5" s="1223"/>
      <c r="AF5" s="1223"/>
      <c r="AG5" s="1223"/>
      <c r="AH5" s="1223"/>
      <c r="AI5" s="1223"/>
      <c r="AJ5" s="1223"/>
      <c r="AK5" s="1223"/>
      <c r="AL5" s="1223"/>
      <c r="AM5" s="1223"/>
      <c r="AN5" s="1223"/>
      <c r="AO5" s="1223"/>
      <c r="AP5" s="1223"/>
      <c r="AQ5" s="1223"/>
      <c r="AR5" s="1223"/>
      <c r="AS5" s="1223"/>
      <c r="AT5" s="1223"/>
      <c r="AU5" s="1223"/>
      <c r="AV5" s="1223"/>
      <c r="AW5" s="1223"/>
      <c r="AX5" s="1223"/>
      <c r="AY5" s="1223"/>
      <c r="AZ5" s="1223"/>
      <c r="BA5" s="1223"/>
      <c r="BB5" s="1223"/>
      <c r="BC5" s="1223"/>
      <c r="BD5" s="1223"/>
      <c r="BE5" s="1223"/>
      <c r="BF5" s="1223"/>
      <c r="BG5" s="1223"/>
      <c r="BH5" s="1223"/>
      <c r="BI5" s="1223"/>
      <c r="BJ5" s="1223"/>
      <c r="BK5" s="1223"/>
      <c r="BL5" s="1223"/>
      <c r="BM5" s="1223"/>
      <c r="BN5" s="1223"/>
      <c r="BO5" s="1223"/>
      <c r="BP5" s="1223"/>
      <c r="BQ5" s="1223"/>
      <c r="BR5" s="1223"/>
      <c r="BS5" s="1223"/>
      <c r="BT5" s="1223"/>
      <c r="BU5" s="1223"/>
      <c r="BV5" s="1223"/>
      <c r="BW5" s="1223"/>
      <c r="BX5" s="1223"/>
      <c r="BY5" s="1223"/>
      <c r="BZ5" s="1223"/>
      <c r="CA5" s="1223"/>
      <c r="CB5" s="1223"/>
      <c r="CC5" s="1223"/>
      <c r="CD5" s="1223"/>
      <c r="CE5" s="1223"/>
      <c r="CF5" s="1223"/>
      <c r="CG5" s="1223"/>
      <c r="CH5" s="1223"/>
      <c r="CI5" s="1223"/>
      <c r="CJ5" s="1223"/>
      <c r="CK5" s="1223"/>
      <c r="CL5" s="1223"/>
      <c r="CM5" s="1223"/>
      <c r="CN5" s="1223"/>
      <c r="CO5" s="1223"/>
      <c r="CP5" s="1223"/>
      <c r="CQ5" s="1223"/>
      <c r="CR5" s="1223"/>
      <c r="CS5" s="1223"/>
      <c r="CT5" s="1223"/>
      <c r="CU5" s="1223"/>
      <c r="CV5" s="1223"/>
      <c r="CW5" s="1223"/>
      <c r="CX5" s="1223"/>
      <c r="CY5" s="1223"/>
      <c r="CZ5" s="1223"/>
      <c r="DA5" s="1223"/>
      <c r="DB5" s="1223"/>
      <c r="DC5" s="1223"/>
      <c r="DD5" s="1223"/>
      <c r="DE5" s="1223"/>
    </row>
    <row r="6" spans="1:109" s="255" customFormat="1" ht="13.2" x14ac:dyDescent="0.2">
      <c r="A6" s="1223"/>
      <c r="B6" s="1223"/>
      <c r="C6" s="1223"/>
      <c r="D6" s="1223"/>
      <c r="E6" s="1223"/>
      <c r="F6" s="1223"/>
      <c r="G6" s="1223"/>
      <c r="H6" s="1223"/>
      <c r="I6" s="1223"/>
      <c r="J6" s="1223"/>
      <c r="K6" s="1223"/>
      <c r="L6" s="1223"/>
      <c r="M6" s="1223"/>
      <c r="N6" s="1223"/>
      <c r="O6" s="1223"/>
      <c r="P6" s="1223"/>
      <c r="Q6" s="1223"/>
      <c r="R6" s="1223"/>
      <c r="S6" s="1223"/>
      <c r="T6" s="1223"/>
      <c r="U6" s="1223"/>
      <c r="V6" s="1223"/>
      <c r="W6" s="1223"/>
      <c r="X6" s="1223"/>
      <c r="Y6" s="1223"/>
      <c r="Z6" s="1223"/>
      <c r="AA6" s="1223"/>
      <c r="AB6" s="1223"/>
      <c r="AC6" s="1223"/>
      <c r="AD6" s="1223"/>
      <c r="AE6" s="1223"/>
      <c r="AF6" s="1223"/>
      <c r="AG6" s="1223"/>
      <c r="AH6" s="1223"/>
      <c r="AI6" s="1223"/>
      <c r="AJ6" s="1223"/>
      <c r="AK6" s="1223"/>
      <c r="AL6" s="1223"/>
      <c r="AM6" s="1223"/>
      <c r="AN6" s="1223"/>
      <c r="AO6" s="1223"/>
      <c r="AP6" s="1223"/>
      <c r="AQ6" s="1223"/>
      <c r="AR6" s="1223"/>
      <c r="AS6" s="1223"/>
      <c r="AT6" s="1223"/>
      <c r="AU6" s="1223"/>
      <c r="AV6" s="1223"/>
      <c r="AW6" s="1223"/>
      <c r="AX6" s="1223"/>
      <c r="AY6" s="1223"/>
      <c r="AZ6" s="1223"/>
      <c r="BA6" s="1223"/>
      <c r="BB6" s="1223"/>
      <c r="BC6" s="1223"/>
      <c r="BD6" s="1223"/>
      <c r="BE6" s="1223"/>
      <c r="BF6" s="1223"/>
      <c r="BG6" s="1223"/>
      <c r="BH6" s="1223"/>
      <c r="BI6" s="1223"/>
      <c r="BJ6" s="1223"/>
      <c r="BK6" s="1223"/>
      <c r="BL6" s="1223"/>
      <c r="BM6" s="1223"/>
      <c r="BN6" s="1223"/>
      <c r="BO6" s="1223"/>
      <c r="BP6" s="1223"/>
      <c r="BQ6" s="1223"/>
      <c r="BR6" s="1223"/>
      <c r="BS6" s="1223"/>
      <c r="BT6" s="1223"/>
      <c r="BU6" s="1223"/>
      <c r="BV6" s="1223"/>
      <c r="BW6" s="1223"/>
      <c r="BX6" s="1223"/>
      <c r="BY6" s="1223"/>
      <c r="BZ6" s="1223"/>
      <c r="CA6" s="1223"/>
      <c r="CB6" s="1223"/>
      <c r="CC6" s="1223"/>
      <c r="CD6" s="1223"/>
      <c r="CE6" s="1223"/>
      <c r="CF6" s="1223"/>
      <c r="CG6" s="1223"/>
      <c r="CH6" s="1223"/>
      <c r="CI6" s="1223"/>
      <c r="CJ6" s="1223"/>
      <c r="CK6" s="1223"/>
      <c r="CL6" s="1223"/>
      <c r="CM6" s="1223"/>
      <c r="CN6" s="1223"/>
      <c r="CO6" s="1223"/>
      <c r="CP6" s="1223"/>
      <c r="CQ6" s="1223"/>
      <c r="CR6" s="1223"/>
      <c r="CS6" s="1223"/>
      <c r="CT6" s="1223"/>
      <c r="CU6" s="1223"/>
      <c r="CV6" s="1223"/>
      <c r="CW6" s="1223"/>
      <c r="CX6" s="1223"/>
      <c r="CY6" s="1223"/>
      <c r="CZ6" s="1223"/>
      <c r="DA6" s="1223"/>
      <c r="DB6" s="1223"/>
      <c r="DC6" s="1223"/>
      <c r="DD6" s="1223"/>
      <c r="DE6" s="1223"/>
    </row>
    <row r="7" spans="1:109" s="255" customFormat="1" ht="13.2" x14ac:dyDescent="0.2">
      <c r="A7" s="1223"/>
      <c r="B7" s="1223"/>
      <c r="C7" s="1223"/>
      <c r="D7" s="1223"/>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1223"/>
      <c r="AM7" s="1223"/>
      <c r="AN7" s="1223"/>
      <c r="AO7" s="1223"/>
      <c r="AP7" s="1223"/>
      <c r="AQ7" s="1223"/>
      <c r="AR7" s="1223"/>
      <c r="AS7" s="1223"/>
      <c r="AT7" s="1223"/>
      <c r="AU7" s="1223"/>
      <c r="AV7" s="1223"/>
      <c r="AW7" s="1223"/>
      <c r="AX7" s="1223"/>
      <c r="AY7" s="1223"/>
      <c r="AZ7" s="1223"/>
      <c r="BA7" s="1223"/>
      <c r="BB7" s="1223"/>
      <c r="BC7" s="1223"/>
      <c r="BD7" s="1223"/>
      <c r="BE7" s="1223"/>
      <c r="BF7" s="1223"/>
      <c r="BG7" s="1223"/>
      <c r="BH7" s="1223"/>
      <c r="BI7" s="1223"/>
      <c r="BJ7" s="1223"/>
      <c r="BK7" s="1223"/>
      <c r="BL7" s="1223"/>
      <c r="BM7" s="1223"/>
      <c r="BN7" s="1223"/>
      <c r="BO7" s="1223"/>
      <c r="BP7" s="1223"/>
      <c r="BQ7" s="1223"/>
      <c r="BR7" s="1223"/>
      <c r="BS7" s="1223"/>
      <c r="BT7" s="1223"/>
      <c r="BU7" s="1223"/>
      <c r="BV7" s="1223"/>
      <c r="BW7" s="1223"/>
      <c r="BX7" s="1223"/>
      <c r="BY7" s="1223"/>
      <c r="BZ7" s="1223"/>
      <c r="CA7" s="1223"/>
      <c r="CB7" s="1223"/>
      <c r="CC7" s="1223"/>
      <c r="CD7" s="1223"/>
      <c r="CE7" s="1223"/>
      <c r="CF7" s="1223"/>
      <c r="CG7" s="1223"/>
      <c r="CH7" s="1223"/>
      <c r="CI7" s="1223"/>
      <c r="CJ7" s="1223"/>
      <c r="CK7" s="1223"/>
      <c r="CL7" s="1223"/>
      <c r="CM7" s="1223"/>
      <c r="CN7" s="1223"/>
      <c r="CO7" s="1223"/>
      <c r="CP7" s="1223"/>
      <c r="CQ7" s="1223"/>
      <c r="CR7" s="1223"/>
      <c r="CS7" s="1223"/>
      <c r="CT7" s="1223"/>
      <c r="CU7" s="1223"/>
      <c r="CV7" s="1223"/>
      <c r="CW7" s="1223"/>
      <c r="CX7" s="1223"/>
      <c r="CY7" s="1223"/>
      <c r="CZ7" s="1223"/>
      <c r="DA7" s="1223"/>
      <c r="DB7" s="1223"/>
      <c r="DC7" s="1223"/>
      <c r="DD7" s="1223"/>
      <c r="DE7" s="1223"/>
    </row>
    <row r="8" spans="1:109" s="255" customFormat="1" ht="13.2" x14ac:dyDescent="0.2">
      <c r="A8" s="1223"/>
      <c r="B8" s="1223"/>
      <c r="C8" s="1223"/>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1223"/>
      <c r="AM8" s="1223"/>
      <c r="AN8" s="1223"/>
      <c r="AO8" s="1223"/>
      <c r="AP8" s="1223"/>
      <c r="AQ8" s="1223"/>
      <c r="AR8" s="1223"/>
      <c r="AS8" s="1223"/>
      <c r="AT8" s="1223"/>
      <c r="AU8" s="1223"/>
      <c r="AV8" s="1223"/>
      <c r="AW8" s="1223"/>
      <c r="AX8" s="1223"/>
      <c r="AY8" s="1223"/>
      <c r="AZ8" s="1223"/>
      <c r="BA8" s="1223"/>
      <c r="BB8" s="1223"/>
      <c r="BC8" s="1223"/>
      <c r="BD8" s="1223"/>
      <c r="BE8" s="1223"/>
      <c r="BF8" s="1223"/>
      <c r="BG8" s="1223"/>
      <c r="BH8" s="1223"/>
      <c r="BI8" s="1223"/>
      <c r="BJ8" s="1223"/>
      <c r="BK8" s="1223"/>
      <c r="BL8" s="1223"/>
      <c r="BM8" s="1223"/>
      <c r="BN8" s="1223"/>
      <c r="BO8" s="1223"/>
      <c r="BP8" s="1223"/>
      <c r="BQ8" s="1223"/>
      <c r="BR8" s="1223"/>
      <c r="BS8" s="1223"/>
      <c r="BT8" s="1223"/>
      <c r="BU8" s="1223"/>
      <c r="BV8" s="1223"/>
      <c r="BW8" s="1223"/>
      <c r="BX8" s="1223"/>
      <c r="BY8" s="1223"/>
      <c r="BZ8" s="1223"/>
      <c r="CA8" s="1223"/>
      <c r="CB8" s="1223"/>
      <c r="CC8" s="1223"/>
      <c r="CD8" s="1223"/>
      <c r="CE8" s="1223"/>
      <c r="CF8" s="1223"/>
      <c r="CG8" s="1223"/>
      <c r="CH8" s="1223"/>
      <c r="CI8" s="1223"/>
      <c r="CJ8" s="1223"/>
      <c r="CK8" s="1223"/>
      <c r="CL8" s="1223"/>
      <c r="CM8" s="1223"/>
      <c r="CN8" s="1223"/>
      <c r="CO8" s="1223"/>
      <c r="CP8" s="1223"/>
      <c r="CQ8" s="1223"/>
      <c r="CR8" s="1223"/>
      <c r="CS8" s="1223"/>
      <c r="CT8" s="1223"/>
      <c r="CU8" s="1223"/>
      <c r="CV8" s="1223"/>
      <c r="CW8" s="1223"/>
      <c r="CX8" s="1223"/>
      <c r="CY8" s="1223"/>
      <c r="CZ8" s="1223"/>
      <c r="DA8" s="1223"/>
      <c r="DB8" s="1223"/>
      <c r="DC8" s="1223"/>
      <c r="DD8" s="1223"/>
      <c r="DE8" s="1223"/>
    </row>
    <row r="9" spans="1:109" s="255" customFormat="1" ht="13.2" x14ac:dyDescent="0.2">
      <c r="A9" s="1223"/>
      <c r="B9" s="1223"/>
      <c r="C9" s="1223"/>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1223"/>
      <c r="AM9" s="1223"/>
      <c r="AN9" s="1223"/>
      <c r="AO9" s="1223"/>
      <c r="AP9" s="1223"/>
      <c r="AQ9" s="1223"/>
      <c r="AR9" s="1223"/>
      <c r="AS9" s="1223"/>
      <c r="AT9" s="1223"/>
      <c r="AU9" s="1223"/>
      <c r="AV9" s="1223"/>
      <c r="AW9" s="1223"/>
      <c r="AX9" s="1223"/>
      <c r="AY9" s="1223"/>
      <c r="AZ9" s="1223"/>
      <c r="BA9" s="1223"/>
      <c r="BB9" s="1223"/>
      <c r="BC9" s="1223"/>
      <c r="BD9" s="1223"/>
      <c r="BE9" s="1223"/>
      <c r="BF9" s="1223"/>
      <c r="BG9" s="1223"/>
      <c r="BH9" s="1223"/>
      <c r="BI9" s="1223"/>
      <c r="BJ9" s="1223"/>
      <c r="BK9" s="1223"/>
      <c r="BL9" s="1223"/>
      <c r="BM9" s="1223"/>
      <c r="BN9" s="1223"/>
      <c r="BO9" s="1223"/>
      <c r="BP9" s="1223"/>
      <c r="BQ9" s="1223"/>
      <c r="BR9" s="1223"/>
      <c r="BS9" s="1223"/>
      <c r="BT9" s="1223"/>
      <c r="BU9" s="1223"/>
      <c r="BV9" s="1223"/>
      <c r="BW9" s="1223"/>
      <c r="BX9" s="1223"/>
      <c r="BY9" s="1223"/>
      <c r="BZ9" s="1223"/>
      <c r="CA9" s="1223"/>
      <c r="CB9" s="1223"/>
      <c r="CC9" s="1223"/>
      <c r="CD9" s="1223"/>
      <c r="CE9" s="1223"/>
      <c r="CF9" s="1223"/>
      <c r="CG9" s="1223"/>
      <c r="CH9" s="1223"/>
      <c r="CI9" s="1223"/>
      <c r="CJ9" s="1223"/>
      <c r="CK9" s="1223"/>
      <c r="CL9" s="1223"/>
      <c r="CM9" s="1223"/>
      <c r="CN9" s="1223"/>
      <c r="CO9" s="1223"/>
      <c r="CP9" s="1223"/>
      <c r="CQ9" s="1223"/>
      <c r="CR9" s="1223"/>
      <c r="CS9" s="1223"/>
      <c r="CT9" s="1223"/>
      <c r="CU9" s="1223"/>
      <c r="CV9" s="1223"/>
      <c r="CW9" s="1223"/>
      <c r="CX9" s="1223"/>
      <c r="CY9" s="1223"/>
      <c r="CZ9" s="1223"/>
      <c r="DA9" s="1223"/>
      <c r="DB9" s="1223"/>
      <c r="DC9" s="1223"/>
      <c r="DD9" s="1223"/>
      <c r="DE9" s="1223"/>
    </row>
    <row r="10" spans="1:109" s="255" customFormat="1" ht="13.2" x14ac:dyDescent="0.2">
      <c r="A10" s="1223"/>
      <c r="B10" s="1223"/>
      <c r="C10" s="1223"/>
      <c r="D10" s="1223"/>
      <c r="E10" s="1223"/>
      <c r="F10" s="1223"/>
      <c r="G10" s="1223"/>
      <c r="H10" s="1223"/>
      <c r="I10" s="1223"/>
      <c r="J10" s="1223"/>
      <c r="K10" s="1223"/>
      <c r="L10" s="1223"/>
      <c r="M10" s="1223"/>
      <c r="N10" s="1223"/>
      <c r="O10" s="1223"/>
      <c r="P10" s="1223"/>
      <c r="Q10" s="1223"/>
      <c r="R10" s="1223"/>
      <c r="S10" s="1223"/>
      <c r="T10" s="1223"/>
      <c r="U10" s="1223"/>
      <c r="V10" s="1223"/>
      <c r="W10" s="1223"/>
      <c r="X10" s="1223"/>
      <c r="Y10" s="1223"/>
      <c r="Z10" s="1223"/>
      <c r="AA10" s="1223"/>
      <c r="AB10" s="1223"/>
      <c r="AC10" s="1223"/>
      <c r="AD10" s="1223"/>
      <c r="AE10" s="1223"/>
      <c r="AF10" s="1223"/>
      <c r="AG10" s="1223"/>
      <c r="AH10" s="1223"/>
      <c r="AI10" s="1223"/>
      <c r="AJ10" s="1223"/>
      <c r="AK10" s="1223"/>
      <c r="AL10" s="1223"/>
      <c r="AM10" s="1223"/>
      <c r="AN10" s="1223"/>
      <c r="AO10" s="1223"/>
      <c r="AP10" s="1223"/>
      <c r="AQ10" s="1223"/>
      <c r="AR10" s="1223"/>
      <c r="AS10" s="1223"/>
      <c r="AT10" s="1223"/>
      <c r="AU10" s="1223"/>
      <c r="AV10" s="1223"/>
      <c r="AW10" s="1223"/>
      <c r="AX10" s="1223"/>
      <c r="AY10" s="1223"/>
      <c r="AZ10" s="1223"/>
      <c r="BA10" s="1223"/>
      <c r="BB10" s="1223"/>
      <c r="BC10" s="1223"/>
      <c r="BD10" s="1223"/>
      <c r="BE10" s="1223"/>
      <c r="BF10" s="1223"/>
      <c r="BG10" s="1223"/>
      <c r="BH10" s="1223"/>
      <c r="BI10" s="1223"/>
      <c r="BJ10" s="1223"/>
      <c r="BK10" s="1223"/>
      <c r="BL10" s="1223"/>
      <c r="BM10" s="1223"/>
      <c r="BN10" s="1223"/>
      <c r="BO10" s="1223"/>
      <c r="BP10" s="1223"/>
      <c r="BQ10" s="1223"/>
      <c r="BR10" s="1223"/>
      <c r="BS10" s="1223"/>
      <c r="BT10" s="1223"/>
      <c r="BU10" s="1223"/>
      <c r="BV10" s="1223"/>
      <c r="BW10" s="1223"/>
      <c r="BX10" s="1223"/>
      <c r="BY10" s="1223"/>
      <c r="BZ10" s="1223"/>
      <c r="CA10" s="1223"/>
      <c r="CB10" s="1223"/>
      <c r="CC10" s="1223"/>
      <c r="CD10" s="1223"/>
      <c r="CE10" s="1223"/>
      <c r="CF10" s="1223"/>
      <c r="CG10" s="1223"/>
      <c r="CH10" s="1223"/>
      <c r="CI10" s="1223"/>
      <c r="CJ10" s="1223"/>
      <c r="CK10" s="1223"/>
      <c r="CL10" s="1223"/>
      <c r="CM10" s="1223"/>
      <c r="CN10" s="1223"/>
      <c r="CO10" s="1223"/>
      <c r="CP10" s="1223"/>
      <c r="CQ10" s="1223"/>
      <c r="CR10" s="1223"/>
      <c r="CS10" s="1223"/>
      <c r="CT10" s="1223"/>
      <c r="CU10" s="1223"/>
      <c r="CV10" s="1223"/>
      <c r="CW10" s="1223"/>
      <c r="CX10" s="1223"/>
      <c r="CY10" s="1223"/>
      <c r="CZ10" s="1223"/>
      <c r="DA10" s="1223"/>
      <c r="DB10" s="1223"/>
      <c r="DC10" s="1223"/>
      <c r="DD10" s="1223"/>
      <c r="DE10" s="1223"/>
    </row>
    <row r="11" spans="1:109" s="255" customFormat="1" ht="13.2" x14ac:dyDescent="0.2">
      <c r="A11" s="1223"/>
      <c r="B11" s="1223"/>
      <c r="C11" s="1223"/>
      <c r="D11" s="1223"/>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1223"/>
      <c r="AM11" s="1223"/>
      <c r="AN11" s="1223"/>
      <c r="AO11" s="1223"/>
      <c r="AP11" s="1223"/>
      <c r="AQ11" s="1223"/>
      <c r="AR11" s="1223"/>
      <c r="AS11" s="1223"/>
      <c r="AT11" s="1223"/>
      <c r="AU11" s="1223"/>
      <c r="AV11" s="1223"/>
      <c r="AW11" s="1223"/>
      <c r="AX11" s="1223"/>
      <c r="AY11" s="1223"/>
      <c r="AZ11" s="1223"/>
      <c r="BA11" s="1223"/>
      <c r="BB11" s="1223"/>
      <c r="BC11" s="1223"/>
      <c r="BD11" s="1223"/>
      <c r="BE11" s="1223"/>
      <c r="BF11" s="1223"/>
      <c r="BG11" s="1223"/>
      <c r="BH11" s="1223"/>
      <c r="BI11" s="1223"/>
      <c r="BJ11" s="1223"/>
      <c r="BK11" s="1223"/>
      <c r="BL11" s="1223"/>
      <c r="BM11" s="1223"/>
      <c r="BN11" s="1223"/>
      <c r="BO11" s="1223"/>
      <c r="BP11" s="1223"/>
      <c r="BQ11" s="1223"/>
      <c r="BR11" s="1223"/>
      <c r="BS11" s="1223"/>
      <c r="BT11" s="1223"/>
      <c r="BU11" s="1223"/>
      <c r="BV11" s="1223"/>
      <c r="BW11" s="1223"/>
      <c r="BX11" s="1223"/>
      <c r="BY11" s="1223"/>
      <c r="BZ11" s="1223"/>
      <c r="CA11" s="1223"/>
      <c r="CB11" s="1223"/>
      <c r="CC11" s="1223"/>
      <c r="CD11" s="1223"/>
      <c r="CE11" s="1223"/>
      <c r="CF11" s="1223"/>
      <c r="CG11" s="1223"/>
      <c r="CH11" s="1223"/>
      <c r="CI11" s="1223"/>
      <c r="CJ11" s="1223"/>
      <c r="CK11" s="1223"/>
      <c r="CL11" s="1223"/>
      <c r="CM11" s="1223"/>
      <c r="CN11" s="1223"/>
      <c r="CO11" s="1223"/>
      <c r="CP11" s="1223"/>
      <c r="CQ11" s="1223"/>
      <c r="CR11" s="1223"/>
      <c r="CS11" s="1223"/>
      <c r="CT11" s="1223"/>
      <c r="CU11" s="1223"/>
      <c r="CV11" s="1223"/>
      <c r="CW11" s="1223"/>
      <c r="CX11" s="1223"/>
      <c r="CY11" s="1223"/>
      <c r="CZ11" s="1223"/>
      <c r="DA11" s="1223"/>
      <c r="DB11" s="1223"/>
      <c r="DC11" s="1223"/>
      <c r="DD11" s="1223"/>
      <c r="DE11" s="1223"/>
    </row>
    <row r="12" spans="1:109" s="255" customFormat="1" ht="13.2" x14ac:dyDescent="0.2">
      <c r="A12" s="1223"/>
      <c r="B12" s="1223"/>
      <c r="C12" s="1223"/>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1223"/>
      <c r="AM12" s="1223"/>
      <c r="AN12" s="1223"/>
      <c r="AO12" s="1223"/>
      <c r="AP12" s="1223"/>
      <c r="AQ12" s="1223"/>
      <c r="AR12" s="1223"/>
      <c r="AS12" s="1223"/>
      <c r="AT12" s="1223"/>
      <c r="AU12" s="1223"/>
      <c r="AV12" s="1223"/>
      <c r="AW12" s="1223"/>
      <c r="AX12" s="1223"/>
      <c r="AY12" s="1223"/>
      <c r="AZ12" s="1223"/>
      <c r="BA12" s="1223"/>
      <c r="BB12" s="1223"/>
      <c r="BC12" s="1223"/>
      <c r="BD12" s="1223"/>
      <c r="BE12" s="1223"/>
      <c r="BF12" s="1223"/>
      <c r="BG12" s="1223"/>
      <c r="BH12" s="1223"/>
      <c r="BI12" s="1223"/>
      <c r="BJ12" s="1223"/>
      <c r="BK12" s="1223"/>
      <c r="BL12" s="1223"/>
      <c r="BM12" s="1223"/>
      <c r="BN12" s="1223"/>
      <c r="BO12" s="1223"/>
      <c r="BP12" s="1223"/>
      <c r="BQ12" s="1223"/>
      <c r="BR12" s="1223"/>
      <c r="BS12" s="1223"/>
      <c r="BT12" s="1223"/>
      <c r="BU12" s="1223"/>
      <c r="BV12" s="1223"/>
      <c r="BW12" s="1223"/>
      <c r="BX12" s="1223"/>
      <c r="BY12" s="1223"/>
      <c r="BZ12" s="1223"/>
      <c r="CA12" s="1223"/>
      <c r="CB12" s="1223"/>
      <c r="CC12" s="1223"/>
      <c r="CD12" s="1223"/>
      <c r="CE12" s="1223"/>
      <c r="CF12" s="1223"/>
      <c r="CG12" s="1223"/>
      <c r="CH12" s="1223"/>
      <c r="CI12" s="1223"/>
      <c r="CJ12" s="1223"/>
      <c r="CK12" s="1223"/>
      <c r="CL12" s="1223"/>
      <c r="CM12" s="1223"/>
      <c r="CN12" s="1223"/>
      <c r="CO12" s="1223"/>
      <c r="CP12" s="1223"/>
      <c r="CQ12" s="1223"/>
      <c r="CR12" s="1223"/>
      <c r="CS12" s="1223"/>
      <c r="CT12" s="1223"/>
      <c r="CU12" s="1223"/>
      <c r="CV12" s="1223"/>
      <c r="CW12" s="1223"/>
      <c r="CX12" s="1223"/>
      <c r="CY12" s="1223"/>
      <c r="CZ12" s="1223"/>
      <c r="DA12" s="1223"/>
      <c r="DB12" s="1223"/>
      <c r="DC12" s="1223"/>
      <c r="DD12" s="1223"/>
      <c r="DE12" s="1223"/>
    </row>
    <row r="13" spans="1:109" s="255" customFormat="1" ht="13.2" x14ac:dyDescent="0.2">
      <c r="A13" s="1223"/>
      <c r="B13" s="1223"/>
      <c r="C13" s="1223"/>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1223"/>
      <c r="AM13" s="1223"/>
      <c r="AN13" s="1223"/>
      <c r="AO13" s="1223"/>
      <c r="AP13" s="1223"/>
      <c r="AQ13" s="1223"/>
      <c r="AR13" s="1223"/>
      <c r="AS13" s="1223"/>
      <c r="AT13" s="1223"/>
      <c r="AU13" s="1223"/>
      <c r="AV13" s="1223"/>
      <c r="AW13" s="1223"/>
      <c r="AX13" s="1223"/>
      <c r="AY13" s="1223"/>
      <c r="AZ13" s="1223"/>
      <c r="BA13" s="1223"/>
      <c r="BB13" s="1223"/>
      <c r="BC13" s="1223"/>
      <c r="BD13" s="1223"/>
      <c r="BE13" s="1223"/>
      <c r="BF13" s="1223"/>
      <c r="BG13" s="1223"/>
      <c r="BH13" s="1223"/>
      <c r="BI13" s="1223"/>
      <c r="BJ13" s="1223"/>
      <c r="BK13" s="1223"/>
      <c r="BL13" s="1223"/>
      <c r="BM13" s="1223"/>
      <c r="BN13" s="1223"/>
      <c r="BO13" s="1223"/>
      <c r="BP13" s="1223"/>
      <c r="BQ13" s="1223"/>
      <c r="BR13" s="1223"/>
      <c r="BS13" s="1223"/>
      <c r="BT13" s="1223"/>
      <c r="BU13" s="1223"/>
      <c r="BV13" s="1223"/>
      <c r="BW13" s="1223"/>
      <c r="BX13" s="1223"/>
      <c r="BY13" s="1223"/>
      <c r="BZ13" s="1223"/>
      <c r="CA13" s="1223"/>
      <c r="CB13" s="1223"/>
      <c r="CC13" s="1223"/>
      <c r="CD13" s="1223"/>
      <c r="CE13" s="1223"/>
      <c r="CF13" s="1223"/>
      <c r="CG13" s="1223"/>
      <c r="CH13" s="1223"/>
      <c r="CI13" s="1223"/>
      <c r="CJ13" s="1223"/>
      <c r="CK13" s="1223"/>
      <c r="CL13" s="1223"/>
      <c r="CM13" s="1223"/>
      <c r="CN13" s="1223"/>
      <c r="CO13" s="1223"/>
      <c r="CP13" s="1223"/>
      <c r="CQ13" s="1223"/>
      <c r="CR13" s="1223"/>
      <c r="CS13" s="1223"/>
      <c r="CT13" s="1223"/>
      <c r="CU13" s="1223"/>
      <c r="CV13" s="1223"/>
      <c r="CW13" s="1223"/>
      <c r="CX13" s="1223"/>
      <c r="CY13" s="1223"/>
      <c r="CZ13" s="1223"/>
      <c r="DA13" s="1223"/>
      <c r="DB13" s="1223"/>
      <c r="DC13" s="1223"/>
      <c r="DD13" s="1223"/>
      <c r="DE13" s="1223"/>
    </row>
    <row r="14" spans="1:109" s="255" customFormat="1" ht="13.2" x14ac:dyDescent="0.2">
      <c r="A14" s="1223"/>
      <c r="B14" s="1223"/>
      <c r="C14" s="1223"/>
      <c r="D14" s="1223"/>
      <c r="E14" s="1223"/>
      <c r="F14" s="1223"/>
      <c r="G14" s="1223"/>
      <c r="H14" s="1223"/>
      <c r="I14" s="1223"/>
      <c r="J14" s="1223"/>
      <c r="K14" s="1223"/>
      <c r="L14" s="1223"/>
      <c r="M14" s="1223"/>
      <c r="N14" s="1223"/>
      <c r="O14" s="1223"/>
      <c r="P14" s="1223"/>
      <c r="Q14" s="1223"/>
      <c r="R14" s="1223"/>
      <c r="S14" s="1223"/>
      <c r="T14" s="1223"/>
      <c r="U14" s="1223"/>
      <c r="V14" s="1223"/>
      <c r="W14" s="1223"/>
      <c r="X14" s="1223"/>
      <c r="Y14" s="1223"/>
      <c r="Z14" s="1223"/>
      <c r="AA14" s="1223"/>
      <c r="AB14" s="1223"/>
      <c r="AC14" s="1223"/>
      <c r="AD14" s="1223"/>
      <c r="AE14" s="1223"/>
      <c r="AF14" s="1223"/>
      <c r="AG14" s="1223"/>
      <c r="AH14" s="1223"/>
      <c r="AI14" s="1223"/>
      <c r="AJ14" s="1223"/>
      <c r="AK14" s="1223"/>
      <c r="AL14" s="1223"/>
      <c r="AM14" s="1223"/>
      <c r="AN14" s="1223"/>
      <c r="AO14" s="1223"/>
      <c r="AP14" s="1223"/>
      <c r="AQ14" s="1223"/>
      <c r="AR14" s="1223"/>
      <c r="AS14" s="1223"/>
      <c r="AT14" s="1223"/>
      <c r="AU14" s="1223"/>
      <c r="AV14" s="1223"/>
      <c r="AW14" s="1223"/>
      <c r="AX14" s="1223"/>
      <c r="AY14" s="1223"/>
      <c r="AZ14" s="1223"/>
      <c r="BA14" s="1223"/>
      <c r="BB14" s="1223"/>
      <c r="BC14" s="1223"/>
      <c r="BD14" s="1223"/>
      <c r="BE14" s="1223"/>
      <c r="BF14" s="1223"/>
      <c r="BG14" s="1223"/>
      <c r="BH14" s="1223"/>
      <c r="BI14" s="1223"/>
      <c r="BJ14" s="1223"/>
      <c r="BK14" s="1223"/>
      <c r="BL14" s="1223"/>
      <c r="BM14" s="1223"/>
      <c r="BN14" s="1223"/>
      <c r="BO14" s="1223"/>
      <c r="BP14" s="1223"/>
      <c r="BQ14" s="1223"/>
      <c r="BR14" s="1223"/>
      <c r="BS14" s="1223"/>
      <c r="BT14" s="1223"/>
      <c r="BU14" s="1223"/>
      <c r="BV14" s="1223"/>
      <c r="BW14" s="1223"/>
      <c r="BX14" s="1223"/>
      <c r="BY14" s="1223"/>
      <c r="BZ14" s="1223"/>
      <c r="CA14" s="1223"/>
      <c r="CB14" s="1223"/>
      <c r="CC14" s="1223"/>
      <c r="CD14" s="1223"/>
      <c r="CE14" s="1223"/>
      <c r="CF14" s="1223"/>
      <c r="CG14" s="1223"/>
      <c r="CH14" s="1223"/>
      <c r="CI14" s="1223"/>
      <c r="CJ14" s="1223"/>
      <c r="CK14" s="1223"/>
      <c r="CL14" s="1223"/>
      <c r="CM14" s="1223"/>
      <c r="CN14" s="1223"/>
      <c r="CO14" s="1223"/>
      <c r="CP14" s="1223"/>
      <c r="CQ14" s="1223"/>
      <c r="CR14" s="1223"/>
      <c r="CS14" s="1223"/>
      <c r="CT14" s="1223"/>
      <c r="CU14" s="1223"/>
      <c r="CV14" s="1223"/>
      <c r="CW14" s="1223"/>
      <c r="CX14" s="1223"/>
      <c r="CY14" s="1223"/>
      <c r="CZ14" s="1223"/>
      <c r="DA14" s="1223"/>
      <c r="DB14" s="1223"/>
      <c r="DC14" s="1223"/>
      <c r="DD14" s="1223"/>
      <c r="DE14" s="1223"/>
    </row>
    <row r="15" spans="1:109" s="255" customFormat="1" ht="13.2" x14ac:dyDescent="0.2">
      <c r="A15" s="1222"/>
      <c r="B15" s="1223"/>
      <c r="C15" s="1223"/>
      <c r="D15" s="1223"/>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1223"/>
      <c r="AM15" s="1223"/>
      <c r="AN15" s="1223"/>
      <c r="AO15" s="1223"/>
      <c r="AP15" s="1223"/>
      <c r="AQ15" s="1223"/>
      <c r="AR15" s="1223"/>
      <c r="AS15" s="1223"/>
      <c r="AT15" s="1223"/>
      <c r="AU15" s="1223"/>
      <c r="AV15" s="1223"/>
      <c r="AW15" s="1223"/>
      <c r="AX15" s="1223"/>
      <c r="AY15" s="1223"/>
      <c r="AZ15" s="1223"/>
      <c r="BA15" s="1223"/>
      <c r="BB15" s="1223"/>
      <c r="BC15" s="1223"/>
      <c r="BD15" s="1223"/>
      <c r="BE15" s="1223"/>
      <c r="BF15" s="1223"/>
      <c r="BG15" s="1223"/>
      <c r="BH15" s="1223"/>
      <c r="BI15" s="1223"/>
      <c r="BJ15" s="1223"/>
      <c r="BK15" s="1223"/>
      <c r="BL15" s="1223"/>
      <c r="BM15" s="1223"/>
      <c r="BN15" s="1223"/>
      <c r="BO15" s="1223"/>
      <c r="BP15" s="1223"/>
      <c r="BQ15" s="1223"/>
      <c r="BR15" s="1223"/>
      <c r="BS15" s="1223"/>
      <c r="BT15" s="1223"/>
      <c r="BU15" s="1223"/>
      <c r="BV15" s="1223"/>
      <c r="BW15" s="1223"/>
      <c r="BX15" s="1223"/>
      <c r="BY15" s="1223"/>
      <c r="BZ15" s="1223"/>
      <c r="CA15" s="1223"/>
      <c r="CB15" s="1223"/>
      <c r="CC15" s="1223"/>
      <c r="CD15" s="1223"/>
      <c r="CE15" s="1223"/>
      <c r="CF15" s="1223"/>
      <c r="CG15" s="1223"/>
      <c r="CH15" s="1223"/>
      <c r="CI15" s="1223"/>
      <c r="CJ15" s="1223"/>
      <c r="CK15" s="1223"/>
      <c r="CL15" s="1223"/>
      <c r="CM15" s="1223"/>
      <c r="CN15" s="1223"/>
      <c r="CO15" s="1223"/>
      <c r="CP15" s="1223"/>
      <c r="CQ15" s="1223"/>
      <c r="CR15" s="1223"/>
      <c r="CS15" s="1223"/>
      <c r="CT15" s="1223"/>
      <c r="CU15" s="1223"/>
      <c r="CV15" s="1223"/>
      <c r="CW15" s="1223"/>
      <c r="CX15" s="1223"/>
      <c r="CY15" s="1223"/>
      <c r="CZ15" s="1223"/>
      <c r="DA15" s="1223"/>
      <c r="DB15" s="1223"/>
      <c r="DC15" s="1223"/>
      <c r="DD15" s="1223"/>
      <c r="DE15" s="1223"/>
    </row>
    <row r="16" spans="1:109" s="255" customFormat="1" ht="13.2" x14ac:dyDescent="0.2">
      <c r="A16" s="1222"/>
      <c r="B16" s="1223"/>
      <c r="C16" s="1223"/>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1223"/>
      <c r="AM16" s="1223"/>
      <c r="AN16" s="1223"/>
      <c r="AO16" s="1223"/>
      <c r="AP16" s="1223"/>
      <c r="AQ16" s="1223"/>
      <c r="AR16" s="1223"/>
      <c r="AS16" s="1223"/>
      <c r="AT16" s="1223"/>
      <c r="AU16" s="1223"/>
      <c r="AV16" s="1223"/>
      <c r="AW16" s="1223"/>
      <c r="AX16" s="1223"/>
      <c r="AY16" s="1223"/>
      <c r="AZ16" s="1223"/>
      <c r="BA16" s="1223"/>
      <c r="BB16" s="1223"/>
      <c r="BC16" s="1223"/>
      <c r="BD16" s="1223"/>
      <c r="BE16" s="1223"/>
      <c r="BF16" s="1223"/>
      <c r="BG16" s="1223"/>
      <c r="BH16" s="1223"/>
      <c r="BI16" s="1223"/>
      <c r="BJ16" s="1223"/>
      <c r="BK16" s="1223"/>
      <c r="BL16" s="1223"/>
      <c r="BM16" s="1223"/>
      <c r="BN16" s="1223"/>
      <c r="BO16" s="1223"/>
      <c r="BP16" s="1223"/>
      <c r="BQ16" s="1223"/>
      <c r="BR16" s="1223"/>
      <c r="BS16" s="1223"/>
      <c r="BT16" s="1223"/>
      <c r="BU16" s="1223"/>
      <c r="BV16" s="1223"/>
      <c r="BW16" s="1223"/>
      <c r="BX16" s="1223"/>
      <c r="BY16" s="1223"/>
      <c r="BZ16" s="1223"/>
      <c r="CA16" s="1223"/>
      <c r="CB16" s="1223"/>
      <c r="CC16" s="1223"/>
      <c r="CD16" s="1223"/>
      <c r="CE16" s="1223"/>
      <c r="CF16" s="1223"/>
      <c r="CG16" s="1223"/>
      <c r="CH16" s="1223"/>
      <c r="CI16" s="1223"/>
      <c r="CJ16" s="1223"/>
      <c r="CK16" s="1223"/>
      <c r="CL16" s="1223"/>
      <c r="CM16" s="1223"/>
      <c r="CN16" s="1223"/>
      <c r="CO16" s="1223"/>
      <c r="CP16" s="1223"/>
      <c r="CQ16" s="1223"/>
      <c r="CR16" s="1223"/>
      <c r="CS16" s="1223"/>
      <c r="CT16" s="1223"/>
      <c r="CU16" s="1223"/>
      <c r="CV16" s="1223"/>
      <c r="CW16" s="1223"/>
      <c r="CX16" s="1223"/>
      <c r="CY16" s="1223"/>
      <c r="CZ16" s="1223"/>
      <c r="DA16" s="1223"/>
      <c r="DB16" s="1223"/>
      <c r="DC16" s="1223"/>
      <c r="DD16" s="1223"/>
      <c r="DE16" s="1223"/>
    </row>
    <row r="17" spans="1:109" s="255" customFormat="1" ht="13.2" x14ac:dyDescent="0.2">
      <c r="A17" s="1222"/>
      <c r="B17" s="1223"/>
      <c r="C17" s="1223"/>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c r="AK17" s="1223"/>
      <c r="AL17" s="1223"/>
      <c r="AM17" s="1223"/>
      <c r="AN17" s="1223"/>
      <c r="AO17" s="1223"/>
      <c r="AP17" s="1223"/>
      <c r="AQ17" s="1223"/>
      <c r="AR17" s="1223"/>
      <c r="AS17" s="1223"/>
      <c r="AT17" s="1223"/>
      <c r="AU17" s="1223"/>
      <c r="AV17" s="1223"/>
      <c r="AW17" s="1223"/>
      <c r="AX17" s="1223"/>
      <c r="AY17" s="1223"/>
      <c r="AZ17" s="1223"/>
      <c r="BA17" s="1223"/>
      <c r="BB17" s="1223"/>
      <c r="BC17" s="1223"/>
      <c r="BD17" s="1223"/>
      <c r="BE17" s="1223"/>
      <c r="BF17" s="1223"/>
      <c r="BG17" s="1223"/>
      <c r="BH17" s="1223"/>
      <c r="BI17" s="1223"/>
      <c r="BJ17" s="1223"/>
      <c r="BK17" s="1223"/>
      <c r="BL17" s="1223"/>
      <c r="BM17" s="1223"/>
      <c r="BN17" s="1223"/>
      <c r="BO17" s="1223"/>
      <c r="BP17" s="1223"/>
      <c r="BQ17" s="1223"/>
      <c r="BR17" s="1223"/>
      <c r="BS17" s="1223"/>
      <c r="BT17" s="1223"/>
      <c r="BU17" s="1223"/>
      <c r="BV17" s="1223"/>
      <c r="BW17" s="1223"/>
      <c r="BX17" s="1223"/>
      <c r="BY17" s="1223"/>
      <c r="BZ17" s="1223"/>
      <c r="CA17" s="1223"/>
      <c r="CB17" s="1223"/>
      <c r="CC17" s="1223"/>
      <c r="CD17" s="1223"/>
      <c r="CE17" s="1223"/>
      <c r="CF17" s="1223"/>
      <c r="CG17" s="1223"/>
      <c r="CH17" s="1223"/>
      <c r="CI17" s="1223"/>
      <c r="CJ17" s="1223"/>
      <c r="CK17" s="1223"/>
      <c r="CL17" s="1223"/>
      <c r="CM17" s="1223"/>
      <c r="CN17" s="1223"/>
      <c r="CO17" s="1223"/>
      <c r="CP17" s="1223"/>
      <c r="CQ17" s="1223"/>
      <c r="CR17" s="1223"/>
      <c r="CS17" s="1223"/>
      <c r="CT17" s="1223"/>
      <c r="CU17" s="1223"/>
      <c r="CV17" s="1223"/>
      <c r="CW17" s="1223"/>
      <c r="CX17" s="1223"/>
      <c r="CY17" s="1223"/>
      <c r="CZ17" s="1223"/>
      <c r="DA17" s="1223"/>
      <c r="DB17" s="1223"/>
      <c r="DC17" s="1223"/>
      <c r="DD17" s="1223"/>
      <c r="DE17" s="1223"/>
    </row>
    <row r="18" spans="1:109" s="255" customFormat="1" ht="13.2" x14ac:dyDescent="0.2">
      <c r="A18" s="1222"/>
      <c r="B18" s="1223"/>
      <c r="C18" s="1223"/>
      <c r="D18" s="1223"/>
      <c r="E18" s="1223"/>
      <c r="F18" s="1223"/>
      <c r="G18" s="1223"/>
      <c r="H18" s="1223"/>
      <c r="I18" s="1223"/>
      <c r="J18" s="1223"/>
      <c r="K18" s="1223"/>
      <c r="L18" s="1223"/>
      <c r="M18" s="1223"/>
      <c r="N18" s="1223"/>
      <c r="O18" s="1223"/>
      <c r="P18" s="1223"/>
      <c r="Q18" s="1223"/>
      <c r="R18" s="1223"/>
      <c r="S18" s="1223"/>
      <c r="T18" s="1223"/>
      <c r="U18" s="1223"/>
      <c r="V18" s="1223"/>
      <c r="W18" s="1223"/>
      <c r="X18" s="1223"/>
      <c r="Y18" s="1223"/>
      <c r="Z18" s="1223"/>
      <c r="AA18" s="1223"/>
      <c r="AB18" s="1223"/>
      <c r="AC18" s="1223"/>
      <c r="AD18" s="1223"/>
      <c r="AE18" s="1223"/>
      <c r="AF18" s="1223"/>
      <c r="AG18" s="1223"/>
      <c r="AH18" s="1223"/>
      <c r="AI18" s="1223"/>
      <c r="AJ18" s="1223"/>
      <c r="AK18" s="1223"/>
      <c r="AL18" s="1223"/>
      <c r="AM18" s="1223"/>
      <c r="AN18" s="1223"/>
      <c r="AO18" s="1223"/>
      <c r="AP18" s="1223"/>
      <c r="AQ18" s="1223"/>
      <c r="AR18" s="1223"/>
      <c r="AS18" s="1223"/>
      <c r="AT18" s="1223"/>
      <c r="AU18" s="1223"/>
      <c r="AV18" s="1223"/>
      <c r="AW18" s="1223"/>
      <c r="AX18" s="1223"/>
      <c r="AY18" s="1223"/>
      <c r="AZ18" s="1223"/>
      <c r="BA18" s="1223"/>
      <c r="BB18" s="1223"/>
      <c r="BC18" s="1223"/>
      <c r="BD18" s="1223"/>
      <c r="BE18" s="1223"/>
      <c r="BF18" s="1223"/>
      <c r="BG18" s="1223"/>
      <c r="BH18" s="1223"/>
      <c r="BI18" s="1223"/>
      <c r="BJ18" s="1223"/>
      <c r="BK18" s="1223"/>
      <c r="BL18" s="1223"/>
      <c r="BM18" s="1223"/>
      <c r="BN18" s="1223"/>
      <c r="BO18" s="1223"/>
      <c r="BP18" s="1223"/>
      <c r="BQ18" s="1223"/>
      <c r="BR18" s="1223"/>
      <c r="BS18" s="1223"/>
      <c r="BT18" s="1223"/>
      <c r="BU18" s="1223"/>
      <c r="BV18" s="1223"/>
      <c r="BW18" s="1223"/>
      <c r="BX18" s="1223"/>
      <c r="BY18" s="1223"/>
      <c r="BZ18" s="1223"/>
      <c r="CA18" s="1223"/>
      <c r="CB18" s="1223"/>
      <c r="CC18" s="1223"/>
      <c r="CD18" s="1223"/>
      <c r="CE18" s="1223"/>
      <c r="CF18" s="1223"/>
      <c r="CG18" s="1223"/>
      <c r="CH18" s="1223"/>
      <c r="CI18" s="1223"/>
      <c r="CJ18" s="1223"/>
      <c r="CK18" s="1223"/>
      <c r="CL18" s="1223"/>
      <c r="CM18" s="1223"/>
      <c r="CN18" s="1223"/>
      <c r="CO18" s="1223"/>
      <c r="CP18" s="1223"/>
      <c r="CQ18" s="1223"/>
      <c r="CR18" s="1223"/>
      <c r="CS18" s="1223"/>
      <c r="CT18" s="1223"/>
      <c r="CU18" s="1223"/>
      <c r="CV18" s="1223"/>
      <c r="CW18" s="1223"/>
      <c r="CX18" s="1223"/>
      <c r="CY18" s="1223"/>
      <c r="CZ18" s="1223"/>
      <c r="DA18" s="1223"/>
      <c r="DB18" s="1223"/>
      <c r="DC18" s="1223"/>
      <c r="DD18" s="1223"/>
      <c r="DE18" s="1223"/>
    </row>
    <row r="19" spans="1:109" ht="13.2" x14ac:dyDescent="0.2">
      <c r="DD19" s="1222"/>
      <c r="DE19" s="1222"/>
    </row>
    <row r="20" spans="1:109" ht="13.2" x14ac:dyDescent="0.2">
      <c r="DD20" s="1222"/>
      <c r="DE20" s="1222"/>
    </row>
    <row r="21" spans="1:109" ht="17.25" customHeight="1" x14ac:dyDescent="0.2">
      <c r="B21" s="1224"/>
      <c r="C21" s="1225"/>
      <c r="D21" s="1225"/>
      <c r="E21" s="1225"/>
      <c r="F21" s="1225"/>
      <c r="G21" s="1225"/>
      <c r="H21" s="1225"/>
      <c r="I21" s="1225"/>
      <c r="J21" s="1225"/>
      <c r="K21" s="1225"/>
      <c r="L21" s="1225"/>
      <c r="M21" s="1225"/>
      <c r="N21" s="1226"/>
      <c r="O21" s="1225"/>
      <c r="P21" s="1225"/>
      <c r="Q21" s="1225"/>
      <c r="R21" s="1225"/>
      <c r="S21" s="1225"/>
      <c r="T21" s="1225"/>
      <c r="U21" s="1225"/>
      <c r="V21" s="1225"/>
      <c r="W21" s="1225"/>
      <c r="X21" s="1225"/>
      <c r="Y21" s="1225"/>
      <c r="Z21" s="1225"/>
      <c r="AA21" s="1225"/>
      <c r="AB21" s="1225"/>
      <c r="AC21" s="1225"/>
      <c r="AD21" s="1225"/>
      <c r="AE21" s="1225"/>
      <c r="AF21" s="1225"/>
      <c r="AG21" s="1225"/>
      <c r="AH21" s="1225"/>
      <c r="AI21" s="1225"/>
      <c r="AJ21" s="1225"/>
      <c r="AK21" s="1225"/>
      <c r="AL21" s="1225"/>
      <c r="AM21" s="1225"/>
      <c r="AN21" s="1225"/>
      <c r="AO21" s="1225"/>
      <c r="AP21" s="1225"/>
      <c r="AQ21" s="1225"/>
      <c r="AR21" s="1225"/>
      <c r="AS21" s="1225"/>
      <c r="AT21" s="1226"/>
      <c r="AU21" s="1225"/>
      <c r="AV21" s="1225"/>
      <c r="AW21" s="1225"/>
      <c r="AX21" s="1225"/>
      <c r="AY21" s="1225"/>
      <c r="AZ21" s="1225"/>
      <c r="BA21" s="1225"/>
      <c r="BB21" s="1225"/>
      <c r="BC21" s="1225"/>
      <c r="BD21" s="1225"/>
      <c r="BE21" s="1225"/>
      <c r="BF21" s="1226"/>
      <c r="BG21" s="1225"/>
      <c r="BH21" s="1225"/>
      <c r="BI21" s="1225"/>
      <c r="BJ21" s="1225"/>
      <c r="BK21" s="1225"/>
      <c r="BL21" s="1225"/>
      <c r="BM21" s="1225"/>
      <c r="BN21" s="1225"/>
      <c r="BO21" s="1225"/>
      <c r="BP21" s="1225"/>
      <c r="BQ21" s="1225"/>
      <c r="BR21" s="1226"/>
      <c r="BS21" s="1225"/>
      <c r="BT21" s="1225"/>
      <c r="BU21" s="1225"/>
      <c r="BV21" s="1225"/>
      <c r="BW21" s="1225"/>
      <c r="BX21" s="1225"/>
      <c r="BY21" s="1225"/>
      <c r="BZ21" s="1225"/>
      <c r="CA21" s="1225"/>
      <c r="CB21" s="1225"/>
      <c r="CC21" s="1225"/>
      <c r="CD21" s="1226"/>
      <c r="CE21" s="1225"/>
      <c r="CF21" s="1225"/>
      <c r="CG21" s="1225"/>
      <c r="CH21" s="1225"/>
      <c r="CI21" s="1225"/>
      <c r="CJ21" s="1225"/>
      <c r="CK21" s="1225"/>
      <c r="CL21" s="1225"/>
      <c r="CM21" s="1225"/>
      <c r="CN21" s="1225"/>
      <c r="CO21" s="1225"/>
      <c r="CP21" s="1226"/>
      <c r="CQ21" s="1225"/>
      <c r="CR21" s="1225"/>
      <c r="CS21" s="1225"/>
      <c r="CT21" s="1225"/>
      <c r="CU21" s="1225"/>
      <c r="CV21" s="1225"/>
      <c r="CW21" s="1225"/>
      <c r="CX21" s="1225"/>
      <c r="CY21" s="1225"/>
      <c r="CZ21" s="1225"/>
      <c r="DA21" s="1225"/>
      <c r="DB21" s="1226"/>
      <c r="DC21" s="1225"/>
      <c r="DD21" s="1227"/>
      <c r="DE21" s="1222"/>
    </row>
    <row r="22" spans="1:109" ht="17.25" customHeight="1" x14ac:dyDescent="0.2">
      <c r="B22" s="1228"/>
    </row>
    <row r="23" spans="1:109" ht="13.2" x14ac:dyDescent="0.2">
      <c r="B23" s="1228"/>
    </row>
    <row r="24" spans="1:109" ht="13.2" x14ac:dyDescent="0.2">
      <c r="B24" s="1228"/>
    </row>
    <row r="25" spans="1:109" ht="13.2" x14ac:dyDescent="0.2">
      <c r="B25" s="1228"/>
    </row>
    <row r="26" spans="1:109" ht="13.2" x14ac:dyDescent="0.2">
      <c r="B26" s="1228"/>
    </row>
    <row r="27" spans="1:109" ht="13.2" x14ac:dyDescent="0.2">
      <c r="B27" s="1228"/>
    </row>
    <row r="28" spans="1:109" ht="13.2" x14ac:dyDescent="0.2">
      <c r="B28" s="1228"/>
    </row>
    <row r="29" spans="1:109" ht="13.2" x14ac:dyDescent="0.2">
      <c r="B29" s="1228"/>
    </row>
    <row r="30" spans="1:109" ht="13.2" x14ac:dyDescent="0.2">
      <c r="B30" s="1228"/>
    </row>
    <row r="31" spans="1:109" ht="13.2" x14ac:dyDescent="0.2">
      <c r="B31" s="1228"/>
    </row>
    <row r="32" spans="1:109" ht="13.2" x14ac:dyDescent="0.2">
      <c r="B32" s="1228"/>
    </row>
    <row r="33" spans="2:109" ht="13.2" x14ac:dyDescent="0.2">
      <c r="B33" s="1228"/>
    </row>
    <row r="34" spans="2:109" ht="13.2" x14ac:dyDescent="0.2">
      <c r="B34" s="1228"/>
    </row>
    <row r="35" spans="2:109" ht="13.2" x14ac:dyDescent="0.2">
      <c r="B35" s="1228"/>
    </row>
    <row r="36" spans="2:109" ht="13.2" x14ac:dyDescent="0.2">
      <c r="B36" s="1228"/>
    </row>
    <row r="37" spans="2:109" ht="13.2" x14ac:dyDescent="0.2">
      <c r="B37" s="1228"/>
    </row>
    <row r="38" spans="2:109" ht="13.2" x14ac:dyDescent="0.2">
      <c r="B38" s="1228"/>
    </row>
    <row r="39" spans="2:109" ht="13.2" x14ac:dyDescent="0.2">
      <c r="B39" s="1230"/>
      <c r="C39" s="1231"/>
      <c r="D39" s="1231"/>
      <c r="E39" s="1231"/>
      <c r="F39" s="1231"/>
      <c r="G39" s="1231"/>
      <c r="H39" s="1231"/>
      <c r="I39" s="1231"/>
      <c r="J39" s="1231"/>
      <c r="K39" s="1231"/>
      <c r="L39" s="1231"/>
      <c r="M39" s="1231"/>
      <c r="N39" s="1231"/>
      <c r="O39" s="1231"/>
      <c r="P39" s="1231"/>
      <c r="Q39" s="1231"/>
      <c r="R39" s="1231"/>
      <c r="S39" s="1231"/>
      <c r="T39" s="1231"/>
      <c r="U39" s="1231"/>
      <c r="V39" s="1231"/>
      <c r="W39" s="1231"/>
      <c r="X39" s="1231"/>
      <c r="Y39" s="1231"/>
      <c r="Z39" s="1231"/>
      <c r="AA39" s="1231"/>
      <c r="AB39" s="1231"/>
      <c r="AC39" s="1231"/>
      <c r="AD39" s="1231"/>
      <c r="AE39" s="1231"/>
      <c r="AF39" s="1231"/>
      <c r="AG39" s="1231"/>
      <c r="AH39" s="1231"/>
      <c r="AI39" s="1231"/>
      <c r="AJ39" s="1231"/>
      <c r="AK39" s="1231"/>
      <c r="AL39" s="1231"/>
      <c r="AM39" s="1231"/>
      <c r="AN39" s="1231"/>
      <c r="AO39" s="1231"/>
      <c r="AP39" s="1231"/>
      <c r="AQ39" s="1231"/>
      <c r="AR39" s="1231"/>
      <c r="AS39" s="1231"/>
      <c r="AT39" s="1231"/>
      <c r="AU39" s="1231"/>
      <c r="AV39" s="1231"/>
      <c r="AW39" s="1231"/>
      <c r="AX39" s="1231"/>
      <c r="AY39" s="1231"/>
      <c r="AZ39" s="1231"/>
      <c r="BA39" s="1231"/>
      <c r="BB39" s="1231"/>
      <c r="BC39" s="1231"/>
      <c r="BD39" s="1231"/>
      <c r="BE39" s="1231"/>
      <c r="BF39" s="1231"/>
      <c r="BG39" s="1231"/>
      <c r="BH39" s="1231"/>
      <c r="BI39" s="1231"/>
      <c r="BJ39" s="1231"/>
      <c r="BK39" s="1231"/>
      <c r="BL39" s="1231"/>
      <c r="BM39" s="1231"/>
      <c r="BN39" s="1231"/>
      <c r="BO39" s="1231"/>
      <c r="BP39" s="1231"/>
      <c r="BQ39" s="1231"/>
      <c r="BR39" s="1231"/>
      <c r="BS39" s="1231"/>
      <c r="BT39" s="1231"/>
      <c r="BU39" s="1231"/>
      <c r="BV39" s="1231"/>
      <c r="BW39" s="1231"/>
      <c r="BX39" s="1231"/>
      <c r="BY39" s="1231"/>
      <c r="BZ39" s="1231"/>
      <c r="CA39" s="1231"/>
      <c r="CB39" s="1231"/>
      <c r="CC39" s="1231"/>
      <c r="CD39" s="1231"/>
      <c r="CE39" s="1231"/>
      <c r="CF39" s="1231"/>
      <c r="CG39" s="1231"/>
      <c r="CH39" s="1231"/>
      <c r="CI39" s="1231"/>
      <c r="CJ39" s="1231"/>
      <c r="CK39" s="1231"/>
      <c r="CL39" s="1231"/>
      <c r="CM39" s="1231"/>
      <c r="CN39" s="1231"/>
      <c r="CO39" s="1231"/>
      <c r="CP39" s="1231"/>
      <c r="CQ39" s="1231"/>
      <c r="CR39" s="1231"/>
      <c r="CS39" s="1231"/>
      <c r="CT39" s="1231"/>
      <c r="CU39" s="1231"/>
      <c r="CV39" s="1231"/>
      <c r="CW39" s="1231"/>
      <c r="CX39" s="1231"/>
      <c r="CY39" s="1231"/>
      <c r="CZ39" s="1231"/>
      <c r="DA39" s="1231"/>
      <c r="DB39" s="1231"/>
      <c r="DC39" s="1231"/>
      <c r="DD39" s="1232"/>
    </row>
    <row r="40" spans="2:109" ht="13.2" x14ac:dyDescent="0.2">
      <c r="B40" s="1233"/>
      <c r="DD40" s="1233"/>
      <c r="DE40" s="1222"/>
    </row>
    <row r="41" spans="2:109" ht="16.2" x14ac:dyDescent="0.2">
      <c r="B41" s="1234" t="s">
        <v>564</v>
      </c>
      <c r="C41" s="1225"/>
      <c r="D41" s="1225"/>
      <c r="E41" s="1225"/>
      <c r="F41" s="1225"/>
      <c r="G41" s="1225"/>
      <c r="H41" s="1225"/>
      <c r="I41" s="1225"/>
      <c r="J41" s="1225"/>
      <c r="K41" s="1225"/>
      <c r="L41" s="1225"/>
      <c r="M41" s="1225"/>
      <c r="N41" s="1225"/>
      <c r="O41" s="1225"/>
      <c r="P41" s="1225"/>
      <c r="Q41" s="1225"/>
      <c r="R41" s="1225"/>
      <c r="S41" s="1225"/>
      <c r="T41" s="1225"/>
      <c r="U41" s="1225"/>
      <c r="V41" s="1225"/>
      <c r="W41" s="1225"/>
      <c r="X41" s="1225"/>
      <c r="Y41" s="1225"/>
      <c r="Z41" s="1225"/>
      <c r="AA41" s="1225"/>
      <c r="AB41" s="1225"/>
      <c r="AC41" s="1225"/>
      <c r="AD41" s="1225"/>
      <c r="AE41" s="1225"/>
      <c r="AF41" s="1225"/>
      <c r="AG41" s="1225"/>
      <c r="AH41" s="1225"/>
      <c r="AI41" s="1225"/>
      <c r="AJ41" s="1225"/>
      <c r="AK41" s="1225"/>
      <c r="AL41" s="1225"/>
      <c r="AM41" s="1225"/>
      <c r="AN41" s="1225"/>
      <c r="AO41" s="1225"/>
      <c r="AP41" s="1225"/>
      <c r="AQ41" s="1225"/>
      <c r="AR41" s="1225"/>
      <c r="AS41" s="1225"/>
      <c r="AT41" s="1225"/>
      <c r="AU41" s="1225"/>
      <c r="AV41" s="1225"/>
      <c r="AW41" s="1225"/>
      <c r="AX41" s="1225"/>
      <c r="AY41" s="1225"/>
      <c r="AZ41" s="1225"/>
      <c r="BA41" s="1225"/>
      <c r="BB41" s="1225"/>
      <c r="BC41" s="1225"/>
      <c r="BD41" s="1225"/>
      <c r="BE41" s="1225"/>
      <c r="BF41" s="1225"/>
      <c r="BG41" s="1225"/>
      <c r="BH41" s="1225"/>
      <c r="BI41" s="1225"/>
      <c r="BJ41" s="1225"/>
      <c r="BK41" s="1225"/>
      <c r="BL41" s="1225"/>
      <c r="BM41" s="1225"/>
      <c r="BN41" s="1225"/>
      <c r="BO41" s="1225"/>
      <c r="BP41" s="1225"/>
      <c r="BQ41" s="1225"/>
      <c r="BR41" s="1225"/>
      <c r="BS41" s="1225"/>
      <c r="BT41" s="1225"/>
      <c r="BU41" s="1225"/>
      <c r="BV41" s="1225"/>
      <c r="BW41" s="1225"/>
      <c r="BX41" s="1225"/>
      <c r="BY41" s="1225"/>
      <c r="BZ41" s="1225"/>
      <c r="CA41" s="1225"/>
      <c r="CB41" s="1225"/>
      <c r="CC41" s="1225"/>
      <c r="CD41" s="1225"/>
      <c r="CE41" s="1225"/>
      <c r="CF41" s="1225"/>
      <c r="CG41" s="1225"/>
      <c r="CH41" s="1225"/>
      <c r="CI41" s="1225"/>
      <c r="CJ41" s="1225"/>
      <c r="CK41" s="1225"/>
      <c r="CL41" s="1225"/>
      <c r="CM41" s="1225"/>
      <c r="CN41" s="1225"/>
      <c r="CO41" s="1225"/>
      <c r="CP41" s="1225"/>
      <c r="CQ41" s="1225"/>
      <c r="CR41" s="1225"/>
      <c r="CS41" s="1225"/>
      <c r="CT41" s="1225"/>
      <c r="CU41" s="1225"/>
      <c r="CV41" s="1225"/>
      <c r="CW41" s="1225"/>
      <c r="CX41" s="1225"/>
      <c r="CY41" s="1225"/>
      <c r="CZ41" s="1225"/>
      <c r="DA41" s="1225"/>
      <c r="DB41" s="1225"/>
      <c r="DC41" s="1225"/>
      <c r="DD41" s="1227"/>
    </row>
    <row r="42" spans="2:109" ht="13.2" x14ac:dyDescent="0.2">
      <c r="B42" s="1228"/>
      <c r="G42" s="1235"/>
      <c r="I42" s="1236"/>
      <c r="J42" s="1236"/>
      <c r="K42" s="1236"/>
      <c r="AM42" s="1235"/>
      <c r="AN42" s="1235" t="s">
        <v>565</v>
      </c>
      <c r="AP42" s="1236"/>
      <c r="AQ42" s="1236"/>
      <c r="AR42" s="1236"/>
      <c r="AY42" s="1235"/>
      <c r="BA42" s="1236"/>
      <c r="BB42" s="1236"/>
      <c r="BC42" s="1236"/>
      <c r="BK42" s="1235"/>
      <c r="BM42" s="1236"/>
      <c r="BN42" s="1236"/>
      <c r="BO42" s="1236"/>
      <c r="BW42" s="1235"/>
      <c r="BY42" s="1236"/>
      <c r="BZ42" s="1236"/>
      <c r="CA42" s="1236"/>
      <c r="CI42" s="1235"/>
      <c r="CK42" s="1236"/>
      <c r="CL42" s="1236"/>
      <c r="CM42" s="1236"/>
      <c r="CU42" s="1235"/>
      <c r="CW42" s="1236"/>
      <c r="CX42" s="1236"/>
      <c r="CY42" s="1236"/>
    </row>
    <row r="43" spans="2:109" ht="13.5" customHeight="1" x14ac:dyDescent="0.2">
      <c r="B43" s="1228"/>
      <c r="AN43" s="1237" t="s">
        <v>566</v>
      </c>
      <c r="AO43" s="1238"/>
      <c r="AP43" s="1238"/>
      <c r="AQ43" s="1238"/>
      <c r="AR43" s="1238"/>
      <c r="AS43" s="1238"/>
      <c r="AT43" s="1238"/>
      <c r="AU43" s="1238"/>
      <c r="AV43" s="1238"/>
      <c r="AW43" s="1238"/>
      <c r="AX43" s="1238"/>
      <c r="AY43" s="1238"/>
      <c r="AZ43" s="1238"/>
      <c r="BA43" s="1238"/>
      <c r="BB43" s="1238"/>
      <c r="BC43" s="1238"/>
      <c r="BD43" s="1238"/>
      <c r="BE43" s="1238"/>
      <c r="BF43" s="1238"/>
      <c r="BG43" s="1238"/>
      <c r="BH43" s="1238"/>
      <c r="BI43" s="1238"/>
      <c r="BJ43" s="1238"/>
      <c r="BK43" s="1238"/>
      <c r="BL43" s="1238"/>
      <c r="BM43" s="1238"/>
      <c r="BN43" s="1238"/>
      <c r="BO43" s="1238"/>
      <c r="BP43" s="1238"/>
      <c r="BQ43" s="1238"/>
      <c r="BR43" s="1238"/>
      <c r="BS43" s="1238"/>
      <c r="BT43" s="1238"/>
      <c r="BU43" s="1238"/>
      <c r="BV43" s="1238"/>
      <c r="BW43" s="1238"/>
      <c r="BX43" s="1238"/>
      <c r="BY43" s="1238"/>
      <c r="BZ43" s="1238"/>
      <c r="CA43" s="1238"/>
      <c r="CB43" s="1238"/>
      <c r="CC43" s="1238"/>
      <c r="CD43" s="1238"/>
      <c r="CE43" s="1238"/>
      <c r="CF43" s="1238"/>
      <c r="CG43" s="1238"/>
      <c r="CH43" s="1238"/>
      <c r="CI43" s="1238"/>
      <c r="CJ43" s="1238"/>
      <c r="CK43" s="1238"/>
      <c r="CL43" s="1238"/>
      <c r="CM43" s="1238"/>
      <c r="CN43" s="1238"/>
      <c r="CO43" s="1238"/>
      <c r="CP43" s="1238"/>
      <c r="CQ43" s="1238"/>
      <c r="CR43" s="1238"/>
      <c r="CS43" s="1238"/>
      <c r="CT43" s="1238"/>
      <c r="CU43" s="1238"/>
      <c r="CV43" s="1238"/>
      <c r="CW43" s="1238"/>
      <c r="CX43" s="1238"/>
      <c r="CY43" s="1238"/>
      <c r="CZ43" s="1238"/>
      <c r="DA43" s="1238"/>
      <c r="DB43" s="1238"/>
      <c r="DC43" s="1239"/>
    </row>
    <row r="44" spans="2:109" ht="13.2" x14ac:dyDescent="0.2">
      <c r="B44" s="1228"/>
      <c r="AN44" s="1240"/>
      <c r="AO44" s="1241"/>
      <c r="AP44" s="1241"/>
      <c r="AQ44" s="1241"/>
      <c r="AR44" s="1241"/>
      <c r="AS44" s="1241"/>
      <c r="AT44" s="1241"/>
      <c r="AU44" s="1241"/>
      <c r="AV44" s="1241"/>
      <c r="AW44" s="1241"/>
      <c r="AX44" s="1241"/>
      <c r="AY44" s="1241"/>
      <c r="AZ44" s="1241"/>
      <c r="BA44" s="1241"/>
      <c r="BB44" s="1241"/>
      <c r="BC44" s="1241"/>
      <c r="BD44" s="1241"/>
      <c r="BE44" s="1241"/>
      <c r="BF44" s="1241"/>
      <c r="BG44" s="1241"/>
      <c r="BH44" s="1241"/>
      <c r="BI44" s="1241"/>
      <c r="BJ44" s="1241"/>
      <c r="BK44" s="1241"/>
      <c r="BL44" s="1241"/>
      <c r="BM44" s="1241"/>
      <c r="BN44" s="1241"/>
      <c r="BO44" s="1241"/>
      <c r="BP44" s="1241"/>
      <c r="BQ44" s="1241"/>
      <c r="BR44" s="1241"/>
      <c r="BS44" s="1241"/>
      <c r="BT44" s="1241"/>
      <c r="BU44" s="1241"/>
      <c r="BV44" s="1241"/>
      <c r="BW44" s="1241"/>
      <c r="BX44" s="1241"/>
      <c r="BY44" s="1241"/>
      <c r="BZ44" s="1241"/>
      <c r="CA44" s="1241"/>
      <c r="CB44" s="1241"/>
      <c r="CC44" s="1241"/>
      <c r="CD44" s="1241"/>
      <c r="CE44" s="1241"/>
      <c r="CF44" s="1241"/>
      <c r="CG44" s="1241"/>
      <c r="CH44" s="1241"/>
      <c r="CI44" s="1241"/>
      <c r="CJ44" s="1241"/>
      <c r="CK44" s="1241"/>
      <c r="CL44" s="1241"/>
      <c r="CM44" s="1241"/>
      <c r="CN44" s="1241"/>
      <c r="CO44" s="1241"/>
      <c r="CP44" s="1241"/>
      <c r="CQ44" s="1241"/>
      <c r="CR44" s="1241"/>
      <c r="CS44" s="1241"/>
      <c r="CT44" s="1241"/>
      <c r="CU44" s="1241"/>
      <c r="CV44" s="1241"/>
      <c r="CW44" s="1241"/>
      <c r="CX44" s="1241"/>
      <c r="CY44" s="1241"/>
      <c r="CZ44" s="1241"/>
      <c r="DA44" s="1241"/>
      <c r="DB44" s="1241"/>
      <c r="DC44" s="1242"/>
    </row>
    <row r="45" spans="2:109" ht="13.2" x14ac:dyDescent="0.2">
      <c r="B45" s="1228"/>
      <c r="AN45" s="1240"/>
      <c r="AO45" s="1241"/>
      <c r="AP45" s="1241"/>
      <c r="AQ45" s="1241"/>
      <c r="AR45" s="1241"/>
      <c r="AS45" s="1241"/>
      <c r="AT45" s="1241"/>
      <c r="AU45" s="1241"/>
      <c r="AV45" s="1241"/>
      <c r="AW45" s="1241"/>
      <c r="AX45" s="1241"/>
      <c r="AY45" s="1241"/>
      <c r="AZ45" s="1241"/>
      <c r="BA45" s="1241"/>
      <c r="BB45" s="1241"/>
      <c r="BC45" s="1241"/>
      <c r="BD45" s="1241"/>
      <c r="BE45" s="1241"/>
      <c r="BF45" s="1241"/>
      <c r="BG45" s="1241"/>
      <c r="BH45" s="1241"/>
      <c r="BI45" s="1241"/>
      <c r="BJ45" s="1241"/>
      <c r="BK45" s="1241"/>
      <c r="BL45" s="1241"/>
      <c r="BM45" s="1241"/>
      <c r="BN45" s="1241"/>
      <c r="BO45" s="1241"/>
      <c r="BP45" s="1241"/>
      <c r="BQ45" s="1241"/>
      <c r="BR45" s="1241"/>
      <c r="BS45" s="1241"/>
      <c r="BT45" s="1241"/>
      <c r="BU45" s="1241"/>
      <c r="BV45" s="1241"/>
      <c r="BW45" s="1241"/>
      <c r="BX45" s="1241"/>
      <c r="BY45" s="1241"/>
      <c r="BZ45" s="1241"/>
      <c r="CA45" s="1241"/>
      <c r="CB45" s="1241"/>
      <c r="CC45" s="1241"/>
      <c r="CD45" s="1241"/>
      <c r="CE45" s="1241"/>
      <c r="CF45" s="1241"/>
      <c r="CG45" s="1241"/>
      <c r="CH45" s="1241"/>
      <c r="CI45" s="1241"/>
      <c r="CJ45" s="1241"/>
      <c r="CK45" s="1241"/>
      <c r="CL45" s="1241"/>
      <c r="CM45" s="1241"/>
      <c r="CN45" s="1241"/>
      <c r="CO45" s="1241"/>
      <c r="CP45" s="1241"/>
      <c r="CQ45" s="1241"/>
      <c r="CR45" s="1241"/>
      <c r="CS45" s="1241"/>
      <c r="CT45" s="1241"/>
      <c r="CU45" s="1241"/>
      <c r="CV45" s="1241"/>
      <c r="CW45" s="1241"/>
      <c r="CX45" s="1241"/>
      <c r="CY45" s="1241"/>
      <c r="CZ45" s="1241"/>
      <c r="DA45" s="1241"/>
      <c r="DB45" s="1241"/>
      <c r="DC45" s="1242"/>
    </row>
    <row r="46" spans="2:109" ht="13.2" x14ac:dyDescent="0.2">
      <c r="B46" s="1228"/>
      <c r="AN46" s="1240"/>
      <c r="AO46" s="1241"/>
      <c r="AP46" s="1241"/>
      <c r="AQ46" s="1241"/>
      <c r="AR46" s="1241"/>
      <c r="AS46" s="1241"/>
      <c r="AT46" s="1241"/>
      <c r="AU46" s="1241"/>
      <c r="AV46" s="1241"/>
      <c r="AW46" s="1241"/>
      <c r="AX46" s="1241"/>
      <c r="AY46" s="1241"/>
      <c r="AZ46" s="1241"/>
      <c r="BA46" s="1241"/>
      <c r="BB46" s="1241"/>
      <c r="BC46" s="1241"/>
      <c r="BD46" s="1241"/>
      <c r="BE46" s="1241"/>
      <c r="BF46" s="1241"/>
      <c r="BG46" s="1241"/>
      <c r="BH46" s="1241"/>
      <c r="BI46" s="1241"/>
      <c r="BJ46" s="1241"/>
      <c r="BK46" s="1241"/>
      <c r="BL46" s="1241"/>
      <c r="BM46" s="1241"/>
      <c r="BN46" s="1241"/>
      <c r="BO46" s="1241"/>
      <c r="BP46" s="1241"/>
      <c r="BQ46" s="1241"/>
      <c r="BR46" s="1241"/>
      <c r="BS46" s="1241"/>
      <c r="BT46" s="1241"/>
      <c r="BU46" s="1241"/>
      <c r="BV46" s="1241"/>
      <c r="BW46" s="1241"/>
      <c r="BX46" s="1241"/>
      <c r="BY46" s="1241"/>
      <c r="BZ46" s="1241"/>
      <c r="CA46" s="1241"/>
      <c r="CB46" s="1241"/>
      <c r="CC46" s="1241"/>
      <c r="CD46" s="1241"/>
      <c r="CE46" s="1241"/>
      <c r="CF46" s="1241"/>
      <c r="CG46" s="1241"/>
      <c r="CH46" s="1241"/>
      <c r="CI46" s="1241"/>
      <c r="CJ46" s="1241"/>
      <c r="CK46" s="1241"/>
      <c r="CL46" s="1241"/>
      <c r="CM46" s="1241"/>
      <c r="CN46" s="1241"/>
      <c r="CO46" s="1241"/>
      <c r="CP46" s="1241"/>
      <c r="CQ46" s="1241"/>
      <c r="CR46" s="1241"/>
      <c r="CS46" s="1241"/>
      <c r="CT46" s="1241"/>
      <c r="CU46" s="1241"/>
      <c r="CV46" s="1241"/>
      <c r="CW46" s="1241"/>
      <c r="CX46" s="1241"/>
      <c r="CY46" s="1241"/>
      <c r="CZ46" s="1241"/>
      <c r="DA46" s="1241"/>
      <c r="DB46" s="1241"/>
      <c r="DC46" s="1242"/>
    </row>
    <row r="47" spans="2:109" ht="13.2" x14ac:dyDescent="0.2">
      <c r="B47" s="1228"/>
      <c r="AN47" s="1243"/>
      <c r="AO47" s="1244"/>
      <c r="AP47" s="1244"/>
      <c r="AQ47" s="1244"/>
      <c r="AR47" s="1244"/>
      <c r="AS47" s="1244"/>
      <c r="AT47" s="1244"/>
      <c r="AU47" s="1244"/>
      <c r="AV47" s="1244"/>
      <c r="AW47" s="1244"/>
      <c r="AX47" s="1244"/>
      <c r="AY47" s="1244"/>
      <c r="AZ47" s="1244"/>
      <c r="BA47" s="1244"/>
      <c r="BB47" s="1244"/>
      <c r="BC47" s="1244"/>
      <c r="BD47" s="1244"/>
      <c r="BE47" s="1244"/>
      <c r="BF47" s="1244"/>
      <c r="BG47" s="1244"/>
      <c r="BH47" s="1244"/>
      <c r="BI47" s="1244"/>
      <c r="BJ47" s="1244"/>
      <c r="BK47" s="1244"/>
      <c r="BL47" s="1244"/>
      <c r="BM47" s="1244"/>
      <c r="BN47" s="1244"/>
      <c r="BO47" s="1244"/>
      <c r="BP47" s="1244"/>
      <c r="BQ47" s="1244"/>
      <c r="BR47" s="1244"/>
      <c r="BS47" s="1244"/>
      <c r="BT47" s="1244"/>
      <c r="BU47" s="1244"/>
      <c r="BV47" s="1244"/>
      <c r="BW47" s="1244"/>
      <c r="BX47" s="1244"/>
      <c r="BY47" s="1244"/>
      <c r="BZ47" s="1244"/>
      <c r="CA47" s="1244"/>
      <c r="CB47" s="1244"/>
      <c r="CC47" s="1244"/>
      <c r="CD47" s="1244"/>
      <c r="CE47" s="1244"/>
      <c r="CF47" s="1244"/>
      <c r="CG47" s="1244"/>
      <c r="CH47" s="1244"/>
      <c r="CI47" s="1244"/>
      <c r="CJ47" s="1244"/>
      <c r="CK47" s="1244"/>
      <c r="CL47" s="1244"/>
      <c r="CM47" s="1244"/>
      <c r="CN47" s="1244"/>
      <c r="CO47" s="1244"/>
      <c r="CP47" s="1244"/>
      <c r="CQ47" s="1244"/>
      <c r="CR47" s="1244"/>
      <c r="CS47" s="1244"/>
      <c r="CT47" s="1244"/>
      <c r="CU47" s="1244"/>
      <c r="CV47" s="1244"/>
      <c r="CW47" s="1244"/>
      <c r="CX47" s="1244"/>
      <c r="CY47" s="1244"/>
      <c r="CZ47" s="1244"/>
      <c r="DA47" s="1244"/>
      <c r="DB47" s="1244"/>
      <c r="DC47" s="1245"/>
    </row>
    <row r="48" spans="2:109" ht="13.2" x14ac:dyDescent="0.2">
      <c r="B48" s="1228"/>
      <c r="H48" s="1246"/>
      <c r="I48" s="1246"/>
      <c r="J48" s="1246"/>
      <c r="AN48" s="1246"/>
      <c r="AO48" s="1246"/>
      <c r="AP48" s="1246"/>
      <c r="AZ48" s="1246"/>
      <c r="BA48" s="1246"/>
      <c r="BB48" s="1246"/>
      <c r="BL48" s="1246"/>
      <c r="BM48" s="1246"/>
      <c r="BN48" s="1246"/>
      <c r="BX48" s="1246"/>
      <c r="BY48" s="1246"/>
      <c r="BZ48" s="1246"/>
      <c r="CJ48" s="1246"/>
      <c r="CK48" s="1246"/>
      <c r="CL48" s="1246"/>
      <c r="CV48" s="1246"/>
      <c r="CW48" s="1246"/>
      <c r="CX48" s="1246"/>
    </row>
    <row r="49" spans="1:109" ht="13.2" x14ac:dyDescent="0.2">
      <c r="B49" s="1228"/>
      <c r="AN49" s="1222" t="s">
        <v>567</v>
      </c>
    </row>
    <row r="50" spans="1:109" ht="13.2" x14ac:dyDescent="0.2">
      <c r="B50" s="1228"/>
      <c r="G50" s="1247"/>
      <c r="H50" s="1247"/>
      <c r="I50" s="1247"/>
      <c r="J50" s="1247"/>
      <c r="K50" s="1248"/>
      <c r="L50" s="1248"/>
      <c r="M50" s="1249"/>
      <c r="N50" s="1249"/>
      <c r="AN50" s="1250"/>
      <c r="AO50" s="1251"/>
      <c r="AP50" s="1251"/>
      <c r="AQ50" s="1251"/>
      <c r="AR50" s="1251"/>
      <c r="AS50" s="1251"/>
      <c r="AT50" s="1251"/>
      <c r="AU50" s="1251"/>
      <c r="AV50" s="1251"/>
      <c r="AW50" s="1251"/>
      <c r="AX50" s="1251"/>
      <c r="AY50" s="1251"/>
      <c r="AZ50" s="1251"/>
      <c r="BA50" s="1251"/>
      <c r="BB50" s="1251"/>
      <c r="BC50" s="1251"/>
      <c r="BD50" s="1251"/>
      <c r="BE50" s="1251"/>
      <c r="BF50" s="1251"/>
      <c r="BG50" s="1251"/>
      <c r="BH50" s="1251"/>
      <c r="BI50" s="1251"/>
      <c r="BJ50" s="1251"/>
      <c r="BK50" s="1251"/>
      <c r="BL50" s="1251"/>
      <c r="BM50" s="1251"/>
      <c r="BN50" s="1251"/>
      <c r="BO50" s="1252"/>
      <c r="BP50" s="1253" t="s">
        <v>524</v>
      </c>
      <c r="BQ50" s="1253"/>
      <c r="BR50" s="1253"/>
      <c r="BS50" s="1253"/>
      <c r="BT50" s="1253"/>
      <c r="BU50" s="1253"/>
      <c r="BV50" s="1253"/>
      <c r="BW50" s="1253"/>
      <c r="BX50" s="1253" t="s">
        <v>525</v>
      </c>
      <c r="BY50" s="1253"/>
      <c r="BZ50" s="1253"/>
      <c r="CA50" s="1253"/>
      <c r="CB50" s="1253"/>
      <c r="CC50" s="1253"/>
      <c r="CD50" s="1253"/>
      <c r="CE50" s="1253"/>
      <c r="CF50" s="1253" t="s">
        <v>526</v>
      </c>
      <c r="CG50" s="1253"/>
      <c r="CH50" s="1253"/>
      <c r="CI50" s="1253"/>
      <c r="CJ50" s="1253"/>
      <c r="CK50" s="1253"/>
      <c r="CL50" s="1253"/>
      <c r="CM50" s="1253"/>
      <c r="CN50" s="1253" t="s">
        <v>527</v>
      </c>
      <c r="CO50" s="1253"/>
      <c r="CP50" s="1253"/>
      <c r="CQ50" s="1253"/>
      <c r="CR50" s="1253"/>
      <c r="CS50" s="1253"/>
      <c r="CT50" s="1253"/>
      <c r="CU50" s="1253"/>
      <c r="CV50" s="1253" t="s">
        <v>528</v>
      </c>
      <c r="CW50" s="1253"/>
      <c r="CX50" s="1253"/>
      <c r="CY50" s="1253"/>
      <c r="CZ50" s="1253"/>
      <c r="DA50" s="1253"/>
      <c r="DB50" s="1253"/>
      <c r="DC50" s="1253"/>
    </row>
    <row r="51" spans="1:109" ht="13.5" customHeight="1" x14ac:dyDescent="0.2">
      <c r="B51" s="1228"/>
      <c r="G51" s="1254"/>
      <c r="H51" s="1254"/>
      <c r="I51" s="1255"/>
      <c r="J51" s="1255"/>
      <c r="K51" s="1256"/>
      <c r="L51" s="1256"/>
      <c r="M51" s="1256"/>
      <c r="N51" s="1256"/>
      <c r="AM51" s="1246"/>
      <c r="AN51" s="1257" t="s">
        <v>568</v>
      </c>
      <c r="AO51" s="1257"/>
      <c r="AP51" s="1257"/>
      <c r="AQ51" s="1257"/>
      <c r="AR51" s="1257"/>
      <c r="AS51" s="1257"/>
      <c r="AT51" s="1257"/>
      <c r="AU51" s="1257"/>
      <c r="AV51" s="1257"/>
      <c r="AW51" s="1257"/>
      <c r="AX51" s="1257"/>
      <c r="AY51" s="1257"/>
      <c r="AZ51" s="1257"/>
      <c r="BA51" s="1257"/>
      <c r="BB51" s="1257" t="s">
        <v>569</v>
      </c>
      <c r="BC51" s="1257"/>
      <c r="BD51" s="1257"/>
      <c r="BE51" s="1257"/>
      <c r="BF51" s="1257"/>
      <c r="BG51" s="1257"/>
      <c r="BH51" s="1257"/>
      <c r="BI51" s="1257"/>
      <c r="BJ51" s="1257"/>
      <c r="BK51" s="1257"/>
      <c r="BL51" s="1257"/>
      <c r="BM51" s="1257"/>
      <c r="BN51" s="1257"/>
      <c r="BO51" s="1257"/>
      <c r="BP51" s="1258">
        <v>54</v>
      </c>
      <c r="BQ51" s="1258"/>
      <c r="BR51" s="1258"/>
      <c r="BS51" s="1258"/>
      <c r="BT51" s="1258"/>
      <c r="BU51" s="1258"/>
      <c r="BV51" s="1258"/>
      <c r="BW51" s="1258"/>
      <c r="BX51" s="1258">
        <v>44.3</v>
      </c>
      <c r="BY51" s="1258"/>
      <c r="BZ51" s="1258"/>
      <c r="CA51" s="1258"/>
      <c r="CB51" s="1258"/>
      <c r="CC51" s="1258"/>
      <c r="CD51" s="1258"/>
      <c r="CE51" s="1258"/>
      <c r="CF51" s="1258">
        <v>24</v>
      </c>
      <c r="CG51" s="1258"/>
      <c r="CH51" s="1258"/>
      <c r="CI51" s="1258"/>
      <c r="CJ51" s="1258"/>
      <c r="CK51" s="1258"/>
      <c r="CL51" s="1258"/>
      <c r="CM51" s="1258"/>
      <c r="CN51" s="1258">
        <v>10.4</v>
      </c>
      <c r="CO51" s="1258"/>
      <c r="CP51" s="1258"/>
      <c r="CQ51" s="1258"/>
      <c r="CR51" s="1258"/>
      <c r="CS51" s="1258"/>
      <c r="CT51" s="1258"/>
      <c r="CU51" s="1258"/>
      <c r="CV51" s="1258"/>
      <c r="CW51" s="1258"/>
      <c r="CX51" s="1258"/>
      <c r="CY51" s="1258"/>
      <c r="CZ51" s="1258"/>
      <c r="DA51" s="1258"/>
      <c r="DB51" s="1258"/>
      <c r="DC51" s="1258"/>
    </row>
    <row r="52" spans="1:109" ht="13.2" x14ac:dyDescent="0.2">
      <c r="B52" s="1228"/>
      <c r="G52" s="1254"/>
      <c r="H52" s="1254"/>
      <c r="I52" s="1255"/>
      <c r="J52" s="1255"/>
      <c r="K52" s="1256"/>
      <c r="L52" s="1256"/>
      <c r="M52" s="1256"/>
      <c r="N52" s="1256"/>
      <c r="AM52" s="1246"/>
      <c r="AN52" s="1257"/>
      <c r="AO52" s="1257"/>
      <c r="AP52" s="1257"/>
      <c r="AQ52" s="1257"/>
      <c r="AR52" s="1257"/>
      <c r="AS52" s="1257"/>
      <c r="AT52" s="1257"/>
      <c r="AU52" s="1257"/>
      <c r="AV52" s="1257"/>
      <c r="AW52" s="1257"/>
      <c r="AX52" s="1257"/>
      <c r="AY52" s="1257"/>
      <c r="AZ52" s="1257"/>
      <c r="BA52" s="1257"/>
      <c r="BB52" s="1257"/>
      <c r="BC52" s="1257"/>
      <c r="BD52" s="1257"/>
      <c r="BE52" s="1257"/>
      <c r="BF52" s="1257"/>
      <c r="BG52" s="1257"/>
      <c r="BH52" s="1257"/>
      <c r="BI52" s="1257"/>
      <c r="BJ52" s="1257"/>
      <c r="BK52" s="1257"/>
      <c r="BL52" s="1257"/>
      <c r="BM52" s="1257"/>
      <c r="BN52" s="1257"/>
      <c r="BO52" s="1257"/>
      <c r="BP52" s="1258"/>
      <c r="BQ52" s="1258"/>
      <c r="BR52" s="1258"/>
      <c r="BS52" s="1258"/>
      <c r="BT52" s="1258"/>
      <c r="BU52" s="1258"/>
      <c r="BV52" s="1258"/>
      <c r="BW52" s="1258"/>
      <c r="BX52" s="1258"/>
      <c r="BY52" s="1258"/>
      <c r="BZ52" s="1258"/>
      <c r="CA52" s="1258"/>
      <c r="CB52" s="1258"/>
      <c r="CC52" s="1258"/>
      <c r="CD52" s="1258"/>
      <c r="CE52" s="1258"/>
      <c r="CF52" s="1258"/>
      <c r="CG52" s="1258"/>
      <c r="CH52" s="1258"/>
      <c r="CI52" s="1258"/>
      <c r="CJ52" s="1258"/>
      <c r="CK52" s="1258"/>
      <c r="CL52" s="1258"/>
      <c r="CM52" s="1258"/>
      <c r="CN52" s="1258"/>
      <c r="CO52" s="1258"/>
      <c r="CP52" s="1258"/>
      <c r="CQ52" s="1258"/>
      <c r="CR52" s="1258"/>
      <c r="CS52" s="1258"/>
      <c r="CT52" s="1258"/>
      <c r="CU52" s="1258"/>
      <c r="CV52" s="1258"/>
      <c r="CW52" s="1258"/>
      <c r="CX52" s="1258"/>
      <c r="CY52" s="1258"/>
      <c r="CZ52" s="1258"/>
      <c r="DA52" s="1258"/>
      <c r="DB52" s="1258"/>
      <c r="DC52" s="1258"/>
    </row>
    <row r="53" spans="1:109" ht="13.2" x14ac:dyDescent="0.2">
      <c r="A53" s="1236"/>
      <c r="B53" s="1228"/>
      <c r="G53" s="1254"/>
      <c r="H53" s="1254"/>
      <c r="I53" s="1247"/>
      <c r="J53" s="1247"/>
      <c r="K53" s="1256"/>
      <c r="L53" s="1256"/>
      <c r="M53" s="1256"/>
      <c r="N53" s="1256"/>
      <c r="AM53" s="1246"/>
      <c r="AN53" s="1257"/>
      <c r="AO53" s="1257"/>
      <c r="AP53" s="1257"/>
      <c r="AQ53" s="1257"/>
      <c r="AR53" s="1257"/>
      <c r="AS53" s="1257"/>
      <c r="AT53" s="1257"/>
      <c r="AU53" s="1257"/>
      <c r="AV53" s="1257"/>
      <c r="AW53" s="1257"/>
      <c r="AX53" s="1257"/>
      <c r="AY53" s="1257"/>
      <c r="AZ53" s="1257"/>
      <c r="BA53" s="1257"/>
      <c r="BB53" s="1257" t="s">
        <v>570</v>
      </c>
      <c r="BC53" s="1257"/>
      <c r="BD53" s="1257"/>
      <c r="BE53" s="1257"/>
      <c r="BF53" s="1257"/>
      <c r="BG53" s="1257"/>
      <c r="BH53" s="1257"/>
      <c r="BI53" s="1257"/>
      <c r="BJ53" s="1257"/>
      <c r="BK53" s="1257"/>
      <c r="BL53" s="1257"/>
      <c r="BM53" s="1257"/>
      <c r="BN53" s="1257"/>
      <c r="BO53" s="1257"/>
      <c r="BP53" s="1258">
        <v>57.7</v>
      </c>
      <c r="BQ53" s="1258"/>
      <c r="BR53" s="1258"/>
      <c r="BS53" s="1258"/>
      <c r="BT53" s="1258"/>
      <c r="BU53" s="1258"/>
      <c r="BV53" s="1258"/>
      <c r="BW53" s="1258"/>
      <c r="BX53" s="1258">
        <v>58.9</v>
      </c>
      <c r="BY53" s="1258"/>
      <c r="BZ53" s="1258"/>
      <c r="CA53" s="1258"/>
      <c r="CB53" s="1258"/>
      <c r="CC53" s="1258"/>
      <c r="CD53" s="1258"/>
      <c r="CE53" s="1258"/>
      <c r="CF53" s="1258">
        <v>60.4</v>
      </c>
      <c r="CG53" s="1258"/>
      <c r="CH53" s="1258"/>
      <c r="CI53" s="1258"/>
      <c r="CJ53" s="1258"/>
      <c r="CK53" s="1258"/>
      <c r="CL53" s="1258"/>
      <c r="CM53" s="1258"/>
      <c r="CN53" s="1258">
        <v>61.6</v>
      </c>
      <c r="CO53" s="1258"/>
      <c r="CP53" s="1258"/>
      <c r="CQ53" s="1258"/>
      <c r="CR53" s="1258"/>
      <c r="CS53" s="1258"/>
      <c r="CT53" s="1258"/>
      <c r="CU53" s="1258"/>
      <c r="CV53" s="1258">
        <v>63.2</v>
      </c>
      <c r="CW53" s="1258"/>
      <c r="CX53" s="1258"/>
      <c r="CY53" s="1258"/>
      <c r="CZ53" s="1258"/>
      <c r="DA53" s="1258"/>
      <c r="DB53" s="1258"/>
      <c r="DC53" s="1258"/>
    </row>
    <row r="54" spans="1:109" ht="13.2" x14ac:dyDescent="0.2">
      <c r="A54" s="1236"/>
      <c r="B54" s="1228"/>
      <c r="G54" s="1254"/>
      <c r="H54" s="1254"/>
      <c r="I54" s="1247"/>
      <c r="J54" s="1247"/>
      <c r="K54" s="1256"/>
      <c r="L54" s="1256"/>
      <c r="M54" s="1256"/>
      <c r="N54" s="1256"/>
      <c r="AM54" s="1246"/>
      <c r="AN54" s="1257"/>
      <c r="AO54" s="1257"/>
      <c r="AP54" s="1257"/>
      <c r="AQ54" s="1257"/>
      <c r="AR54" s="1257"/>
      <c r="AS54" s="1257"/>
      <c r="AT54" s="1257"/>
      <c r="AU54" s="1257"/>
      <c r="AV54" s="1257"/>
      <c r="AW54" s="1257"/>
      <c r="AX54" s="1257"/>
      <c r="AY54" s="1257"/>
      <c r="AZ54" s="1257"/>
      <c r="BA54" s="1257"/>
      <c r="BB54" s="1257"/>
      <c r="BC54" s="1257"/>
      <c r="BD54" s="1257"/>
      <c r="BE54" s="1257"/>
      <c r="BF54" s="1257"/>
      <c r="BG54" s="1257"/>
      <c r="BH54" s="1257"/>
      <c r="BI54" s="1257"/>
      <c r="BJ54" s="1257"/>
      <c r="BK54" s="1257"/>
      <c r="BL54" s="1257"/>
      <c r="BM54" s="1257"/>
      <c r="BN54" s="1257"/>
      <c r="BO54" s="1257"/>
      <c r="BP54" s="1258"/>
      <c r="BQ54" s="1258"/>
      <c r="BR54" s="1258"/>
      <c r="BS54" s="1258"/>
      <c r="BT54" s="1258"/>
      <c r="BU54" s="1258"/>
      <c r="BV54" s="1258"/>
      <c r="BW54" s="1258"/>
      <c r="BX54" s="1258"/>
      <c r="BY54" s="1258"/>
      <c r="BZ54" s="1258"/>
      <c r="CA54" s="1258"/>
      <c r="CB54" s="1258"/>
      <c r="CC54" s="1258"/>
      <c r="CD54" s="1258"/>
      <c r="CE54" s="1258"/>
      <c r="CF54" s="1258"/>
      <c r="CG54" s="1258"/>
      <c r="CH54" s="1258"/>
      <c r="CI54" s="1258"/>
      <c r="CJ54" s="1258"/>
      <c r="CK54" s="1258"/>
      <c r="CL54" s="1258"/>
      <c r="CM54" s="1258"/>
      <c r="CN54" s="1258"/>
      <c r="CO54" s="1258"/>
      <c r="CP54" s="1258"/>
      <c r="CQ54" s="1258"/>
      <c r="CR54" s="1258"/>
      <c r="CS54" s="1258"/>
      <c r="CT54" s="1258"/>
      <c r="CU54" s="1258"/>
      <c r="CV54" s="1258"/>
      <c r="CW54" s="1258"/>
      <c r="CX54" s="1258"/>
      <c r="CY54" s="1258"/>
      <c r="CZ54" s="1258"/>
      <c r="DA54" s="1258"/>
      <c r="DB54" s="1258"/>
      <c r="DC54" s="1258"/>
    </row>
    <row r="55" spans="1:109" ht="13.2" x14ac:dyDescent="0.2">
      <c r="A55" s="1236"/>
      <c r="B55" s="1228"/>
      <c r="G55" s="1247"/>
      <c r="H55" s="1247"/>
      <c r="I55" s="1247"/>
      <c r="J55" s="1247"/>
      <c r="K55" s="1256"/>
      <c r="L55" s="1256"/>
      <c r="M55" s="1256"/>
      <c r="N55" s="1256"/>
      <c r="AN55" s="1253" t="s">
        <v>571</v>
      </c>
      <c r="AO55" s="1253"/>
      <c r="AP55" s="1253"/>
      <c r="AQ55" s="1253"/>
      <c r="AR55" s="1253"/>
      <c r="AS55" s="1253"/>
      <c r="AT55" s="1253"/>
      <c r="AU55" s="1253"/>
      <c r="AV55" s="1253"/>
      <c r="AW55" s="1253"/>
      <c r="AX55" s="1253"/>
      <c r="AY55" s="1253"/>
      <c r="AZ55" s="1253"/>
      <c r="BA55" s="1253"/>
      <c r="BB55" s="1257" t="s">
        <v>569</v>
      </c>
      <c r="BC55" s="1257"/>
      <c r="BD55" s="1257"/>
      <c r="BE55" s="1257"/>
      <c r="BF55" s="1257"/>
      <c r="BG55" s="1257"/>
      <c r="BH55" s="1257"/>
      <c r="BI55" s="1257"/>
      <c r="BJ55" s="1257"/>
      <c r="BK55" s="1257"/>
      <c r="BL55" s="1257"/>
      <c r="BM55" s="1257"/>
      <c r="BN55" s="1257"/>
      <c r="BO55" s="1257"/>
      <c r="BP55" s="1258">
        <v>5.4</v>
      </c>
      <c r="BQ55" s="1258"/>
      <c r="BR55" s="1258"/>
      <c r="BS55" s="1258"/>
      <c r="BT55" s="1258"/>
      <c r="BU55" s="1258"/>
      <c r="BV55" s="1258"/>
      <c r="BW55" s="1258"/>
      <c r="BX55" s="1258">
        <v>3.9</v>
      </c>
      <c r="BY55" s="1258"/>
      <c r="BZ55" s="1258"/>
      <c r="CA55" s="1258"/>
      <c r="CB55" s="1258"/>
      <c r="CC55" s="1258"/>
      <c r="CD55" s="1258"/>
      <c r="CE55" s="1258"/>
      <c r="CF55" s="1258">
        <v>0</v>
      </c>
      <c r="CG55" s="1258"/>
      <c r="CH55" s="1258"/>
      <c r="CI55" s="1258"/>
      <c r="CJ55" s="1258"/>
      <c r="CK55" s="1258"/>
      <c r="CL55" s="1258"/>
      <c r="CM55" s="1258"/>
      <c r="CN55" s="1258">
        <v>0</v>
      </c>
      <c r="CO55" s="1258"/>
      <c r="CP55" s="1258"/>
      <c r="CQ55" s="1258"/>
      <c r="CR55" s="1258"/>
      <c r="CS55" s="1258"/>
      <c r="CT55" s="1258"/>
      <c r="CU55" s="1258"/>
      <c r="CV55" s="1258">
        <v>0</v>
      </c>
      <c r="CW55" s="1258"/>
      <c r="CX55" s="1258"/>
      <c r="CY55" s="1258"/>
      <c r="CZ55" s="1258"/>
      <c r="DA55" s="1258"/>
      <c r="DB55" s="1258"/>
      <c r="DC55" s="1258"/>
    </row>
    <row r="56" spans="1:109" ht="13.2" x14ac:dyDescent="0.2">
      <c r="A56" s="1236"/>
      <c r="B56" s="1228"/>
      <c r="G56" s="1247"/>
      <c r="H56" s="1247"/>
      <c r="I56" s="1247"/>
      <c r="J56" s="1247"/>
      <c r="K56" s="1256"/>
      <c r="L56" s="1256"/>
      <c r="M56" s="1256"/>
      <c r="N56" s="1256"/>
      <c r="AN56" s="1253"/>
      <c r="AO56" s="1253"/>
      <c r="AP56" s="1253"/>
      <c r="AQ56" s="1253"/>
      <c r="AR56" s="1253"/>
      <c r="AS56" s="1253"/>
      <c r="AT56" s="1253"/>
      <c r="AU56" s="1253"/>
      <c r="AV56" s="1253"/>
      <c r="AW56" s="1253"/>
      <c r="AX56" s="1253"/>
      <c r="AY56" s="1253"/>
      <c r="AZ56" s="1253"/>
      <c r="BA56" s="1253"/>
      <c r="BB56" s="1257"/>
      <c r="BC56" s="1257"/>
      <c r="BD56" s="1257"/>
      <c r="BE56" s="1257"/>
      <c r="BF56" s="1257"/>
      <c r="BG56" s="1257"/>
      <c r="BH56" s="1257"/>
      <c r="BI56" s="1257"/>
      <c r="BJ56" s="1257"/>
      <c r="BK56" s="1257"/>
      <c r="BL56" s="1257"/>
      <c r="BM56" s="1257"/>
      <c r="BN56" s="1257"/>
      <c r="BO56" s="1257"/>
      <c r="BP56" s="1258"/>
      <c r="BQ56" s="1258"/>
      <c r="BR56" s="1258"/>
      <c r="BS56" s="1258"/>
      <c r="BT56" s="1258"/>
      <c r="BU56" s="1258"/>
      <c r="BV56" s="1258"/>
      <c r="BW56" s="1258"/>
      <c r="BX56" s="1258"/>
      <c r="BY56" s="1258"/>
      <c r="BZ56" s="1258"/>
      <c r="CA56" s="1258"/>
      <c r="CB56" s="1258"/>
      <c r="CC56" s="1258"/>
      <c r="CD56" s="1258"/>
      <c r="CE56" s="1258"/>
      <c r="CF56" s="1258"/>
      <c r="CG56" s="1258"/>
      <c r="CH56" s="1258"/>
      <c r="CI56" s="1258"/>
      <c r="CJ56" s="1258"/>
      <c r="CK56" s="1258"/>
      <c r="CL56" s="1258"/>
      <c r="CM56" s="1258"/>
      <c r="CN56" s="1258"/>
      <c r="CO56" s="1258"/>
      <c r="CP56" s="1258"/>
      <c r="CQ56" s="1258"/>
      <c r="CR56" s="1258"/>
      <c r="CS56" s="1258"/>
      <c r="CT56" s="1258"/>
      <c r="CU56" s="1258"/>
      <c r="CV56" s="1258"/>
      <c r="CW56" s="1258"/>
      <c r="CX56" s="1258"/>
      <c r="CY56" s="1258"/>
      <c r="CZ56" s="1258"/>
      <c r="DA56" s="1258"/>
      <c r="DB56" s="1258"/>
      <c r="DC56" s="1258"/>
    </row>
    <row r="57" spans="1:109" s="1236" customFormat="1" ht="13.2" x14ac:dyDescent="0.2">
      <c r="B57" s="1259"/>
      <c r="G57" s="1247"/>
      <c r="H57" s="1247"/>
      <c r="I57" s="1260"/>
      <c r="J57" s="1260"/>
      <c r="K57" s="1256"/>
      <c r="L57" s="1256"/>
      <c r="M57" s="1256"/>
      <c r="N57" s="1256"/>
      <c r="AM57" s="1222"/>
      <c r="AN57" s="1253"/>
      <c r="AO57" s="1253"/>
      <c r="AP57" s="1253"/>
      <c r="AQ57" s="1253"/>
      <c r="AR57" s="1253"/>
      <c r="AS57" s="1253"/>
      <c r="AT57" s="1253"/>
      <c r="AU57" s="1253"/>
      <c r="AV57" s="1253"/>
      <c r="AW57" s="1253"/>
      <c r="AX57" s="1253"/>
      <c r="AY57" s="1253"/>
      <c r="AZ57" s="1253"/>
      <c r="BA57" s="1253"/>
      <c r="BB57" s="1257" t="s">
        <v>570</v>
      </c>
      <c r="BC57" s="1257"/>
      <c r="BD57" s="1257"/>
      <c r="BE57" s="1257"/>
      <c r="BF57" s="1257"/>
      <c r="BG57" s="1257"/>
      <c r="BH57" s="1257"/>
      <c r="BI57" s="1257"/>
      <c r="BJ57" s="1257"/>
      <c r="BK57" s="1257"/>
      <c r="BL57" s="1257"/>
      <c r="BM57" s="1257"/>
      <c r="BN57" s="1257"/>
      <c r="BO57" s="1257"/>
      <c r="BP57" s="1258">
        <v>62.5</v>
      </c>
      <c r="BQ57" s="1258"/>
      <c r="BR57" s="1258"/>
      <c r="BS57" s="1258"/>
      <c r="BT57" s="1258"/>
      <c r="BU57" s="1258"/>
      <c r="BV57" s="1258"/>
      <c r="BW57" s="1258"/>
      <c r="BX57" s="1258">
        <v>63.1</v>
      </c>
      <c r="BY57" s="1258"/>
      <c r="BZ57" s="1258"/>
      <c r="CA57" s="1258"/>
      <c r="CB57" s="1258"/>
      <c r="CC57" s="1258"/>
      <c r="CD57" s="1258"/>
      <c r="CE57" s="1258"/>
      <c r="CF57" s="1258">
        <v>63.2</v>
      </c>
      <c r="CG57" s="1258"/>
      <c r="CH57" s="1258"/>
      <c r="CI57" s="1258"/>
      <c r="CJ57" s="1258"/>
      <c r="CK57" s="1258"/>
      <c r="CL57" s="1258"/>
      <c r="CM57" s="1258"/>
      <c r="CN57" s="1258">
        <v>64</v>
      </c>
      <c r="CO57" s="1258"/>
      <c r="CP57" s="1258"/>
      <c r="CQ57" s="1258"/>
      <c r="CR57" s="1258"/>
      <c r="CS57" s="1258"/>
      <c r="CT57" s="1258"/>
      <c r="CU57" s="1258"/>
      <c r="CV57" s="1258">
        <v>65.599999999999994</v>
      </c>
      <c r="CW57" s="1258"/>
      <c r="CX57" s="1258"/>
      <c r="CY57" s="1258"/>
      <c r="CZ57" s="1258"/>
      <c r="DA57" s="1258"/>
      <c r="DB57" s="1258"/>
      <c r="DC57" s="1258"/>
      <c r="DD57" s="1261"/>
      <c r="DE57" s="1259"/>
    </row>
    <row r="58" spans="1:109" s="1236" customFormat="1" ht="13.2" x14ac:dyDescent="0.2">
      <c r="A58" s="1222"/>
      <c r="B58" s="1259"/>
      <c r="G58" s="1247"/>
      <c r="H58" s="1247"/>
      <c r="I58" s="1260"/>
      <c r="J58" s="1260"/>
      <c r="K58" s="1256"/>
      <c r="L58" s="1256"/>
      <c r="M58" s="1256"/>
      <c r="N58" s="1256"/>
      <c r="AM58" s="1222"/>
      <c r="AN58" s="1253"/>
      <c r="AO58" s="1253"/>
      <c r="AP58" s="1253"/>
      <c r="AQ58" s="1253"/>
      <c r="AR58" s="1253"/>
      <c r="AS58" s="1253"/>
      <c r="AT58" s="1253"/>
      <c r="AU58" s="1253"/>
      <c r="AV58" s="1253"/>
      <c r="AW58" s="1253"/>
      <c r="AX58" s="1253"/>
      <c r="AY58" s="1253"/>
      <c r="AZ58" s="1253"/>
      <c r="BA58" s="1253"/>
      <c r="BB58" s="1257"/>
      <c r="BC58" s="1257"/>
      <c r="BD58" s="1257"/>
      <c r="BE58" s="1257"/>
      <c r="BF58" s="1257"/>
      <c r="BG58" s="1257"/>
      <c r="BH58" s="1257"/>
      <c r="BI58" s="1257"/>
      <c r="BJ58" s="1257"/>
      <c r="BK58" s="1257"/>
      <c r="BL58" s="1257"/>
      <c r="BM58" s="1257"/>
      <c r="BN58" s="1257"/>
      <c r="BO58" s="1257"/>
      <c r="BP58" s="1258"/>
      <c r="BQ58" s="1258"/>
      <c r="BR58" s="1258"/>
      <c r="BS58" s="1258"/>
      <c r="BT58" s="1258"/>
      <c r="BU58" s="1258"/>
      <c r="BV58" s="1258"/>
      <c r="BW58" s="1258"/>
      <c r="BX58" s="1258"/>
      <c r="BY58" s="1258"/>
      <c r="BZ58" s="1258"/>
      <c r="CA58" s="1258"/>
      <c r="CB58" s="1258"/>
      <c r="CC58" s="1258"/>
      <c r="CD58" s="1258"/>
      <c r="CE58" s="1258"/>
      <c r="CF58" s="1258"/>
      <c r="CG58" s="1258"/>
      <c r="CH58" s="1258"/>
      <c r="CI58" s="1258"/>
      <c r="CJ58" s="1258"/>
      <c r="CK58" s="1258"/>
      <c r="CL58" s="1258"/>
      <c r="CM58" s="1258"/>
      <c r="CN58" s="1258"/>
      <c r="CO58" s="1258"/>
      <c r="CP58" s="1258"/>
      <c r="CQ58" s="1258"/>
      <c r="CR58" s="1258"/>
      <c r="CS58" s="1258"/>
      <c r="CT58" s="1258"/>
      <c r="CU58" s="1258"/>
      <c r="CV58" s="1258"/>
      <c r="CW58" s="1258"/>
      <c r="CX58" s="1258"/>
      <c r="CY58" s="1258"/>
      <c r="CZ58" s="1258"/>
      <c r="DA58" s="1258"/>
      <c r="DB58" s="1258"/>
      <c r="DC58" s="1258"/>
      <c r="DD58" s="1261"/>
      <c r="DE58" s="1259"/>
    </row>
    <row r="59" spans="1:109" s="1236" customFormat="1" ht="13.2" x14ac:dyDescent="0.2">
      <c r="A59" s="1222"/>
      <c r="B59" s="1259"/>
      <c r="K59" s="1262"/>
      <c r="L59" s="1262"/>
      <c r="M59" s="1262"/>
      <c r="N59" s="1262"/>
      <c r="AQ59" s="1262"/>
      <c r="AR59" s="1262"/>
      <c r="AS59" s="1262"/>
      <c r="AT59" s="1262"/>
      <c r="BC59" s="1262"/>
      <c r="BD59" s="1262"/>
      <c r="BE59" s="1262"/>
      <c r="BF59" s="1262"/>
      <c r="BO59" s="1262"/>
      <c r="BP59" s="1262"/>
      <c r="BQ59" s="1262"/>
      <c r="BR59" s="1262"/>
      <c r="CA59" s="1262"/>
      <c r="CB59" s="1262"/>
      <c r="CC59" s="1262"/>
      <c r="CD59" s="1262"/>
      <c r="CM59" s="1262"/>
      <c r="CN59" s="1262"/>
      <c r="CO59" s="1262"/>
      <c r="CP59" s="1262"/>
      <c r="CY59" s="1262"/>
      <c r="CZ59" s="1262"/>
      <c r="DA59" s="1262"/>
      <c r="DB59" s="1262"/>
      <c r="DC59" s="1262"/>
      <c r="DD59" s="1261"/>
      <c r="DE59" s="1259"/>
    </row>
    <row r="60" spans="1:109" s="1236" customFormat="1" ht="13.2" x14ac:dyDescent="0.2">
      <c r="A60" s="1222"/>
      <c r="B60" s="1259"/>
      <c r="K60" s="1262"/>
      <c r="L60" s="1262"/>
      <c r="M60" s="1262"/>
      <c r="N60" s="1262"/>
      <c r="AQ60" s="1262"/>
      <c r="AR60" s="1262"/>
      <c r="AS60" s="1262"/>
      <c r="AT60" s="1262"/>
      <c r="BC60" s="1262"/>
      <c r="BD60" s="1262"/>
      <c r="BE60" s="1262"/>
      <c r="BF60" s="1262"/>
      <c r="BO60" s="1262"/>
      <c r="BP60" s="1262"/>
      <c r="BQ60" s="1262"/>
      <c r="BR60" s="1262"/>
      <c r="CA60" s="1262"/>
      <c r="CB60" s="1262"/>
      <c r="CC60" s="1262"/>
      <c r="CD60" s="1262"/>
      <c r="CM60" s="1262"/>
      <c r="CN60" s="1262"/>
      <c r="CO60" s="1262"/>
      <c r="CP60" s="1262"/>
      <c r="CY60" s="1262"/>
      <c r="CZ60" s="1262"/>
      <c r="DA60" s="1262"/>
      <c r="DB60" s="1262"/>
      <c r="DC60" s="1262"/>
      <c r="DD60" s="1261"/>
      <c r="DE60" s="1259"/>
    </row>
    <row r="61" spans="1:109" s="1236" customFormat="1" ht="13.2" x14ac:dyDescent="0.2">
      <c r="A61" s="1222"/>
      <c r="B61" s="1263"/>
      <c r="C61" s="1264"/>
      <c r="D61" s="1264"/>
      <c r="E61" s="1264"/>
      <c r="F61" s="1264"/>
      <c r="G61" s="1264"/>
      <c r="H61" s="1264"/>
      <c r="I61" s="1264"/>
      <c r="J61" s="1264"/>
      <c r="K61" s="1264"/>
      <c r="L61" s="1264"/>
      <c r="M61" s="1265"/>
      <c r="N61" s="1265"/>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5"/>
      <c r="AT61" s="1265"/>
      <c r="AU61" s="1264"/>
      <c r="AV61" s="1264"/>
      <c r="AW61" s="1264"/>
      <c r="AX61" s="1264"/>
      <c r="AY61" s="1264"/>
      <c r="AZ61" s="1264"/>
      <c r="BA61" s="1264"/>
      <c r="BB61" s="1264"/>
      <c r="BC61" s="1264"/>
      <c r="BD61" s="1264"/>
      <c r="BE61" s="1265"/>
      <c r="BF61" s="1265"/>
      <c r="BG61" s="1264"/>
      <c r="BH61" s="1264"/>
      <c r="BI61" s="1264"/>
      <c r="BJ61" s="1264"/>
      <c r="BK61" s="1264"/>
      <c r="BL61" s="1264"/>
      <c r="BM61" s="1264"/>
      <c r="BN61" s="1264"/>
      <c r="BO61" s="1264"/>
      <c r="BP61" s="1264"/>
      <c r="BQ61" s="1265"/>
      <c r="BR61" s="1265"/>
      <c r="BS61" s="1264"/>
      <c r="BT61" s="1264"/>
      <c r="BU61" s="1264"/>
      <c r="BV61" s="1264"/>
      <c r="BW61" s="1264"/>
      <c r="BX61" s="1264"/>
      <c r="BY61" s="1264"/>
      <c r="BZ61" s="1264"/>
      <c r="CA61" s="1264"/>
      <c r="CB61" s="1264"/>
      <c r="CC61" s="1265"/>
      <c r="CD61" s="1265"/>
      <c r="CE61" s="1264"/>
      <c r="CF61" s="1264"/>
      <c r="CG61" s="1264"/>
      <c r="CH61" s="1264"/>
      <c r="CI61" s="1264"/>
      <c r="CJ61" s="1264"/>
      <c r="CK61" s="1264"/>
      <c r="CL61" s="1264"/>
      <c r="CM61" s="1264"/>
      <c r="CN61" s="1264"/>
      <c r="CO61" s="1265"/>
      <c r="CP61" s="1265"/>
      <c r="CQ61" s="1264"/>
      <c r="CR61" s="1264"/>
      <c r="CS61" s="1264"/>
      <c r="CT61" s="1264"/>
      <c r="CU61" s="1264"/>
      <c r="CV61" s="1264"/>
      <c r="CW61" s="1264"/>
      <c r="CX61" s="1264"/>
      <c r="CY61" s="1264"/>
      <c r="CZ61" s="1264"/>
      <c r="DA61" s="1265"/>
      <c r="DB61" s="1265"/>
      <c r="DC61" s="1265"/>
      <c r="DD61" s="1266"/>
      <c r="DE61" s="1259"/>
    </row>
    <row r="62" spans="1:109" ht="13.2" x14ac:dyDescent="0.2">
      <c r="B62" s="1233"/>
      <c r="C62" s="1233"/>
      <c r="D62" s="1233"/>
      <c r="E62" s="1233"/>
      <c r="F62" s="1233"/>
      <c r="G62" s="1233"/>
      <c r="H62" s="1233"/>
      <c r="I62" s="1233"/>
      <c r="J62" s="1233"/>
      <c r="K62" s="1233"/>
      <c r="L62" s="1233"/>
      <c r="M62" s="1233"/>
      <c r="N62" s="1233"/>
      <c r="O62" s="1233"/>
      <c r="P62" s="1233"/>
      <c r="Q62" s="1233"/>
      <c r="R62" s="1233"/>
      <c r="S62" s="1233"/>
      <c r="T62" s="1233"/>
      <c r="U62" s="1233"/>
      <c r="V62" s="1233"/>
      <c r="W62" s="1233"/>
      <c r="X62" s="1233"/>
      <c r="Y62" s="1233"/>
      <c r="Z62" s="1233"/>
      <c r="AA62" s="1233"/>
      <c r="AB62" s="1233"/>
      <c r="AC62" s="1233"/>
      <c r="AD62" s="1233"/>
      <c r="AE62" s="1233"/>
      <c r="AF62" s="1233"/>
      <c r="AG62" s="1233"/>
      <c r="AH62" s="1233"/>
      <c r="AI62" s="1233"/>
      <c r="AJ62" s="1233"/>
      <c r="AK62" s="1233"/>
      <c r="AL62" s="1233"/>
      <c r="AM62" s="1233"/>
      <c r="AN62" s="1233"/>
      <c r="AO62" s="1233"/>
      <c r="AP62" s="1233"/>
      <c r="AQ62" s="1233"/>
      <c r="AR62" s="1233"/>
      <c r="AS62" s="1233"/>
      <c r="AT62" s="1233"/>
      <c r="AU62" s="1233"/>
      <c r="AV62" s="1233"/>
      <c r="AW62" s="1233"/>
      <c r="AX62" s="1233"/>
      <c r="AY62" s="1233"/>
      <c r="AZ62" s="1233"/>
      <c r="BA62" s="1233"/>
      <c r="BB62" s="1233"/>
      <c r="BC62" s="1233"/>
      <c r="BD62" s="1233"/>
      <c r="BE62" s="1233"/>
      <c r="BF62" s="1233"/>
      <c r="BG62" s="1233"/>
      <c r="BH62" s="1233"/>
      <c r="BI62" s="1233"/>
      <c r="BJ62" s="1233"/>
      <c r="BK62" s="1233"/>
      <c r="BL62" s="1233"/>
      <c r="BM62" s="1233"/>
      <c r="BN62" s="1233"/>
      <c r="BO62" s="1233"/>
      <c r="BP62" s="1233"/>
      <c r="BQ62" s="1233"/>
      <c r="BR62" s="1233"/>
      <c r="BS62" s="1233"/>
      <c r="BT62" s="1233"/>
      <c r="BU62" s="1233"/>
      <c r="BV62" s="1233"/>
      <c r="BW62" s="1233"/>
      <c r="BX62" s="1233"/>
      <c r="BY62" s="1233"/>
      <c r="BZ62" s="1233"/>
      <c r="CA62" s="1233"/>
      <c r="CB62" s="1233"/>
      <c r="CC62" s="1233"/>
      <c r="CD62" s="1233"/>
      <c r="CE62" s="1233"/>
      <c r="CF62" s="1233"/>
      <c r="CG62" s="1233"/>
      <c r="CH62" s="1233"/>
      <c r="CI62" s="1233"/>
      <c r="CJ62" s="1233"/>
      <c r="CK62" s="1233"/>
      <c r="CL62" s="1233"/>
      <c r="CM62" s="1233"/>
      <c r="CN62" s="1233"/>
      <c r="CO62" s="1233"/>
      <c r="CP62" s="1233"/>
      <c r="CQ62" s="1233"/>
      <c r="CR62" s="1233"/>
      <c r="CS62" s="1233"/>
      <c r="CT62" s="1233"/>
      <c r="CU62" s="1233"/>
      <c r="CV62" s="1233"/>
      <c r="CW62" s="1233"/>
      <c r="CX62" s="1233"/>
      <c r="CY62" s="1233"/>
      <c r="CZ62" s="1233"/>
      <c r="DA62" s="1233"/>
      <c r="DB62" s="1233"/>
      <c r="DC62" s="1233"/>
      <c r="DD62" s="1233"/>
      <c r="DE62" s="1222"/>
    </row>
    <row r="63" spans="1:109" ht="16.2" x14ac:dyDescent="0.2">
      <c r="B63" s="1267" t="s">
        <v>572</v>
      </c>
    </row>
    <row r="64" spans="1:109" ht="13.2" x14ac:dyDescent="0.2">
      <c r="B64" s="1228"/>
      <c r="G64" s="1235"/>
      <c r="I64" s="1268"/>
      <c r="J64" s="1268"/>
      <c r="K64" s="1268"/>
      <c r="L64" s="1268"/>
      <c r="M64" s="1268"/>
      <c r="N64" s="1269"/>
      <c r="AM64" s="1235"/>
      <c r="AN64" s="1235" t="s">
        <v>565</v>
      </c>
      <c r="AP64" s="1236"/>
      <c r="AQ64" s="1236"/>
      <c r="AR64" s="1236"/>
      <c r="AY64" s="1235"/>
      <c r="BA64" s="1236"/>
      <c r="BB64" s="1236"/>
      <c r="BC64" s="1236"/>
      <c r="BK64" s="1235"/>
      <c r="BM64" s="1236"/>
      <c r="BN64" s="1236"/>
      <c r="BO64" s="1236"/>
      <c r="BW64" s="1235"/>
      <c r="BY64" s="1236"/>
      <c r="BZ64" s="1236"/>
      <c r="CA64" s="1236"/>
      <c r="CI64" s="1235"/>
      <c r="CK64" s="1236"/>
      <c r="CL64" s="1236"/>
      <c r="CM64" s="1236"/>
      <c r="CU64" s="1235"/>
      <c r="CW64" s="1236"/>
      <c r="CX64" s="1236"/>
      <c r="CY64" s="1236"/>
    </row>
    <row r="65" spans="2:107" ht="13.2" x14ac:dyDescent="0.2">
      <c r="B65" s="1228"/>
      <c r="AN65" s="1237" t="s">
        <v>573</v>
      </c>
      <c r="AO65" s="1238"/>
      <c r="AP65" s="1238"/>
      <c r="AQ65" s="1238"/>
      <c r="AR65" s="1238"/>
      <c r="AS65" s="1238"/>
      <c r="AT65" s="1238"/>
      <c r="AU65" s="1238"/>
      <c r="AV65" s="1238"/>
      <c r="AW65" s="1238"/>
      <c r="AX65" s="1238"/>
      <c r="AY65" s="1238"/>
      <c r="AZ65" s="1238"/>
      <c r="BA65" s="1238"/>
      <c r="BB65" s="1238"/>
      <c r="BC65" s="1238"/>
      <c r="BD65" s="1238"/>
      <c r="BE65" s="1238"/>
      <c r="BF65" s="1238"/>
      <c r="BG65" s="1238"/>
      <c r="BH65" s="1238"/>
      <c r="BI65" s="1238"/>
      <c r="BJ65" s="1238"/>
      <c r="BK65" s="1238"/>
      <c r="BL65" s="1238"/>
      <c r="BM65" s="1238"/>
      <c r="BN65" s="1238"/>
      <c r="BO65" s="1238"/>
      <c r="BP65" s="1238"/>
      <c r="BQ65" s="1238"/>
      <c r="BR65" s="1238"/>
      <c r="BS65" s="1238"/>
      <c r="BT65" s="1238"/>
      <c r="BU65" s="1238"/>
      <c r="BV65" s="1238"/>
      <c r="BW65" s="1238"/>
      <c r="BX65" s="1238"/>
      <c r="BY65" s="1238"/>
      <c r="BZ65" s="1238"/>
      <c r="CA65" s="1238"/>
      <c r="CB65" s="1238"/>
      <c r="CC65" s="1238"/>
      <c r="CD65" s="1238"/>
      <c r="CE65" s="1238"/>
      <c r="CF65" s="1238"/>
      <c r="CG65" s="1238"/>
      <c r="CH65" s="1238"/>
      <c r="CI65" s="1238"/>
      <c r="CJ65" s="1238"/>
      <c r="CK65" s="1238"/>
      <c r="CL65" s="1238"/>
      <c r="CM65" s="1238"/>
      <c r="CN65" s="1238"/>
      <c r="CO65" s="1238"/>
      <c r="CP65" s="1238"/>
      <c r="CQ65" s="1238"/>
      <c r="CR65" s="1238"/>
      <c r="CS65" s="1238"/>
      <c r="CT65" s="1238"/>
      <c r="CU65" s="1238"/>
      <c r="CV65" s="1238"/>
      <c r="CW65" s="1238"/>
      <c r="CX65" s="1238"/>
      <c r="CY65" s="1238"/>
      <c r="CZ65" s="1238"/>
      <c r="DA65" s="1238"/>
      <c r="DB65" s="1238"/>
      <c r="DC65" s="1239"/>
    </row>
    <row r="66" spans="2:107" ht="13.2" x14ac:dyDescent="0.2">
      <c r="B66" s="1228"/>
      <c r="AN66" s="1240"/>
      <c r="AO66" s="1241"/>
      <c r="AP66" s="1241"/>
      <c r="AQ66" s="1241"/>
      <c r="AR66" s="1241"/>
      <c r="AS66" s="1241"/>
      <c r="AT66" s="1241"/>
      <c r="AU66" s="1241"/>
      <c r="AV66" s="1241"/>
      <c r="AW66" s="1241"/>
      <c r="AX66" s="1241"/>
      <c r="AY66" s="1241"/>
      <c r="AZ66" s="1241"/>
      <c r="BA66" s="1241"/>
      <c r="BB66" s="1241"/>
      <c r="BC66" s="1241"/>
      <c r="BD66" s="1241"/>
      <c r="BE66" s="1241"/>
      <c r="BF66" s="1241"/>
      <c r="BG66" s="1241"/>
      <c r="BH66" s="1241"/>
      <c r="BI66" s="1241"/>
      <c r="BJ66" s="1241"/>
      <c r="BK66" s="1241"/>
      <c r="BL66" s="1241"/>
      <c r="BM66" s="1241"/>
      <c r="BN66" s="1241"/>
      <c r="BO66" s="1241"/>
      <c r="BP66" s="1241"/>
      <c r="BQ66" s="1241"/>
      <c r="BR66" s="1241"/>
      <c r="BS66" s="1241"/>
      <c r="BT66" s="1241"/>
      <c r="BU66" s="1241"/>
      <c r="BV66" s="1241"/>
      <c r="BW66" s="1241"/>
      <c r="BX66" s="1241"/>
      <c r="BY66" s="1241"/>
      <c r="BZ66" s="1241"/>
      <c r="CA66" s="1241"/>
      <c r="CB66" s="1241"/>
      <c r="CC66" s="1241"/>
      <c r="CD66" s="1241"/>
      <c r="CE66" s="1241"/>
      <c r="CF66" s="1241"/>
      <c r="CG66" s="1241"/>
      <c r="CH66" s="1241"/>
      <c r="CI66" s="1241"/>
      <c r="CJ66" s="1241"/>
      <c r="CK66" s="1241"/>
      <c r="CL66" s="1241"/>
      <c r="CM66" s="1241"/>
      <c r="CN66" s="1241"/>
      <c r="CO66" s="1241"/>
      <c r="CP66" s="1241"/>
      <c r="CQ66" s="1241"/>
      <c r="CR66" s="1241"/>
      <c r="CS66" s="1241"/>
      <c r="CT66" s="1241"/>
      <c r="CU66" s="1241"/>
      <c r="CV66" s="1241"/>
      <c r="CW66" s="1241"/>
      <c r="CX66" s="1241"/>
      <c r="CY66" s="1241"/>
      <c r="CZ66" s="1241"/>
      <c r="DA66" s="1241"/>
      <c r="DB66" s="1241"/>
      <c r="DC66" s="1242"/>
    </row>
    <row r="67" spans="2:107" ht="13.2" x14ac:dyDescent="0.2">
      <c r="B67" s="1228"/>
      <c r="AN67" s="1240"/>
      <c r="AO67" s="1241"/>
      <c r="AP67" s="1241"/>
      <c r="AQ67" s="1241"/>
      <c r="AR67" s="1241"/>
      <c r="AS67" s="1241"/>
      <c r="AT67" s="1241"/>
      <c r="AU67" s="1241"/>
      <c r="AV67" s="1241"/>
      <c r="AW67" s="1241"/>
      <c r="AX67" s="1241"/>
      <c r="AY67" s="1241"/>
      <c r="AZ67" s="1241"/>
      <c r="BA67" s="1241"/>
      <c r="BB67" s="1241"/>
      <c r="BC67" s="1241"/>
      <c r="BD67" s="1241"/>
      <c r="BE67" s="1241"/>
      <c r="BF67" s="1241"/>
      <c r="BG67" s="1241"/>
      <c r="BH67" s="1241"/>
      <c r="BI67" s="1241"/>
      <c r="BJ67" s="1241"/>
      <c r="BK67" s="1241"/>
      <c r="BL67" s="1241"/>
      <c r="BM67" s="1241"/>
      <c r="BN67" s="1241"/>
      <c r="BO67" s="1241"/>
      <c r="BP67" s="1241"/>
      <c r="BQ67" s="1241"/>
      <c r="BR67" s="1241"/>
      <c r="BS67" s="1241"/>
      <c r="BT67" s="1241"/>
      <c r="BU67" s="1241"/>
      <c r="BV67" s="1241"/>
      <c r="BW67" s="1241"/>
      <c r="BX67" s="1241"/>
      <c r="BY67" s="1241"/>
      <c r="BZ67" s="1241"/>
      <c r="CA67" s="1241"/>
      <c r="CB67" s="1241"/>
      <c r="CC67" s="1241"/>
      <c r="CD67" s="1241"/>
      <c r="CE67" s="1241"/>
      <c r="CF67" s="1241"/>
      <c r="CG67" s="1241"/>
      <c r="CH67" s="1241"/>
      <c r="CI67" s="1241"/>
      <c r="CJ67" s="1241"/>
      <c r="CK67" s="1241"/>
      <c r="CL67" s="1241"/>
      <c r="CM67" s="1241"/>
      <c r="CN67" s="1241"/>
      <c r="CO67" s="1241"/>
      <c r="CP67" s="1241"/>
      <c r="CQ67" s="1241"/>
      <c r="CR67" s="1241"/>
      <c r="CS67" s="1241"/>
      <c r="CT67" s="1241"/>
      <c r="CU67" s="1241"/>
      <c r="CV67" s="1241"/>
      <c r="CW67" s="1241"/>
      <c r="CX67" s="1241"/>
      <c r="CY67" s="1241"/>
      <c r="CZ67" s="1241"/>
      <c r="DA67" s="1241"/>
      <c r="DB67" s="1241"/>
      <c r="DC67" s="1242"/>
    </row>
    <row r="68" spans="2:107" ht="13.2" x14ac:dyDescent="0.2">
      <c r="B68" s="1228"/>
      <c r="AN68" s="1240"/>
      <c r="AO68" s="1241"/>
      <c r="AP68" s="1241"/>
      <c r="AQ68" s="1241"/>
      <c r="AR68" s="1241"/>
      <c r="AS68" s="1241"/>
      <c r="AT68" s="1241"/>
      <c r="AU68" s="1241"/>
      <c r="AV68" s="1241"/>
      <c r="AW68" s="1241"/>
      <c r="AX68" s="1241"/>
      <c r="AY68" s="1241"/>
      <c r="AZ68" s="1241"/>
      <c r="BA68" s="1241"/>
      <c r="BB68" s="1241"/>
      <c r="BC68" s="1241"/>
      <c r="BD68" s="1241"/>
      <c r="BE68" s="1241"/>
      <c r="BF68" s="1241"/>
      <c r="BG68" s="1241"/>
      <c r="BH68" s="1241"/>
      <c r="BI68" s="1241"/>
      <c r="BJ68" s="1241"/>
      <c r="BK68" s="1241"/>
      <c r="BL68" s="1241"/>
      <c r="BM68" s="1241"/>
      <c r="BN68" s="1241"/>
      <c r="BO68" s="1241"/>
      <c r="BP68" s="1241"/>
      <c r="BQ68" s="1241"/>
      <c r="BR68" s="1241"/>
      <c r="BS68" s="1241"/>
      <c r="BT68" s="1241"/>
      <c r="BU68" s="1241"/>
      <c r="BV68" s="1241"/>
      <c r="BW68" s="1241"/>
      <c r="BX68" s="1241"/>
      <c r="BY68" s="1241"/>
      <c r="BZ68" s="1241"/>
      <c r="CA68" s="1241"/>
      <c r="CB68" s="1241"/>
      <c r="CC68" s="1241"/>
      <c r="CD68" s="1241"/>
      <c r="CE68" s="1241"/>
      <c r="CF68" s="1241"/>
      <c r="CG68" s="1241"/>
      <c r="CH68" s="1241"/>
      <c r="CI68" s="1241"/>
      <c r="CJ68" s="1241"/>
      <c r="CK68" s="1241"/>
      <c r="CL68" s="1241"/>
      <c r="CM68" s="1241"/>
      <c r="CN68" s="1241"/>
      <c r="CO68" s="1241"/>
      <c r="CP68" s="1241"/>
      <c r="CQ68" s="1241"/>
      <c r="CR68" s="1241"/>
      <c r="CS68" s="1241"/>
      <c r="CT68" s="1241"/>
      <c r="CU68" s="1241"/>
      <c r="CV68" s="1241"/>
      <c r="CW68" s="1241"/>
      <c r="CX68" s="1241"/>
      <c r="CY68" s="1241"/>
      <c r="CZ68" s="1241"/>
      <c r="DA68" s="1241"/>
      <c r="DB68" s="1241"/>
      <c r="DC68" s="1242"/>
    </row>
    <row r="69" spans="2:107" ht="13.2" x14ac:dyDescent="0.2">
      <c r="B69" s="1228"/>
      <c r="AN69" s="1243"/>
      <c r="AO69" s="1244"/>
      <c r="AP69" s="1244"/>
      <c r="AQ69" s="1244"/>
      <c r="AR69" s="1244"/>
      <c r="AS69" s="1244"/>
      <c r="AT69" s="1244"/>
      <c r="AU69" s="1244"/>
      <c r="AV69" s="1244"/>
      <c r="AW69" s="1244"/>
      <c r="AX69" s="1244"/>
      <c r="AY69" s="1244"/>
      <c r="AZ69" s="1244"/>
      <c r="BA69" s="1244"/>
      <c r="BB69" s="1244"/>
      <c r="BC69" s="1244"/>
      <c r="BD69" s="1244"/>
      <c r="BE69" s="1244"/>
      <c r="BF69" s="1244"/>
      <c r="BG69" s="1244"/>
      <c r="BH69" s="1244"/>
      <c r="BI69" s="1244"/>
      <c r="BJ69" s="1244"/>
      <c r="BK69" s="1244"/>
      <c r="BL69" s="1244"/>
      <c r="BM69" s="1244"/>
      <c r="BN69" s="1244"/>
      <c r="BO69" s="1244"/>
      <c r="BP69" s="1244"/>
      <c r="BQ69" s="1244"/>
      <c r="BR69" s="1244"/>
      <c r="BS69" s="1244"/>
      <c r="BT69" s="1244"/>
      <c r="BU69" s="1244"/>
      <c r="BV69" s="1244"/>
      <c r="BW69" s="1244"/>
      <c r="BX69" s="1244"/>
      <c r="BY69" s="1244"/>
      <c r="BZ69" s="1244"/>
      <c r="CA69" s="1244"/>
      <c r="CB69" s="1244"/>
      <c r="CC69" s="1244"/>
      <c r="CD69" s="1244"/>
      <c r="CE69" s="1244"/>
      <c r="CF69" s="1244"/>
      <c r="CG69" s="1244"/>
      <c r="CH69" s="1244"/>
      <c r="CI69" s="1244"/>
      <c r="CJ69" s="1244"/>
      <c r="CK69" s="1244"/>
      <c r="CL69" s="1244"/>
      <c r="CM69" s="1244"/>
      <c r="CN69" s="1244"/>
      <c r="CO69" s="1244"/>
      <c r="CP69" s="1244"/>
      <c r="CQ69" s="1244"/>
      <c r="CR69" s="1244"/>
      <c r="CS69" s="1244"/>
      <c r="CT69" s="1244"/>
      <c r="CU69" s="1244"/>
      <c r="CV69" s="1244"/>
      <c r="CW69" s="1244"/>
      <c r="CX69" s="1244"/>
      <c r="CY69" s="1244"/>
      <c r="CZ69" s="1244"/>
      <c r="DA69" s="1244"/>
      <c r="DB69" s="1244"/>
      <c r="DC69" s="1245"/>
    </row>
    <row r="70" spans="2:107" ht="13.2" x14ac:dyDescent="0.2">
      <c r="B70" s="1228"/>
      <c r="H70" s="1270"/>
      <c r="I70" s="1270"/>
      <c r="J70" s="1271"/>
      <c r="K70" s="1271"/>
      <c r="L70" s="1272"/>
      <c r="M70" s="1271"/>
      <c r="N70" s="1272"/>
      <c r="AN70" s="1246"/>
      <c r="AO70" s="1246"/>
      <c r="AP70" s="1246"/>
      <c r="AZ70" s="1246"/>
      <c r="BA70" s="1246"/>
      <c r="BB70" s="1246"/>
      <c r="BL70" s="1246"/>
      <c r="BM70" s="1246"/>
      <c r="BN70" s="1246"/>
      <c r="BX70" s="1246"/>
      <c r="BY70" s="1246"/>
      <c r="BZ70" s="1246"/>
      <c r="CJ70" s="1246"/>
      <c r="CK70" s="1246"/>
      <c r="CL70" s="1246"/>
      <c r="CV70" s="1246"/>
      <c r="CW70" s="1246"/>
      <c r="CX70" s="1246"/>
    </row>
    <row r="71" spans="2:107" ht="13.2" x14ac:dyDescent="0.2">
      <c r="B71" s="1228"/>
      <c r="G71" s="1273"/>
      <c r="I71" s="1274"/>
      <c r="J71" s="1271"/>
      <c r="K71" s="1271"/>
      <c r="L71" s="1272"/>
      <c r="M71" s="1271"/>
      <c r="N71" s="1272"/>
      <c r="AM71" s="1273"/>
      <c r="AN71" s="1222" t="s">
        <v>567</v>
      </c>
    </row>
    <row r="72" spans="2:107" ht="13.2" x14ac:dyDescent="0.2">
      <c r="B72" s="1228"/>
      <c r="G72" s="1247"/>
      <c r="H72" s="1247"/>
      <c r="I72" s="1247"/>
      <c r="J72" s="1247"/>
      <c r="K72" s="1248"/>
      <c r="L72" s="1248"/>
      <c r="M72" s="1249"/>
      <c r="N72" s="1249"/>
      <c r="AN72" s="1250"/>
      <c r="AO72" s="1251"/>
      <c r="AP72" s="1251"/>
      <c r="AQ72" s="1251"/>
      <c r="AR72" s="1251"/>
      <c r="AS72" s="1251"/>
      <c r="AT72" s="1251"/>
      <c r="AU72" s="1251"/>
      <c r="AV72" s="1251"/>
      <c r="AW72" s="1251"/>
      <c r="AX72" s="1251"/>
      <c r="AY72" s="1251"/>
      <c r="AZ72" s="1251"/>
      <c r="BA72" s="1251"/>
      <c r="BB72" s="1251"/>
      <c r="BC72" s="1251"/>
      <c r="BD72" s="1251"/>
      <c r="BE72" s="1251"/>
      <c r="BF72" s="1251"/>
      <c r="BG72" s="1251"/>
      <c r="BH72" s="1251"/>
      <c r="BI72" s="1251"/>
      <c r="BJ72" s="1251"/>
      <c r="BK72" s="1251"/>
      <c r="BL72" s="1251"/>
      <c r="BM72" s="1251"/>
      <c r="BN72" s="1251"/>
      <c r="BO72" s="1252"/>
      <c r="BP72" s="1253" t="s">
        <v>524</v>
      </c>
      <c r="BQ72" s="1253"/>
      <c r="BR72" s="1253"/>
      <c r="BS72" s="1253"/>
      <c r="BT72" s="1253"/>
      <c r="BU72" s="1253"/>
      <c r="BV72" s="1253"/>
      <c r="BW72" s="1253"/>
      <c r="BX72" s="1253" t="s">
        <v>525</v>
      </c>
      <c r="BY72" s="1253"/>
      <c r="BZ72" s="1253"/>
      <c r="CA72" s="1253"/>
      <c r="CB72" s="1253"/>
      <c r="CC72" s="1253"/>
      <c r="CD72" s="1253"/>
      <c r="CE72" s="1253"/>
      <c r="CF72" s="1253" t="s">
        <v>526</v>
      </c>
      <c r="CG72" s="1253"/>
      <c r="CH72" s="1253"/>
      <c r="CI72" s="1253"/>
      <c r="CJ72" s="1253"/>
      <c r="CK72" s="1253"/>
      <c r="CL72" s="1253"/>
      <c r="CM72" s="1253"/>
      <c r="CN72" s="1253" t="s">
        <v>527</v>
      </c>
      <c r="CO72" s="1253"/>
      <c r="CP72" s="1253"/>
      <c r="CQ72" s="1253"/>
      <c r="CR72" s="1253"/>
      <c r="CS72" s="1253"/>
      <c r="CT72" s="1253"/>
      <c r="CU72" s="1253"/>
      <c r="CV72" s="1253" t="s">
        <v>528</v>
      </c>
      <c r="CW72" s="1253"/>
      <c r="CX72" s="1253"/>
      <c r="CY72" s="1253"/>
      <c r="CZ72" s="1253"/>
      <c r="DA72" s="1253"/>
      <c r="DB72" s="1253"/>
      <c r="DC72" s="1253"/>
    </row>
    <row r="73" spans="2:107" ht="13.2" x14ac:dyDescent="0.2">
      <c r="B73" s="1228"/>
      <c r="G73" s="1254"/>
      <c r="H73" s="1254"/>
      <c r="I73" s="1254"/>
      <c r="J73" s="1254"/>
      <c r="K73" s="1275"/>
      <c r="L73" s="1275"/>
      <c r="M73" s="1275"/>
      <c r="N73" s="1275"/>
      <c r="AM73" s="1246"/>
      <c r="AN73" s="1257" t="s">
        <v>568</v>
      </c>
      <c r="AO73" s="1257"/>
      <c r="AP73" s="1257"/>
      <c r="AQ73" s="1257"/>
      <c r="AR73" s="1257"/>
      <c r="AS73" s="1257"/>
      <c r="AT73" s="1257"/>
      <c r="AU73" s="1257"/>
      <c r="AV73" s="1257"/>
      <c r="AW73" s="1257"/>
      <c r="AX73" s="1257"/>
      <c r="AY73" s="1257"/>
      <c r="AZ73" s="1257"/>
      <c r="BA73" s="1257"/>
      <c r="BB73" s="1257" t="s">
        <v>569</v>
      </c>
      <c r="BC73" s="1257"/>
      <c r="BD73" s="1257"/>
      <c r="BE73" s="1257"/>
      <c r="BF73" s="1257"/>
      <c r="BG73" s="1257"/>
      <c r="BH73" s="1257"/>
      <c r="BI73" s="1257"/>
      <c r="BJ73" s="1257"/>
      <c r="BK73" s="1257"/>
      <c r="BL73" s="1257"/>
      <c r="BM73" s="1257"/>
      <c r="BN73" s="1257"/>
      <c r="BO73" s="1257"/>
      <c r="BP73" s="1258">
        <v>54</v>
      </c>
      <c r="BQ73" s="1258"/>
      <c r="BR73" s="1258"/>
      <c r="BS73" s="1258"/>
      <c r="BT73" s="1258"/>
      <c r="BU73" s="1258"/>
      <c r="BV73" s="1258"/>
      <c r="BW73" s="1258"/>
      <c r="BX73" s="1258">
        <v>44.3</v>
      </c>
      <c r="BY73" s="1258"/>
      <c r="BZ73" s="1258"/>
      <c r="CA73" s="1258"/>
      <c r="CB73" s="1258"/>
      <c r="CC73" s="1258"/>
      <c r="CD73" s="1258"/>
      <c r="CE73" s="1258"/>
      <c r="CF73" s="1258">
        <v>24</v>
      </c>
      <c r="CG73" s="1258"/>
      <c r="CH73" s="1258"/>
      <c r="CI73" s="1258"/>
      <c r="CJ73" s="1258"/>
      <c r="CK73" s="1258"/>
      <c r="CL73" s="1258"/>
      <c r="CM73" s="1258"/>
      <c r="CN73" s="1258">
        <v>10.4</v>
      </c>
      <c r="CO73" s="1258"/>
      <c r="CP73" s="1258"/>
      <c r="CQ73" s="1258"/>
      <c r="CR73" s="1258"/>
      <c r="CS73" s="1258"/>
      <c r="CT73" s="1258"/>
      <c r="CU73" s="1258"/>
      <c r="CV73" s="1258"/>
      <c r="CW73" s="1258"/>
      <c r="CX73" s="1258"/>
      <c r="CY73" s="1258"/>
      <c r="CZ73" s="1258"/>
      <c r="DA73" s="1258"/>
      <c r="DB73" s="1258"/>
      <c r="DC73" s="1258"/>
    </row>
    <row r="74" spans="2:107" ht="13.2" x14ac:dyDescent="0.2">
      <c r="B74" s="1228"/>
      <c r="G74" s="1254"/>
      <c r="H74" s="1254"/>
      <c r="I74" s="1254"/>
      <c r="J74" s="1254"/>
      <c r="K74" s="1275"/>
      <c r="L74" s="1275"/>
      <c r="M74" s="1275"/>
      <c r="N74" s="1275"/>
      <c r="AM74" s="1246"/>
      <c r="AN74" s="1257"/>
      <c r="AO74" s="1257"/>
      <c r="AP74" s="1257"/>
      <c r="AQ74" s="1257"/>
      <c r="AR74" s="1257"/>
      <c r="AS74" s="1257"/>
      <c r="AT74" s="1257"/>
      <c r="AU74" s="1257"/>
      <c r="AV74" s="1257"/>
      <c r="AW74" s="1257"/>
      <c r="AX74" s="1257"/>
      <c r="AY74" s="1257"/>
      <c r="AZ74" s="1257"/>
      <c r="BA74" s="1257"/>
      <c r="BB74" s="1257"/>
      <c r="BC74" s="1257"/>
      <c r="BD74" s="1257"/>
      <c r="BE74" s="1257"/>
      <c r="BF74" s="1257"/>
      <c r="BG74" s="1257"/>
      <c r="BH74" s="1257"/>
      <c r="BI74" s="1257"/>
      <c r="BJ74" s="1257"/>
      <c r="BK74" s="1257"/>
      <c r="BL74" s="1257"/>
      <c r="BM74" s="1257"/>
      <c r="BN74" s="1257"/>
      <c r="BO74" s="1257"/>
      <c r="BP74" s="1258"/>
      <c r="BQ74" s="1258"/>
      <c r="BR74" s="1258"/>
      <c r="BS74" s="1258"/>
      <c r="BT74" s="1258"/>
      <c r="BU74" s="1258"/>
      <c r="BV74" s="1258"/>
      <c r="BW74" s="1258"/>
      <c r="BX74" s="1258"/>
      <c r="BY74" s="1258"/>
      <c r="BZ74" s="1258"/>
      <c r="CA74" s="1258"/>
      <c r="CB74" s="1258"/>
      <c r="CC74" s="1258"/>
      <c r="CD74" s="1258"/>
      <c r="CE74" s="1258"/>
      <c r="CF74" s="1258"/>
      <c r="CG74" s="1258"/>
      <c r="CH74" s="1258"/>
      <c r="CI74" s="1258"/>
      <c r="CJ74" s="1258"/>
      <c r="CK74" s="1258"/>
      <c r="CL74" s="1258"/>
      <c r="CM74" s="1258"/>
      <c r="CN74" s="1258"/>
      <c r="CO74" s="1258"/>
      <c r="CP74" s="1258"/>
      <c r="CQ74" s="1258"/>
      <c r="CR74" s="1258"/>
      <c r="CS74" s="1258"/>
      <c r="CT74" s="1258"/>
      <c r="CU74" s="1258"/>
      <c r="CV74" s="1258"/>
      <c r="CW74" s="1258"/>
      <c r="CX74" s="1258"/>
      <c r="CY74" s="1258"/>
      <c r="CZ74" s="1258"/>
      <c r="DA74" s="1258"/>
      <c r="DB74" s="1258"/>
      <c r="DC74" s="1258"/>
    </row>
    <row r="75" spans="2:107" ht="13.2" x14ac:dyDescent="0.2">
      <c r="B75" s="1228"/>
      <c r="G75" s="1254"/>
      <c r="H75" s="1254"/>
      <c r="I75" s="1247"/>
      <c r="J75" s="1247"/>
      <c r="K75" s="1256"/>
      <c r="L75" s="1256"/>
      <c r="M75" s="1256"/>
      <c r="N75" s="1256"/>
      <c r="AM75" s="1246"/>
      <c r="AN75" s="1257"/>
      <c r="AO75" s="1257"/>
      <c r="AP75" s="1257"/>
      <c r="AQ75" s="1257"/>
      <c r="AR75" s="1257"/>
      <c r="AS75" s="1257"/>
      <c r="AT75" s="1257"/>
      <c r="AU75" s="1257"/>
      <c r="AV75" s="1257"/>
      <c r="AW75" s="1257"/>
      <c r="AX75" s="1257"/>
      <c r="AY75" s="1257"/>
      <c r="AZ75" s="1257"/>
      <c r="BA75" s="1257"/>
      <c r="BB75" s="1257" t="s">
        <v>574</v>
      </c>
      <c r="BC75" s="1257"/>
      <c r="BD75" s="1257"/>
      <c r="BE75" s="1257"/>
      <c r="BF75" s="1257"/>
      <c r="BG75" s="1257"/>
      <c r="BH75" s="1257"/>
      <c r="BI75" s="1257"/>
      <c r="BJ75" s="1257"/>
      <c r="BK75" s="1257"/>
      <c r="BL75" s="1257"/>
      <c r="BM75" s="1257"/>
      <c r="BN75" s="1257"/>
      <c r="BO75" s="1257"/>
      <c r="BP75" s="1258">
        <v>6.9</v>
      </c>
      <c r="BQ75" s="1258"/>
      <c r="BR75" s="1258"/>
      <c r="BS75" s="1258"/>
      <c r="BT75" s="1258"/>
      <c r="BU75" s="1258"/>
      <c r="BV75" s="1258"/>
      <c r="BW75" s="1258"/>
      <c r="BX75" s="1258">
        <v>5.6</v>
      </c>
      <c r="BY75" s="1258"/>
      <c r="BZ75" s="1258"/>
      <c r="CA75" s="1258"/>
      <c r="CB75" s="1258"/>
      <c r="CC75" s="1258"/>
      <c r="CD75" s="1258"/>
      <c r="CE75" s="1258"/>
      <c r="CF75" s="1258">
        <v>3.9</v>
      </c>
      <c r="CG75" s="1258"/>
      <c r="CH75" s="1258"/>
      <c r="CI75" s="1258"/>
      <c r="CJ75" s="1258"/>
      <c r="CK75" s="1258"/>
      <c r="CL75" s="1258"/>
      <c r="CM75" s="1258"/>
      <c r="CN75" s="1258">
        <v>3.1</v>
      </c>
      <c r="CO75" s="1258"/>
      <c r="CP75" s="1258"/>
      <c r="CQ75" s="1258"/>
      <c r="CR75" s="1258"/>
      <c r="CS75" s="1258"/>
      <c r="CT75" s="1258"/>
      <c r="CU75" s="1258"/>
      <c r="CV75" s="1258">
        <v>2.4</v>
      </c>
      <c r="CW75" s="1258"/>
      <c r="CX75" s="1258"/>
      <c r="CY75" s="1258"/>
      <c r="CZ75" s="1258"/>
      <c r="DA75" s="1258"/>
      <c r="DB75" s="1258"/>
      <c r="DC75" s="1258"/>
    </row>
    <row r="76" spans="2:107" ht="13.2" x14ac:dyDescent="0.2">
      <c r="B76" s="1228"/>
      <c r="G76" s="1254"/>
      <c r="H76" s="1254"/>
      <c r="I76" s="1247"/>
      <c r="J76" s="1247"/>
      <c r="K76" s="1256"/>
      <c r="L76" s="1256"/>
      <c r="M76" s="1256"/>
      <c r="N76" s="1256"/>
      <c r="AM76" s="1246"/>
      <c r="AN76" s="1257"/>
      <c r="AO76" s="1257"/>
      <c r="AP76" s="1257"/>
      <c r="AQ76" s="1257"/>
      <c r="AR76" s="1257"/>
      <c r="AS76" s="1257"/>
      <c r="AT76" s="1257"/>
      <c r="AU76" s="1257"/>
      <c r="AV76" s="1257"/>
      <c r="AW76" s="1257"/>
      <c r="AX76" s="1257"/>
      <c r="AY76" s="1257"/>
      <c r="AZ76" s="1257"/>
      <c r="BA76" s="1257"/>
      <c r="BB76" s="1257"/>
      <c r="BC76" s="1257"/>
      <c r="BD76" s="1257"/>
      <c r="BE76" s="1257"/>
      <c r="BF76" s="1257"/>
      <c r="BG76" s="1257"/>
      <c r="BH76" s="1257"/>
      <c r="BI76" s="1257"/>
      <c r="BJ76" s="1257"/>
      <c r="BK76" s="1257"/>
      <c r="BL76" s="1257"/>
      <c r="BM76" s="1257"/>
      <c r="BN76" s="1257"/>
      <c r="BO76" s="1257"/>
      <c r="BP76" s="1258"/>
      <c r="BQ76" s="1258"/>
      <c r="BR76" s="1258"/>
      <c r="BS76" s="1258"/>
      <c r="BT76" s="1258"/>
      <c r="BU76" s="1258"/>
      <c r="BV76" s="1258"/>
      <c r="BW76" s="1258"/>
      <c r="BX76" s="1258"/>
      <c r="BY76" s="1258"/>
      <c r="BZ76" s="1258"/>
      <c r="CA76" s="1258"/>
      <c r="CB76" s="1258"/>
      <c r="CC76" s="1258"/>
      <c r="CD76" s="1258"/>
      <c r="CE76" s="1258"/>
      <c r="CF76" s="1258"/>
      <c r="CG76" s="1258"/>
      <c r="CH76" s="1258"/>
      <c r="CI76" s="1258"/>
      <c r="CJ76" s="1258"/>
      <c r="CK76" s="1258"/>
      <c r="CL76" s="1258"/>
      <c r="CM76" s="1258"/>
      <c r="CN76" s="1258"/>
      <c r="CO76" s="1258"/>
      <c r="CP76" s="1258"/>
      <c r="CQ76" s="1258"/>
      <c r="CR76" s="1258"/>
      <c r="CS76" s="1258"/>
      <c r="CT76" s="1258"/>
      <c r="CU76" s="1258"/>
      <c r="CV76" s="1258"/>
      <c r="CW76" s="1258"/>
      <c r="CX76" s="1258"/>
      <c r="CY76" s="1258"/>
      <c r="CZ76" s="1258"/>
      <c r="DA76" s="1258"/>
      <c r="DB76" s="1258"/>
      <c r="DC76" s="1258"/>
    </row>
    <row r="77" spans="2:107" ht="13.2" x14ac:dyDescent="0.2">
      <c r="B77" s="1228"/>
      <c r="G77" s="1247"/>
      <c r="H77" s="1247"/>
      <c r="I77" s="1247"/>
      <c r="J77" s="1247"/>
      <c r="K77" s="1275"/>
      <c r="L77" s="1275"/>
      <c r="M77" s="1275"/>
      <c r="N77" s="1275"/>
      <c r="AN77" s="1253" t="s">
        <v>571</v>
      </c>
      <c r="AO77" s="1253"/>
      <c r="AP77" s="1253"/>
      <c r="AQ77" s="1253"/>
      <c r="AR77" s="1253"/>
      <c r="AS77" s="1253"/>
      <c r="AT77" s="1253"/>
      <c r="AU77" s="1253"/>
      <c r="AV77" s="1253"/>
      <c r="AW77" s="1253"/>
      <c r="AX77" s="1253"/>
      <c r="AY77" s="1253"/>
      <c r="AZ77" s="1253"/>
      <c r="BA77" s="1253"/>
      <c r="BB77" s="1257" t="s">
        <v>569</v>
      </c>
      <c r="BC77" s="1257"/>
      <c r="BD77" s="1257"/>
      <c r="BE77" s="1257"/>
      <c r="BF77" s="1257"/>
      <c r="BG77" s="1257"/>
      <c r="BH77" s="1257"/>
      <c r="BI77" s="1257"/>
      <c r="BJ77" s="1257"/>
      <c r="BK77" s="1257"/>
      <c r="BL77" s="1257"/>
      <c r="BM77" s="1257"/>
      <c r="BN77" s="1257"/>
      <c r="BO77" s="1257"/>
      <c r="BP77" s="1258">
        <v>5.4</v>
      </c>
      <c r="BQ77" s="1258"/>
      <c r="BR77" s="1258"/>
      <c r="BS77" s="1258"/>
      <c r="BT77" s="1258"/>
      <c r="BU77" s="1258"/>
      <c r="BV77" s="1258"/>
      <c r="BW77" s="1258"/>
      <c r="BX77" s="1258">
        <v>3.9</v>
      </c>
      <c r="BY77" s="1258"/>
      <c r="BZ77" s="1258"/>
      <c r="CA77" s="1258"/>
      <c r="CB77" s="1258"/>
      <c r="CC77" s="1258"/>
      <c r="CD77" s="1258"/>
      <c r="CE77" s="1258"/>
      <c r="CF77" s="1258">
        <v>0</v>
      </c>
      <c r="CG77" s="1258"/>
      <c r="CH77" s="1258"/>
      <c r="CI77" s="1258"/>
      <c r="CJ77" s="1258"/>
      <c r="CK77" s="1258"/>
      <c r="CL77" s="1258"/>
      <c r="CM77" s="1258"/>
      <c r="CN77" s="1258">
        <v>0</v>
      </c>
      <c r="CO77" s="1258"/>
      <c r="CP77" s="1258"/>
      <c r="CQ77" s="1258"/>
      <c r="CR77" s="1258"/>
      <c r="CS77" s="1258"/>
      <c r="CT77" s="1258"/>
      <c r="CU77" s="1258"/>
      <c r="CV77" s="1258">
        <v>0</v>
      </c>
      <c r="CW77" s="1258"/>
      <c r="CX77" s="1258"/>
      <c r="CY77" s="1258"/>
      <c r="CZ77" s="1258"/>
      <c r="DA77" s="1258"/>
      <c r="DB77" s="1258"/>
      <c r="DC77" s="1258"/>
    </row>
    <row r="78" spans="2:107" ht="13.2" x14ac:dyDescent="0.2">
      <c r="B78" s="1228"/>
      <c r="G78" s="1247"/>
      <c r="H78" s="1247"/>
      <c r="I78" s="1247"/>
      <c r="J78" s="1247"/>
      <c r="K78" s="1275"/>
      <c r="L78" s="1275"/>
      <c r="M78" s="1275"/>
      <c r="N78" s="1275"/>
      <c r="AN78" s="1253"/>
      <c r="AO78" s="1253"/>
      <c r="AP78" s="1253"/>
      <c r="AQ78" s="1253"/>
      <c r="AR78" s="1253"/>
      <c r="AS78" s="1253"/>
      <c r="AT78" s="1253"/>
      <c r="AU78" s="1253"/>
      <c r="AV78" s="1253"/>
      <c r="AW78" s="1253"/>
      <c r="AX78" s="1253"/>
      <c r="AY78" s="1253"/>
      <c r="AZ78" s="1253"/>
      <c r="BA78" s="1253"/>
      <c r="BB78" s="1257"/>
      <c r="BC78" s="1257"/>
      <c r="BD78" s="1257"/>
      <c r="BE78" s="1257"/>
      <c r="BF78" s="1257"/>
      <c r="BG78" s="1257"/>
      <c r="BH78" s="1257"/>
      <c r="BI78" s="1257"/>
      <c r="BJ78" s="1257"/>
      <c r="BK78" s="1257"/>
      <c r="BL78" s="1257"/>
      <c r="BM78" s="1257"/>
      <c r="BN78" s="1257"/>
      <c r="BO78" s="1257"/>
      <c r="BP78" s="1258"/>
      <c r="BQ78" s="1258"/>
      <c r="BR78" s="1258"/>
      <c r="BS78" s="1258"/>
      <c r="BT78" s="1258"/>
      <c r="BU78" s="1258"/>
      <c r="BV78" s="1258"/>
      <c r="BW78" s="1258"/>
      <c r="BX78" s="1258"/>
      <c r="BY78" s="1258"/>
      <c r="BZ78" s="1258"/>
      <c r="CA78" s="1258"/>
      <c r="CB78" s="1258"/>
      <c r="CC78" s="1258"/>
      <c r="CD78" s="1258"/>
      <c r="CE78" s="1258"/>
      <c r="CF78" s="1258"/>
      <c r="CG78" s="1258"/>
      <c r="CH78" s="1258"/>
      <c r="CI78" s="1258"/>
      <c r="CJ78" s="1258"/>
      <c r="CK78" s="1258"/>
      <c r="CL78" s="1258"/>
      <c r="CM78" s="1258"/>
      <c r="CN78" s="1258"/>
      <c r="CO78" s="1258"/>
      <c r="CP78" s="1258"/>
      <c r="CQ78" s="1258"/>
      <c r="CR78" s="1258"/>
      <c r="CS78" s="1258"/>
      <c r="CT78" s="1258"/>
      <c r="CU78" s="1258"/>
      <c r="CV78" s="1258"/>
      <c r="CW78" s="1258"/>
      <c r="CX78" s="1258"/>
      <c r="CY78" s="1258"/>
      <c r="CZ78" s="1258"/>
      <c r="DA78" s="1258"/>
      <c r="DB78" s="1258"/>
      <c r="DC78" s="1258"/>
    </row>
    <row r="79" spans="2:107" ht="13.2" x14ac:dyDescent="0.2">
      <c r="B79" s="1228"/>
      <c r="G79" s="1247"/>
      <c r="H79" s="1247"/>
      <c r="I79" s="1260"/>
      <c r="J79" s="1260"/>
      <c r="K79" s="1276"/>
      <c r="L79" s="1276"/>
      <c r="M79" s="1276"/>
      <c r="N79" s="1276"/>
      <c r="AN79" s="1253"/>
      <c r="AO79" s="1253"/>
      <c r="AP79" s="1253"/>
      <c r="AQ79" s="1253"/>
      <c r="AR79" s="1253"/>
      <c r="AS79" s="1253"/>
      <c r="AT79" s="1253"/>
      <c r="AU79" s="1253"/>
      <c r="AV79" s="1253"/>
      <c r="AW79" s="1253"/>
      <c r="AX79" s="1253"/>
      <c r="AY79" s="1253"/>
      <c r="AZ79" s="1253"/>
      <c r="BA79" s="1253"/>
      <c r="BB79" s="1257" t="s">
        <v>574</v>
      </c>
      <c r="BC79" s="1257"/>
      <c r="BD79" s="1257"/>
      <c r="BE79" s="1257"/>
      <c r="BF79" s="1257"/>
      <c r="BG79" s="1257"/>
      <c r="BH79" s="1257"/>
      <c r="BI79" s="1257"/>
      <c r="BJ79" s="1257"/>
      <c r="BK79" s="1257"/>
      <c r="BL79" s="1257"/>
      <c r="BM79" s="1257"/>
      <c r="BN79" s="1257"/>
      <c r="BO79" s="1257"/>
      <c r="BP79" s="1258">
        <v>4.2</v>
      </c>
      <c r="BQ79" s="1258"/>
      <c r="BR79" s="1258"/>
      <c r="BS79" s="1258"/>
      <c r="BT79" s="1258"/>
      <c r="BU79" s="1258"/>
      <c r="BV79" s="1258"/>
      <c r="BW79" s="1258"/>
      <c r="BX79" s="1258">
        <v>4.2</v>
      </c>
      <c r="BY79" s="1258"/>
      <c r="BZ79" s="1258"/>
      <c r="CA79" s="1258"/>
      <c r="CB79" s="1258"/>
      <c r="CC79" s="1258"/>
      <c r="CD79" s="1258"/>
      <c r="CE79" s="1258"/>
      <c r="CF79" s="1258">
        <v>4.5</v>
      </c>
      <c r="CG79" s="1258"/>
      <c r="CH79" s="1258"/>
      <c r="CI79" s="1258"/>
      <c r="CJ79" s="1258"/>
      <c r="CK79" s="1258"/>
      <c r="CL79" s="1258"/>
      <c r="CM79" s="1258"/>
      <c r="CN79" s="1258">
        <v>4.5999999999999996</v>
      </c>
      <c r="CO79" s="1258"/>
      <c r="CP79" s="1258"/>
      <c r="CQ79" s="1258"/>
      <c r="CR79" s="1258"/>
      <c r="CS79" s="1258"/>
      <c r="CT79" s="1258"/>
      <c r="CU79" s="1258"/>
      <c r="CV79" s="1258">
        <v>4.7</v>
      </c>
      <c r="CW79" s="1258"/>
      <c r="CX79" s="1258"/>
      <c r="CY79" s="1258"/>
      <c r="CZ79" s="1258"/>
      <c r="DA79" s="1258"/>
      <c r="DB79" s="1258"/>
      <c r="DC79" s="1258"/>
    </row>
    <row r="80" spans="2:107" ht="13.2" x14ac:dyDescent="0.2">
      <c r="B80" s="1228"/>
      <c r="G80" s="1247"/>
      <c r="H80" s="1247"/>
      <c r="I80" s="1260"/>
      <c r="J80" s="1260"/>
      <c r="K80" s="1276"/>
      <c r="L80" s="1276"/>
      <c r="M80" s="1276"/>
      <c r="N80" s="1276"/>
      <c r="AN80" s="1253"/>
      <c r="AO80" s="1253"/>
      <c r="AP80" s="1253"/>
      <c r="AQ80" s="1253"/>
      <c r="AR80" s="1253"/>
      <c r="AS80" s="1253"/>
      <c r="AT80" s="1253"/>
      <c r="AU80" s="1253"/>
      <c r="AV80" s="1253"/>
      <c r="AW80" s="1253"/>
      <c r="AX80" s="1253"/>
      <c r="AY80" s="1253"/>
      <c r="AZ80" s="1253"/>
      <c r="BA80" s="1253"/>
      <c r="BB80" s="1257"/>
      <c r="BC80" s="1257"/>
      <c r="BD80" s="1257"/>
      <c r="BE80" s="1257"/>
      <c r="BF80" s="1257"/>
      <c r="BG80" s="1257"/>
      <c r="BH80" s="1257"/>
      <c r="BI80" s="1257"/>
      <c r="BJ80" s="1257"/>
      <c r="BK80" s="1257"/>
      <c r="BL80" s="1257"/>
      <c r="BM80" s="1257"/>
      <c r="BN80" s="1257"/>
      <c r="BO80" s="1257"/>
      <c r="BP80" s="1258"/>
      <c r="BQ80" s="1258"/>
      <c r="BR80" s="1258"/>
      <c r="BS80" s="1258"/>
      <c r="BT80" s="1258"/>
      <c r="BU80" s="1258"/>
      <c r="BV80" s="1258"/>
      <c r="BW80" s="1258"/>
      <c r="BX80" s="1258"/>
      <c r="BY80" s="1258"/>
      <c r="BZ80" s="1258"/>
      <c r="CA80" s="1258"/>
      <c r="CB80" s="1258"/>
      <c r="CC80" s="1258"/>
      <c r="CD80" s="1258"/>
      <c r="CE80" s="1258"/>
      <c r="CF80" s="1258"/>
      <c r="CG80" s="1258"/>
      <c r="CH80" s="1258"/>
      <c r="CI80" s="1258"/>
      <c r="CJ80" s="1258"/>
      <c r="CK80" s="1258"/>
      <c r="CL80" s="1258"/>
      <c r="CM80" s="1258"/>
      <c r="CN80" s="1258"/>
      <c r="CO80" s="1258"/>
      <c r="CP80" s="1258"/>
      <c r="CQ80" s="1258"/>
      <c r="CR80" s="1258"/>
      <c r="CS80" s="1258"/>
      <c r="CT80" s="1258"/>
      <c r="CU80" s="1258"/>
      <c r="CV80" s="1258"/>
      <c r="CW80" s="1258"/>
      <c r="CX80" s="1258"/>
      <c r="CY80" s="1258"/>
      <c r="CZ80" s="1258"/>
      <c r="DA80" s="1258"/>
      <c r="DB80" s="1258"/>
      <c r="DC80" s="1258"/>
    </row>
    <row r="81" spans="2:109" ht="13.2" x14ac:dyDescent="0.2">
      <c r="B81" s="1228"/>
    </row>
    <row r="82" spans="2:109" ht="16.2" x14ac:dyDescent="0.2">
      <c r="B82" s="1228"/>
      <c r="K82" s="1277"/>
      <c r="L82" s="1277"/>
      <c r="M82" s="1277"/>
      <c r="N82" s="1277"/>
      <c r="AQ82" s="1277"/>
      <c r="AR82" s="1277"/>
      <c r="AS82" s="1277"/>
      <c r="AT82" s="1277"/>
      <c r="BC82" s="1277"/>
      <c r="BD82" s="1277"/>
      <c r="BE82" s="1277"/>
      <c r="BF82" s="1277"/>
      <c r="BO82" s="1277"/>
      <c r="BP82" s="1277"/>
      <c r="BQ82" s="1277"/>
      <c r="BR82" s="1277"/>
      <c r="CA82" s="1277"/>
      <c r="CB82" s="1277"/>
      <c r="CC82" s="1277"/>
      <c r="CD82" s="1277"/>
      <c r="CM82" s="1277"/>
      <c r="CN82" s="1277"/>
      <c r="CO82" s="1277"/>
      <c r="CP82" s="1277"/>
      <c r="CY82" s="1277"/>
      <c r="CZ82" s="1277"/>
      <c r="DA82" s="1277"/>
      <c r="DB82" s="1277"/>
      <c r="DC82" s="1277"/>
    </row>
    <row r="83" spans="2:109" ht="13.2" x14ac:dyDescent="0.2">
      <c r="B83" s="1230"/>
      <c r="C83" s="1231"/>
      <c r="D83" s="1231"/>
      <c r="E83" s="1231"/>
      <c r="F83" s="1231"/>
      <c r="G83" s="1231"/>
      <c r="H83" s="1231"/>
      <c r="I83" s="1231"/>
      <c r="J83" s="1231"/>
      <c r="K83" s="1231"/>
      <c r="L83" s="1231"/>
      <c r="M83" s="1231"/>
      <c r="N83" s="1231"/>
      <c r="O83" s="1231"/>
      <c r="P83" s="1231"/>
      <c r="Q83" s="1231"/>
      <c r="R83" s="1231"/>
      <c r="S83" s="1231"/>
      <c r="T83" s="1231"/>
      <c r="U83" s="1231"/>
      <c r="V83" s="1231"/>
      <c r="W83" s="1231"/>
      <c r="X83" s="1231"/>
      <c r="Y83" s="1231"/>
      <c r="Z83" s="1231"/>
      <c r="AA83" s="1231"/>
      <c r="AB83" s="1231"/>
      <c r="AC83" s="1231"/>
      <c r="AD83" s="1231"/>
      <c r="AE83" s="1231"/>
      <c r="AF83" s="1231"/>
      <c r="AG83" s="1231"/>
      <c r="AH83" s="1231"/>
      <c r="AI83" s="1231"/>
      <c r="AJ83" s="1231"/>
      <c r="AK83" s="1231"/>
      <c r="AL83" s="1231"/>
      <c r="AM83" s="1231"/>
      <c r="AN83" s="1231"/>
      <c r="AO83" s="1231"/>
      <c r="AP83" s="1231"/>
      <c r="AQ83" s="1231"/>
      <c r="AR83" s="1231"/>
      <c r="AS83" s="1231"/>
      <c r="AT83" s="1231"/>
      <c r="AU83" s="1231"/>
      <c r="AV83" s="1231"/>
      <c r="AW83" s="1231"/>
      <c r="AX83" s="1231"/>
      <c r="AY83" s="1231"/>
      <c r="AZ83" s="1231"/>
      <c r="BA83" s="1231"/>
      <c r="BB83" s="1231"/>
      <c r="BC83" s="1231"/>
      <c r="BD83" s="1231"/>
      <c r="BE83" s="1231"/>
      <c r="BF83" s="1231"/>
      <c r="BG83" s="1231"/>
      <c r="BH83" s="1231"/>
      <c r="BI83" s="1231"/>
      <c r="BJ83" s="1231"/>
      <c r="BK83" s="1231"/>
      <c r="BL83" s="1231"/>
      <c r="BM83" s="1231"/>
      <c r="BN83" s="1231"/>
      <c r="BO83" s="1231"/>
      <c r="BP83" s="1231"/>
      <c r="BQ83" s="1231"/>
      <c r="BR83" s="1231"/>
      <c r="BS83" s="1231"/>
      <c r="BT83" s="1231"/>
      <c r="BU83" s="1231"/>
      <c r="BV83" s="1231"/>
      <c r="BW83" s="1231"/>
      <c r="BX83" s="1231"/>
      <c r="BY83" s="1231"/>
      <c r="BZ83" s="1231"/>
      <c r="CA83" s="1231"/>
      <c r="CB83" s="1231"/>
      <c r="CC83" s="1231"/>
      <c r="CD83" s="1231"/>
      <c r="CE83" s="1231"/>
      <c r="CF83" s="1231"/>
      <c r="CG83" s="1231"/>
      <c r="CH83" s="1231"/>
      <c r="CI83" s="1231"/>
      <c r="CJ83" s="1231"/>
      <c r="CK83" s="1231"/>
      <c r="CL83" s="1231"/>
      <c r="CM83" s="1231"/>
      <c r="CN83" s="1231"/>
      <c r="CO83" s="1231"/>
      <c r="CP83" s="1231"/>
      <c r="CQ83" s="1231"/>
      <c r="CR83" s="1231"/>
      <c r="CS83" s="1231"/>
      <c r="CT83" s="1231"/>
      <c r="CU83" s="1231"/>
      <c r="CV83" s="1231"/>
      <c r="CW83" s="1231"/>
      <c r="CX83" s="1231"/>
      <c r="CY83" s="1231"/>
      <c r="CZ83" s="1231"/>
      <c r="DA83" s="1231"/>
      <c r="DB83" s="1231"/>
      <c r="DC83" s="1231"/>
      <c r="DD83" s="1232"/>
    </row>
    <row r="84" spans="2:109" ht="13.2" x14ac:dyDescent="0.2">
      <c r="DD84" s="1222"/>
      <c r="DE84" s="1222"/>
    </row>
    <row r="85" spans="2:109" ht="13.2" x14ac:dyDescent="0.2">
      <c r="DD85" s="1222"/>
      <c r="DE85" s="1222"/>
    </row>
  </sheetData>
  <sheetProtection algorithmName="SHA-512" hashValue="oQz/uK8XDgxDUXxyE/2R7DSPw6H5ZKFLSRGG2ZoNoxrUoK2UGfFb966xelWcFv+3yslCLuJGo+Ck/ZoINTqCNQ==" saltValue="62Vgg8wAWRIEG+EkaE2ie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5739D-679A-458A-B59C-B16417539F53}">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2" x14ac:dyDescent="0.2">
      <c r="S2" s="255"/>
      <c r="AH2" s="255"/>
    </row>
    <row r="3" spans="1: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2" x14ac:dyDescent="0.2"/>
    <row r="5" spans="1:34" ht="13.2" x14ac:dyDescent="0.2"/>
    <row r="6" spans="1:34" ht="13.2" x14ac:dyDescent="0.2"/>
    <row r="7" spans="1:34" ht="13.2" x14ac:dyDescent="0.2"/>
    <row r="8" spans="1:34" ht="13.2" x14ac:dyDescent="0.2"/>
    <row r="9" spans="1:34" ht="13.2" x14ac:dyDescent="0.2">
      <c r="AH9" s="25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474</v>
      </c>
    </row>
  </sheetData>
  <sheetProtection algorithmName="SHA-512" hashValue="p5N/xn89JLLZBeN3TYaoIUpOL457AGCC9BGe8XSFLPY2qUj6Y3VFo9L33RgzV27yfqRntDQowOWB860PqPpqFw==" saltValue="yqYn8txCQSpeHanfTeIdr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41680-D4BC-4548-9A60-8917ADB89EF4}">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6" customWidth="1"/>
    <col min="35" max="122" width="2.44140625" style="255" customWidth="1"/>
    <col min="123" max="16384" width="2.441406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2" x14ac:dyDescent="0.2">
      <c r="S2" s="255"/>
      <c r="AH2" s="255"/>
    </row>
    <row r="3" spans="2:34"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2" x14ac:dyDescent="0.2"/>
    <row r="5" spans="2:34" ht="13.2" x14ac:dyDescent="0.2"/>
    <row r="6" spans="2:34" ht="13.2" x14ac:dyDescent="0.2"/>
    <row r="7" spans="2:34" ht="13.2" x14ac:dyDescent="0.2"/>
    <row r="8" spans="2:34" ht="13.2" x14ac:dyDescent="0.2"/>
    <row r="9" spans="2:34" ht="13.2" x14ac:dyDescent="0.2">
      <c r="AH9" s="25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5"/>
    </row>
    <row r="18" spans="12:34" ht="13.2" x14ac:dyDescent="0.2"/>
    <row r="19" spans="12:34" ht="13.2" x14ac:dyDescent="0.2"/>
    <row r="20" spans="12:34" ht="13.2" x14ac:dyDescent="0.2">
      <c r="AH20" s="255"/>
    </row>
    <row r="21" spans="12:34" ht="13.2" x14ac:dyDescent="0.2">
      <c r="AH21" s="255"/>
    </row>
    <row r="22" spans="12:34" ht="13.2" x14ac:dyDescent="0.2"/>
    <row r="23" spans="12:34" ht="13.2" x14ac:dyDescent="0.2"/>
    <row r="24" spans="12:34" ht="13.2" x14ac:dyDescent="0.2">
      <c r="Q24" s="255"/>
    </row>
    <row r="25" spans="12:34" ht="13.2" x14ac:dyDescent="0.2"/>
    <row r="26" spans="12:34" ht="13.2" x14ac:dyDescent="0.2"/>
    <row r="27" spans="12:34" ht="13.2" x14ac:dyDescent="0.2"/>
    <row r="28" spans="12:34" ht="13.2" x14ac:dyDescent="0.2">
      <c r="O28" s="255"/>
      <c r="T28" s="255"/>
      <c r="AH28" s="255"/>
    </row>
    <row r="29" spans="12:34" ht="13.2" x14ac:dyDescent="0.2"/>
    <row r="30" spans="12:34" ht="13.2" x14ac:dyDescent="0.2"/>
    <row r="31" spans="12:34" ht="13.2" x14ac:dyDescent="0.2">
      <c r="Q31" s="255"/>
    </row>
    <row r="32" spans="12:34" ht="13.2" x14ac:dyDescent="0.2">
      <c r="L32" s="255"/>
    </row>
    <row r="33" spans="2:34" ht="13.2" x14ac:dyDescent="0.2">
      <c r="C33" s="255"/>
      <c r="E33" s="255"/>
      <c r="G33" s="255"/>
      <c r="I33" s="255"/>
      <c r="X33" s="255"/>
    </row>
    <row r="34" spans="2:34" ht="13.2" x14ac:dyDescent="0.2">
      <c r="B34" s="255"/>
      <c r="P34" s="255"/>
      <c r="R34" s="255"/>
      <c r="T34" s="255"/>
    </row>
    <row r="35" spans="2:34" ht="13.2" x14ac:dyDescent="0.2">
      <c r="D35" s="255"/>
      <c r="W35" s="255"/>
      <c r="AC35" s="255"/>
      <c r="AD35" s="255"/>
      <c r="AE35" s="255"/>
      <c r="AF35" s="255"/>
      <c r="AG35" s="255"/>
      <c r="AH35" s="255"/>
    </row>
    <row r="36" spans="2:34" ht="13.2" x14ac:dyDescent="0.2">
      <c r="H36" s="255"/>
      <c r="J36" s="255"/>
      <c r="K36" s="255"/>
      <c r="M36" s="255"/>
      <c r="Y36" s="255"/>
      <c r="Z36" s="255"/>
      <c r="AA36" s="255"/>
      <c r="AB36" s="255"/>
      <c r="AC36" s="255"/>
      <c r="AD36" s="255"/>
      <c r="AE36" s="255"/>
      <c r="AF36" s="255"/>
      <c r="AG36" s="255"/>
      <c r="AH36" s="255"/>
    </row>
    <row r="37" spans="2:34" ht="13.2" x14ac:dyDescent="0.2">
      <c r="AH37" s="255"/>
    </row>
    <row r="38" spans="2:34" ht="13.2" x14ac:dyDescent="0.2">
      <c r="AG38" s="255"/>
      <c r="AH38" s="255"/>
    </row>
    <row r="39" spans="2:34" ht="13.2" x14ac:dyDescent="0.2"/>
    <row r="40" spans="2:34" ht="13.2" x14ac:dyDescent="0.2">
      <c r="X40" s="255"/>
    </row>
    <row r="41" spans="2:34" ht="13.2" x14ac:dyDescent="0.2">
      <c r="R41" s="255"/>
    </row>
    <row r="42" spans="2:34" ht="13.2" x14ac:dyDescent="0.2">
      <c r="W42" s="255"/>
    </row>
    <row r="43" spans="2:34" ht="13.2" x14ac:dyDescent="0.2">
      <c r="Y43" s="255"/>
      <c r="Z43" s="255"/>
      <c r="AA43" s="255"/>
      <c r="AB43" s="255"/>
      <c r="AC43" s="255"/>
      <c r="AD43" s="255"/>
      <c r="AE43" s="255"/>
      <c r="AF43" s="255"/>
      <c r="AG43" s="255"/>
      <c r="AH43" s="255"/>
    </row>
    <row r="44" spans="2:34" ht="13.2" x14ac:dyDescent="0.2">
      <c r="AH44" s="255"/>
    </row>
    <row r="45" spans="2:34" ht="13.2" x14ac:dyDescent="0.2">
      <c r="X45" s="255"/>
    </row>
    <row r="46" spans="2:34" ht="13.2" x14ac:dyDescent="0.2"/>
    <row r="47" spans="2:34" ht="13.2" x14ac:dyDescent="0.2"/>
    <row r="48" spans="2:34" ht="13.2" x14ac:dyDescent="0.2">
      <c r="W48" s="255"/>
      <c r="Y48" s="255"/>
      <c r="Z48" s="255"/>
      <c r="AA48" s="255"/>
      <c r="AB48" s="255"/>
      <c r="AC48" s="255"/>
      <c r="AD48" s="255"/>
      <c r="AE48" s="255"/>
      <c r="AF48" s="255"/>
      <c r="AG48" s="255"/>
      <c r="AH48" s="255"/>
    </row>
    <row r="49" spans="28:34" ht="13.2" x14ac:dyDescent="0.2"/>
    <row r="50" spans="28:34" ht="13.2" x14ac:dyDescent="0.2">
      <c r="AE50" s="255"/>
      <c r="AF50" s="255"/>
      <c r="AG50" s="255"/>
      <c r="AH50" s="255"/>
    </row>
    <row r="51" spans="28:34" ht="13.2" x14ac:dyDescent="0.2">
      <c r="AC51" s="255"/>
      <c r="AD51" s="255"/>
      <c r="AE51" s="255"/>
      <c r="AF51" s="255"/>
      <c r="AG51" s="255"/>
      <c r="AH51" s="255"/>
    </row>
    <row r="52" spans="28:34" ht="13.2" x14ac:dyDescent="0.2"/>
    <row r="53" spans="28:34" ht="13.2" x14ac:dyDescent="0.2">
      <c r="AF53" s="255"/>
      <c r="AG53" s="255"/>
      <c r="AH53" s="255"/>
    </row>
    <row r="54" spans="28:34" ht="13.2" x14ac:dyDescent="0.2">
      <c r="AH54" s="255"/>
    </row>
    <row r="55" spans="28:34" ht="13.2" x14ac:dyDescent="0.2"/>
    <row r="56" spans="28:34" ht="13.2" x14ac:dyDescent="0.2">
      <c r="AB56" s="255"/>
      <c r="AC56" s="255"/>
      <c r="AD56" s="255"/>
      <c r="AE56" s="255"/>
      <c r="AF56" s="255"/>
      <c r="AG56" s="255"/>
      <c r="AH56" s="255"/>
    </row>
    <row r="57" spans="28:34" ht="13.2" x14ac:dyDescent="0.2">
      <c r="AH57" s="255"/>
    </row>
    <row r="58" spans="28:34" ht="13.2" x14ac:dyDescent="0.2">
      <c r="AH58" s="255"/>
    </row>
    <row r="59" spans="28:34" ht="13.2" x14ac:dyDescent="0.2">
      <c r="AG59" s="255"/>
      <c r="AH59" s="255"/>
    </row>
    <row r="60" spans="28:34" ht="13.2" x14ac:dyDescent="0.2"/>
    <row r="61" spans="28:34" ht="13.2" x14ac:dyDescent="0.2"/>
    <row r="62" spans="28:34" ht="13.2" x14ac:dyDescent="0.2"/>
    <row r="63" spans="28:34" ht="13.2" x14ac:dyDescent="0.2">
      <c r="AH63" s="255"/>
    </row>
    <row r="64" spans="28:34" ht="13.2" x14ac:dyDescent="0.2">
      <c r="AG64" s="255"/>
      <c r="AH64" s="255"/>
    </row>
    <row r="65" spans="28:34" ht="13.2" x14ac:dyDescent="0.2"/>
    <row r="66" spans="28:34" ht="13.2" x14ac:dyDescent="0.2"/>
    <row r="67" spans="28:34" ht="13.2" x14ac:dyDescent="0.2"/>
    <row r="68" spans="28:34" ht="13.2" x14ac:dyDescent="0.2">
      <c r="AB68" s="255"/>
      <c r="AC68" s="255"/>
      <c r="AD68" s="255"/>
      <c r="AE68" s="255"/>
      <c r="AF68" s="255"/>
      <c r="AG68" s="255"/>
      <c r="AH68" s="255"/>
    </row>
    <row r="69" spans="28:34" ht="13.2" x14ac:dyDescent="0.2">
      <c r="AF69" s="255"/>
      <c r="AG69" s="255"/>
      <c r="AH69" s="255"/>
    </row>
    <row r="70" spans="28:34" ht="13.2" x14ac:dyDescent="0.2"/>
    <row r="71" spans="28:34" ht="13.2" x14ac:dyDescent="0.2"/>
    <row r="72" spans="28:34" ht="13.2" x14ac:dyDescent="0.2"/>
    <row r="73" spans="28:34" ht="13.2" x14ac:dyDescent="0.2"/>
    <row r="74" spans="28:34" ht="13.2" x14ac:dyDescent="0.2"/>
    <row r="75" spans="28:34" ht="13.2" x14ac:dyDescent="0.2">
      <c r="AH75" s="255"/>
    </row>
    <row r="76" spans="28:34" ht="13.2" x14ac:dyDescent="0.2">
      <c r="AF76" s="255"/>
      <c r="AG76" s="255"/>
      <c r="AH76" s="255"/>
    </row>
    <row r="77" spans="28:34" ht="13.2" x14ac:dyDescent="0.2">
      <c r="AG77" s="255"/>
      <c r="AH77" s="255"/>
    </row>
    <row r="78" spans="28:34" ht="13.2" x14ac:dyDescent="0.2"/>
    <row r="79" spans="28:34" ht="13.2" x14ac:dyDescent="0.2"/>
    <row r="80" spans="28:34" ht="13.2" x14ac:dyDescent="0.2"/>
    <row r="81" spans="25:34" ht="13.2" x14ac:dyDescent="0.2"/>
    <row r="82" spans="25:34" ht="13.2" x14ac:dyDescent="0.2">
      <c r="Y82" s="255"/>
    </row>
    <row r="83" spans="25:34" ht="13.2" x14ac:dyDescent="0.2">
      <c r="Y83" s="255"/>
      <c r="Z83" s="255"/>
      <c r="AA83" s="255"/>
      <c r="AB83" s="255"/>
      <c r="AC83" s="255"/>
      <c r="AD83" s="255"/>
      <c r="AE83" s="255"/>
      <c r="AF83" s="255"/>
      <c r="AG83" s="255"/>
      <c r="AH83" s="255"/>
    </row>
    <row r="84" spans="25:34" ht="13.2" x14ac:dyDescent="0.2"/>
    <row r="85" spans="25:34" ht="13.2" x14ac:dyDescent="0.2"/>
    <row r="86" spans="25:34" ht="13.2" x14ac:dyDescent="0.2"/>
    <row r="87" spans="25:34" ht="13.2" x14ac:dyDescent="0.2"/>
    <row r="88" spans="25:34" ht="13.2" x14ac:dyDescent="0.2">
      <c r="AH88" s="25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474</v>
      </c>
    </row>
  </sheetData>
  <sheetProtection algorithmName="SHA-512" hashValue="PLNgQ6YpDwMKxGVgvch6OjSehps1NnAY3xPzZrrWw1XsifkK3hciRHYzTfFB+F+WPe2jg/UjPLtq9ghOqKFyHA==" saltValue="mNbwlhTnXBv7LT3QKRWRCw=="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0" customWidth="1"/>
    <col min="2" max="8" width="13.33203125" style="140" customWidth="1"/>
    <col min="9" max="16384" width="11.109375" style="140"/>
  </cols>
  <sheetData>
    <row r="1" spans="1:8" x14ac:dyDescent="0.2">
      <c r="A1" s="134"/>
      <c r="B1" s="135"/>
      <c r="C1" s="136"/>
      <c r="D1" s="137"/>
      <c r="E1" s="138"/>
      <c r="F1" s="138"/>
      <c r="G1" s="138"/>
      <c r="H1" s="139"/>
    </row>
    <row r="2" spans="1:8" x14ac:dyDescent="0.2">
      <c r="A2" s="141"/>
      <c r="B2" s="142"/>
      <c r="C2" s="143"/>
      <c r="D2" s="144" t="s">
        <v>50</v>
      </c>
      <c r="E2" s="145"/>
      <c r="F2" s="146" t="s">
        <v>523</v>
      </c>
      <c r="G2" s="147"/>
      <c r="H2" s="148"/>
    </row>
    <row r="3" spans="1:8" x14ac:dyDescent="0.2">
      <c r="A3" s="144" t="s">
        <v>516</v>
      </c>
      <c r="B3" s="149"/>
      <c r="C3" s="150"/>
      <c r="D3" s="151">
        <v>32290</v>
      </c>
      <c r="E3" s="152"/>
      <c r="F3" s="153">
        <v>42836</v>
      </c>
      <c r="G3" s="154"/>
      <c r="H3" s="155"/>
    </row>
    <row r="4" spans="1:8" x14ac:dyDescent="0.2">
      <c r="A4" s="156"/>
      <c r="B4" s="157"/>
      <c r="C4" s="158"/>
      <c r="D4" s="159">
        <v>21706</v>
      </c>
      <c r="E4" s="160"/>
      <c r="F4" s="161">
        <v>22936</v>
      </c>
      <c r="G4" s="162"/>
      <c r="H4" s="163"/>
    </row>
    <row r="5" spans="1:8" x14ac:dyDescent="0.2">
      <c r="A5" s="144" t="s">
        <v>518</v>
      </c>
      <c r="B5" s="149"/>
      <c r="C5" s="150"/>
      <c r="D5" s="151">
        <v>16198</v>
      </c>
      <c r="E5" s="152"/>
      <c r="F5" s="153">
        <v>44161</v>
      </c>
      <c r="G5" s="154"/>
      <c r="H5" s="155"/>
    </row>
    <row r="6" spans="1:8" x14ac:dyDescent="0.2">
      <c r="A6" s="156"/>
      <c r="B6" s="157"/>
      <c r="C6" s="158"/>
      <c r="D6" s="159">
        <v>10417</v>
      </c>
      <c r="E6" s="160"/>
      <c r="F6" s="161">
        <v>23644</v>
      </c>
      <c r="G6" s="162"/>
      <c r="H6" s="163"/>
    </row>
    <row r="7" spans="1:8" x14ac:dyDescent="0.2">
      <c r="A7" s="144" t="s">
        <v>519</v>
      </c>
      <c r="B7" s="149"/>
      <c r="C7" s="150"/>
      <c r="D7" s="151">
        <v>7012</v>
      </c>
      <c r="E7" s="152"/>
      <c r="F7" s="153">
        <v>43955</v>
      </c>
      <c r="G7" s="154"/>
      <c r="H7" s="155"/>
    </row>
    <row r="8" spans="1:8" x14ac:dyDescent="0.2">
      <c r="A8" s="156"/>
      <c r="B8" s="157"/>
      <c r="C8" s="158"/>
      <c r="D8" s="159">
        <v>5208</v>
      </c>
      <c r="E8" s="160"/>
      <c r="F8" s="161">
        <v>21318</v>
      </c>
      <c r="G8" s="162"/>
      <c r="H8" s="163"/>
    </row>
    <row r="9" spans="1:8" x14ac:dyDescent="0.2">
      <c r="A9" s="144" t="s">
        <v>520</v>
      </c>
      <c r="B9" s="149"/>
      <c r="C9" s="150"/>
      <c r="D9" s="151">
        <v>11697</v>
      </c>
      <c r="E9" s="152"/>
      <c r="F9" s="153">
        <v>41921</v>
      </c>
      <c r="G9" s="154"/>
      <c r="H9" s="155"/>
    </row>
    <row r="10" spans="1:8" x14ac:dyDescent="0.2">
      <c r="A10" s="156"/>
      <c r="B10" s="157"/>
      <c r="C10" s="158"/>
      <c r="D10" s="159">
        <v>5758</v>
      </c>
      <c r="E10" s="160"/>
      <c r="F10" s="161">
        <v>21655</v>
      </c>
      <c r="G10" s="162"/>
      <c r="H10" s="163"/>
    </row>
    <row r="11" spans="1:8" x14ac:dyDescent="0.2">
      <c r="A11" s="144" t="s">
        <v>521</v>
      </c>
      <c r="B11" s="149"/>
      <c r="C11" s="150"/>
      <c r="D11" s="151">
        <v>18436</v>
      </c>
      <c r="E11" s="152"/>
      <c r="F11" s="153">
        <v>44585</v>
      </c>
      <c r="G11" s="154"/>
      <c r="H11" s="155"/>
    </row>
    <row r="12" spans="1:8" x14ac:dyDescent="0.2">
      <c r="A12" s="156"/>
      <c r="B12" s="157"/>
      <c r="C12" s="164"/>
      <c r="D12" s="159">
        <v>13959</v>
      </c>
      <c r="E12" s="160"/>
      <c r="F12" s="161">
        <v>23077</v>
      </c>
      <c r="G12" s="162"/>
      <c r="H12" s="163"/>
    </row>
    <row r="13" spans="1:8" x14ac:dyDescent="0.2">
      <c r="A13" s="144"/>
      <c r="B13" s="149"/>
      <c r="C13" s="165"/>
      <c r="D13" s="166">
        <v>17127</v>
      </c>
      <c r="E13" s="167"/>
      <c r="F13" s="168">
        <v>43492</v>
      </c>
      <c r="G13" s="169"/>
      <c r="H13" s="155"/>
    </row>
    <row r="14" spans="1:8" x14ac:dyDescent="0.2">
      <c r="A14" s="156"/>
      <c r="B14" s="157"/>
      <c r="C14" s="158"/>
      <c r="D14" s="159">
        <v>11410</v>
      </c>
      <c r="E14" s="160"/>
      <c r="F14" s="161">
        <v>22526</v>
      </c>
      <c r="G14" s="162"/>
      <c r="H14" s="163"/>
    </row>
    <row r="17" spans="1:11" x14ac:dyDescent="0.2">
      <c r="A17" s="140" t="s">
        <v>51</v>
      </c>
    </row>
    <row r="18" spans="1:11" x14ac:dyDescent="0.2">
      <c r="A18" s="170"/>
      <c r="B18" s="170" t="str">
        <f>実質収支比率等に係る経年分析!F$46</f>
        <v>R01</v>
      </c>
      <c r="C18" s="170" t="str">
        <f>実質収支比率等に係る経年分析!G$46</f>
        <v>R02</v>
      </c>
      <c r="D18" s="170" t="str">
        <f>実質収支比率等に係る経年分析!H$46</f>
        <v>R03</v>
      </c>
      <c r="E18" s="170" t="str">
        <f>実質収支比率等に係る経年分析!I$46</f>
        <v>R04</v>
      </c>
      <c r="F18" s="170" t="str">
        <f>実質収支比率等に係る経年分析!J$46</f>
        <v>R05</v>
      </c>
    </row>
    <row r="19" spans="1:11" x14ac:dyDescent="0.2">
      <c r="A19" s="170" t="s">
        <v>52</v>
      </c>
      <c r="B19" s="170">
        <f>ROUND(VALUE(SUBSTITUTE(実質収支比率等に係る経年分析!F$48,"▲","-")),2)</f>
        <v>0.46</v>
      </c>
      <c r="C19" s="170">
        <f>ROUND(VALUE(SUBSTITUTE(実質収支比率等に係る経年分析!G$48,"▲","-")),2)</f>
        <v>2.62</v>
      </c>
      <c r="D19" s="170">
        <f>ROUND(VALUE(SUBSTITUTE(実質収支比率等に係る経年分析!H$48,"▲","-")),2)</f>
        <v>3.94</v>
      </c>
      <c r="E19" s="170">
        <f>ROUND(VALUE(SUBSTITUTE(実質収支比率等に係る経年分析!I$48,"▲","-")),2)</f>
        <v>3.77</v>
      </c>
      <c r="F19" s="170">
        <f>ROUND(VALUE(SUBSTITUTE(実質収支比率等に係る経年分析!J$48,"▲","-")),2)</f>
        <v>3.51</v>
      </c>
    </row>
    <row r="20" spans="1:11" x14ac:dyDescent="0.2">
      <c r="A20" s="170" t="s">
        <v>53</v>
      </c>
      <c r="B20" s="170">
        <f>ROUND(VALUE(SUBSTITUTE(実質収支比率等に係る経年分析!F$47,"▲","-")),2)</f>
        <v>1.83</v>
      </c>
      <c r="C20" s="170">
        <f>ROUND(VALUE(SUBSTITUTE(実質収支比率等に係る経年分析!G$47,"▲","-")),2)</f>
        <v>2.63</v>
      </c>
      <c r="D20" s="170">
        <f>ROUND(VALUE(SUBSTITUTE(実質収支比率等に係る経年分析!H$47,"▲","-")),2)</f>
        <v>9.3800000000000008</v>
      </c>
      <c r="E20" s="170">
        <f>ROUND(VALUE(SUBSTITUTE(実質収支比率等に係る経年分析!I$47,"▲","-")),2)</f>
        <v>16.89</v>
      </c>
      <c r="F20" s="170">
        <f>ROUND(VALUE(SUBSTITUTE(実質収支比率等に係る経年分析!J$47,"▲","-")),2)</f>
        <v>20.5</v>
      </c>
    </row>
    <row r="21" spans="1:11" x14ac:dyDescent="0.2">
      <c r="A21" s="170" t="s">
        <v>54</v>
      </c>
      <c r="B21" s="170">
        <f>IF(ISNUMBER(VALUE(SUBSTITUTE(実質収支比率等に係る経年分析!F$49,"▲","-"))),ROUND(VALUE(SUBSTITUTE(実質収支比率等に係る経年分析!F$49,"▲","-")),2),NA())</f>
        <v>0.04</v>
      </c>
      <c r="C21" s="170">
        <f>IF(ISNUMBER(VALUE(SUBSTITUTE(実質収支比率等に係る経年分析!G$49,"▲","-"))),ROUND(VALUE(SUBSTITUTE(実質収支比率等に係る経年分析!G$49,"▲","-")),2),NA())</f>
        <v>3.02</v>
      </c>
      <c r="D21" s="170">
        <f>IF(ISNUMBER(VALUE(SUBSTITUTE(実質収支比率等に係る経年分析!H$49,"▲","-"))),ROUND(VALUE(SUBSTITUTE(実質収支比率等に係る経年分析!H$49,"▲","-")),2),NA())</f>
        <v>8.31</v>
      </c>
      <c r="E21" s="170">
        <f>IF(ISNUMBER(VALUE(SUBSTITUTE(実質収支比率等に係る経年分析!I$49,"▲","-"))),ROUND(VALUE(SUBSTITUTE(実質収支比率等に係る経年分析!I$49,"▲","-")),2),NA())</f>
        <v>7.22</v>
      </c>
      <c r="F21" s="170">
        <f>IF(ISNUMBER(VALUE(SUBSTITUTE(実質収支比率等に係る経年分析!J$49,"▲","-"))),ROUND(VALUE(SUBSTITUTE(実質収支比率等に係る経年分析!J$49,"▲","-")),2),NA())</f>
        <v>3.89</v>
      </c>
    </row>
    <row r="24" spans="1:11" x14ac:dyDescent="0.2">
      <c r="A24" s="140" t="s">
        <v>55</v>
      </c>
    </row>
    <row r="25" spans="1:11" x14ac:dyDescent="0.2">
      <c r="A25" s="171"/>
      <c r="B25" s="171" t="str">
        <f>連結実質赤字比率に係る赤字・黒字の構成分析!F$33</f>
        <v>R01</v>
      </c>
      <c r="C25" s="171"/>
      <c r="D25" s="171" t="str">
        <f>連結実質赤字比率に係る赤字・黒字の構成分析!G$33</f>
        <v>R02</v>
      </c>
      <c r="E25" s="171"/>
      <c r="F25" s="171" t="str">
        <f>連結実質赤字比率に係る赤字・黒字の構成分析!H$33</f>
        <v>R03</v>
      </c>
      <c r="G25" s="171"/>
      <c r="H25" s="171" t="str">
        <f>連結実質赤字比率に係る赤字・黒字の構成分析!I$33</f>
        <v>R04</v>
      </c>
      <c r="I25" s="171"/>
      <c r="J25" s="171" t="str">
        <f>連結実質赤字比率に係る赤字・黒字の構成分析!J$33</f>
        <v>R05</v>
      </c>
      <c r="K25" s="171"/>
    </row>
    <row r="26" spans="1:11" x14ac:dyDescent="0.2">
      <c r="A26" s="171"/>
      <c r="B26" s="171" t="s">
        <v>56</v>
      </c>
      <c r="C26" s="171" t="s">
        <v>57</v>
      </c>
      <c r="D26" s="171" t="s">
        <v>56</v>
      </c>
      <c r="E26" s="171" t="s">
        <v>57</v>
      </c>
      <c r="F26" s="171" t="s">
        <v>56</v>
      </c>
      <c r="G26" s="171" t="s">
        <v>57</v>
      </c>
      <c r="H26" s="171" t="s">
        <v>56</v>
      </c>
      <c r="I26" s="171" t="s">
        <v>57</v>
      </c>
      <c r="J26" s="171" t="s">
        <v>56</v>
      </c>
      <c r="K26" s="171" t="s">
        <v>57</v>
      </c>
    </row>
    <row r="27" spans="1:11" x14ac:dyDescent="0.2">
      <c r="A27" s="171" t="str">
        <f>IF(連結実質赤字比率に係る赤字・黒字の構成分析!C$43="",NA(),連結実質赤字比率に係る赤字・黒字の構成分析!C$43)</f>
        <v>その他会計（黒字）</v>
      </c>
      <c r="B27" s="171" t="e">
        <f>IF(ROUND(VALUE(SUBSTITUTE(連結実質赤字比率に係る赤字・黒字の構成分析!F$43,"▲", "-")), 2) &lt; 0, ABS(ROUND(VALUE(SUBSTITUTE(連結実質赤字比率に係る赤字・黒字の構成分析!F$43,"▲", "-")), 2)), NA())</f>
        <v>#VALUE!</v>
      </c>
      <c r="C27" s="171" t="e">
        <f>IF(ROUND(VALUE(SUBSTITUTE(連結実質赤字比率に係る赤字・黒字の構成分析!F$43,"▲", "-")), 2) &gt;= 0, ABS(ROUND(VALUE(SUBSTITUTE(連結実質赤字比率に係る赤字・黒字の構成分析!F$43,"▲", "-")), 2)), NA())</f>
        <v>#VALUE!</v>
      </c>
      <c r="D27" s="171" t="e">
        <f>IF(ROUND(VALUE(SUBSTITUTE(連結実質赤字比率に係る赤字・黒字の構成分析!G$43,"▲", "-")), 2) &lt; 0, ABS(ROUND(VALUE(SUBSTITUTE(連結実質赤字比率に係る赤字・黒字の構成分析!G$43,"▲", "-")), 2)), NA())</f>
        <v>#VALUE!</v>
      </c>
      <c r="E27" s="171" t="e">
        <f>IF(ROUND(VALUE(SUBSTITUTE(連結実質赤字比率に係る赤字・黒字の構成分析!G$43,"▲", "-")), 2) &gt;= 0, ABS(ROUND(VALUE(SUBSTITUTE(連結実質赤字比率に係る赤字・黒字の構成分析!G$43,"▲", "-")), 2)), NA())</f>
        <v>#VALUE!</v>
      </c>
      <c r="F27" s="171" t="e">
        <f>IF(ROUND(VALUE(SUBSTITUTE(連結実質赤字比率に係る赤字・黒字の構成分析!H$43,"▲", "-")), 2) &lt; 0, ABS(ROUND(VALUE(SUBSTITUTE(連結実質赤字比率に係る赤字・黒字の構成分析!H$43,"▲", "-")), 2)), NA())</f>
        <v>#VALUE!</v>
      </c>
      <c r="G27" s="171" t="e">
        <f>IF(ROUND(VALUE(SUBSTITUTE(連結実質赤字比率に係る赤字・黒字の構成分析!H$43,"▲", "-")), 2) &gt;= 0, ABS(ROUND(VALUE(SUBSTITUTE(連結実質赤字比率に係る赤字・黒字の構成分析!H$43,"▲", "-")), 2)), NA())</f>
        <v>#VALUE!</v>
      </c>
      <c r="H27" s="171" t="e">
        <f>IF(ROUND(VALUE(SUBSTITUTE(連結実質赤字比率に係る赤字・黒字の構成分析!I$43,"▲", "-")), 2) &lt; 0, ABS(ROUND(VALUE(SUBSTITUTE(連結実質赤字比率に係る赤字・黒字の構成分析!I$43,"▲", "-")), 2)), NA())</f>
        <v>#VALUE!</v>
      </c>
      <c r="I27" s="171" t="e">
        <f>IF(ROUND(VALUE(SUBSTITUTE(連結実質赤字比率に係る赤字・黒字の構成分析!I$43,"▲", "-")), 2) &gt;= 0, ABS(ROUND(VALUE(SUBSTITUTE(連結実質赤字比率に係る赤字・黒字の構成分析!I$43,"▲", "-")), 2)), NA())</f>
        <v>#VALUE!</v>
      </c>
      <c r="J27" s="171" t="e">
        <f>IF(ROUND(VALUE(SUBSTITUTE(連結実質赤字比率に係る赤字・黒字の構成分析!J$43,"▲", "-")), 2) &lt; 0, ABS(ROUND(VALUE(SUBSTITUTE(連結実質赤字比率に係る赤字・黒字の構成分析!J$43,"▲", "-")), 2)), NA())</f>
        <v>#VALUE!</v>
      </c>
      <c r="K27" s="171" t="e">
        <f>IF(ROUND(VALUE(SUBSTITUTE(連結実質赤字比率に係る赤字・黒字の構成分析!J$43,"▲", "-")), 2) &gt;= 0, ABS(ROUND(VALUE(SUBSTITUTE(連結実質赤字比率に係る赤字・黒字の構成分析!J$43,"▲", "-")), 2)), NA())</f>
        <v>#VALUE!</v>
      </c>
    </row>
    <row r="28" spans="1:11" x14ac:dyDescent="0.2">
      <c r="A28" s="171" t="str">
        <f>IF(連結実質赤字比率に係る赤字・黒字の構成分析!C$42="",NA(),連結実質赤字比率に係る赤字・黒字の構成分析!C$42)</f>
        <v>その他会計（赤字）</v>
      </c>
      <c r="B28" s="171" t="e">
        <f>IF(ROUND(VALUE(SUBSTITUTE(連結実質赤字比率に係る赤字・黒字の構成分析!F$42,"▲", "-")), 2) &lt; 0, ABS(ROUND(VALUE(SUBSTITUTE(連結実質赤字比率に係る赤字・黒字の構成分析!F$42,"▲", "-")), 2)), NA())</f>
        <v>#VALUE!</v>
      </c>
      <c r="C28" s="171" t="e">
        <f>IF(ROUND(VALUE(SUBSTITUTE(連結実質赤字比率に係る赤字・黒字の構成分析!F$42,"▲", "-")), 2) &gt;= 0, ABS(ROUND(VALUE(SUBSTITUTE(連結実質赤字比率に係る赤字・黒字の構成分析!F$42,"▲", "-")), 2)), NA())</f>
        <v>#VALUE!</v>
      </c>
      <c r="D28" s="171" t="e">
        <f>IF(ROUND(VALUE(SUBSTITUTE(連結実質赤字比率に係る赤字・黒字の構成分析!G$42,"▲", "-")), 2) &lt; 0, ABS(ROUND(VALUE(SUBSTITUTE(連結実質赤字比率に係る赤字・黒字の構成分析!G$42,"▲", "-")), 2)), NA())</f>
        <v>#VALUE!</v>
      </c>
      <c r="E28" s="171" t="e">
        <f>IF(ROUND(VALUE(SUBSTITUTE(連結実質赤字比率に係る赤字・黒字の構成分析!G$42,"▲", "-")), 2) &gt;= 0, ABS(ROUND(VALUE(SUBSTITUTE(連結実質赤字比率に係る赤字・黒字の構成分析!G$42,"▲", "-")), 2)), NA())</f>
        <v>#VALUE!</v>
      </c>
      <c r="F28" s="171" t="e">
        <f>IF(ROUND(VALUE(SUBSTITUTE(連結実質赤字比率に係る赤字・黒字の構成分析!H$42,"▲", "-")), 2) &lt; 0, ABS(ROUND(VALUE(SUBSTITUTE(連結実質赤字比率に係る赤字・黒字の構成分析!H$42,"▲", "-")), 2)), NA())</f>
        <v>#VALUE!</v>
      </c>
      <c r="G28" s="171" t="e">
        <f>IF(ROUND(VALUE(SUBSTITUTE(連結実質赤字比率に係る赤字・黒字の構成分析!H$42,"▲", "-")), 2) &gt;= 0, ABS(ROUND(VALUE(SUBSTITUTE(連結実質赤字比率に係る赤字・黒字の構成分析!H$42,"▲", "-")), 2)), NA())</f>
        <v>#VALUE!</v>
      </c>
      <c r="H28" s="171" t="e">
        <f>IF(ROUND(VALUE(SUBSTITUTE(連結実質赤字比率に係る赤字・黒字の構成分析!I$42,"▲", "-")), 2) &lt; 0, ABS(ROUND(VALUE(SUBSTITUTE(連結実質赤字比率に係る赤字・黒字の構成分析!I$42,"▲", "-")), 2)), NA())</f>
        <v>#VALUE!</v>
      </c>
      <c r="I28" s="171" t="e">
        <f>IF(ROUND(VALUE(SUBSTITUTE(連結実質赤字比率に係る赤字・黒字の構成分析!I$42,"▲", "-")), 2) &gt;= 0, ABS(ROUND(VALUE(SUBSTITUTE(連結実質赤字比率に係る赤字・黒字の構成分析!I$42,"▲", "-")), 2)), NA())</f>
        <v>#VALUE!</v>
      </c>
      <c r="J28" s="171" t="e">
        <f>IF(ROUND(VALUE(SUBSTITUTE(連結実質赤字比率に係る赤字・黒字の構成分析!J$42,"▲", "-")), 2) &lt; 0, ABS(ROUND(VALUE(SUBSTITUTE(連結実質赤字比率に係る赤字・黒字の構成分析!J$42,"▲", "-")), 2)), NA())</f>
        <v>#VALUE!</v>
      </c>
      <c r="K28" s="171" t="e">
        <f>IF(ROUND(VALUE(SUBSTITUTE(連結実質赤字比率に係る赤字・黒字の構成分析!J$42,"▲", "-")), 2) &gt;= 0, ABS(ROUND(VALUE(SUBSTITUTE(連結実質赤字比率に係る赤字・黒字の構成分析!J$42,"▲", "-")), 2)), NA())</f>
        <v>#VALUE!</v>
      </c>
    </row>
    <row r="29" spans="1:11" x14ac:dyDescent="0.2">
      <c r="A29" s="171" t="e">
        <f>IF(連結実質赤字比率に係る赤字・黒字の構成分析!C$41="",NA(),連結実質赤字比率に係る赤字・黒字の構成分析!C$41)</f>
        <v>#N/A</v>
      </c>
      <c r="B29" s="171" t="e">
        <f>IF(ROUND(VALUE(SUBSTITUTE(連結実質赤字比率に係る赤字・黒字の構成分析!F$41,"▲", "-")), 2) &lt; 0, ABS(ROUND(VALUE(SUBSTITUTE(連結実質赤字比率に係る赤字・黒字の構成分析!F$41,"▲", "-")), 2)), NA())</f>
        <v>#VALUE!</v>
      </c>
      <c r="C29" s="171" t="e">
        <f>IF(ROUND(VALUE(SUBSTITUTE(連結実質赤字比率に係る赤字・黒字の構成分析!F$41,"▲", "-")), 2) &gt;= 0, ABS(ROUND(VALUE(SUBSTITUTE(連結実質赤字比率に係る赤字・黒字の構成分析!F$41,"▲", "-")), 2)), NA())</f>
        <v>#VALUE!</v>
      </c>
      <c r="D29" s="171" t="e">
        <f>IF(ROUND(VALUE(SUBSTITUTE(連結実質赤字比率に係る赤字・黒字の構成分析!G$41,"▲", "-")), 2) &lt; 0, ABS(ROUND(VALUE(SUBSTITUTE(連結実質赤字比率に係る赤字・黒字の構成分析!G$41,"▲", "-")), 2)), NA())</f>
        <v>#VALUE!</v>
      </c>
      <c r="E29" s="171" t="e">
        <f>IF(ROUND(VALUE(SUBSTITUTE(連結実質赤字比率に係る赤字・黒字の構成分析!G$41,"▲", "-")), 2) &gt;= 0, ABS(ROUND(VALUE(SUBSTITUTE(連結実質赤字比率に係る赤字・黒字の構成分析!G$41,"▲", "-")), 2)), NA())</f>
        <v>#VALUE!</v>
      </c>
      <c r="F29" s="171" t="e">
        <f>IF(ROUND(VALUE(SUBSTITUTE(連結実質赤字比率に係る赤字・黒字の構成分析!H$41,"▲", "-")), 2) &lt; 0, ABS(ROUND(VALUE(SUBSTITUTE(連結実質赤字比率に係る赤字・黒字の構成分析!H$41,"▲", "-")), 2)), NA())</f>
        <v>#VALUE!</v>
      </c>
      <c r="G29" s="171" t="e">
        <f>IF(ROUND(VALUE(SUBSTITUTE(連結実質赤字比率に係る赤字・黒字の構成分析!H$41,"▲", "-")), 2) &gt;= 0, ABS(ROUND(VALUE(SUBSTITUTE(連結実質赤字比率に係る赤字・黒字の構成分析!H$41,"▲", "-")), 2)), NA())</f>
        <v>#VALUE!</v>
      </c>
      <c r="H29" s="171" t="e">
        <f>IF(ROUND(VALUE(SUBSTITUTE(連結実質赤字比率に係る赤字・黒字の構成分析!I$41,"▲", "-")), 2) &lt; 0, ABS(ROUND(VALUE(SUBSTITUTE(連結実質赤字比率に係る赤字・黒字の構成分析!I$41,"▲", "-")), 2)), NA())</f>
        <v>#VALUE!</v>
      </c>
      <c r="I29" s="171" t="e">
        <f>IF(ROUND(VALUE(SUBSTITUTE(連結実質赤字比率に係る赤字・黒字の構成分析!I$41,"▲", "-")), 2) &gt;= 0, ABS(ROUND(VALUE(SUBSTITUTE(連結実質赤字比率に係る赤字・黒字の構成分析!I$41,"▲", "-")), 2)), NA())</f>
        <v>#VALUE!</v>
      </c>
      <c r="J29" s="171" t="e">
        <f>IF(ROUND(VALUE(SUBSTITUTE(連結実質赤字比率に係る赤字・黒字の構成分析!J$41,"▲", "-")), 2) &lt; 0, ABS(ROUND(VALUE(SUBSTITUTE(連結実質赤字比率に係る赤字・黒字の構成分析!J$41,"▲", "-")), 2)), NA())</f>
        <v>#VALUE!</v>
      </c>
      <c r="K29" s="171" t="e">
        <f>IF(ROUND(VALUE(SUBSTITUTE(連結実質赤字比率に係る赤字・黒字の構成分析!J$41,"▲", "-")), 2) &gt;= 0, ABS(ROUND(VALUE(SUBSTITUTE(連結実質赤字比率に係る赤字・黒字の構成分析!J$41,"▲", "-")), 2)), NA())</f>
        <v>#VALUE!</v>
      </c>
    </row>
    <row r="30" spans="1:11" x14ac:dyDescent="0.2">
      <c r="A30" s="171" t="e">
        <f>IF(連結実質赤字比率に係る赤字・黒字の構成分析!C$40="",NA(),連結実質赤字比率に係る赤字・黒字の構成分析!C$40)</f>
        <v>#N/A</v>
      </c>
      <c r="B30" s="171" t="e">
        <f>IF(ROUND(VALUE(SUBSTITUTE(連結実質赤字比率に係る赤字・黒字の構成分析!F$40,"▲", "-")), 2) &lt; 0, ABS(ROUND(VALUE(SUBSTITUTE(連結実質赤字比率に係る赤字・黒字の構成分析!F$40,"▲", "-")), 2)), NA())</f>
        <v>#VALUE!</v>
      </c>
      <c r="C30" s="171" t="e">
        <f>IF(ROUND(VALUE(SUBSTITUTE(連結実質赤字比率に係る赤字・黒字の構成分析!F$40,"▲", "-")), 2) &gt;= 0, ABS(ROUND(VALUE(SUBSTITUTE(連結実質赤字比率に係る赤字・黒字の構成分析!F$40,"▲", "-")), 2)), NA())</f>
        <v>#VALUE!</v>
      </c>
      <c r="D30" s="171" t="e">
        <f>IF(ROUND(VALUE(SUBSTITUTE(連結実質赤字比率に係る赤字・黒字の構成分析!G$40,"▲", "-")), 2) &lt; 0, ABS(ROUND(VALUE(SUBSTITUTE(連結実質赤字比率に係る赤字・黒字の構成分析!G$40,"▲", "-")), 2)), NA())</f>
        <v>#VALUE!</v>
      </c>
      <c r="E30" s="171" t="e">
        <f>IF(ROUND(VALUE(SUBSTITUTE(連結実質赤字比率に係る赤字・黒字の構成分析!G$40,"▲", "-")), 2) &gt;= 0, ABS(ROUND(VALUE(SUBSTITUTE(連結実質赤字比率に係る赤字・黒字の構成分析!G$40,"▲", "-")), 2)), NA())</f>
        <v>#VALUE!</v>
      </c>
      <c r="F30" s="171" t="e">
        <f>IF(ROUND(VALUE(SUBSTITUTE(連結実質赤字比率に係る赤字・黒字の構成分析!H$40,"▲", "-")), 2) &lt; 0, ABS(ROUND(VALUE(SUBSTITUTE(連結実質赤字比率に係る赤字・黒字の構成分析!H$40,"▲", "-")), 2)), NA())</f>
        <v>#VALUE!</v>
      </c>
      <c r="G30" s="171" t="e">
        <f>IF(ROUND(VALUE(SUBSTITUTE(連結実質赤字比率に係る赤字・黒字の構成分析!H$40,"▲", "-")), 2) &gt;= 0, ABS(ROUND(VALUE(SUBSTITUTE(連結実質赤字比率に係る赤字・黒字の構成分析!H$40,"▲", "-")), 2)), NA())</f>
        <v>#VALUE!</v>
      </c>
      <c r="H30" s="171" t="e">
        <f>IF(ROUND(VALUE(SUBSTITUTE(連結実質赤字比率に係る赤字・黒字の構成分析!I$40,"▲", "-")), 2) &lt; 0, ABS(ROUND(VALUE(SUBSTITUTE(連結実質赤字比率に係る赤字・黒字の構成分析!I$40,"▲", "-")), 2)), NA())</f>
        <v>#VALUE!</v>
      </c>
      <c r="I30" s="171" t="e">
        <f>IF(ROUND(VALUE(SUBSTITUTE(連結実質赤字比率に係る赤字・黒字の構成分析!I$40,"▲", "-")), 2) &gt;= 0, ABS(ROUND(VALUE(SUBSTITUTE(連結実質赤字比率に係る赤字・黒字の構成分析!I$40,"▲", "-")), 2)), NA())</f>
        <v>#VALUE!</v>
      </c>
      <c r="J30" s="171" t="e">
        <f>IF(ROUND(VALUE(SUBSTITUTE(連結実質赤字比率に係る赤字・黒字の構成分析!J$40,"▲", "-")), 2) &lt; 0, ABS(ROUND(VALUE(SUBSTITUTE(連結実質赤字比率に係る赤字・黒字の構成分析!J$40,"▲", "-")), 2)), NA())</f>
        <v>#VALUE!</v>
      </c>
      <c r="K30" s="171" t="e">
        <f>IF(ROUND(VALUE(SUBSTITUTE(連結実質赤字比率に係る赤字・黒字の構成分析!J$40,"▲", "-")), 2) &gt;= 0, ABS(ROUND(VALUE(SUBSTITUTE(連結実質赤字比率に係る赤字・黒字の構成分析!J$40,"▲", "-")), 2)), NA())</f>
        <v>#VALUE!</v>
      </c>
    </row>
    <row r="31" spans="1:11" x14ac:dyDescent="0.2">
      <c r="A31" s="171" t="str">
        <f>IF(連結実質赤字比率に係る赤字・黒字の構成分析!C$39="",NA(),連結実質赤字比率に係る赤字・黒字の構成分析!C$39)</f>
        <v>後期高齢者医療特別会計</v>
      </c>
      <c r="B31" s="171" t="e">
        <f>IF(ROUND(VALUE(SUBSTITUTE(連結実質赤字比率に係る赤字・黒字の構成分析!F$39,"▲", "-")), 2) &lt; 0, ABS(ROUND(VALUE(SUBSTITUTE(連結実質赤字比率に係る赤字・黒字の構成分析!F$39,"▲", "-")), 2)), NA())</f>
        <v>#N/A</v>
      </c>
      <c r="C31" s="171">
        <f>IF(ROUND(VALUE(SUBSTITUTE(連結実質赤字比率に係る赤字・黒字の構成分析!F$39,"▲", "-")), 2) &gt;= 0, ABS(ROUND(VALUE(SUBSTITUTE(連結実質赤字比率に係る赤字・黒字の構成分析!F$39,"▲", "-")), 2)), NA())</f>
        <v>0.09</v>
      </c>
      <c r="D31" s="171" t="e">
        <f>IF(ROUND(VALUE(SUBSTITUTE(連結実質赤字比率に係る赤字・黒字の構成分析!G$39,"▲", "-")), 2) &lt; 0, ABS(ROUND(VALUE(SUBSTITUTE(連結実質赤字比率に係る赤字・黒字の構成分析!G$39,"▲", "-")), 2)), NA())</f>
        <v>#N/A</v>
      </c>
      <c r="E31" s="171">
        <f>IF(ROUND(VALUE(SUBSTITUTE(連結実質赤字比率に係る赤字・黒字の構成分析!G$39,"▲", "-")), 2) &gt;= 0, ABS(ROUND(VALUE(SUBSTITUTE(連結実質赤字比率に係る赤字・黒字の構成分析!G$39,"▲", "-")), 2)), NA())</f>
        <v>0.11</v>
      </c>
      <c r="F31" s="171" t="e">
        <f>IF(ROUND(VALUE(SUBSTITUTE(連結実質赤字比率に係る赤字・黒字の構成分析!H$39,"▲", "-")), 2) &lt; 0, ABS(ROUND(VALUE(SUBSTITUTE(連結実質赤字比率に係る赤字・黒字の構成分析!H$39,"▲", "-")), 2)), NA())</f>
        <v>#N/A</v>
      </c>
      <c r="G31" s="171">
        <f>IF(ROUND(VALUE(SUBSTITUTE(連結実質赤字比率に係る赤字・黒字の構成分析!H$39,"▲", "-")), 2) &gt;= 0, ABS(ROUND(VALUE(SUBSTITUTE(連結実質赤字比率に係る赤字・黒字の構成分析!H$39,"▲", "-")), 2)), NA())</f>
        <v>0.12</v>
      </c>
      <c r="H31" s="171" t="e">
        <f>IF(ROUND(VALUE(SUBSTITUTE(連結実質赤字比率に係る赤字・黒字の構成分析!I$39,"▲", "-")), 2) &lt; 0, ABS(ROUND(VALUE(SUBSTITUTE(連結実質赤字比率に係る赤字・黒字の構成分析!I$39,"▲", "-")), 2)), NA())</f>
        <v>#N/A</v>
      </c>
      <c r="I31" s="171">
        <f>IF(ROUND(VALUE(SUBSTITUTE(連結実質赤字比率に係る赤字・黒字の構成分析!I$39,"▲", "-")), 2) &gt;= 0, ABS(ROUND(VALUE(SUBSTITUTE(連結実質赤字比率に係る赤字・黒字の構成分析!I$39,"▲", "-")), 2)), NA())</f>
        <v>0.24</v>
      </c>
      <c r="J31" s="171" t="e">
        <f>IF(ROUND(VALUE(SUBSTITUTE(連結実質赤字比率に係る赤字・黒字の構成分析!J$39,"▲", "-")), 2) &lt; 0, ABS(ROUND(VALUE(SUBSTITUTE(連結実質赤字比率に係る赤字・黒字の構成分析!J$39,"▲", "-")), 2)), NA())</f>
        <v>#N/A</v>
      </c>
      <c r="K31" s="171">
        <f>IF(ROUND(VALUE(SUBSTITUTE(連結実質赤字比率に係る赤字・黒字の構成分析!J$39,"▲", "-")), 2) &gt;= 0, ABS(ROUND(VALUE(SUBSTITUTE(連結実質赤字比率に係る赤字・黒字の構成分析!J$39,"▲", "-")), 2)), NA())</f>
        <v>0.24</v>
      </c>
    </row>
    <row r="32" spans="1:11" x14ac:dyDescent="0.2">
      <c r="A32" s="171" t="str">
        <f>IF(連結実質赤字比率に係る赤字・黒字の構成分析!C$38="",NA(),連結実質赤字比率に係る赤字・黒字の構成分析!C$38)</f>
        <v>介護保険特別会計</v>
      </c>
      <c r="B32" s="171" t="e">
        <f>IF(ROUND(VALUE(SUBSTITUTE(連結実質赤字比率に係る赤字・黒字の構成分析!F$38,"▲", "-")), 2) &lt; 0, ABS(ROUND(VALUE(SUBSTITUTE(連結実質赤字比率に係る赤字・黒字の構成分析!F$38,"▲", "-")), 2)), NA())</f>
        <v>#N/A</v>
      </c>
      <c r="C32" s="171">
        <f>IF(ROUND(VALUE(SUBSTITUTE(連結実質赤字比率に係る赤字・黒字の構成分析!F$38,"▲", "-")), 2) &gt;= 0, ABS(ROUND(VALUE(SUBSTITUTE(連結実質赤字比率に係る赤字・黒字の構成分析!F$38,"▲", "-")), 2)), NA())</f>
        <v>0.02</v>
      </c>
      <c r="D32" s="171" t="e">
        <f>IF(ROUND(VALUE(SUBSTITUTE(連結実質赤字比率に係る赤字・黒字の構成分析!G$38,"▲", "-")), 2) &lt; 0, ABS(ROUND(VALUE(SUBSTITUTE(連結実質赤字比率に係る赤字・黒字の構成分析!G$38,"▲", "-")), 2)), NA())</f>
        <v>#N/A</v>
      </c>
      <c r="E32" s="171">
        <f>IF(ROUND(VALUE(SUBSTITUTE(連結実質赤字比率に係る赤字・黒字の構成分析!G$38,"▲", "-")), 2) &gt;= 0, ABS(ROUND(VALUE(SUBSTITUTE(連結実質赤字比率に係る赤字・黒字の構成分析!G$38,"▲", "-")), 2)), NA())</f>
        <v>0.33</v>
      </c>
      <c r="F32" s="171" t="e">
        <f>IF(ROUND(VALUE(SUBSTITUTE(連結実質赤字比率に係る赤字・黒字の構成分析!H$38,"▲", "-")), 2) &lt; 0, ABS(ROUND(VALUE(SUBSTITUTE(連結実質赤字比率に係る赤字・黒字の構成分析!H$38,"▲", "-")), 2)), NA())</f>
        <v>#N/A</v>
      </c>
      <c r="G32" s="171">
        <f>IF(ROUND(VALUE(SUBSTITUTE(連結実質赤字比率に係る赤字・黒字の構成分析!H$38,"▲", "-")), 2) &gt;= 0, ABS(ROUND(VALUE(SUBSTITUTE(連結実質赤字比率に係る赤字・黒字の構成分析!H$38,"▲", "-")), 2)), NA())</f>
        <v>0.39</v>
      </c>
      <c r="H32" s="171" t="e">
        <f>IF(ROUND(VALUE(SUBSTITUTE(連結実質赤字比率に係る赤字・黒字の構成分析!I$38,"▲", "-")), 2) &lt; 0, ABS(ROUND(VALUE(SUBSTITUTE(連結実質赤字比率に係る赤字・黒字の構成分析!I$38,"▲", "-")), 2)), NA())</f>
        <v>#N/A</v>
      </c>
      <c r="I32" s="171">
        <f>IF(ROUND(VALUE(SUBSTITUTE(連結実質赤字比率に係る赤字・黒字の構成分析!I$38,"▲", "-")), 2) &gt;= 0, ABS(ROUND(VALUE(SUBSTITUTE(連結実質赤字比率に係る赤字・黒字の構成分析!I$38,"▲", "-")), 2)), NA())</f>
        <v>0.22</v>
      </c>
      <c r="J32" s="171" t="e">
        <f>IF(ROUND(VALUE(SUBSTITUTE(連結実質赤字比率に係る赤字・黒字の構成分析!J$38,"▲", "-")), 2) &lt; 0, ABS(ROUND(VALUE(SUBSTITUTE(連結実質赤字比率に係る赤字・黒字の構成分析!J$38,"▲", "-")), 2)), NA())</f>
        <v>#N/A</v>
      </c>
      <c r="K32" s="171">
        <f>IF(ROUND(VALUE(SUBSTITUTE(連結実質赤字比率に係る赤字・黒字の構成分析!J$38,"▲", "-")), 2) &gt;= 0, ABS(ROUND(VALUE(SUBSTITUTE(連結実質赤字比率に係る赤字・黒字の構成分析!J$38,"▲", "-")), 2)), NA())</f>
        <v>0.38</v>
      </c>
    </row>
    <row r="33" spans="1:16" x14ac:dyDescent="0.2">
      <c r="A33" s="171" t="str">
        <f>IF(連結実質赤字比率に係る赤字・黒字の構成分析!C$37="",NA(),連結実質赤字比率に係る赤字・黒字の構成分析!C$37)</f>
        <v>下水道事業会計</v>
      </c>
      <c r="B33" s="171" t="e">
        <f>IF(ROUND(VALUE(SUBSTITUTE(連結実質赤字比率に係る赤字・黒字の構成分析!F$37,"▲", "-")), 2) &lt; 0, ABS(ROUND(VALUE(SUBSTITUTE(連結実質赤字比率に係る赤字・黒字の構成分析!F$37,"▲", "-")), 2)), NA())</f>
        <v>#N/A</v>
      </c>
      <c r="C33" s="171">
        <f>IF(ROUND(VALUE(SUBSTITUTE(連結実質赤字比率に係る赤字・黒字の構成分析!F$37,"▲", "-")), 2) &gt;= 0, ABS(ROUND(VALUE(SUBSTITUTE(連結実質赤字比率に係る赤字・黒字の構成分析!F$37,"▲", "-")), 2)), NA())</f>
        <v>3.13</v>
      </c>
      <c r="D33" s="171" t="e">
        <f>IF(ROUND(VALUE(SUBSTITUTE(連結実質赤字比率に係る赤字・黒字の構成分析!G$37,"▲", "-")), 2) &lt; 0, ABS(ROUND(VALUE(SUBSTITUTE(連結実質赤字比率に係る赤字・黒字の構成分析!G$37,"▲", "-")), 2)), NA())</f>
        <v>#N/A</v>
      </c>
      <c r="E33" s="171">
        <f>IF(ROUND(VALUE(SUBSTITUTE(連結実質赤字比率に係る赤字・黒字の構成分析!G$37,"▲", "-")), 2) &gt;= 0, ABS(ROUND(VALUE(SUBSTITUTE(連結実質赤字比率に係る赤字・黒字の構成分析!G$37,"▲", "-")), 2)), NA())</f>
        <v>2.79</v>
      </c>
      <c r="F33" s="171" t="e">
        <f>IF(ROUND(VALUE(SUBSTITUTE(連結実質赤字比率に係る赤字・黒字の構成分析!H$37,"▲", "-")), 2) &lt; 0, ABS(ROUND(VALUE(SUBSTITUTE(連結実質赤字比率に係る赤字・黒字の構成分析!H$37,"▲", "-")), 2)), NA())</f>
        <v>#N/A</v>
      </c>
      <c r="G33" s="171">
        <f>IF(ROUND(VALUE(SUBSTITUTE(連結実質赤字比率に係る赤字・黒字の構成分析!H$37,"▲", "-")), 2) &gt;= 0, ABS(ROUND(VALUE(SUBSTITUTE(連結実質赤字比率に係る赤字・黒字の構成分析!H$37,"▲", "-")), 2)), NA())</f>
        <v>1.45</v>
      </c>
      <c r="H33" s="171" t="e">
        <f>IF(ROUND(VALUE(SUBSTITUTE(連結実質赤字比率に係る赤字・黒字の構成分析!I$37,"▲", "-")), 2) &lt; 0, ABS(ROUND(VALUE(SUBSTITUTE(連結実質赤字比率に係る赤字・黒字の構成分析!I$37,"▲", "-")), 2)), NA())</f>
        <v>#N/A</v>
      </c>
      <c r="I33" s="171">
        <f>IF(ROUND(VALUE(SUBSTITUTE(連結実質赤字比率に係る赤字・黒字の構成分析!I$37,"▲", "-")), 2) &gt;= 0, ABS(ROUND(VALUE(SUBSTITUTE(連結実質赤字比率に係る赤字・黒字の構成分析!I$37,"▲", "-")), 2)), NA())</f>
        <v>0.84</v>
      </c>
      <c r="J33" s="171" t="e">
        <f>IF(ROUND(VALUE(SUBSTITUTE(連結実質赤字比率に係る赤字・黒字の構成分析!J$37,"▲", "-")), 2) &lt; 0, ABS(ROUND(VALUE(SUBSTITUTE(連結実質赤字比率に係る赤字・黒字の構成分析!J$37,"▲", "-")), 2)), NA())</f>
        <v>#N/A</v>
      </c>
      <c r="K33" s="171">
        <f>IF(ROUND(VALUE(SUBSTITUTE(連結実質赤字比率に係る赤字・黒字の構成分析!J$37,"▲", "-")), 2) &gt;= 0, ABS(ROUND(VALUE(SUBSTITUTE(連結実質赤字比率に係る赤字・黒字の構成分析!J$37,"▲", "-")), 2)), NA())</f>
        <v>1.68</v>
      </c>
    </row>
    <row r="34" spans="1:16" x14ac:dyDescent="0.2">
      <c r="A34" s="171" t="str">
        <f>IF(連結実質赤字比率に係る赤字・黒字の構成分析!C$36="",NA(),連結実質赤字比率に係る赤字・黒字の構成分析!C$36)</f>
        <v>一般会計</v>
      </c>
      <c r="B34" s="171" t="e">
        <f>IF(ROUND(VALUE(SUBSTITUTE(連結実質赤字比率に係る赤字・黒字の構成分析!F$36,"▲", "-")), 2) &lt; 0, ABS(ROUND(VALUE(SUBSTITUTE(連結実質赤字比率に係る赤字・黒字の構成分析!F$36,"▲", "-")), 2)), NA())</f>
        <v>#N/A</v>
      </c>
      <c r="C34" s="171">
        <f>IF(ROUND(VALUE(SUBSTITUTE(連結実質赤字比率に係る赤字・黒字の構成分析!F$36,"▲", "-")), 2) &gt;= 0, ABS(ROUND(VALUE(SUBSTITUTE(連結実質赤字比率に係る赤字・黒字の構成分析!F$36,"▲", "-")), 2)), NA())</f>
        <v>0.45</v>
      </c>
      <c r="D34" s="171" t="e">
        <f>IF(ROUND(VALUE(SUBSTITUTE(連結実質赤字比率に係る赤字・黒字の構成分析!G$36,"▲", "-")), 2) &lt; 0, ABS(ROUND(VALUE(SUBSTITUTE(連結実質赤字比率に係る赤字・黒字の構成分析!G$36,"▲", "-")), 2)), NA())</f>
        <v>#N/A</v>
      </c>
      <c r="E34" s="171">
        <f>IF(ROUND(VALUE(SUBSTITUTE(連結実質赤字比率に係る赤字・黒字の構成分析!G$36,"▲", "-")), 2) &gt;= 0, ABS(ROUND(VALUE(SUBSTITUTE(連結実質赤字比率に係る赤字・黒字の構成分析!G$36,"▲", "-")), 2)), NA())</f>
        <v>2.61</v>
      </c>
      <c r="F34" s="171" t="e">
        <f>IF(ROUND(VALUE(SUBSTITUTE(連結実質赤字比率に係る赤字・黒字の構成分析!H$36,"▲", "-")), 2) &lt; 0, ABS(ROUND(VALUE(SUBSTITUTE(連結実質赤字比率に係る赤字・黒字の構成分析!H$36,"▲", "-")), 2)), NA())</f>
        <v>#N/A</v>
      </c>
      <c r="G34" s="171">
        <f>IF(ROUND(VALUE(SUBSTITUTE(連結実質赤字比率に係る赤字・黒字の構成分析!H$36,"▲", "-")), 2) &gt;= 0, ABS(ROUND(VALUE(SUBSTITUTE(連結実質赤字比率に係る赤字・黒字の構成分析!H$36,"▲", "-")), 2)), NA())</f>
        <v>3.94</v>
      </c>
      <c r="H34" s="171" t="e">
        <f>IF(ROUND(VALUE(SUBSTITUTE(連結実質赤字比率に係る赤字・黒字の構成分析!I$36,"▲", "-")), 2) &lt; 0, ABS(ROUND(VALUE(SUBSTITUTE(連結実質赤字比率に係る赤字・黒字の構成分析!I$36,"▲", "-")), 2)), NA())</f>
        <v>#N/A</v>
      </c>
      <c r="I34" s="171">
        <f>IF(ROUND(VALUE(SUBSTITUTE(連結実質赤字比率に係る赤字・黒字の構成分析!I$36,"▲", "-")), 2) &gt;= 0, ABS(ROUND(VALUE(SUBSTITUTE(連結実質赤字比率に係る赤字・黒字の構成分析!I$36,"▲", "-")), 2)), NA())</f>
        <v>3.77</v>
      </c>
      <c r="J34" s="171" t="e">
        <f>IF(ROUND(VALUE(SUBSTITUTE(連結実質赤字比率に係る赤字・黒字の構成分析!J$36,"▲", "-")), 2) &lt; 0, ABS(ROUND(VALUE(SUBSTITUTE(連結実質赤字比率に係る赤字・黒字の構成分析!J$36,"▲", "-")), 2)), NA())</f>
        <v>#N/A</v>
      </c>
      <c r="K34" s="171">
        <f>IF(ROUND(VALUE(SUBSTITUTE(連結実質赤字比率に係る赤字・黒字の構成分析!J$36,"▲", "-")), 2) &gt;= 0, ABS(ROUND(VALUE(SUBSTITUTE(連結実質赤字比率に係る赤字・黒字の構成分析!J$36,"▲", "-")), 2)), NA())</f>
        <v>3.5</v>
      </c>
    </row>
    <row r="35" spans="1:16" x14ac:dyDescent="0.2">
      <c r="A35" s="171" t="str">
        <f>IF(連結実質赤字比率に係る赤字・黒字の構成分析!C$35="",NA(),連結実質赤字比率に係る赤字・黒字の構成分析!C$35)</f>
        <v>水道事業会計</v>
      </c>
      <c r="B35" s="171" t="e">
        <f>IF(ROUND(VALUE(SUBSTITUTE(連結実質赤字比率に係る赤字・黒字の構成分析!F$35,"▲", "-")), 2) &lt; 0, ABS(ROUND(VALUE(SUBSTITUTE(連結実質赤字比率に係る赤字・黒字の構成分析!F$35,"▲", "-")), 2)), NA())</f>
        <v>#N/A</v>
      </c>
      <c r="C35" s="171">
        <f>IF(ROUND(VALUE(SUBSTITUTE(連結実質赤字比率に係る赤字・黒字の構成分析!F$35,"▲", "-")), 2) &gt;= 0, ABS(ROUND(VALUE(SUBSTITUTE(連結実質赤字比率に係る赤字・黒字の構成分析!F$35,"▲", "-")), 2)), NA())</f>
        <v>14.97</v>
      </c>
      <c r="D35" s="171" t="e">
        <f>IF(ROUND(VALUE(SUBSTITUTE(連結実質赤字比率に係る赤字・黒字の構成分析!G$35,"▲", "-")), 2) &lt; 0, ABS(ROUND(VALUE(SUBSTITUTE(連結実質赤字比率に係る赤字・黒字の構成分析!G$35,"▲", "-")), 2)), NA())</f>
        <v>#N/A</v>
      </c>
      <c r="E35" s="171">
        <f>IF(ROUND(VALUE(SUBSTITUTE(連結実質赤字比率に係る赤字・黒字の構成分析!G$35,"▲", "-")), 2) &gt;= 0, ABS(ROUND(VALUE(SUBSTITUTE(連結実質赤字比率に係る赤字・黒字の構成分析!G$35,"▲", "-")), 2)), NA())</f>
        <v>12.69</v>
      </c>
      <c r="F35" s="171" t="e">
        <f>IF(ROUND(VALUE(SUBSTITUTE(連結実質赤字比率に係る赤字・黒字の構成分析!H$35,"▲", "-")), 2) &lt; 0, ABS(ROUND(VALUE(SUBSTITUTE(連結実質赤字比率に係る赤字・黒字の構成分析!H$35,"▲", "-")), 2)), NA())</f>
        <v>#N/A</v>
      </c>
      <c r="G35" s="171">
        <f>IF(ROUND(VALUE(SUBSTITUTE(連結実質赤字比率に係る赤字・黒字の構成分析!H$35,"▲", "-")), 2) &gt;= 0, ABS(ROUND(VALUE(SUBSTITUTE(連結実質赤字比率に係る赤字・黒字の構成分析!H$35,"▲", "-")), 2)), NA())</f>
        <v>11.33</v>
      </c>
      <c r="H35" s="171" t="e">
        <f>IF(ROUND(VALUE(SUBSTITUTE(連結実質赤字比率に係る赤字・黒字の構成分析!I$35,"▲", "-")), 2) &lt; 0, ABS(ROUND(VALUE(SUBSTITUTE(連結実質赤字比率に係る赤字・黒字の構成分析!I$35,"▲", "-")), 2)), NA())</f>
        <v>#N/A</v>
      </c>
      <c r="I35" s="171">
        <f>IF(ROUND(VALUE(SUBSTITUTE(連結実質赤字比率に係る赤字・黒字の構成分析!I$35,"▲", "-")), 2) &gt;= 0, ABS(ROUND(VALUE(SUBSTITUTE(連結実質赤字比率に係る赤字・黒字の構成分析!I$35,"▲", "-")), 2)), NA())</f>
        <v>9.86</v>
      </c>
      <c r="J35" s="171" t="e">
        <f>IF(ROUND(VALUE(SUBSTITUTE(連結実質赤字比率に係る赤字・黒字の構成分析!J$35,"▲", "-")), 2) &lt; 0, ABS(ROUND(VALUE(SUBSTITUTE(連結実質赤字比率に係る赤字・黒字の構成分析!J$35,"▲", "-")), 2)), NA())</f>
        <v>#N/A</v>
      </c>
      <c r="K35" s="171">
        <f>IF(ROUND(VALUE(SUBSTITUTE(連結実質赤字比率に係る赤字・黒字の構成分析!J$35,"▲", "-")), 2) &gt;= 0, ABS(ROUND(VALUE(SUBSTITUTE(連結実質赤字比率に係る赤字・黒字の構成分析!J$35,"▲", "-")), 2)), NA())</f>
        <v>8.01</v>
      </c>
    </row>
    <row r="36" spans="1:16" x14ac:dyDescent="0.2">
      <c r="A36" s="171" t="str">
        <f>IF(連結実質赤字比率に係る赤字・黒字の構成分析!C$34="",NA(),連結実質赤字比率に係る赤字・黒字の構成分析!C$34)</f>
        <v>国民健康保険特別会計</v>
      </c>
      <c r="B36" s="171">
        <f>IF(ROUND(VALUE(SUBSTITUTE(連結実質赤字比率に係る赤字・黒字の構成分析!F$34,"▲", "-")), 2) &lt; 0, ABS(ROUND(VALUE(SUBSTITUTE(連結実質赤字比率に係る赤字・黒字の構成分析!F$34,"▲", "-")), 2)), NA())</f>
        <v>7.97</v>
      </c>
      <c r="C36" s="171" t="e">
        <f>IF(ROUND(VALUE(SUBSTITUTE(連結実質赤字比率に係る赤字・黒字の構成分析!F$34,"▲", "-")), 2) &gt;= 0, ABS(ROUND(VALUE(SUBSTITUTE(連結実質赤字比率に係る赤字・黒字の構成分析!F$34,"▲", "-")), 2)), NA())</f>
        <v>#N/A</v>
      </c>
      <c r="D36" s="171">
        <f>IF(ROUND(VALUE(SUBSTITUTE(連結実質赤字比率に係る赤字・黒字の構成分析!G$34,"▲", "-")), 2) &lt; 0, ABS(ROUND(VALUE(SUBSTITUTE(連結実質赤字比率に係る赤字・黒字の構成分析!G$34,"▲", "-")), 2)), NA())</f>
        <v>6.36</v>
      </c>
      <c r="E36" s="171" t="e">
        <f>IF(ROUND(VALUE(SUBSTITUTE(連結実質赤字比率に係る赤字・黒字の構成分析!G$34,"▲", "-")), 2) &gt;= 0, ABS(ROUND(VALUE(SUBSTITUTE(連結実質赤字比率に係る赤字・黒字の構成分析!G$34,"▲", "-")), 2)), NA())</f>
        <v>#N/A</v>
      </c>
      <c r="F36" s="171">
        <f>IF(ROUND(VALUE(SUBSTITUTE(連結実質赤字比率に係る赤字・黒字の構成分析!H$34,"▲", "-")), 2) &lt; 0, ABS(ROUND(VALUE(SUBSTITUTE(連結実質赤字比率に係る赤字・黒字の構成分析!H$34,"▲", "-")), 2)), NA())</f>
        <v>5.0999999999999996</v>
      </c>
      <c r="G36" s="171" t="e">
        <f>IF(ROUND(VALUE(SUBSTITUTE(連結実質赤字比率に係る赤字・黒字の構成分析!H$34,"▲", "-")), 2) &gt;= 0, ABS(ROUND(VALUE(SUBSTITUTE(連結実質赤字比率に係る赤字・黒字の構成分析!H$34,"▲", "-")), 2)), NA())</f>
        <v>#N/A</v>
      </c>
      <c r="H36" s="171">
        <f>IF(ROUND(VALUE(SUBSTITUTE(連結実質赤字比率に係る赤字・黒字の構成分析!I$34,"▲", "-")), 2) &lt; 0, ABS(ROUND(VALUE(SUBSTITUTE(連結実質赤字比率に係る赤字・黒字の構成分析!I$34,"▲", "-")), 2)), NA())</f>
        <v>3.89</v>
      </c>
      <c r="I36" s="171" t="e">
        <f>IF(ROUND(VALUE(SUBSTITUTE(連結実質赤字比率に係る赤字・黒字の構成分析!I$34,"▲", "-")), 2) &gt;= 0, ABS(ROUND(VALUE(SUBSTITUTE(連結実質赤字比率に係る赤字・黒字の構成分析!I$34,"▲", "-")), 2)), NA())</f>
        <v>#N/A</v>
      </c>
      <c r="J36" s="171">
        <f>IF(ROUND(VALUE(SUBSTITUTE(連結実質赤字比率に係る赤字・黒字の構成分析!J$34,"▲", "-")), 2) &lt; 0, ABS(ROUND(VALUE(SUBSTITUTE(連結実質赤字比率に係る赤字・黒字の構成分析!J$34,"▲", "-")), 2)), NA())</f>
        <v>3.38</v>
      </c>
      <c r="K36" s="171" t="e">
        <f>IF(ROUND(VALUE(SUBSTITUTE(連結実質赤字比率に係る赤字・黒字の構成分析!J$34,"▲", "-")), 2) &gt;= 0, ABS(ROUND(VALUE(SUBSTITUTE(連結実質赤字比率に係る赤字・黒字の構成分析!J$34,"▲", "-")), 2)), NA())</f>
        <v>#N/A</v>
      </c>
    </row>
    <row r="39" spans="1:16" x14ac:dyDescent="0.2">
      <c r="A39" s="140" t="s">
        <v>58</v>
      </c>
    </row>
    <row r="40" spans="1:16" x14ac:dyDescent="0.2">
      <c r="A40" s="172"/>
      <c r="B40" s="172" t="str">
        <f>'実質公債費比率（分子）の構造'!K$44</f>
        <v>R01</v>
      </c>
      <c r="C40" s="172"/>
      <c r="D40" s="172"/>
      <c r="E40" s="172" t="str">
        <f>'実質公債費比率（分子）の構造'!L$44</f>
        <v>R02</v>
      </c>
      <c r="F40" s="172"/>
      <c r="G40" s="172"/>
      <c r="H40" s="172" t="str">
        <f>'実質公債費比率（分子）の構造'!M$44</f>
        <v>R03</v>
      </c>
      <c r="I40" s="172"/>
      <c r="J40" s="172"/>
      <c r="K40" s="172" t="str">
        <f>'実質公債費比率（分子）の構造'!N$44</f>
        <v>R04</v>
      </c>
      <c r="L40" s="172"/>
      <c r="M40" s="172"/>
      <c r="N40" s="172" t="str">
        <f>'実質公債費比率（分子）の構造'!O$44</f>
        <v>R05</v>
      </c>
      <c r="O40" s="172"/>
      <c r="P40" s="172"/>
    </row>
    <row r="41" spans="1:16" x14ac:dyDescent="0.2">
      <c r="A41" s="172"/>
      <c r="B41" s="172" t="s">
        <v>59</v>
      </c>
      <c r="C41" s="172"/>
      <c r="D41" s="172" t="s">
        <v>60</v>
      </c>
      <c r="E41" s="172" t="s">
        <v>59</v>
      </c>
      <c r="F41" s="172"/>
      <c r="G41" s="172" t="s">
        <v>60</v>
      </c>
      <c r="H41" s="172" t="s">
        <v>59</v>
      </c>
      <c r="I41" s="172"/>
      <c r="J41" s="172" t="s">
        <v>60</v>
      </c>
      <c r="K41" s="172" t="s">
        <v>59</v>
      </c>
      <c r="L41" s="172"/>
      <c r="M41" s="172" t="s">
        <v>60</v>
      </c>
      <c r="N41" s="172" t="s">
        <v>59</v>
      </c>
      <c r="O41" s="172"/>
      <c r="P41" s="172" t="s">
        <v>60</v>
      </c>
    </row>
    <row r="42" spans="1:16" x14ac:dyDescent="0.2">
      <c r="A42" s="172" t="s">
        <v>61</v>
      </c>
      <c r="B42" s="172"/>
      <c r="C42" s="172"/>
      <c r="D42" s="172">
        <f>'実質公債費比率（分子）の構造'!K$52</f>
        <v>4141</v>
      </c>
      <c r="E42" s="172"/>
      <c r="F42" s="172"/>
      <c r="G42" s="172">
        <f>'実質公債費比率（分子）の構造'!L$52</f>
        <v>4191</v>
      </c>
      <c r="H42" s="172"/>
      <c r="I42" s="172"/>
      <c r="J42" s="172">
        <f>'実質公債費比率（分子）の構造'!M$52</f>
        <v>4317</v>
      </c>
      <c r="K42" s="172"/>
      <c r="L42" s="172"/>
      <c r="M42" s="172">
        <f>'実質公債費比率（分子）の構造'!N$52</f>
        <v>4210</v>
      </c>
      <c r="N42" s="172"/>
      <c r="O42" s="172"/>
      <c r="P42" s="172">
        <f>'実質公債費比率（分子）の構造'!O$52</f>
        <v>4289</v>
      </c>
    </row>
    <row r="43" spans="1:16" x14ac:dyDescent="0.2">
      <c r="A43" s="172" t="s">
        <v>16</v>
      </c>
      <c r="B43" s="172">
        <f>'実質公債費比率（分子）の構造'!K$51</f>
        <v>1</v>
      </c>
      <c r="C43" s="172"/>
      <c r="D43" s="172"/>
      <c r="E43" s="172">
        <f>'実質公債費比率（分子）の構造'!L$51</f>
        <v>1</v>
      </c>
      <c r="F43" s="172"/>
      <c r="G43" s="172"/>
      <c r="H43" s="172">
        <f>'実質公債費比率（分子）の構造'!M$51</f>
        <v>0</v>
      </c>
      <c r="I43" s="172"/>
      <c r="J43" s="172"/>
      <c r="K43" s="172" t="str">
        <f>'実質公債費比率（分子）の構造'!N$51</f>
        <v>-</v>
      </c>
      <c r="L43" s="172"/>
      <c r="M43" s="172"/>
      <c r="N43" s="172" t="str">
        <f>'実質公債費比率（分子）の構造'!O$51</f>
        <v>-</v>
      </c>
      <c r="O43" s="172"/>
      <c r="P43" s="172"/>
    </row>
    <row r="44" spans="1:16" x14ac:dyDescent="0.2">
      <c r="A44" s="172" t="s">
        <v>62</v>
      </c>
      <c r="B44" s="172" t="str">
        <f>'実質公債費比率（分子）の構造'!K$50</f>
        <v>-</v>
      </c>
      <c r="C44" s="172"/>
      <c r="D44" s="172"/>
      <c r="E44" s="172" t="str">
        <f>'実質公債費比率（分子）の構造'!L$50</f>
        <v>-</v>
      </c>
      <c r="F44" s="172"/>
      <c r="G44" s="172"/>
      <c r="H44" s="172" t="str">
        <f>'実質公債費比率（分子）の構造'!M$50</f>
        <v>-</v>
      </c>
      <c r="I44" s="172"/>
      <c r="J44" s="172"/>
      <c r="K44" s="172" t="str">
        <f>'実質公債費比率（分子）の構造'!N$50</f>
        <v>-</v>
      </c>
      <c r="L44" s="172"/>
      <c r="M44" s="172"/>
      <c r="N44" s="172" t="str">
        <f>'実質公債費比率（分子）の構造'!O$50</f>
        <v>-</v>
      </c>
      <c r="O44" s="172"/>
      <c r="P44" s="172"/>
    </row>
    <row r="45" spans="1:16" x14ac:dyDescent="0.2">
      <c r="A45" s="172" t="s">
        <v>63</v>
      </c>
      <c r="B45" s="172">
        <f>'実質公債費比率（分子）の構造'!K$49</f>
        <v>49</v>
      </c>
      <c r="C45" s="172"/>
      <c r="D45" s="172"/>
      <c r="E45" s="172">
        <f>'実質公債費比率（分子）の構造'!L$49</f>
        <v>35</v>
      </c>
      <c r="F45" s="172"/>
      <c r="G45" s="172"/>
      <c r="H45" s="172">
        <f>'実質公債費比率（分子）の構造'!M$49</f>
        <v>29</v>
      </c>
      <c r="I45" s="172"/>
      <c r="J45" s="172"/>
      <c r="K45" s="172">
        <f>'実質公債費比率（分子）の構造'!N$49</f>
        <v>18</v>
      </c>
      <c r="L45" s="172"/>
      <c r="M45" s="172"/>
      <c r="N45" s="172">
        <f>'実質公債費比率（分子）の構造'!O$49</f>
        <v>49</v>
      </c>
      <c r="O45" s="172"/>
      <c r="P45" s="172"/>
    </row>
    <row r="46" spans="1:16" x14ac:dyDescent="0.2">
      <c r="A46" s="172" t="s">
        <v>64</v>
      </c>
      <c r="B46" s="172">
        <f>'実質公債費比率（分子）の構造'!K$48</f>
        <v>1024</v>
      </c>
      <c r="C46" s="172"/>
      <c r="D46" s="172"/>
      <c r="E46" s="172">
        <f>'実質公債費比率（分子）の構造'!L$48</f>
        <v>986</v>
      </c>
      <c r="F46" s="172"/>
      <c r="G46" s="172"/>
      <c r="H46" s="172">
        <f>'実質公債費比率（分子）の構造'!M$48</f>
        <v>898</v>
      </c>
      <c r="I46" s="172"/>
      <c r="J46" s="172"/>
      <c r="K46" s="172">
        <f>'実質公債費比率（分子）の構造'!N$48</f>
        <v>823</v>
      </c>
      <c r="L46" s="172"/>
      <c r="M46" s="172"/>
      <c r="N46" s="172">
        <f>'実質公債費比率（分子）の構造'!O$48</f>
        <v>846</v>
      </c>
      <c r="O46" s="172"/>
      <c r="P46" s="172"/>
    </row>
    <row r="47" spans="1:16" x14ac:dyDescent="0.2">
      <c r="A47" s="172" t="s">
        <v>12</v>
      </c>
      <c r="B47" s="172" t="str">
        <f>'実質公債費比率（分子）の構造'!K$47</f>
        <v>-</v>
      </c>
      <c r="C47" s="172"/>
      <c r="D47" s="172"/>
      <c r="E47" s="172" t="str">
        <f>'実質公債費比率（分子）の構造'!L$47</f>
        <v>-</v>
      </c>
      <c r="F47" s="172"/>
      <c r="G47" s="172"/>
      <c r="H47" s="172" t="str">
        <f>'実質公債費比率（分子）の構造'!M$47</f>
        <v>-</v>
      </c>
      <c r="I47" s="172"/>
      <c r="J47" s="172"/>
      <c r="K47" s="172" t="str">
        <f>'実質公債費比率（分子）の構造'!N$47</f>
        <v>-</v>
      </c>
      <c r="L47" s="172"/>
      <c r="M47" s="172"/>
      <c r="N47" s="172" t="str">
        <f>'実質公債費比率（分子）の構造'!O$47</f>
        <v>-</v>
      </c>
      <c r="O47" s="172"/>
      <c r="P47" s="172"/>
    </row>
    <row r="48" spans="1:16" x14ac:dyDescent="0.2">
      <c r="A48" s="172" t="s">
        <v>65</v>
      </c>
      <c r="B48" s="172" t="str">
        <f>'実質公債費比率（分子）の構造'!K$46</f>
        <v>-</v>
      </c>
      <c r="C48" s="172"/>
      <c r="D48" s="172"/>
      <c r="E48" s="172" t="str">
        <f>'実質公債費比率（分子）の構造'!L$46</f>
        <v>-</v>
      </c>
      <c r="F48" s="172"/>
      <c r="G48" s="172"/>
      <c r="H48" s="172" t="str">
        <f>'実質公債費比率（分子）の構造'!M$46</f>
        <v>-</v>
      </c>
      <c r="I48" s="172"/>
      <c r="J48" s="172"/>
      <c r="K48" s="172" t="str">
        <f>'実質公債費比率（分子）の構造'!N$46</f>
        <v>-</v>
      </c>
      <c r="L48" s="172"/>
      <c r="M48" s="172"/>
      <c r="N48" s="172" t="str">
        <f>'実質公債費比率（分子）の構造'!O$46</f>
        <v>-</v>
      </c>
      <c r="O48" s="172"/>
      <c r="P48" s="172"/>
    </row>
    <row r="49" spans="1:16" x14ac:dyDescent="0.2">
      <c r="A49" s="172" t="s">
        <v>66</v>
      </c>
      <c r="B49" s="172">
        <f>'実質公債費比率（分子）の構造'!K$45</f>
        <v>4089</v>
      </c>
      <c r="C49" s="172"/>
      <c r="D49" s="172"/>
      <c r="E49" s="172">
        <f>'実質公債費比率（分子）の構造'!L$45</f>
        <v>4041</v>
      </c>
      <c r="F49" s="172"/>
      <c r="G49" s="172"/>
      <c r="H49" s="172">
        <f>'実質公債費比率（分子）の構造'!M$45</f>
        <v>4119</v>
      </c>
      <c r="I49" s="172"/>
      <c r="J49" s="172"/>
      <c r="K49" s="172">
        <f>'実質公債費比率（分子）の構造'!N$45</f>
        <v>3913</v>
      </c>
      <c r="L49" s="172"/>
      <c r="M49" s="172"/>
      <c r="N49" s="172">
        <f>'実質公債費比率（分子）の構造'!O$45</f>
        <v>3827</v>
      </c>
      <c r="O49" s="172"/>
      <c r="P49" s="172"/>
    </row>
    <row r="50" spans="1:16" x14ac:dyDescent="0.2">
      <c r="A50" s="172" t="s">
        <v>67</v>
      </c>
      <c r="B50" s="172" t="e">
        <f>NA()</f>
        <v>#N/A</v>
      </c>
      <c r="C50" s="172">
        <f>IF(ISNUMBER('実質公債費比率（分子）の構造'!K$53),'実質公債費比率（分子）の構造'!K$53,NA())</f>
        <v>1022</v>
      </c>
      <c r="D50" s="172" t="e">
        <f>NA()</f>
        <v>#N/A</v>
      </c>
      <c r="E50" s="172" t="e">
        <f>NA()</f>
        <v>#N/A</v>
      </c>
      <c r="F50" s="172">
        <f>IF(ISNUMBER('実質公債費比率（分子）の構造'!L$53),'実質公債費比率（分子）の構造'!L$53,NA())</f>
        <v>872</v>
      </c>
      <c r="G50" s="172" t="e">
        <f>NA()</f>
        <v>#N/A</v>
      </c>
      <c r="H50" s="172" t="e">
        <f>NA()</f>
        <v>#N/A</v>
      </c>
      <c r="I50" s="172">
        <f>IF(ISNUMBER('実質公債費比率（分子）の構造'!M$53),'実質公債費比率（分子）の構造'!M$53,NA())</f>
        <v>729</v>
      </c>
      <c r="J50" s="172" t="e">
        <f>NA()</f>
        <v>#N/A</v>
      </c>
      <c r="K50" s="172" t="e">
        <f>NA()</f>
        <v>#N/A</v>
      </c>
      <c r="L50" s="172">
        <f>IF(ISNUMBER('実質公債費比率（分子）の構造'!N$53),'実質公債費比率（分子）の構造'!N$53,NA())</f>
        <v>544</v>
      </c>
      <c r="M50" s="172" t="e">
        <f>NA()</f>
        <v>#N/A</v>
      </c>
      <c r="N50" s="172" t="e">
        <f>NA()</f>
        <v>#N/A</v>
      </c>
      <c r="O50" s="172">
        <f>IF(ISNUMBER('実質公債費比率（分子）の構造'!O$53),'実質公債費比率（分子）の構造'!O$53,NA())</f>
        <v>433</v>
      </c>
      <c r="P50" s="172" t="e">
        <f>NA()</f>
        <v>#N/A</v>
      </c>
    </row>
    <row r="53" spans="1:16" x14ac:dyDescent="0.2">
      <c r="A53" s="140" t="s">
        <v>68</v>
      </c>
    </row>
    <row r="54" spans="1:16" x14ac:dyDescent="0.2">
      <c r="A54" s="171"/>
      <c r="B54" s="171" t="str">
        <f>'将来負担比率（分子）の構造'!I$40</f>
        <v>R01</v>
      </c>
      <c r="C54" s="171"/>
      <c r="D54" s="171"/>
      <c r="E54" s="171" t="str">
        <f>'将来負担比率（分子）の構造'!J$40</f>
        <v>R02</v>
      </c>
      <c r="F54" s="171"/>
      <c r="G54" s="171"/>
      <c r="H54" s="171" t="str">
        <f>'将来負担比率（分子）の構造'!K$40</f>
        <v>R03</v>
      </c>
      <c r="I54" s="171"/>
      <c r="J54" s="171"/>
      <c r="K54" s="171" t="str">
        <f>'将来負担比率（分子）の構造'!L$40</f>
        <v>R04</v>
      </c>
      <c r="L54" s="171"/>
      <c r="M54" s="171"/>
      <c r="N54" s="171" t="str">
        <f>'将来負担比率（分子）の構造'!M$40</f>
        <v>R05</v>
      </c>
      <c r="O54" s="171"/>
      <c r="P54" s="171"/>
    </row>
    <row r="55" spans="1:16" x14ac:dyDescent="0.2">
      <c r="A55" s="171"/>
      <c r="B55" s="171" t="s">
        <v>69</v>
      </c>
      <c r="C55" s="171"/>
      <c r="D55" s="171" t="s">
        <v>70</v>
      </c>
      <c r="E55" s="171" t="s">
        <v>69</v>
      </c>
      <c r="F55" s="171"/>
      <c r="G55" s="171" t="s">
        <v>70</v>
      </c>
      <c r="H55" s="171" t="s">
        <v>69</v>
      </c>
      <c r="I55" s="171"/>
      <c r="J55" s="171" t="s">
        <v>70</v>
      </c>
      <c r="K55" s="171" t="s">
        <v>69</v>
      </c>
      <c r="L55" s="171"/>
      <c r="M55" s="171" t="s">
        <v>70</v>
      </c>
      <c r="N55" s="171" t="s">
        <v>69</v>
      </c>
      <c r="O55" s="171"/>
      <c r="P55" s="171" t="s">
        <v>70</v>
      </c>
    </row>
    <row r="56" spans="1:16" x14ac:dyDescent="0.2">
      <c r="A56" s="171" t="s">
        <v>43</v>
      </c>
      <c r="B56" s="171"/>
      <c r="C56" s="171"/>
      <c r="D56" s="171">
        <f>'将来負担比率（分子）の構造'!I$52</f>
        <v>43863</v>
      </c>
      <c r="E56" s="171"/>
      <c r="F56" s="171"/>
      <c r="G56" s="171">
        <f>'将来負担比率（分子）の構造'!J$52</f>
        <v>43058</v>
      </c>
      <c r="H56" s="171"/>
      <c r="I56" s="171"/>
      <c r="J56" s="171">
        <f>'将来負担比率（分子）の構造'!K$52</f>
        <v>42029</v>
      </c>
      <c r="K56" s="171"/>
      <c r="L56" s="171"/>
      <c r="M56" s="171">
        <f>'将来負担比率（分子）の構造'!L$52</f>
        <v>39924</v>
      </c>
      <c r="N56" s="171"/>
      <c r="O56" s="171"/>
      <c r="P56" s="171">
        <f>'将来負担比率（分子）の構造'!M$52</f>
        <v>37996</v>
      </c>
    </row>
    <row r="57" spans="1:16" x14ac:dyDescent="0.2">
      <c r="A57" s="171" t="s">
        <v>42</v>
      </c>
      <c r="B57" s="171"/>
      <c r="C57" s="171"/>
      <c r="D57" s="171">
        <f>'将来負担比率（分子）の構造'!I$51</f>
        <v>12165</v>
      </c>
      <c r="E57" s="171"/>
      <c r="F57" s="171"/>
      <c r="G57" s="171">
        <f>'将来負担比率（分子）の構造'!J$51</f>
        <v>10991</v>
      </c>
      <c r="H57" s="171"/>
      <c r="I57" s="171"/>
      <c r="J57" s="171">
        <f>'将来負担比率（分子）の構造'!K$51</f>
        <v>10665</v>
      </c>
      <c r="K57" s="171"/>
      <c r="L57" s="171"/>
      <c r="M57" s="171">
        <f>'将来負担比率（分子）の構造'!L$51</f>
        <v>10348</v>
      </c>
      <c r="N57" s="171"/>
      <c r="O57" s="171"/>
      <c r="P57" s="171">
        <f>'将来負担比率（分子）の構造'!M$51</f>
        <v>10769</v>
      </c>
    </row>
    <row r="58" spans="1:16" x14ac:dyDescent="0.2">
      <c r="A58" s="171" t="s">
        <v>41</v>
      </c>
      <c r="B58" s="171"/>
      <c r="C58" s="171"/>
      <c r="D58" s="171">
        <f>'将来負担比率（分子）の構造'!I$50</f>
        <v>1428</v>
      </c>
      <c r="E58" s="171"/>
      <c r="F58" s="171"/>
      <c r="G58" s="171">
        <f>'将来負担比率（分子）の構造'!J$50</f>
        <v>1884</v>
      </c>
      <c r="H58" s="171"/>
      <c r="I58" s="171"/>
      <c r="J58" s="171">
        <f>'将来負担比率（分子）の構造'!K$50</f>
        <v>4315</v>
      </c>
      <c r="K58" s="171"/>
      <c r="L58" s="171"/>
      <c r="M58" s="171">
        <f>'将来負担比率（分子）の構造'!L$50</f>
        <v>6465</v>
      </c>
      <c r="N58" s="171"/>
      <c r="O58" s="171"/>
      <c r="P58" s="171">
        <f>'将来負担比率（分子）の構造'!M$50</f>
        <v>7977</v>
      </c>
    </row>
    <row r="59" spans="1:16" x14ac:dyDescent="0.2">
      <c r="A59" s="171" t="s">
        <v>39</v>
      </c>
      <c r="B59" s="171" t="str">
        <f>'将来負担比率（分子）の構造'!I$49</f>
        <v>-</v>
      </c>
      <c r="C59" s="171"/>
      <c r="D59" s="171"/>
      <c r="E59" s="171" t="str">
        <f>'将来負担比率（分子）の構造'!J$49</f>
        <v>-</v>
      </c>
      <c r="F59" s="171"/>
      <c r="G59" s="171"/>
      <c r="H59" s="171" t="str">
        <f>'将来負担比率（分子）の構造'!K$49</f>
        <v>-</v>
      </c>
      <c r="I59" s="171"/>
      <c r="J59" s="171"/>
      <c r="K59" s="171" t="str">
        <f>'将来負担比率（分子）の構造'!L$49</f>
        <v>-</v>
      </c>
      <c r="L59" s="171"/>
      <c r="M59" s="171"/>
      <c r="N59" s="171" t="str">
        <f>'将来負担比率（分子）の構造'!M$49</f>
        <v>-</v>
      </c>
      <c r="O59" s="171"/>
      <c r="P59" s="171"/>
    </row>
    <row r="60" spans="1:16" x14ac:dyDescent="0.2">
      <c r="A60" s="171" t="s">
        <v>38</v>
      </c>
      <c r="B60" s="171" t="str">
        <f>'将来負担比率（分子）の構造'!I$48</f>
        <v>-</v>
      </c>
      <c r="C60" s="171"/>
      <c r="D60" s="171"/>
      <c r="E60" s="171" t="str">
        <f>'将来負担比率（分子）の構造'!J$48</f>
        <v>-</v>
      </c>
      <c r="F60" s="171"/>
      <c r="G60" s="171"/>
      <c r="H60" s="171" t="str">
        <f>'将来負担比率（分子）の構造'!K$48</f>
        <v>-</v>
      </c>
      <c r="I60" s="171"/>
      <c r="J60" s="171"/>
      <c r="K60" s="171" t="str">
        <f>'将来負担比率（分子）の構造'!L$48</f>
        <v>-</v>
      </c>
      <c r="L60" s="171"/>
      <c r="M60" s="171"/>
      <c r="N60" s="171" t="str">
        <f>'将来負担比率（分子）の構造'!M$48</f>
        <v>-</v>
      </c>
      <c r="O60" s="171"/>
      <c r="P60" s="171"/>
    </row>
    <row r="61" spans="1:16" x14ac:dyDescent="0.2">
      <c r="A61" s="171" t="s">
        <v>36</v>
      </c>
      <c r="B61" s="171">
        <f>'将来負担比率（分子）の構造'!I$46</f>
        <v>730</v>
      </c>
      <c r="C61" s="171"/>
      <c r="D61" s="171"/>
      <c r="E61" s="171">
        <f>'将来負担比率（分子）の構造'!J$46</f>
        <v>742</v>
      </c>
      <c r="F61" s="171"/>
      <c r="G61" s="171"/>
      <c r="H61" s="171">
        <f>'将来負担比率（分子）の構造'!K$46</f>
        <v>818</v>
      </c>
      <c r="I61" s="171"/>
      <c r="J61" s="171"/>
      <c r="K61" s="171">
        <f>'将来負担比率（分子）の構造'!L$46</f>
        <v>910</v>
      </c>
      <c r="L61" s="171"/>
      <c r="M61" s="171"/>
      <c r="N61" s="171">
        <f>'将来負担比率（分子）の構造'!M$46</f>
        <v>735</v>
      </c>
      <c r="O61" s="171"/>
      <c r="P61" s="171"/>
    </row>
    <row r="62" spans="1:16" x14ac:dyDescent="0.2">
      <c r="A62" s="171" t="s">
        <v>35</v>
      </c>
      <c r="B62" s="171">
        <f>'将来負担比率（分子）の構造'!I$45</f>
        <v>4703</v>
      </c>
      <c r="C62" s="171"/>
      <c r="D62" s="171"/>
      <c r="E62" s="171">
        <f>'将来負担比率（分子）の構造'!J$45</f>
        <v>4826</v>
      </c>
      <c r="F62" s="171"/>
      <c r="G62" s="171"/>
      <c r="H62" s="171">
        <f>'将来負担比率（分子）の構造'!K$45</f>
        <v>4875</v>
      </c>
      <c r="I62" s="171"/>
      <c r="J62" s="171"/>
      <c r="K62" s="171">
        <f>'将来負担比率（分子）の構造'!L$45</f>
        <v>4673</v>
      </c>
      <c r="L62" s="171"/>
      <c r="M62" s="171"/>
      <c r="N62" s="171">
        <f>'将来負担比率（分子）の構造'!M$45</f>
        <v>4711</v>
      </c>
      <c r="O62" s="171"/>
      <c r="P62" s="171"/>
    </row>
    <row r="63" spans="1:16" x14ac:dyDescent="0.2">
      <c r="A63" s="171" t="s">
        <v>34</v>
      </c>
      <c r="B63" s="171">
        <f>'将来負担比率（分子）の構造'!I$44</f>
        <v>438</v>
      </c>
      <c r="C63" s="171"/>
      <c r="D63" s="171"/>
      <c r="E63" s="171">
        <f>'将来負担比率（分子）の構造'!J$44</f>
        <v>466</v>
      </c>
      <c r="F63" s="171"/>
      <c r="G63" s="171"/>
      <c r="H63" s="171">
        <f>'将来負担比率（分子）の構造'!K$44</f>
        <v>430</v>
      </c>
      <c r="I63" s="171"/>
      <c r="J63" s="171"/>
      <c r="K63" s="171">
        <f>'将来負担比率（分子）の構造'!L$44</f>
        <v>414</v>
      </c>
      <c r="L63" s="171"/>
      <c r="M63" s="171"/>
      <c r="N63" s="171">
        <f>'将来負担比率（分子）の構造'!M$44</f>
        <v>401</v>
      </c>
      <c r="O63" s="171"/>
      <c r="P63" s="171"/>
    </row>
    <row r="64" spans="1:16" x14ac:dyDescent="0.2">
      <c r="A64" s="171" t="s">
        <v>33</v>
      </c>
      <c r="B64" s="171">
        <f>'将来負担比率（分子）の構造'!I$43</f>
        <v>20880</v>
      </c>
      <c r="C64" s="171"/>
      <c r="D64" s="171"/>
      <c r="E64" s="171">
        <f>'将来負担比率（分子）の構造'!J$43</f>
        <v>17888</v>
      </c>
      <c r="F64" s="171"/>
      <c r="G64" s="171"/>
      <c r="H64" s="171">
        <f>'将来負担比率（分子）の構造'!K$43</f>
        <v>16205</v>
      </c>
      <c r="I64" s="171"/>
      <c r="J64" s="171"/>
      <c r="K64" s="171">
        <f>'将来負担比率（分子）の構造'!L$43</f>
        <v>15021</v>
      </c>
      <c r="L64" s="171"/>
      <c r="M64" s="171"/>
      <c r="N64" s="171">
        <f>'将来負担比率（分子）の構造'!M$43</f>
        <v>14171</v>
      </c>
      <c r="O64" s="171"/>
      <c r="P64" s="171"/>
    </row>
    <row r="65" spans="1:16" x14ac:dyDescent="0.2">
      <c r="A65" s="171" t="s">
        <v>32</v>
      </c>
      <c r="B65" s="171">
        <f>'将来負担比率（分子）の構造'!I$42</f>
        <v>445</v>
      </c>
      <c r="C65" s="171"/>
      <c r="D65" s="171"/>
      <c r="E65" s="171">
        <f>'将来負担比率（分子）の構造'!J$42</f>
        <v>665</v>
      </c>
      <c r="F65" s="171"/>
      <c r="G65" s="171"/>
      <c r="H65" s="171">
        <f>'将来負担比率（分子）の構造'!K$42</f>
        <v>811</v>
      </c>
      <c r="I65" s="171"/>
      <c r="J65" s="171"/>
      <c r="K65" s="171">
        <f>'将来負担比率（分子）の構造'!L$42</f>
        <v>948</v>
      </c>
      <c r="L65" s="171"/>
      <c r="M65" s="171"/>
      <c r="N65" s="171">
        <f>'将来負担比率（分子）の構造'!M$42</f>
        <v>525</v>
      </c>
      <c r="O65" s="171"/>
      <c r="P65" s="171"/>
    </row>
    <row r="66" spans="1:16" x14ac:dyDescent="0.2">
      <c r="A66" s="171" t="s">
        <v>31</v>
      </c>
      <c r="B66" s="171">
        <f>'将来負担比率（分子）の構造'!I$41</f>
        <v>41778</v>
      </c>
      <c r="C66" s="171"/>
      <c r="D66" s="171"/>
      <c r="E66" s="171">
        <f>'将来負担比率（分子）の構造'!J$41</f>
        <v>41033</v>
      </c>
      <c r="F66" s="171"/>
      <c r="G66" s="171"/>
      <c r="H66" s="171">
        <f>'将来負担比率（分子）の構造'!K$41</f>
        <v>39427</v>
      </c>
      <c r="I66" s="171"/>
      <c r="J66" s="171"/>
      <c r="K66" s="171">
        <f>'将来負担比率（分子）の構造'!L$41</f>
        <v>37153</v>
      </c>
      <c r="L66" s="171"/>
      <c r="M66" s="171"/>
      <c r="N66" s="171">
        <f>'将来負担比率（分子）の構造'!M$41</f>
        <v>35383</v>
      </c>
      <c r="O66" s="171"/>
      <c r="P66" s="171"/>
    </row>
    <row r="67" spans="1:16" x14ac:dyDescent="0.2">
      <c r="A67" s="171" t="s">
        <v>71</v>
      </c>
      <c r="B67" s="171" t="e">
        <f>NA()</f>
        <v>#N/A</v>
      </c>
      <c r="C67" s="171">
        <f>IF(ISNUMBER('将来負担比率（分子）の構造'!I$53), IF('将来負担比率（分子）の構造'!I$53 &lt; 0, 0, '将来負担比率（分子）の構造'!I$53), NA())</f>
        <v>11518</v>
      </c>
      <c r="D67" s="171" t="e">
        <f>NA()</f>
        <v>#N/A</v>
      </c>
      <c r="E67" s="171" t="e">
        <f>NA()</f>
        <v>#N/A</v>
      </c>
      <c r="F67" s="171">
        <f>IF(ISNUMBER('将来負担比率（分子）の構造'!J$53), IF('将来負担比率（分子）の構造'!J$53 &lt; 0, 0, '将来負担比率（分子）の構造'!J$53), NA())</f>
        <v>9685</v>
      </c>
      <c r="G67" s="171" t="e">
        <f>NA()</f>
        <v>#N/A</v>
      </c>
      <c r="H67" s="171" t="e">
        <f>NA()</f>
        <v>#N/A</v>
      </c>
      <c r="I67" s="171">
        <f>IF(ISNUMBER('将来負担比率（分子）の構造'!K$53), IF('将来負担比率（分子）の構造'!K$53 &lt; 0, 0, '将来負担比率（分子）の構造'!K$53), NA())</f>
        <v>5558</v>
      </c>
      <c r="J67" s="171" t="e">
        <f>NA()</f>
        <v>#N/A</v>
      </c>
      <c r="K67" s="171" t="e">
        <f>NA()</f>
        <v>#N/A</v>
      </c>
      <c r="L67" s="171">
        <f>IF(ISNUMBER('将来負担比率（分子）の構造'!L$53), IF('将来負担比率（分子）の構造'!L$53 &lt; 0, 0, '将来負担比率（分子）の構造'!L$53), NA())</f>
        <v>2381</v>
      </c>
      <c r="M67" s="171" t="e">
        <f>NA()</f>
        <v>#N/A</v>
      </c>
      <c r="N67" s="171" t="e">
        <f>NA()</f>
        <v>#N/A</v>
      </c>
      <c r="O67" s="171">
        <f>IF(ISNUMBER('将来負担比率（分子）の構造'!M$53), IF('将来負担比率（分子）の構造'!M$53 &lt; 0, 0, '将来負担比率（分子）の構造'!M$53), NA())</f>
        <v>0</v>
      </c>
      <c r="P67" s="171" t="e">
        <f>NA()</f>
        <v>#N/A</v>
      </c>
    </row>
    <row r="70" spans="1:16" x14ac:dyDescent="0.2">
      <c r="A70" s="173" t="s">
        <v>72</v>
      </c>
      <c r="B70" s="173"/>
      <c r="C70" s="173"/>
      <c r="D70" s="173"/>
      <c r="E70" s="173"/>
      <c r="F70" s="173"/>
    </row>
    <row r="71" spans="1:16" x14ac:dyDescent="0.2">
      <c r="A71" s="174"/>
      <c r="B71" s="174" t="str">
        <f>基金残高に係る経年分析!F54</f>
        <v>R03</v>
      </c>
      <c r="C71" s="174" t="str">
        <f>基金残高に係る経年分析!G54</f>
        <v>R04</v>
      </c>
      <c r="D71" s="174" t="str">
        <f>基金残高に係る経年分析!H54</f>
        <v>R05</v>
      </c>
    </row>
    <row r="72" spans="1:16" x14ac:dyDescent="0.2">
      <c r="A72" s="174" t="s">
        <v>73</v>
      </c>
      <c r="B72" s="175">
        <f>基金残高に係る経年分析!F55</f>
        <v>2489</v>
      </c>
      <c r="C72" s="175">
        <f>基金残高に係る経年分析!G55</f>
        <v>4443</v>
      </c>
      <c r="D72" s="175">
        <f>基金残高に係る経年分析!H55</f>
        <v>5537</v>
      </c>
    </row>
    <row r="73" spans="1:16" x14ac:dyDescent="0.2">
      <c r="A73" s="174" t="s">
        <v>74</v>
      </c>
      <c r="B73" s="175">
        <f>基金残高に係る経年分析!F56</f>
        <v>483</v>
      </c>
      <c r="C73" s="175">
        <f>基金残高に係る経年分析!G56</f>
        <v>483</v>
      </c>
      <c r="D73" s="175">
        <f>基金残高に係る経年分析!H56</f>
        <v>608</v>
      </c>
    </row>
    <row r="74" spans="1:16" x14ac:dyDescent="0.2">
      <c r="A74" s="174" t="s">
        <v>75</v>
      </c>
      <c r="B74" s="175">
        <f>基金残高に係る経年分析!F57</f>
        <v>1280</v>
      </c>
      <c r="C74" s="175">
        <f>基金残高に係る経年分析!G57</f>
        <v>1475</v>
      </c>
      <c r="D74" s="175">
        <f>基金残高に係る経年分析!H57</f>
        <v>1767</v>
      </c>
    </row>
  </sheetData>
  <sheetProtection algorithmName="SHA-512" hashValue="cDGEspghfeN4Zg5mQG76cqaEl9LPmQy7aJsWgdM9XjYeX073xTAB000koPc0jqZzkNIRMFJt2BgMhbQNfTtGPQ==" saltValue="3urNBHf7TbLvYozJ8MVF5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10" customWidth="1"/>
    <col min="2" max="2" width="2.33203125" style="210" customWidth="1"/>
    <col min="3" max="16" width="2.6640625" style="210" customWidth="1"/>
    <col min="17" max="17" width="2.33203125" style="210" customWidth="1"/>
    <col min="18" max="95" width="1.6640625" style="210" customWidth="1"/>
    <col min="96" max="133" width="1.6640625" style="222" customWidth="1"/>
    <col min="134" max="143" width="1.6640625" style="210" customWidth="1"/>
    <col min="144" max="16384" width="0" style="210" hidden="1"/>
  </cols>
  <sheetData>
    <row r="1" spans="2:143" ht="22.5" customHeight="1" thickBot="1" x14ac:dyDescent="0.25">
      <c r="B1" s="208"/>
      <c r="C1" s="209"/>
      <c r="D1" s="209"/>
      <c r="E1" s="209"/>
      <c r="F1" s="209"/>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E1" s="209"/>
      <c r="BF1" s="209"/>
      <c r="BG1" s="209"/>
      <c r="BH1" s="209"/>
      <c r="BI1" s="209"/>
      <c r="BJ1" s="209"/>
      <c r="BK1" s="209"/>
      <c r="BL1" s="209"/>
      <c r="BM1" s="209"/>
      <c r="BN1" s="209"/>
      <c r="BO1" s="209"/>
      <c r="BP1" s="209"/>
      <c r="BQ1" s="209"/>
      <c r="BR1" s="209"/>
      <c r="BS1" s="209"/>
      <c r="BT1" s="209"/>
      <c r="BU1" s="209"/>
      <c r="BV1" s="209"/>
      <c r="BW1" s="209"/>
      <c r="BX1" s="209"/>
      <c r="BY1" s="209"/>
      <c r="BZ1" s="209"/>
      <c r="CA1" s="209"/>
      <c r="CB1" s="209"/>
      <c r="CC1" s="209"/>
      <c r="CD1" s="209"/>
      <c r="CE1" s="209"/>
      <c r="CF1" s="209"/>
      <c r="CG1" s="209"/>
      <c r="CH1" s="209"/>
      <c r="CI1" s="209"/>
      <c r="CJ1" s="209"/>
      <c r="CK1" s="209"/>
      <c r="CL1" s="209"/>
      <c r="CM1" s="209"/>
      <c r="CN1" s="209"/>
      <c r="CO1" s="209"/>
      <c r="CP1" s="209"/>
      <c r="CQ1" s="209"/>
      <c r="CR1" s="209"/>
      <c r="CS1" s="209"/>
      <c r="CT1" s="209"/>
      <c r="CU1" s="209"/>
      <c r="CV1" s="209"/>
      <c r="CW1" s="209"/>
      <c r="CX1" s="209"/>
      <c r="CY1" s="209"/>
      <c r="CZ1" s="209"/>
      <c r="DA1" s="209"/>
      <c r="DB1" s="209"/>
      <c r="DC1" s="209"/>
      <c r="DD1" s="209"/>
      <c r="DE1" s="209"/>
      <c r="DF1" s="209"/>
      <c r="DG1" s="209"/>
      <c r="DH1" s="717" t="s">
        <v>202</v>
      </c>
      <c r="DI1" s="718"/>
      <c r="DJ1" s="718"/>
      <c r="DK1" s="718"/>
      <c r="DL1" s="718"/>
      <c r="DM1" s="718"/>
      <c r="DN1" s="719"/>
      <c r="DO1" s="210"/>
      <c r="DP1" s="717" t="s">
        <v>203</v>
      </c>
      <c r="DQ1" s="718"/>
      <c r="DR1" s="718"/>
      <c r="DS1" s="718"/>
      <c r="DT1" s="718"/>
      <c r="DU1" s="718"/>
      <c r="DV1" s="718"/>
      <c r="DW1" s="718"/>
      <c r="DX1" s="718"/>
      <c r="DY1" s="718"/>
      <c r="DZ1" s="718"/>
      <c r="EA1" s="718"/>
      <c r="EB1" s="718"/>
      <c r="EC1" s="719"/>
      <c r="ED1" s="209"/>
      <c r="EE1" s="209"/>
      <c r="EF1" s="209"/>
      <c r="EG1" s="209"/>
      <c r="EH1" s="209"/>
      <c r="EI1" s="209"/>
      <c r="EJ1" s="209"/>
      <c r="EK1" s="209"/>
      <c r="EL1" s="209"/>
      <c r="EM1" s="209"/>
    </row>
    <row r="2" spans="2:143" ht="22.5" customHeight="1" x14ac:dyDescent="0.2">
      <c r="B2" s="211" t="s">
        <v>204</v>
      </c>
      <c r="R2" s="212"/>
      <c r="S2" s="212"/>
      <c r="T2" s="212"/>
      <c r="U2" s="212"/>
      <c r="V2" s="212"/>
      <c r="W2" s="212"/>
      <c r="X2" s="212"/>
      <c r="Y2" s="212"/>
      <c r="Z2" s="212"/>
      <c r="AA2" s="212"/>
      <c r="AB2" s="212"/>
      <c r="AC2" s="212"/>
      <c r="AE2" s="213"/>
      <c r="AF2" s="213"/>
      <c r="AG2" s="213"/>
      <c r="AH2" s="213"/>
      <c r="AI2" s="213"/>
      <c r="AJ2" s="212"/>
      <c r="AK2" s="212"/>
      <c r="AL2" s="212"/>
      <c r="AM2" s="212"/>
      <c r="AN2" s="212"/>
      <c r="AO2" s="212"/>
      <c r="AP2" s="212"/>
      <c r="CD2" s="209"/>
      <c r="CE2" s="209"/>
      <c r="CF2" s="209"/>
      <c r="CG2" s="209"/>
      <c r="CH2" s="209"/>
      <c r="CI2" s="209"/>
      <c r="CJ2" s="209"/>
      <c r="CK2" s="209"/>
      <c r="CL2" s="209"/>
      <c r="CM2" s="209"/>
      <c r="CN2" s="209"/>
      <c r="CO2" s="209"/>
      <c r="CP2" s="209"/>
      <c r="CQ2" s="209"/>
      <c r="CR2" s="209"/>
      <c r="CS2" s="209"/>
      <c r="CT2" s="209"/>
      <c r="CU2" s="209"/>
      <c r="CV2" s="209"/>
      <c r="CW2" s="209"/>
      <c r="CX2" s="209"/>
      <c r="CY2" s="209"/>
      <c r="CZ2" s="209"/>
      <c r="DA2" s="209"/>
      <c r="DB2" s="209"/>
      <c r="DC2" s="209"/>
      <c r="DD2" s="209"/>
      <c r="DE2" s="209"/>
      <c r="DF2" s="209"/>
      <c r="DG2" s="209"/>
      <c r="DH2" s="209"/>
      <c r="DI2" s="209"/>
      <c r="DJ2" s="209"/>
      <c r="DK2" s="209"/>
      <c r="DL2" s="209"/>
      <c r="DM2" s="209"/>
      <c r="DN2" s="209"/>
      <c r="DO2" s="209"/>
      <c r="DP2" s="209"/>
      <c r="DQ2" s="209"/>
      <c r="DR2" s="209"/>
      <c r="DS2" s="209"/>
      <c r="DT2" s="209"/>
      <c r="DU2" s="209"/>
      <c r="DV2" s="209"/>
      <c r="DW2" s="209"/>
      <c r="DX2" s="209"/>
      <c r="DY2" s="209"/>
      <c r="DZ2" s="209"/>
      <c r="EA2" s="209"/>
      <c r="EB2" s="209"/>
      <c r="EC2" s="209"/>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15007032</v>
      </c>
      <c r="S5" s="677"/>
      <c r="T5" s="677"/>
      <c r="U5" s="677"/>
      <c r="V5" s="677"/>
      <c r="W5" s="677"/>
      <c r="X5" s="677"/>
      <c r="Y5" s="702"/>
      <c r="Z5" s="715">
        <v>29.1</v>
      </c>
      <c r="AA5" s="715"/>
      <c r="AB5" s="715"/>
      <c r="AC5" s="715"/>
      <c r="AD5" s="716">
        <v>13730747</v>
      </c>
      <c r="AE5" s="716"/>
      <c r="AF5" s="716"/>
      <c r="AG5" s="716"/>
      <c r="AH5" s="716"/>
      <c r="AI5" s="716"/>
      <c r="AJ5" s="716"/>
      <c r="AK5" s="716"/>
      <c r="AL5" s="703">
        <v>50.2</v>
      </c>
      <c r="AM5" s="685"/>
      <c r="AN5" s="685"/>
      <c r="AO5" s="704"/>
      <c r="AP5" s="679" t="s">
        <v>216</v>
      </c>
      <c r="AQ5" s="680"/>
      <c r="AR5" s="680"/>
      <c r="AS5" s="680"/>
      <c r="AT5" s="680"/>
      <c r="AU5" s="680"/>
      <c r="AV5" s="680"/>
      <c r="AW5" s="680"/>
      <c r="AX5" s="680"/>
      <c r="AY5" s="680"/>
      <c r="AZ5" s="680"/>
      <c r="BA5" s="680"/>
      <c r="BB5" s="680"/>
      <c r="BC5" s="680"/>
      <c r="BD5" s="680"/>
      <c r="BE5" s="680"/>
      <c r="BF5" s="681"/>
      <c r="BG5" s="621">
        <v>13730306</v>
      </c>
      <c r="BH5" s="622"/>
      <c r="BI5" s="622"/>
      <c r="BJ5" s="622"/>
      <c r="BK5" s="622"/>
      <c r="BL5" s="622"/>
      <c r="BM5" s="622"/>
      <c r="BN5" s="623"/>
      <c r="BO5" s="659">
        <v>91.5</v>
      </c>
      <c r="BP5" s="659"/>
      <c r="BQ5" s="659"/>
      <c r="BR5" s="659"/>
      <c r="BS5" s="660">
        <v>143443</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188707</v>
      </c>
      <c r="S6" s="622"/>
      <c r="T6" s="622"/>
      <c r="U6" s="622"/>
      <c r="V6" s="622"/>
      <c r="W6" s="622"/>
      <c r="X6" s="622"/>
      <c r="Y6" s="623"/>
      <c r="Z6" s="659">
        <v>0.4</v>
      </c>
      <c r="AA6" s="659"/>
      <c r="AB6" s="659"/>
      <c r="AC6" s="659"/>
      <c r="AD6" s="660">
        <v>188707</v>
      </c>
      <c r="AE6" s="660"/>
      <c r="AF6" s="660"/>
      <c r="AG6" s="660"/>
      <c r="AH6" s="660"/>
      <c r="AI6" s="660"/>
      <c r="AJ6" s="660"/>
      <c r="AK6" s="660"/>
      <c r="AL6" s="624">
        <v>0.7</v>
      </c>
      <c r="AM6" s="625"/>
      <c r="AN6" s="625"/>
      <c r="AO6" s="661"/>
      <c r="AP6" s="618" t="s">
        <v>221</v>
      </c>
      <c r="AQ6" s="619"/>
      <c r="AR6" s="619"/>
      <c r="AS6" s="619"/>
      <c r="AT6" s="619"/>
      <c r="AU6" s="619"/>
      <c r="AV6" s="619"/>
      <c r="AW6" s="619"/>
      <c r="AX6" s="619"/>
      <c r="AY6" s="619"/>
      <c r="AZ6" s="619"/>
      <c r="BA6" s="619"/>
      <c r="BB6" s="619"/>
      <c r="BC6" s="619"/>
      <c r="BD6" s="619"/>
      <c r="BE6" s="619"/>
      <c r="BF6" s="620"/>
      <c r="BG6" s="621">
        <v>13730306</v>
      </c>
      <c r="BH6" s="622"/>
      <c r="BI6" s="622"/>
      <c r="BJ6" s="622"/>
      <c r="BK6" s="622"/>
      <c r="BL6" s="622"/>
      <c r="BM6" s="622"/>
      <c r="BN6" s="623"/>
      <c r="BO6" s="659">
        <v>91.5</v>
      </c>
      <c r="BP6" s="659"/>
      <c r="BQ6" s="659"/>
      <c r="BR6" s="659"/>
      <c r="BS6" s="660">
        <v>143443</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326313</v>
      </c>
      <c r="CS6" s="622"/>
      <c r="CT6" s="622"/>
      <c r="CU6" s="622"/>
      <c r="CV6" s="622"/>
      <c r="CW6" s="622"/>
      <c r="CX6" s="622"/>
      <c r="CY6" s="623"/>
      <c r="CZ6" s="703">
        <v>0.6</v>
      </c>
      <c r="DA6" s="685"/>
      <c r="DB6" s="685"/>
      <c r="DC6" s="705"/>
      <c r="DD6" s="627" t="s">
        <v>122</v>
      </c>
      <c r="DE6" s="622"/>
      <c r="DF6" s="622"/>
      <c r="DG6" s="622"/>
      <c r="DH6" s="622"/>
      <c r="DI6" s="622"/>
      <c r="DJ6" s="622"/>
      <c r="DK6" s="622"/>
      <c r="DL6" s="622"/>
      <c r="DM6" s="622"/>
      <c r="DN6" s="622"/>
      <c r="DO6" s="622"/>
      <c r="DP6" s="623"/>
      <c r="DQ6" s="627">
        <v>326309</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12806</v>
      </c>
      <c r="S7" s="622"/>
      <c r="T7" s="622"/>
      <c r="U7" s="622"/>
      <c r="V7" s="622"/>
      <c r="W7" s="622"/>
      <c r="X7" s="622"/>
      <c r="Y7" s="623"/>
      <c r="Z7" s="659">
        <v>0</v>
      </c>
      <c r="AA7" s="659"/>
      <c r="AB7" s="659"/>
      <c r="AC7" s="659"/>
      <c r="AD7" s="660">
        <v>12806</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6556067</v>
      </c>
      <c r="BH7" s="622"/>
      <c r="BI7" s="622"/>
      <c r="BJ7" s="622"/>
      <c r="BK7" s="622"/>
      <c r="BL7" s="622"/>
      <c r="BM7" s="622"/>
      <c r="BN7" s="623"/>
      <c r="BO7" s="659">
        <v>43.7</v>
      </c>
      <c r="BP7" s="659"/>
      <c r="BQ7" s="659"/>
      <c r="BR7" s="659"/>
      <c r="BS7" s="660">
        <v>143443</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4679477</v>
      </c>
      <c r="CS7" s="622"/>
      <c r="CT7" s="622"/>
      <c r="CU7" s="622"/>
      <c r="CV7" s="622"/>
      <c r="CW7" s="622"/>
      <c r="CX7" s="622"/>
      <c r="CY7" s="623"/>
      <c r="CZ7" s="659">
        <v>9.3000000000000007</v>
      </c>
      <c r="DA7" s="659"/>
      <c r="DB7" s="659"/>
      <c r="DC7" s="659"/>
      <c r="DD7" s="627">
        <v>17657</v>
      </c>
      <c r="DE7" s="622"/>
      <c r="DF7" s="622"/>
      <c r="DG7" s="622"/>
      <c r="DH7" s="622"/>
      <c r="DI7" s="622"/>
      <c r="DJ7" s="622"/>
      <c r="DK7" s="622"/>
      <c r="DL7" s="622"/>
      <c r="DM7" s="622"/>
      <c r="DN7" s="622"/>
      <c r="DO7" s="622"/>
      <c r="DP7" s="623"/>
      <c r="DQ7" s="627">
        <v>4063552</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128080</v>
      </c>
      <c r="S8" s="622"/>
      <c r="T8" s="622"/>
      <c r="U8" s="622"/>
      <c r="V8" s="622"/>
      <c r="W8" s="622"/>
      <c r="X8" s="622"/>
      <c r="Y8" s="623"/>
      <c r="Z8" s="659">
        <v>0.2</v>
      </c>
      <c r="AA8" s="659"/>
      <c r="AB8" s="659"/>
      <c r="AC8" s="659"/>
      <c r="AD8" s="660">
        <v>128080</v>
      </c>
      <c r="AE8" s="660"/>
      <c r="AF8" s="660"/>
      <c r="AG8" s="660"/>
      <c r="AH8" s="660"/>
      <c r="AI8" s="660"/>
      <c r="AJ8" s="660"/>
      <c r="AK8" s="660"/>
      <c r="AL8" s="624">
        <v>0.5</v>
      </c>
      <c r="AM8" s="625"/>
      <c r="AN8" s="625"/>
      <c r="AO8" s="661"/>
      <c r="AP8" s="618" t="s">
        <v>227</v>
      </c>
      <c r="AQ8" s="619"/>
      <c r="AR8" s="619"/>
      <c r="AS8" s="619"/>
      <c r="AT8" s="619"/>
      <c r="AU8" s="619"/>
      <c r="AV8" s="619"/>
      <c r="AW8" s="619"/>
      <c r="AX8" s="619"/>
      <c r="AY8" s="619"/>
      <c r="AZ8" s="619"/>
      <c r="BA8" s="619"/>
      <c r="BB8" s="619"/>
      <c r="BC8" s="619"/>
      <c r="BD8" s="619"/>
      <c r="BE8" s="619"/>
      <c r="BF8" s="620"/>
      <c r="BG8" s="621">
        <v>188829</v>
      </c>
      <c r="BH8" s="622"/>
      <c r="BI8" s="622"/>
      <c r="BJ8" s="622"/>
      <c r="BK8" s="622"/>
      <c r="BL8" s="622"/>
      <c r="BM8" s="622"/>
      <c r="BN8" s="623"/>
      <c r="BO8" s="659">
        <v>1.3</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28830381</v>
      </c>
      <c r="CS8" s="622"/>
      <c r="CT8" s="622"/>
      <c r="CU8" s="622"/>
      <c r="CV8" s="622"/>
      <c r="CW8" s="622"/>
      <c r="CX8" s="622"/>
      <c r="CY8" s="623"/>
      <c r="CZ8" s="659">
        <v>57.2</v>
      </c>
      <c r="DA8" s="659"/>
      <c r="DB8" s="659"/>
      <c r="DC8" s="659"/>
      <c r="DD8" s="627">
        <v>420511</v>
      </c>
      <c r="DE8" s="622"/>
      <c r="DF8" s="622"/>
      <c r="DG8" s="622"/>
      <c r="DH8" s="622"/>
      <c r="DI8" s="622"/>
      <c r="DJ8" s="622"/>
      <c r="DK8" s="622"/>
      <c r="DL8" s="622"/>
      <c r="DM8" s="622"/>
      <c r="DN8" s="622"/>
      <c r="DO8" s="622"/>
      <c r="DP8" s="623"/>
      <c r="DQ8" s="627">
        <v>13897680</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137854</v>
      </c>
      <c r="S9" s="622"/>
      <c r="T9" s="622"/>
      <c r="U9" s="622"/>
      <c r="V9" s="622"/>
      <c r="W9" s="622"/>
      <c r="X9" s="622"/>
      <c r="Y9" s="623"/>
      <c r="Z9" s="659">
        <v>0.3</v>
      </c>
      <c r="AA9" s="659"/>
      <c r="AB9" s="659"/>
      <c r="AC9" s="659"/>
      <c r="AD9" s="660">
        <v>137854</v>
      </c>
      <c r="AE9" s="660"/>
      <c r="AF9" s="660"/>
      <c r="AG9" s="660"/>
      <c r="AH9" s="660"/>
      <c r="AI9" s="660"/>
      <c r="AJ9" s="660"/>
      <c r="AK9" s="660"/>
      <c r="AL9" s="624">
        <v>0.5</v>
      </c>
      <c r="AM9" s="625"/>
      <c r="AN9" s="625"/>
      <c r="AO9" s="661"/>
      <c r="AP9" s="618" t="s">
        <v>230</v>
      </c>
      <c r="AQ9" s="619"/>
      <c r="AR9" s="619"/>
      <c r="AS9" s="619"/>
      <c r="AT9" s="619"/>
      <c r="AU9" s="619"/>
      <c r="AV9" s="619"/>
      <c r="AW9" s="619"/>
      <c r="AX9" s="619"/>
      <c r="AY9" s="619"/>
      <c r="AZ9" s="619"/>
      <c r="BA9" s="619"/>
      <c r="BB9" s="619"/>
      <c r="BC9" s="619"/>
      <c r="BD9" s="619"/>
      <c r="BE9" s="619"/>
      <c r="BF9" s="620"/>
      <c r="BG9" s="621">
        <v>5575525</v>
      </c>
      <c r="BH9" s="622"/>
      <c r="BI9" s="622"/>
      <c r="BJ9" s="622"/>
      <c r="BK9" s="622"/>
      <c r="BL9" s="622"/>
      <c r="BM9" s="622"/>
      <c r="BN9" s="623"/>
      <c r="BO9" s="659">
        <v>37.200000000000003</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2953954</v>
      </c>
      <c r="CS9" s="622"/>
      <c r="CT9" s="622"/>
      <c r="CU9" s="622"/>
      <c r="CV9" s="622"/>
      <c r="CW9" s="622"/>
      <c r="CX9" s="622"/>
      <c r="CY9" s="623"/>
      <c r="CZ9" s="659">
        <v>5.9</v>
      </c>
      <c r="DA9" s="659"/>
      <c r="DB9" s="659"/>
      <c r="DC9" s="659"/>
      <c r="DD9" s="627">
        <v>3501</v>
      </c>
      <c r="DE9" s="622"/>
      <c r="DF9" s="622"/>
      <c r="DG9" s="622"/>
      <c r="DH9" s="622"/>
      <c r="DI9" s="622"/>
      <c r="DJ9" s="622"/>
      <c r="DK9" s="622"/>
      <c r="DL9" s="622"/>
      <c r="DM9" s="622"/>
      <c r="DN9" s="622"/>
      <c r="DO9" s="622"/>
      <c r="DP9" s="623"/>
      <c r="DQ9" s="627">
        <v>2427026</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286006</v>
      </c>
      <c r="BH10" s="622"/>
      <c r="BI10" s="622"/>
      <c r="BJ10" s="622"/>
      <c r="BK10" s="622"/>
      <c r="BL10" s="622"/>
      <c r="BM10" s="622"/>
      <c r="BN10" s="623"/>
      <c r="BO10" s="659">
        <v>1.9</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181250</v>
      </c>
      <c r="CS10" s="622"/>
      <c r="CT10" s="622"/>
      <c r="CU10" s="622"/>
      <c r="CV10" s="622"/>
      <c r="CW10" s="622"/>
      <c r="CX10" s="622"/>
      <c r="CY10" s="623"/>
      <c r="CZ10" s="659">
        <v>0.4</v>
      </c>
      <c r="DA10" s="659"/>
      <c r="DB10" s="659"/>
      <c r="DC10" s="659"/>
      <c r="DD10" s="627" t="s">
        <v>122</v>
      </c>
      <c r="DE10" s="622"/>
      <c r="DF10" s="622"/>
      <c r="DG10" s="622"/>
      <c r="DH10" s="622"/>
      <c r="DI10" s="622"/>
      <c r="DJ10" s="622"/>
      <c r="DK10" s="622"/>
      <c r="DL10" s="622"/>
      <c r="DM10" s="622"/>
      <c r="DN10" s="622"/>
      <c r="DO10" s="622"/>
      <c r="DP10" s="623"/>
      <c r="DQ10" s="627">
        <v>137523</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2647347</v>
      </c>
      <c r="S11" s="622"/>
      <c r="T11" s="622"/>
      <c r="U11" s="622"/>
      <c r="V11" s="622"/>
      <c r="W11" s="622"/>
      <c r="X11" s="622"/>
      <c r="Y11" s="623"/>
      <c r="Z11" s="624">
        <v>5.0999999999999996</v>
      </c>
      <c r="AA11" s="625"/>
      <c r="AB11" s="625"/>
      <c r="AC11" s="626"/>
      <c r="AD11" s="627">
        <v>2647347</v>
      </c>
      <c r="AE11" s="622"/>
      <c r="AF11" s="622"/>
      <c r="AG11" s="622"/>
      <c r="AH11" s="622"/>
      <c r="AI11" s="622"/>
      <c r="AJ11" s="622"/>
      <c r="AK11" s="623"/>
      <c r="AL11" s="624">
        <v>9.6999999999999993</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505707</v>
      </c>
      <c r="BH11" s="622"/>
      <c r="BI11" s="622"/>
      <c r="BJ11" s="622"/>
      <c r="BK11" s="622"/>
      <c r="BL11" s="622"/>
      <c r="BM11" s="622"/>
      <c r="BN11" s="623"/>
      <c r="BO11" s="659">
        <v>3.4</v>
      </c>
      <c r="BP11" s="659"/>
      <c r="BQ11" s="659"/>
      <c r="BR11" s="659"/>
      <c r="BS11" s="660">
        <v>143443</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79449</v>
      </c>
      <c r="CS11" s="622"/>
      <c r="CT11" s="622"/>
      <c r="CU11" s="622"/>
      <c r="CV11" s="622"/>
      <c r="CW11" s="622"/>
      <c r="CX11" s="622"/>
      <c r="CY11" s="623"/>
      <c r="CZ11" s="659">
        <v>0.2</v>
      </c>
      <c r="DA11" s="659"/>
      <c r="DB11" s="659"/>
      <c r="DC11" s="659"/>
      <c r="DD11" s="627">
        <v>6147</v>
      </c>
      <c r="DE11" s="622"/>
      <c r="DF11" s="622"/>
      <c r="DG11" s="622"/>
      <c r="DH11" s="622"/>
      <c r="DI11" s="622"/>
      <c r="DJ11" s="622"/>
      <c r="DK11" s="622"/>
      <c r="DL11" s="622"/>
      <c r="DM11" s="622"/>
      <c r="DN11" s="622"/>
      <c r="DO11" s="622"/>
      <c r="DP11" s="623"/>
      <c r="DQ11" s="627">
        <v>71710</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5976525</v>
      </c>
      <c r="BH12" s="622"/>
      <c r="BI12" s="622"/>
      <c r="BJ12" s="622"/>
      <c r="BK12" s="622"/>
      <c r="BL12" s="622"/>
      <c r="BM12" s="622"/>
      <c r="BN12" s="623"/>
      <c r="BO12" s="659">
        <v>39.799999999999997</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744197</v>
      </c>
      <c r="CS12" s="622"/>
      <c r="CT12" s="622"/>
      <c r="CU12" s="622"/>
      <c r="CV12" s="622"/>
      <c r="CW12" s="622"/>
      <c r="CX12" s="622"/>
      <c r="CY12" s="623"/>
      <c r="CZ12" s="659">
        <v>1.5</v>
      </c>
      <c r="DA12" s="659"/>
      <c r="DB12" s="659"/>
      <c r="DC12" s="659"/>
      <c r="DD12" s="627" t="s">
        <v>122</v>
      </c>
      <c r="DE12" s="622"/>
      <c r="DF12" s="622"/>
      <c r="DG12" s="622"/>
      <c r="DH12" s="622"/>
      <c r="DI12" s="622"/>
      <c r="DJ12" s="622"/>
      <c r="DK12" s="622"/>
      <c r="DL12" s="622"/>
      <c r="DM12" s="622"/>
      <c r="DN12" s="622"/>
      <c r="DO12" s="622"/>
      <c r="DP12" s="623"/>
      <c r="DQ12" s="627">
        <v>709611</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5927449</v>
      </c>
      <c r="BH13" s="622"/>
      <c r="BI13" s="622"/>
      <c r="BJ13" s="622"/>
      <c r="BK13" s="622"/>
      <c r="BL13" s="622"/>
      <c r="BM13" s="622"/>
      <c r="BN13" s="623"/>
      <c r="BO13" s="659">
        <v>39.5</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3786672</v>
      </c>
      <c r="CS13" s="622"/>
      <c r="CT13" s="622"/>
      <c r="CU13" s="622"/>
      <c r="CV13" s="622"/>
      <c r="CW13" s="622"/>
      <c r="CX13" s="622"/>
      <c r="CY13" s="623"/>
      <c r="CZ13" s="659">
        <v>7.5</v>
      </c>
      <c r="DA13" s="659"/>
      <c r="DB13" s="659"/>
      <c r="DC13" s="659"/>
      <c r="DD13" s="627">
        <v>1278012</v>
      </c>
      <c r="DE13" s="622"/>
      <c r="DF13" s="622"/>
      <c r="DG13" s="622"/>
      <c r="DH13" s="622"/>
      <c r="DI13" s="622"/>
      <c r="DJ13" s="622"/>
      <c r="DK13" s="622"/>
      <c r="DL13" s="622"/>
      <c r="DM13" s="622"/>
      <c r="DN13" s="622"/>
      <c r="DO13" s="622"/>
      <c r="DP13" s="623"/>
      <c r="DQ13" s="627">
        <v>2460668</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2256</v>
      </c>
      <c r="S14" s="622"/>
      <c r="T14" s="622"/>
      <c r="U14" s="622"/>
      <c r="V14" s="622"/>
      <c r="W14" s="622"/>
      <c r="X14" s="622"/>
      <c r="Y14" s="623"/>
      <c r="Z14" s="659">
        <v>0</v>
      </c>
      <c r="AA14" s="659"/>
      <c r="AB14" s="659"/>
      <c r="AC14" s="659"/>
      <c r="AD14" s="660">
        <v>2256</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212816</v>
      </c>
      <c r="BH14" s="622"/>
      <c r="BI14" s="622"/>
      <c r="BJ14" s="622"/>
      <c r="BK14" s="622"/>
      <c r="BL14" s="622"/>
      <c r="BM14" s="622"/>
      <c r="BN14" s="623"/>
      <c r="BO14" s="659">
        <v>1.4</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1193147</v>
      </c>
      <c r="CS14" s="622"/>
      <c r="CT14" s="622"/>
      <c r="CU14" s="622"/>
      <c r="CV14" s="622"/>
      <c r="CW14" s="622"/>
      <c r="CX14" s="622"/>
      <c r="CY14" s="623"/>
      <c r="CZ14" s="659">
        <v>2.4</v>
      </c>
      <c r="DA14" s="659"/>
      <c r="DB14" s="659"/>
      <c r="DC14" s="659"/>
      <c r="DD14" s="627">
        <v>8813</v>
      </c>
      <c r="DE14" s="622"/>
      <c r="DF14" s="622"/>
      <c r="DG14" s="622"/>
      <c r="DH14" s="622"/>
      <c r="DI14" s="622"/>
      <c r="DJ14" s="622"/>
      <c r="DK14" s="622"/>
      <c r="DL14" s="622"/>
      <c r="DM14" s="622"/>
      <c r="DN14" s="622"/>
      <c r="DO14" s="622"/>
      <c r="DP14" s="623"/>
      <c r="DQ14" s="627">
        <v>1175173</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984898</v>
      </c>
      <c r="BH15" s="622"/>
      <c r="BI15" s="622"/>
      <c r="BJ15" s="622"/>
      <c r="BK15" s="622"/>
      <c r="BL15" s="622"/>
      <c r="BM15" s="622"/>
      <c r="BN15" s="623"/>
      <c r="BO15" s="659">
        <v>6.6</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3832087</v>
      </c>
      <c r="CS15" s="622"/>
      <c r="CT15" s="622"/>
      <c r="CU15" s="622"/>
      <c r="CV15" s="622"/>
      <c r="CW15" s="622"/>
      <c r="CX15" s="622"/>
      <c r="CY15" s="623"/>
      <c r="CZ15" s="659">
        <v>7.6</v>
      </c>
      <c r="DA15" s="659"/>
      <c r="DB15" s="659"/>
      <c r="DC15" s="659"/>
      <c r="DD15" s="627">
        <v>416315</v>
      </c>
      <c r="DE15" s="622"/>
      <c r="DF15" s="622"/>
      <c r="DG15" s="622"/>
      <c r="DH15" s="622"/>
      <c r="DI15" s="622"/>
      <c r="DJ15" s="622"/>
      <c r="DK15" s="622"/>
      <c r="DL15" s="622"/>
      <c r="DM15" s="622"/>
      <c r="DN15" s="622"/>
      <c r="DO15" s="622"/>
      <c r="DP15" s="623"/>
      <c r="DQ15" s="627">
        <v>3065972</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49570</v>
      </c>
      <c r="S16" s="622"/>
      <c r="T16" s="622"/>
      <c r="U16" s="622"/>
      <c r="V16" s="622"/>
      <c r="W16" s="622"/>
      <c r="X16" s="622"/>
      <c r="Y16" s="623"/>
      <c r="Z16" s="659">
        <v>0.1</v>
      </c>
      <c r="AA16" s="659"/>
      <c r="AB16" s="659"/>
      <c r="AC16" s="659"/>
      <c r="AD16" s="660">
        <v>49570</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6463</v>
      </c>
      <c r="CS16" s="622"/>
      <c r="CT16" s="622"/>
      <c r="CU16" s="622"/>
      <c r="CV16" s="622"/>
      <c r="CW16" s="622"/>
      <c r="CX16" s="622"/>
      <c r="CY16" s="623"/>
      <c r="CZ16" s="659">
        <v>0</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273294</v>
      </c>
      <c r="S17" s="622"/>
      <c r="T17" s="622"/>
      <c r="U17" s="622"/>
      <c r="V17" s="622"/>
      <c r="W17" s="622"/>
      <c r="X17" s="622"/>
      <c r="Y17" s="623"/>
      <c r="Z17" s="659">
        <v>0.5</v>
      </c>
      <c r="AA17" s="659"/>
      <c r="AB17" s="659"/>
      <c r="AC17" s="659"/>
      <c r="AD17" s="660">
        <v>273294</v>
      </c>
      <c r="AE17" s="660"/>
      <c r="AF17" s="660"/>
      <c r="AG17" s="660"/>
      <c r="AH17" s="660"/>
      <c r="AI17" s="660"/>
      <c r="AJ17" s="660"/>
      <c r="AK17" s="660"/>
      <c r="AL17" s="624">
        <v>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3827509</v>
      </c>
      <c r="CS17" s="622"/>
      <c r="CT17" s="622"/>
      <c r="CU17" s="622"/>
      <c r="CV17" s="622"/>
      <c r="CW17" s="622"/>
      <c r="CX17" s="622"/>
      <c r="CY17" s="623"/>
      <c r="CZ17" s="659">
        <v>7.6</v>
      </c>
      <c r="DA17" s="659"/>
      <c r="DB17" s="659"/>
      <c r="DC17" s="659"/>
      <c r="DD17" s="627" t="s">
        <v>122</v>
      </c>
      <c r="DE17" s="622"/>
      <c r="DF17" s="622"/>
      <c r="DG17" s="622"/>
      <c r="DH17" s="622"/>
      <c r="DI17" s="622"/>
      <c r="DJ17" s="622"/>
      <c r="DK17" s="622"/>
      <c r="DL17" s="622"/>
      <c r="DM17" s="622"/>
      <c r="DN17" s="622"/>
      <c r="DO17" s="622"/>
      <c r="DP17" s="623"/>
      <c r="DQ17" s="627">
        <v>3827509</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128781</v>
      </c>
      <c r="S18" s="622"/>
      <c r="T18" s="622"/>
      <c r="U18" s="622"/>
      <c r="V18" s="622"/>
      <c r="W18" s="622"/>
      <c r="X18" s="622"/>
      <c r="Y18" s="623"/>
      <c r="Z18" s="659">
        <v>0.3</v>
      </c>
      <c r="AA18" s="659"/>
      <c r="AB18" s="659"/>
      <c r="AC18" s="659"/>
      <c r="AD18" s="660">
        <v>128781</v>
      </c>
      <c r="AE18" s="660"/>
      <c r="AF18" s="660"/>
      <c r="AG18" s="660"/>
      <c r="AH18" s="660"/>
      <c r="AI18" s="660"/>
      <c r="AJ18" s="660"/>
      <c r="AK18" s="660"/>
      <c r="AL18" s="624">
        <v>0.5</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111817</v>
      </c>
      <c r="S19" s="622"/>
      <c r="T19" s="622"/>
      <c r="U19" s="622"/>
      <c r="V19" s="622"/>
      <c r="W19" s="622"/>
      <c r="X19" s="622"/>
      <c r="Y19" s="623"/>
      <c r="Z19" s="659">
        <v>0.2</v>
      </c>
      <c r="AA19" s="659"/>
      <c r="AB19" s="659"/>
      <c r="AC19" s="659"/>
      <c r="AD19" s="660">
        <v>111817</v>
      </c>
      <c r="AE19" s="660"/>
      <c r="AF19" s="660"/>
      <c r="AG19" s="660"/>
      <c r="AH19" s="660"/>
      <c r="AI19" s="660"/>
      <c r="AJ19" s="660"/>
      <c r="AK19" s="660"/>
      <c r="AL19" s="624">
        <v>0.4</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1276726</v>
      </c>
      <c r="BH19" s="622"/>
      <c r="BI19" s="622"/>
      <c r="BJ19" s="622"/>
      <c r="BK19" s="622"/>
      <c r="BL19" s="622"/>
      <c r="BM19" s="622"/>
      <c r="BN19" s="623"/>
      <c r="BO19" s="659">
        <v>8.5</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16964</v>
      </c>
      <c r="S20" s="622"/>
      <c r="T20" s="622"/>
      <c r="U20" s="622"/>
      <c r="V20" s="622"/>
      <c r="W20" s="622"/>
      <c r="X20" s="622"/>
      <c r="Y20" s="623"/>
      <c r="Z20" s="659">
        <v>0</v>
      </c>
      <c r="AA20" s="659"/>
      <c r="AB20" s="659"/>
      <c r="AC20" s="659"/>
      <c r="AD20" s="660">
        <v>16964</v>
      </c>
      <c r="AE20" s="660"/>
      <c r="AF20" s="660"/>
      <c r="AG20" s="660"/>
      <c r="AH20" s="660"/>
      <c r="AI20" s="660"/>
      <c r="AJ20" s="660"/>
      <c r="AK20" s="660"/>
      <c r="AL20" s="624">
        <v>0.1</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1276726</v>
      </c>
      <c r="BH20" s="622"/>
      <c r="BI20" s="622"/>
      <c r="BJ20" s="622"/>
      <c r="BK20" s="622"/>
      <c r="BL20" s="622"/>
      <c r="BM20" s="622"/>
      <c r="BN20" s="623"/>
      <c r="BO20" s="659">
        <v>8.5</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50440899</v>
      </c>
      <c r="CS20" s="622"/>
      <c r="CT20" s="622"/>
      <c r="CU20" s="622"/>
      <c r="CV20" s="622"/>
      <c r="CW20" s="622"/>
      <c r="CX20" s="622"/>
      <c r="CY20" s="623"/>
      <c r="CZ20" s="659">
        <v>100</v>
      </c>
      <c r="DA20" s="659"/>
      <c r="DB20" s="659"/>
      <c r="DC20" s="659"/>
      <c r="DD20" s="627">
        <v>2150956</v>
      </c>
      <c r="DE20" s="622"/>
      <c r="DF20" s="622"/>
      <c r="DG20" s="622"/>
      <c r="DH20" s="622"/>
      <c r="DI20" s="622"/>
      <c r="DJ20" s="622"/>
      <c r="DK20" s="622"/>
      <c r="DL20" s="622"/>
      <c r="DM20" s="622"/>
      <c r="DN20" s="622"/>
      <c r="DO20" s="622"/>
      <c r="DP20" s="623"/>
      <c r="DQ20" s="627">
        <v>32162733</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10089768</v>
      </c>
      <c r="S21" s="622"/>
      <c r="T21" s="622"/>
      <c r="U21" s="622"/>
      <c r="V21" s="622"/>
      <c r="W21" s="622"/>
      <c r="X21" s="622"/>
      <c r="Y21" s="623"/>
      <c r="Z21" s="659">
        <v>19.600000000000001</v>
      </c>
      <c r="AA21" s="659"/>
      <c r="AB21" s="659"/>
      <c r="AC21" s="659"/>
      <c r="AD21" s="660">
        <v>9770976</v>
      </c>
      <c r="AE21" s="660"/>
      <c r="AF21" s="660"/>
      <c r="AG21" s="660"/>
      <c r="AH21" s="660"/>
      <c r="AI21" s="660"/>
      <c r="AJ21" s="660"/>
      <c r="AK21" s="660"/>
      <c r="AL21" s="624">
        <v>35.700000000000003</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441</v>
      </c>
      <c r="BH21" s="622"/>
      <c r="BI21" s="622"/>
      <c r="BJ21" s="622"/>
      <c r="BK21" s="622"/>
      <c r="BL21" s="622"/>
      <c r="BM21" s="622"/>
      <c r="BN21" s="623"/>
      <c r="BO21" s="659">
        <v>0</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9770976</v>
      </c>
      <c r="S22" s="622"/>
      <c r="T22" s="622"/>
      <c r="U22" s="622"/>
      <c r="V22" s="622"/>
      <c r="W22" s="622"/>
      <c r="X22" s="622"/>
      <c r="Y22" s="623"/>
      <c r="Z22" s="659">
        <v>19</v>
      </c>
      <c r="AA22" s="659"/>
      <c r="AB22" s="659"/>
      <c r="AC22" s="659"/>
      <c r="AD22" s="660">
        <v>9770976</v>
      </c>
      <c r="AE22" s="660"/>
      <c r="AF22" s="660"/>
      <c r="AG22" s="660"/>
      <c r="AH22" s="660"/>
      <c r="AI22" s="660"/>
      <c r="AJ22" s="660"/>
      <c r="AK22" s="660"/>
      <c r="AL22" s="624">
        <v>35.700000000000003</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318792</v>
      </c>
      <c r="S23" s="622"/>
      <c r="T23" s="622"/>
      <c r="U23" s="622"/>
      <c r="V23" s="622"/>
      <c r="W23" s="622"/>
      <c r="X23" s="622"/>
      <c r="Y23" s="623"/>
      <c r="Z23" s="659">
        <v>0.6</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1276285</v>
      </c>
      <c r="BH23" s="622"/>
      <c r="BI23" s="622"/>
      <c r="BJ23" s="622"/>
      <c r="BK23" s="622"/>
      <c r="BL23" s="622"/>
      <c r="BM23" s="622"/>
      <c r="BN23" s="623"/>
      <c r="BO23" s="659">
        <v>8.5</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30633643</v>
      </c>
      <c r="CS24" s="677"/>
      <c r="CT24" s="677"/>
      <c r="CU24" s="677"/>
      <c r="CV24" s="677"/>
      <c r="CW24" s="677"/>
      <c r="CX24" s="677"/>
      <c r="CY24" s="702"/>
      <c r="CZ24" s="703">
        <v>60.7</v>
      </c>
      <c r="DA24" s="685"/>
      <c r="DB24" s="685"/>
      <c r="DC24" s="705"/>
      <c r="DD24" s="701">
        <v>17274373</v>
      </c>
      <c r="DE24" s="677"/>
      <c r="DF24" s="677"/>
      <c r="DG24" s="677"/>
      <c r="DH24" s="677"/>
      <c r="DI24" s="677"/>
      <c r="DJ24" s="677"/>
      <c r="DK24" s="702"/>
      <c r="DL24" s="701">
        <v>15254974</v>
      </c>
      <c r="DM24" s="677"/>
      <c r="DN24" s="677"/>
      <c r="DO24" s="677"/>
      <c r="DP24" s="677"/>
      <c r="DQ24" s="677"/>
      <c r="DR24" s="677"/>
      <c r="DS24" s="677"/>
      <c r="DT24" s="677"/>
      <c r="DU24" s="677"/>
      <c r="DV24" s="702"/>
      <c r="DW24" s="703">
        <v>55.3</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28665495</v>
      </c>
      <c r="S25" s="622"/>
      <c r="T25" s="622"/>
      <c r="U25" s="622"/>
      <c r="V25" s="622"/>
      <c r="W25" s="622"/>
      <c r="X25" s="622"/>
      <c r="Y25" s="623"/>
      <c r="Z25" s="659">
        <v>55.7</v>
      </c>
      <c r="AA25" s="659"/>
      <c r="AB25" s="659"/>
      <c r="AC25" s="659"/>
      <c r="AD25" s="660">
        <v>27070418</v>
      </c>
      <c r="AE25" s="660"/>
      <c r="AF25" s="660"/>
      <c r="AG25" s="660"/>
      <c r="AH25" s="660"/>
      <c r="AI25" s="660"/>
      <c r="AJ25" s="660"/>
      <c r="AK25" s="660"/>
      <c r="AL25" s="624">
        <v>98.9</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7088817</v>
      </c>
      <c r="CS25" s="634"/>
      <c r="CT25" s="634"/>
      <c r="CU25" s="634"/>
      <c r="CV25" s="634"/>
      <c r="CW25" s="634"/>
      <c r="CX25" s="634"/>
      <c r="CY25" s="635"/>
      <c r="CZ25" s="624">
        <v>14.1</v>
      </c>
      <c r="DA25" s="636"/>
      <c r="DB25" s="636"/>
      <c r="DC25" s="637"/>
      <c r="DD25" s="627">
        <v>6579089</v>
      </c>
      <c r="DE25" s="634"/>
      <c r="DF25" s="634"/>
      <c r="DG25" s="634"/>
      <c r="DH25" s="634"/>
      <c r="DI25" s="634"/>
      <c r="DJ25" s="634"/>
      <c r="DK25" s="635"/>
      <c r="DL25" s="627">
        <v>6578234</v>
      </c>
      <c r="DM25" s="634"/>
      <c r="DN25" s="634"/>
      <c r="DO25" s="634"/>
      <c r="DP25" s="634"/>
      <c r="DQ25" s="634"/>
      <c r="DR25" s="634"/>
      <c r="DS25" s="634"/>
      <c r="DT25" s="634"/>
      <c r="DU25" s="634"/>
      <c r="DV25" s="635"/>
      <c r="DW25" s="624">
        <v>23.8</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14112</v>
      </c>
      <c r="S26" s="622"/>
      <c r="T26" s="622"/>
      <c r="U26" s="622"/>
      <c r="V26" s="622"/>
      <c r="W26" s="622"/>
      <c r="X26" s="622"/>
      <c r="Y26" s="623"/>
      <c r="Z26" s="659">
        <v>0</v>
      </c>
      <c r="AA26" s="659"/>
      <c r="AB26" s="659"/>
      <c r="AC26" s="659"/>
      <c r="AD26" s="660">
        <v>14112</v>
      </c>
      <c r="AE26" s="660"/>
      <c r="AF26" s="660"/>
      <c r="AG26" s="660"/>
      <c r="AH26" s="660"/>
      <c r="AI26" s="660"/>
      <c r="AJ26" s="660"/>
      <c r="AK26" s="660"/>
      <c r="AL26" s="624">
        <v>0.1</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4790044</v>
      </c>
      <c r="CS26" s="622"/>
      <c r="CT26" s="622"/>
      <c r="CU26" s="622"/>
      <c r="CV26" s="622"/>
      <c r="CW26" s="622"/>
      <c r="CX26" s="622"/>
      <c r="CY26" s="623"/>
      <c r="CZ26" s="624">
        <v>9.5</v>
      </c>
      <c r="DA26" s="636"/>
      <c r="DB26" s="636"/>
      <c r="DC26" s="637"/>
      <c r="DD26" s="627">
        <v>4496520</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199561</v>
      </c>
      <c r="S27" s="622"/>
      <c r="T27" s="622"/>
      <c r="U27" s="622"/>
      <c r="V27" s="622"/>
      <c r="W27" s="622"/>
      <c r="X27" s="622"/>
      <c r="Y27" s="623"/>
      <c r="Z27" s="659">
        <v>0.4</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15007032</v>
      </c>
      <c r="BH27" s="622"/>
      <c r="BI27" s="622"/>
      <c r="BJ27" s="622"/>
      <c r="BK27" s="622"/>
      <c r="BL27" s="622"/>
      <c r="BM27" s="622"/>
      <c r="BN27" s="623"/>
      <c r="BO27" s="659">
        <v>100</v>
      </c>
      <c r="BP27" s="659"/>
      <c r="BQ27" s="659"/>
      <c r="BR27" s="659"/>
      <c r="BS27" s="660">
        <v>143443</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19717317</v>
      </c>
      <c r="CS27" s="634"/>
      <c r="CT27" s="634"/>
      <c r="CU27" s="634"/>
      <c r="CV27" s="634"/>
      <c r="CW27" s="634"/>
      <c r="CX27" s="634"/>
      <c r="CY27" s="635"/>
      <c r="CZ27" s="624">
        <v>39.1</v>
      </c>
      <c r="DA27" s="636"/>
      <c r="DB27" s="636"/>
      <c r="DC27" s="637"/>
      <c r="DD27" s="627">
        <v>6867775</v>
      </c>
      <c r="DE27" s="634"/>
      <c r="DF27" s="634"/>
      <c r="DG27" s="634"/>
      <c r="DH27" s="634"/>
      <c r="DI27" s="634"/>
      <c r="DJ27" s="634"/>
      <c r="DK27" s="635"/>
      <c r="DL27" s="627">
        <v>4849231</v>
      </c>
      <c r="DM27" s="634"/>
      <c r="DN27" s="634"/>
      <c r="DO27" s="634"/>
      <c r="DP27" s="634"/>
      <c r="DQ27" s="634"/>
      <c r="DR27" s="634"/>
      <c r="DS27" s="634"/>
      <c r="DT27" s="634"/>
      <c r="DU27" s="634"/>
      <c r="DV27" s="635"/>
      <c r="DW27" s="624">
        <v>17.600000000000001</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336134</v>
      </c>
      <c r="S28" s="622"/>
      <c r="T28" s="622"/>
      <c r="U28" s="622"/>
      <c r="V28" s="622"/>
      <c r="W28" s="622"/>
      <c r="X28" s="622"/>
      <c r="Y28" s="623"/>
      <c r="Z28" s="659">
        <v>0.7</v>
      </c>
      <c r="AA28" s="659"/>
      <c r="AB28" s="659"/>
      <c r="AC28" s="659"/>
      <c r="AD28" s="660">
        <v>108354</v>
      </c>
      <c r="AE28" s="660"/>
      <c r="AF28" s="660"/>
      <c r="AG28" s="660"/>
      <c r="AH28" s="660"/>
      <c r="AI28" s="660"/>
      <c r="AJ28" s="660"/>
      <c r="AK28" s="660"/>
      <c r="AL28" s="624">
        <v>0.4</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3827509</v>
      </c>
      <c r="CS28" s="622"/>
      <c r="CT28" s="622"/>
      <c r="CU28" s="622"/>
      <c r="CV28" s="622"/>
      <c r="CW28" s="622"/>
      <c r="CX28" s="622"/>
      <c r="CY28" s="623"/>
      <c r="CZ28" s="624">
        <v>7.6</v>
      </c>
      <c r="DA28" s="636"/>
      <c r="DB28" s="636"/>
      <c r="DC28" s="637"/>
      <c r="DD28" s="627">
        <v>3827509</v>
      </c>
      <c r="DE28" s="622"/>
      <c r="DF28" s="622"/>
      <c r="DG28" s="622"/>
      <c r="DH28" s="622"/>
      <c r="DI28" s="622"/>
      <c r="DJ28" s="622"/>
      <c r="DK28" s="623"/>
      <c r="DL28" s="627">
        <v>3827509</v>
      </c>
      <c r="DM28" s="622"/>
      <c r="DN28" s="622"/>
      <c r="DO28" s="622"/>
      <c r="DP28" s="622"/>
      <c r="DQ28" s="622"/>
      <c r="DR28" s="622"/>
      <c r="DS28" s="622"/>
      <c r="DT28" s="622"/>
      <c r="DU28" s="622"/>
      <c r="DV28" s="623"/>
      <c r="DW28" s="624">
        <v>13.9</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229988</v>
      </c>
      <c r="S29" s="622"/>
      <c r="T29" s="622"/>
      <c r="U29" s="622"/>
      <c r="V29" s="622"/>
      <c r="W29" s="622"/>
      <c r="X29" s="622"/>
      <c r="Y29" s="623"/>
      <c r="Z29" s="659">
        <v>0.4</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3827418</v>
      </c>
      <c r="CS29" s="634"/>
      <c r="CT29" s="634"/>
      <c r="CU29" s="634"/>
      <c r="CV29" s="634"/>
      <c r="CW29" s="634"/>
      <c r="CX29" s="634"/>
      <c r="CY29" s="635"/>
      <c r="CZ29" s="624">
        <v>7.6</v>
      </c>
      <c r="DA29" s="636"/>
      <c r="DB29" s="636"/>
      <c r="DC29" s="637"/>
      <c r="DD29" s="627">
        <v>3827418</v>
      </c>
      <c r="DE29" s="634"/>
      <c r="DF29" s="634"/>
      <c r="DG29" s="634"/>
      <c r="DH29" s="634"/>
      <c r="DI29" s="634"/>
      <c r="DJ29" s="634"/>
      <c r="DK29" s="635"/>
      <c r="DL29" s="627">
        <v>3827418</v>
      </c>
      <c r="DM29" s="634"/>
      <c r="DN29" s="634"/>
      <c r="DO29" s="634"/>
      <c r="DP29" s="634"/>
      <c r="DQ29" s="634"/>
      <c r="DR29" s="634"/>
      <c r="DS29" s="634"/>
      <c r="DT29" s="634"/>
      <c r="DU29" s="634"/>
      <c r="DV29" s="635"/>
      <c r="DW29" s="624">
        <v>13.9</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13958487</v>
      </c>
      <c r="S30" s="622"/>
      <c r="T30" s="622"/>
      <c r="U30" s="622"/>
      <c r="V30" s="622"/>
      <c r="W30" s="622"/>
      <c r="X30" s="622"/>
      <c r="Y30" s="623"/>
      <c r="Z30" s="659">
        <v>27.1</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3650381</v>
      </c>
      <c r="CS30" s="622"/>
      <c r="CT30" s="622"/>
      <c r="CU30" s="622"/>
      <c r="CV30" s="622"/>
      <c r="CW30" s="622"/>
      <c r="CX30" s="622"/>
      <c r="CY30" s="623"/>
      <c r="CZ30" s="624">
        <v>7.2</v>
      </c>
      <c r="DA30" s="636"/>
      <c r="DB30" s="636"/>
      <c r="DC30" s="637"/>
      <c r="DD30" s="627">
        <v>3650381</v>
      </c>
      <c r="DE30" s="622"/>
      <c r="DF30" s="622"/>
      <c r="DG30" s="622"/>
      <c r="DH30" s="622"/>
      <c r="DI30" s="622"/>
      <c r="DJ30" s="622"/>
      <c r="DK30" s="623"/>
      <c r="DL30" s="627">
        <v>3650381</v>
      </c>
      <c r="DM30" s="622"/>
      <c r="DN30" s="622"/>
      <c r="DO30" s="622"/>
      <c r="DP30" s="622"/>
      <c r="DQ30" s="622"/>
      <c r="DR30" s="622"/>
      <c r="DS30" s="622"/>
      <c r="DT30" s="622"/>
      <c r="DU30" s="622"/>
      <c r="DV30" s="623"/>
      <c r="DW30" s="624">
        <v>13.2</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14"/>
      <c r="AV31" s="214"/>
      <c r="AW31" s="214"/>
      <c r="AX31" s="679" t="s">
        <v>177</v>
      </c>
      <c r="AY31" s="680"/>
      <c r="AZ31" s="680"/>
      <c r="BA31" s="680"/>
      <c r="BB31" s="680"/>
      <c r="BC31" s="680"/>
      <c r="BD31" s="680"/>
      <c r="BE31" s="680"/>
      <c r="BF31" s="681"/>
      <c r="BG31" s="683">
        <v>99.4</v>
      </c>
      <c r="BH31" s="684"/>
      <c r="BI31" s="684"/>
      <c r="BJ31" s="684"/>
      <c r="BK31" s="684"/>
      <c r="BL31" s="684"/>
      <c r="BM31" s="685">
        <v>98.6</v>
      </c>
      <c r="BN31" s="684"/>
      <c r="BO31" s="684"/>
      <c r="BP31" s="684"/>
      <c r="BQ31" s="686"/>
      <c r="BR31" s="683">
        <v>99.4</v>
      </c>
      <c r="BS31" s="684"/>
      <c r="BT31" s="684"/>
      <c r="BU31" s="684"/>
      <c r="BV31" s="684"/>
      <c r="BW31" s="684"/>
      <c r="BX31" s="685">
        <v>98.6</v>
      </c>
      <c r="BY31" s="684"/>
      <c r="BZ31" s="684"/>
      <c r="CA31" s="684"/>
      <c r="CB31" s="686"/>
      <c r="CD31" s="642"/>
      <c r="CE31" s="643"/>
      <c r="CF31" s="618" t="s">
        <v>300</v>
      </c>
      <c r="CG31" s="619"/>
      <c r="CH31" s="619"/>
      <c r="CI31" s="619"/>
      <c r="CJ31" s="619"/>
      <c r="CK31" s="619"/>
      <c r="CL31" s="619"/>
      <c r="CM31" s="619"/>
      <c r="CN31" s="619"/>
      <c r="CO31" s="619"/>
      <c r="CP31" s="619"/>
      <c r="CQ31" s="620"/>
      <c r="CR31" s="621">
        <v>177037</v>
      </c>
      <c r="CS31" s="634"/>
      <c r="CT31" s="634"/>
      <c r="CU31" s="634"/>
      <c r="CV31" s="634"/>
      <c r="CW31" s="634"/>
      <c r="CX31" s="634"/>
      <c r="CY31" s="635"/>
      <c r="CZ31" s="624">
        <v>0.4</v>
      </c>
      <c r="DA31" s="636"/>
      <c r="DB31" s="636"/>
      <c r="DC31" s="637"/>
      <c r="DD31" s="627">
        <v>177037</v>
      </c>
      <c r="DE31" s="634"/>
      <c r="DF31" s="634"/>
      <c r="DG31" s="634"/>
      <c r="DH31" s="634"/>
      <c r="DI31" s="634"/>
      <c r="DJ31" s="634"/>
      <c r="DK31" s="635"/>
      <c r="DL31" s="627">
        <v>177037</v>
      </c>
      <c r="DM31" s="634"/>
      <c r="DN31" s="634"/>
      <c r="DO31" s="634"/>
      <c r="DP31" s="634"/>
      <c r="DQ31" s="634"/>
      <c r="DR31" s="634"/>
      <c r="DS31" s="634"/>
      <c r="DT31" s="634"/>
      <c r="DU31" s="634"/>
      <c r="DV31" s="635"/>
      <c r="DW31" s="624">
        <v>0.6</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4276975</v>
      </c>
      <c r="S32" s="622"/>
      <c r="T32" s="622"/>
      <c r="U32" s="622"/>
      <c r="V32" s="622"/>
      <c r="W32" s="622"/>
      <c r="X32" s="622"/>
      <c r="Y32" s="623"/>
      <c r="Z32" s="659">
        <v>8.3000000000000007</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10" t="s">
        <v>302</v>
      </c>
      <c r="AX32" s="618" t="s">
        <v>303</v>
      </c>
      <c r="AY32" s="619"/>
      <c r="AZ32" s="619"/>
      <c r="BA32" s="619"/>
      <c r="BB32" s="619"/>
      <c r="BC32" s="619"/>
      <c r="BD32" s="619"/>
      <c r="BE32" s="619"/>
      <c r="BF32" s="620"/>
      <c r="BG32" s="687">
        <v>99</v>
      </c>
      <c r="BH32" s="634"/>
      <c r="BI32" s="634"/>
      <c r="BJ32" s="634"/>
      <c r="BK32" s="634"/>
      <c r="BL32" s="634"/>
      <c r="BM32" s="625">
        <v>97.9</v>
      </c>
      <c r="BN32" s="634"/>
      <c r="BO32" s="634"/>
      <c r="BP32" s="634"/>
      <c r="BQ32" s="657"/>
      <c r="BR32" s="687">
        <v>99.1</v>
      </c>
      <c r="BS32" s="634"/>
      <c r="BT32" s="634"/>
      <c r="BU32" s="634"/>
      <c r="BV32" s="634"/>
      <c r="BW32" s="634"/>
      <c r="BX32" s="625">
        <v>97.9</v>
      </c>
      <c r="BY32" s="634"/>
      <c r="BZ32" s="634"/>
      <c r="CA32" s="634"/>
      <c r="CB32" s="657"/>
      <c r="CD32" s="644"/>
      <c r="CE32" s="645"/>
      <c r="CF32" s="618" t="s">
        <v>304</v>
      </c>
      <c r="CG32" s="619"/>
      <c r="CH32" s="619"/>
      <c r="CI32" s="619"/>
      <c r="CJ32" s="619"/>
      <c r="CK32" s="619"/>
      <c r="CL32" s="619"/>
      <c r="CM32" s="619"/>
      <c r="CN32" s="619"/>
      <c r="CO32" s="619"/>
      <c r="CP32" s="619"/>
      <c r="CQ32" s="620"/>
      <c r="CR32" s="621">
        <v>91</v>
      </c>
      <c r="CS32" s="622"/>
      <c r="CT32" s="622"/>
      <c r="CU32" s="622"/>
      <c r="CV32" s="622"/>
      <c r="CW32" s="622"/>
      <c r="CX32" s="622"/>
      <c r="CY32" s="623"/>
      <c r="CZ32" s="624">
        <v>0</v>
      </c>
      <c r="DA32" s="636"/>
      <c r="DB32" s="636"/>
      <c r="DC32" s="637"/>
      <c r="DD32" s="627">
        <v>91</v>
      </c>
      <c r="DE32" s="622"/>
      <c r="DF32" s="622"/>
      <c r="DG32" s="622"/>
      <c r="DH32" s="622"/>
      <c r="DI32" s="622"/>
      <c r="DJ32" s="622"/>
      <c r="DK32" s="623"/>
      <c r="DL32" s="627">
        <v>91</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298892</v>
      </c>
      <c r="S33" s="622"/>
      <c r="T33" s="622"/>
      <c r="U33" s="622"/>
      <c r="V33" s="622"/>
      <c r="W33" s="622"/>
      <c r="X33" s="622"/>
      <c r="Y33" s="623"/>
      <c r="Z33" s="659">
        <v>0.6</v>
      </c>
      <c r="AA33" s="659"/>
      <c r="AB33" s="659"/>
      <c r="AC33" s="659"/>
      <c r="AD33" s="660">
        <v>178567</v>
      </c>
      <c r="AE33" s="660"/>
      <c r="AF33" s="660"/>
      <c r="AG33" s="660"/>
      <c r="AH33" s="660"/>
      <c r="AI33" s="660"/>
      <c r="AJ33" s="660"/>
      <c r="AK33" s="660"/>
      <c r="AL33" s="624">
        <v>0.7</v>
      </c>
      <c r="AM33" s="625"/>
      <c r="AN33" s="625"/>
      <c r="AO33" s="661"/>
      <c r="AP33" s="664"/>
      <c r="AQ33" s="665"/>
      <c r="AR33" s="665"/>
      <c r="AS33" s="665"/>
      <c r="AT33" s="697"/>
      <c r="AU33" s="215"/>
      <c r="AV33" s="215"/>
      <c r="AW33" s="215"/>
      <c r="AX33" s="602" t="s">
        <v>306</v>
      </c>
      <c r="AY33" s="603"/>
      <c r="AZ33" s="603"/>
      <c r="BA33" s="603"/>
      <c r="BB33" s="603"/>
      <c r="BC33" s="603"/>
      <c r="BD33" s="603"/>
      <c r="BE33" s="603"/>
      <c r="BF33" s="604"/>
      <c r="BG33" s="682">
        <v>99.6</v>
      </c>
      <c r="BH33" s="606"/>
      <c r="BI33" s="606"/>
      <c r="BJ33" s="606"/>
      <c r="BK33" s="606"/>
      <c r="BL33" s="606"/>
      <c r="BM33" s="652">
        <v>99.3</v>
      </c>
      <c r="BN33" s="606"/>
      <c r="BO33" s="606"/>
      <c r="BP33" s="606"/>
      <c r="BQ33" s="669"/>
      <c r="BR33" s="682">
        <v>99.6</v>
      </c>
      <c r="BS33" s="606"/>
      <c r="BT33" s="606"/>
      <c r="BU33" s="606"/>
      <c r="BV33" s="606"/>
      <c r="BW33" s="606"/>
      <c r="BX33" s="652">
        <v>99.1</v>
      </c>
      <c r="BY33" s="606"/>
      <c r="BZ33" s="606"/>
      <c r="CA33" s="606"/>
      <c r="CB33" s="669"/>
      <c r="CD33" s="618" t="s">
        <v>307</v>
      </c>
      <c r="CE33" s="619"/>
      <c r="CF33" s="619"/>
      <c r="CG33" s="619"/>
      <c r="CH33" s="619"/>
      <c r="CI33" s="619"/>
      <c r="CJ33" s="619"/>
      <c r="CK33" s="619"/>
      <c r="CL33" s="619"/>
      <c r="CM33" s="619"/>
      <c r="CN33" s="619"/>
      <c r="CO33" s="619"/>
      <c r="CP33" s="619"/>
      <c r="CQ33" s="620"/>
      <c r="CR33" s="621">
        <v>17649837</v>
      </c>
      <c r="CS33" s="634"/>
      <c r="CT33" s="634"/>
      <c r="CU33" s="634"/>
      <c r="CV33" s="634"/>
      <c r="CW33" s="634"/>
      <c r="CX33" s="634"/>
      <c r="CY33" s="635"/>
      <c r="CZ33" s="624">
        <v>35</v>
      </c>
      <c r="DA33" s="636"/>
      <c r="DB33" s="636"/>
      <c r="DC33" s="637"/>
      <c r="DD33" s="627">
        <v>14756052</v>
      </c>
      <c r="DE33" s="634"/>
      <c r="DF33" s="634"/>
      <c r="DG33" s="634"/>
      <c r="DH33" s="634"/>
      <c r="DI33" s="634"/>
      <c r="DJ33" s="634"/>
      <c r="DK33" s="635"/>
      <c r="DL33" s="627">
        <v>11683557</v>
      </c>
      <c r="DM33" s="634"/>
      <c r="DN33" s="634"/>
      <c r="DO33" s="634"/>
      <c r="DP33" s="634"/>
      <c r="DQ33" s="634"/>
      <c r="DR33" s="634"/>
      <c r="DS33" s="634"/>
      <c r="DT33" s="634"/>
      <c r="DU33" s="634"/>
      <c r="DV33" s="635"/>
      <c r="DW33" s="624">
        <v>42.3</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311233</v>
      </c>
      <c r="S34" s="622"/>
      <c r="T34" s="622"/>
      <c r="U34" s="622"/>
      <c r="V34" s="622"/>
      <c r="W34" s="622"/>
      <c r="X34" s="622"/>
      <c r="Y34" s="623"/>
      <c r="Z34" s="659">
        <v>0.6</v>
      </c>
      <c r="AA34" s="659"/>
      <c r="AB34" s="659"/>
      <c r="AC34" s="659"/>
      <c r="AD34" s="660" t="s">
        <v>122</v>
      </c>
      <c r="AE34" s="660"/>
      <c r="AF34" s="660"/>
      <c r="AG34" s="660"/>
      <c r="AH34" s="660"/>
      <c r="AI34" s="660"/>
      <c r="AJ34" s="660"/>
      <c r="AK34" s="660"/>
      <c r="AL34" s="624" t="s">
        <v>122</v>
      </c>
      <c r="AM34" s="625"/>
      <c r="AN34" s="625"/>
      <c r="AO34" s="661"/>
      <c r="AP34" s="216"/>
      <c r="AQ34" s="217"/>
      <c r="AS34" s="214"/>
      <c r="AT34" s="214"/>
      <c r="AU34" s="214"/>
      <c r="AV34" s="214"/>
      <c r="AW34" s="214"/>
      <c r="AX34" s="214"/>
      <c r="AY34" s="214"/>
      <c r="AZ34" s="214"/>
      <c r="BA34" s="214"/>
      <c r="BB34" s="214"/>
      <c r="BC34" s="214"/>
      <c r="BD34" s="214"/>
      <c r="BE34" s="214"/>
      <c r="BF34" s="214"/>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18" t="s">
        <v>309</v>
      </c>
      <c r="CE34" s="619"/>
      <c r="CF34" s="619"/>
      <c r="CG34" s="619"/>
      <c r="CH34" s="619"/>
      <c r="CI34" s="619"/>
      <c r="CJ34" s="619"/>
      <c r="CK34" s="619"/>
      <c r="CL34" s="619"/>
      <c r="CM34" s="619"/>
      <c r="CN34" s="619"/>
      <c r="CO34" s="619"/>
      <c r="CP34" s="619"/>
      <c r="CQ34" s="620"/>
      <c r="CR34" s="621">
        <v>5307679</v>
      </c>
      <c r="CS34" s="622"/>
      <c r="CT34" s="622"/>
      <c r="CU34" s="622"/>
      <c r="CV34" s="622"/>
      <c r="CW34" s="622"/>
      <c r="CX34" s="622"/>
      <c r="CY34" s="623"/>
      <c r="CZ34" s="624">
        <v>10.5</v>
      </c>
      <c r="DA34" s="636"/>
      <c r="DB34" s="636"/>
      <c r="DC34" s="637"/>
      <c r="DD34" s="627">
        <v>4521503</v>
      </c>
      <c r="DE34" s="622"/>
      <c r="DF34" s="622"/>
      <c r="DG34" s="622"/>
      <c r="DH34" s="622"/>
      <c r="DI34" s="622"/>
      <c r="DJ34" s="622"/>
      <c r="DK34" s="623"/>
      <c r="DL34" s="627">
        <v>4118953</v>
      </c>
      <c r="DM34" s="622"/>
      <c r="DN34" s="622"/>
      <c r="DO34" s="622"/>
      <c r="DP34" s="622"/>
      <c r="DQ34" s="622"/>
      <c r="DR34" s="622"/>
      <c r="DS34" s="622"/>
      <c r="DT34" s="622"/>
      <c r="DU34" s="622"/>
      <c r="DV34" s="623"/>
      <c r="DW34" s="624">
        <v>14.9</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40579</v>
      </c>
      <c r="S35" s="622"/>
      <c r="T35" s="622"/>
      <c r="U35" s="622"/>
      <c r="V35" s="622"/>
      <c r="W35" s="622"/>
      <c r="X35" s="622"/>
      <c r="Y35" s="623"/>
      <c r="Z35" s="659">
        <v>0.1</v>
      </c>
      <c r="AA35" s="659"/>
      <c r="AB35" s="659"/>
      <c r="AC35" s="659"/>
      <c r="AD35" s="660" t="s">
        <v>122</v>
      </c>
      <c r="AE35" s="660"/>
      <c r="AF35" s="660"/>
      <c r="AG35" s="660"/>
      <c r="AH35" s="660"/>
      <c r="AI35" s="660"/>
      <c r="AJ35" s="660"/>
      <c r="AK35" s="660"/>
      <c r="AL35" s="624" t="s">
        <v>122</v>
      </c>
      <c r="AM35" s="625"/>
      <c r="AN35" s="625"/>
      <c r="AO35" s="661"/>
      <c r="AP35" s="218"/>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265821</v>
      </c>
      <c r="CS35" s="634"/>
      <c r="CT35" s="634"/>
      <c r="CU35" s="634"/>
      <c r="CV35" s="634"/>
      <c r="CW35" s="634"/>
      <c r="CX35" s="634"/>
      <c r="CY35" s="635"/>
      <c r="CZ35" s="624">
        <v>0.5</v>
      </c>
      <c r="DA35" s="636"/>
      <c r="DB35" s="636"/>
      <c r="DC35" s="637"/>
      <c r="DD35" s="627">
        <v>247037</v>
      </c>
      <c r="DE35" s="634"/>
      <c r="DF35" s="634"/>
      <c r="DG35" s="634"/>
      <c r="DH35" s="634"/>
      <c r="DI35" s="634"/>
      <c r="DJ35" s="634"/>
      <c r="DK35" s="635"/>
      <c r="DL35" s="627">
        <v>247037</v>
      </c>
      <c r="DM35" s="634"/>
      <c r="DN35" s="634"/>
      <c r="DO35" s="634"/>
      <c r="DP35" s="634"/>
      <c r="DQ35" s="634"/>
      <c r="DR35" s="634"/>
      <c r="DS35" s="634"/>
      <c r="DT35" s="634"/>
      <c r="DU35" s="634"/>
      <c r="DV35" s="635"/>
      <c r="DW35" s="624">
        <v>0.9</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1014839</v>
      </c>
      <c r="S36" s="622"/>
      <c r="T36" s="622"/>
      <c r="U36" s="622"/>
      <c r="V36" s="622"/>
      <c r="W36" s="622"/>
      <c r="X36" s="622"/>
      <c r="Y36" s="623"/>
      <c r="Z36" s="659">
        <v>2</v>
      </c>
      <c r="AA36" s="659"/>
      <c r="AB36" s="659"/>
      <c r="AC36" s="659"/>
      <c r="AD36" s="660" t="s">
        <v>122</v>
      </c>
      <c r="AE36" s="660"/>
      <c r="AF36" s="660"/>
      <c r="AG36" s="660"/>
      <c r="AH36" s="660"/>
      <c r="AI36" s="660"/>
      <c r="AJ36" s="660"/>
      <c r="AK36" s="660"/>
      <c r="AL36" s="624" t="s">
        <v>122</v>
      </c>
      <c r="AM36" s="625"/>
      <c r="AN36" s="625"/>
      <c r="AO36" s="661"/>
      <c r="AP36" s="218"/>
      <c r="AQ36" s="670" t="s">
        <v>315</v>
      </c>
      <c r="AR36" s="671"/>
      <c r="AS36" s="671"/>
      <c r="AT36" s="671"/>
      <c r="AU36" s="671"/>
      <c r="AV36" s="671"/>
      <c r="AW36" s="671"/>
      <c r="AX36" s="671"/>
      <c r="AY36" s="672"/>
      <c r="AZ36" s="676">
        <v>7544121</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-913019</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4394705</v>
      </c>
      <c r="CS36" s="622"/>
      <c r="CT36" s="622"/>
      <c r="CU36" s="622"/>
      <c r="CV36" s="622"/>
      <c r="CW36" s="622"/>
      <c r="CX36" s="622"/>
      <c r="CY36" s="623"/>
      <c r="CZ36" s="624">
        <v>8.6999999999999993</v>
      </c>
      <c r="DA36" s="636"/>
      <c r="DB36" s="636"/>
      <c r="DC36" s="637"/>
      <c r="DD36" s="627">
        <v>3882169</v>
      </c>
      <c r="DE36" s="622"/>
      <c r="DF36" s="622"/>
      <c r="DG36" s="622"/>
      <c r="DH36" s="622"/>
      <c r="DI36" s="622"/>
      <c r="DJ36" s="622"/>
      <c r="DK36" s="623"/>
      <c r="DL36" s="627">
        <v>3139100</v>
      </c>
      <c r="DM36" s="622"/>
      <c r="DN36" s="622"/>
      <c r="DO36" s="622"/>
      <c r="DP36" s="622"/>
      <c r="DQ36" s="622"/>
      <c r="DR36" s="622"/>
      <c r="DS36" s="622"/>
      <c r="DT36" s="622"/>
      <c r="DU36" s="622"/>
      <c r="DV36" s="623"/>
      <c r="DW36" s="624">
        <v>11.4</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274377</v>
      </c>
      <c r="S37" s="622"/>
      <c r="T37" s="622"/>
      <c r="U37" s="622"/>
      <c r="V37" s="622"/>
      <c r="W37" s="622"/>
      <c r="X37" s="622"/>
      <c r="Y37" s="623"/>
      <c r="Z37" s="659">
        <v>0.5</v>
      </c>
      <c r="AA37" s="659"/>
      <c r="AB37" s="659"/>
      <c r="AC37" s="659"/>
      <c r="AD37" s="660">
        <v>2615</v>
      </c>
      <c r="AE37" s="660"/>
      <c r="AF37" s="660"/>
      <c r="AG37" s="660"/>
      <c r="AH37" s="660"/>
      <c r="AI37" s="660"/>
      <c r="AJ37" s="660"/>
      <c r="AK37" s="660"/>
      <c r="AL37" s="624">
        <v>0</v>
      </c>
      <c r="AM37" s="625"/>
      <c r="AN37" s="625"/>
      <c r="AO37" s="661"/>
      <c r="AQ37" s="654" t="s">
        <v>319</v>
      </c>
      <c r="AR37" s="655"/>
      <c r="AS37" s="655"/>
      <c r="AT37" s="655"/>
      <c r="AU37" s="655"/>
      <c r="AV37" s="655"/>
      <c r="AW37" s="655"/>
      <c r="AX37" s="655"/>
      <c r="AY37" s="656"/>
      <c r="AZ37" s="621">
        <v>1600000</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-1267063</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417101</v>
      </c>
      <c r="CS37" s="634"/>
      <c r="CT37" s="634"/>
      <c r="CU37" s="634"/>
      <c r="CV37" s="634"/>
      <c r="CW37" s="634"/>
      <c r="CX37" s="634"/>
      <c r="CY37" s="635"/>
      <c r="CZ37" s="624">
        <v>0.8</v>
      </c>
      <c r="DA37" s="636"/>
      <c r="DB37" s="636"/>
      <c r="DC37" s="637"/>
      <c r="DD37" s="627">
        <v>239379</v>
      </c>
      <c r="DE37" s="634"/>
      <c r="DF37" s="634"/>
      <c r="DG37" s="634"/>
      <c r="DH37" s="634"/>
      <c r="DI37" s="634"/>
      <c r="DJ37" s="634"/>
      <c r="DK37" s="635"/>
      <c r="DL37" s="627">
        <v>239379</v>
      </c>
      <c r="DM37" s="634"/>
      <c r="DN37" s="634"/>
      <c r="DO37" s="634"/>
      <c r="DP37" s="634"/>
      <c r="DQ37" s="634"/>
      <c r="DR37" s="634"/>
      <c r="DS37" s="634"/>
      <c r="DT37" s="634"/>
      <c r="DU37" s="634"/>
      <c r="DV37" s="635"/>
      <c r="DW37" s="624">
        <v>0.9</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1880900</v>
      </c>
      <c r="S38" s="622"/>
      <c r="T38" s="622"/>
      <c r="U38" s="622"/>
      <c r="V38" s="622"/>
      <c r="W38" s="622"/>
      <c r="X38" s="622"/>
      <c r="Y38" s="623"/>
      <c r="Z38" s="659">
        <v>3.7</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7458</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15618</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5936663</v>
      </c>
      <c r="CS38" s="622"/>
      <c r="CT38" s="622"/>
      <c r="CU38" s="622"/>
      <c r="CV38" s="622"/>
      <c r="CW38" s="622"/>
      <c r="CX38" s="622"/>
      <c r="CY38" s="623"/>
      <c r="CZ38" s="624">
        <v>11.8</v>
      </c>
      <c r="DA38" s="636"/>
      <c r="DB38" s="636"/>
      <c r="DC38" s="637"/>
      <c r="DD38" s="627">
        <v>4623690</v>
      </c>
      <c r="DE38" s="622"/>
      <c r="DF38" s="622"/>
      <c r="DG38" s="622"/>
      <c r="DH38" s="622"/>
      <c r="DI38" s="622"/>
      <c r="DJ38" s="622"/>
      <c r="DK38" s="623"/>
      <c r="DL38" s="627">
        <v>4178467</v>
      </c>
      <c r="DM38" s="622"/>
      <c r="DN38" s="622"/>
      <c r="DO38" s="622"/>
      <c r="DP38" s="622"/>
      <c r="DQ38" s="622"/>
      <c r="DR38" s="622"/>
      <c r="DS38" s="622"/>
      <c r="DT38" s="622"/>
      <c r="DU38" s="622"/>
      <c r="DV38" s="623"/>
      <c r="DW38" s="624">
        <v>15.1</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22895</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1545894</v>
      </c>
      <c r="CS39" s="634"/>
      <c r="CT39" s="634"/>
      <c r="CU39" s="634"/>
      <c r="CV39" s="634"/>
      <c r="CW39" s="634"/>
      <c r="CX39" s="634"/>
      <c r="CY39" s="635"/>
      <c r="CZ39" s="624">
        <v>3.1</v>
      </c>
      <c r="DA39" s="636"/>
      <c r="DB39" s="636"/>
      <c r="DC39" s="637"/>
      <c r="DD39" s="627">
        <v>1307578</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v>216900</v>
      </c>
      <c r="S40" s="622"/>
      <c r="T40" s="622"/>
      <c r="U40" s="622"/>
      <c r="V40" s="622"/>
      <c r="W40" s="622"/>
      <c r="X40" s="622"/>
      <c r="Y40" s="623"/>
      <c r="Z40" s="659">
        <v>0.4</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9"/>
      <c r="BM40" s="619" t="s">
        <v>333</v>
      </c>
      <c r="BN40" s="619"/>
      <c r="BO40" s="619"/>
      <c r="BP40" s="619"/>
      <c r="BQ40" s="619"/>
      <c r="BR40" s="619"/>
      <c r="BS40" s="619"/>
      <c r="BT40" s="619"/>
      <c r="BU40" s="620"/>
      <c r="BV40" s="621">
        <v>108</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199075</v>
      </c>
      <c r="CS40" s="622"/>
      <c r="CT40" s="622"/>
      <c r="CU40" s="622"/>
      <c r="CV40" s="622"/>
      <c r="CW40" s="622"/>
      <c r="CX40" s="622"/>
      <c r="CY40" s="623"/>
      <c r="CZ40" s="624">
        <v>0.4</v>
      </c>
      <c r="DA40" s="636"/>
      <c r="DB40" s="636"/>
      <c r="DC40" s="637"/>
      <c r="DD40" s="627">
        <v>174075</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51501572</v>
      </c>
      <c r="S41" s="646"/>
      <c r="T41" s="646"/>
      <c r="U41" s="646"/>
      <c r="V41" s="646"/>
      <c r="W41" s="646"/>
      <c r="X41" s="646"/>
      <c r="Y41" s="649"/>
      <c r="Z41" s="650">
        <v>100</v>
      </c>
      <c r="AA41" s="650"/>
      <c r="AB41" s="650"/>
      <c r="AC41" s="650"/>
      <c r="AD41" s="651">
        <v>27374066</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1621720</v>
      </c>
      <c r="BA41" s="622"/>
      <c r="BB41" s="622"/>
      <c r="BC41" s="622"/>
      <c r="BD41" s="634"/>
      <c r="BE41" s="634"/>
      <c r="BF41" s="657"/>
      <c r="BG41" s="662"/>
      <c r="BH41" s="663"/>
      <c r="BI41" s="663"/>
      <c r="BJ41" s="663"/>
      <c r="BK41" s="663"/>
      <c r="BL41" s="219"/>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4314943</v>
      </c>
      <c r="BA42" s="646"/>
      <c r="BB42" s="646"/>
      <c r="BC42" s="646"/>
      <c r="BD42" s="606"/>
      <c r="BE42" s="606"/>
      <c r="BF42" s="669"/>
      <c r="BG42" s="664"/>
      <c r="BH42" s="665"/>
      <c r="BI42" s="665"/>
      <c r="BJ42" s="665"/>
      <c r="BK42" s="665"/>
      <c r="BL42" s="220"/>
      <c r="BM42" s="603" t="s">
        <v>340</v>
      </c>
      <c r="BN42" s="603"/>
      <c r="BO42" s="603"/>
      <c r="BP42" s="603"/>
      <c r="BQ42" s="603"/>
      <c r="BR42" s="603"/>
      <c r="BS42" s="603"/>
      <c r="BT42" s="603"/>
      <c r="BU42" s="604"/>
      <c r="BV42" s="605">
        <v>394</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2157419</v>
      </c>
      <c r="CS42" s="634"/>
      <c r="CT42" s="634"/>
      <c r="CU42" s="634"/>
      <c r="CV42" s="634"/>
      <c r="CW42" s="634"/>
      <c r="CX42" s="634"/>
      <c r="CY42" s="635"/>
      <c r="CZ42" s="624">
        <v>4.3</v>
      </c>
      <c r="DA42" s="636"/>
      <c r="DB42" s="636"/>
      <c r="DC42" s="637"/>
      <c r="DD42" s="627">
        <v>132308</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0" t="s">
        <v>342</v>
      </c>
      <c r="CD43" s="618" t="s">
        <v>343</v>
      </c>
      <c r="CE43" s="619"/>
      <c r="CF43" s="619"/>
      <c r="CG43" s="619"/>
      <c r="CH43" s="619"/>
      <c r="CI43" s="619"/>
      <c r="CJ43" s="619"/>
      <c r="CK43" s="619"/>
      <c r="CL43" s="619"/>
      <c r="CM43" s="619"/>
      <c r="CN43" s="619"/>
      <c r="CO43" s="619"/>
      <c r="CP43" s="619"/>
      <c r="CQ43" s="620"/>
      <c r="CR43" s="621">
        <v>42482</v>
      </c>
      <c r="CS43" s="634"/>
      <c r="CT43" s="634"/>
      <c r="CU43" s="634"/>
      <c r="CV43" s="634"/>
      <c r="CW43" s="634"/>
      <c r="CX43" s="634"/>
      <c r="CY43" s="635"/>
      <c r="CZ43" s="624">
        <v>0.1</v>
      </c>
      <c r="DA43" s="636"/>
      <c r="DB43" s="636"/>
      <c r="DC43" s="637"/>
      <c r="DD43" s="627">
        <v>42482</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2150956</v>
      </c>
      <c r="CS44" s="622"/>
      <c r="CT44" s="622"/>
      <c r="CU44" s="622"/>
      <c r="CV44" s="622"/>
      <c r="CW44" s="622"/>
      <c r="CX44" s="622"/>
      <c r="CY44" s="623"/>
      <c r="CZ44" s="624">
        <v>4.3</v>
      </c>
      <c r="DA44" s="625"/>
      <c r="DB44" s="625"/>
      <c r="DC44" s="626"/>
      <c r="DD44" s="627">
        <v>132308</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522324</v>
      </c>
      <c r="CS45" s="634"/>
      <c r="CT45" s="634"/>
      <c r="CU45" s="634"/>
      <c r="CV45" s="634"/>
      <c r="CW45" s="634"/>
      <c r="CX45" s="634"/>
      <c r="CY45" s="635"/>
      <c r="CZ45" s="624">
        <v>1</v>
      </c>
      <c r="DA45" s="636"/>
      <c r="DB45" s="636"/>
      <c r="DC45" s="637"/>
      <c r="DD45" s="627">
        <v>6267</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1"/>
      <c r="CD46" s="642"/>
      <c r="CE46" s="643"/>
      <c r="CF46" s="618" t="s">
        <v>348</v>
      </c>
      <c r="CG46" s="619"/>
      <c r="CH46" s="619"/>
      <c r="CI46" s="619"/>
      <c r="CJ46" s="619"/>
      <c r="CK46" s="619"/>
      <c r="CL46" s="619"/>
      <c r="CM46" s="619"/>
      <c r="CN46" s="619"/>
      <c r="CO46" s="619"/>
      <c r="CP46" s="619"/>
      <c r="CQ46" s="620"/>
      <c r="CR46" s="621">
        <v>1628632</v>
      </c>
      <c r="CS46" s="622"/>
      <c r="CT46" s="622"/>
      <c r="CU46" s="622"/>
      <c r="CV46" s="622"/>
      <c r="CW46" s="622"/>
      <c r="CX46" s="622"/>
      <c r="CY46" s="623"/>
      <c r="CZ46" s="624">
        <v>3.2</v>
      </c>
      <c r="DA46" s="625"/>
      <c r="DB46" s="625"/>
      <c r="DC46" s="626"/>
      <c r="DD46" s="627">
        <v>126041</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1"/>
      <c r="CD47" s="642"/>
      <c r="CE47" s="643"/>
      <c r="CF47" s="618" t="s">
        <v>349</v>
      </c>
      <c r="CG47" s="619"/>
      <c r="CH47" s="619"/>
      <c r="CI47" s="619"/>
      <c r="CJ47" s="619"/>
      <c r="CK47" s="619"/>
      <c r="CL47" s="619"/>
      <c r="CM47" s="619"/>
      <c r="CN47" s="619"/>
      <c r="CO47" s="619"/>
      <c r="CP47" s="619"/>
      <c r="CQ47" s="620"/>
      <c r="CR47" s="621">
        <v>6463</v>
      </c>
      <c r="CS47" s="634"/>
      <c r="CT47" s="634"/>
      <c r="CU47" s="634"/>
      <c r="CV47" s="634"/>
      <c r="CW47" s="634"/>
      <c r="CX47" s="634"/>
      <c r="CY47" s="635"/>
      <c r="CZ47" s="624">
        <v>0</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1"/>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1"/>
      <c r="CD49" s="602" t="s">
        <v>351</v>
      </c>
      <c r="CE49" s="603"/>
      <c r="CF49" s="603"/>
      <c r="CG49" s="603"/>
      <c r="CH49" s="603"/>
      <c r="CI49" s="603"/>
      <c r="CJ49" s="603"/>
      <c r="CK49" s="603"/>
      <c r="CL49" s="603"/>
      <c r="CM49" s="603"/>
      <c r="CN49" s="603"/>
      <c r="CO49" s="603"/>
      <c r="CP49" s="603"/>
      <c r="CQ49" s="604"/>
      <c r="CR49" s="605">
        <v>50440899</v>
      </c>
      <c r="CS49" s="606"/>
      <c r="CT49" s="606"/>
      <c r="CU49" s="606"/>
      <c r="CV49" s="606"/>
      <c r="CW49" s="606"/>
      <c r="CX49" s="606"/>
      <c r="CY49" s="607"/>
      <c r="CZ49" s="608">
        <v>100</v>
      </c>
      <c r="DA49" s="609"/>
      <c r="DB49" s="609"/>
      <c r="DC49" s="610"/>
      <c r="DD49" s="611">
        <v>32162733</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WMJtiIhWoav+YGjPxd9+dq3pI/YHPW7xIQpIH4e8Mi+VMwe1Mgv4knGlEjurBv4KnZftHP9mbpuS2aRLUSs1tw==" saltValue="LXgO/dibo9b9g9hhUc8Yh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27" customWidth="1"/>
    <col min="131" max="131" width="1.66406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093" t="s">
        <v>352</v>
      </c>
      <c r="B2" s="1093"/>
      <c r="C2" s="1093"/>
      <c r="D2" s="1093"/>
      <c r="E2" s="1093"/>
      <c r="F2" s="1093"/>
      <c r="G2" s="1093"/>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I2" s="1093"/>
      <c r="AJ2" s="1093"/>
      <c r="AK2" s="1093"/>
      <c r="AL2" s="1093"/>
      <c r="AM2" s="1093"/>
      <c r="AN2" s="1093"/>
      <c r="AO2" s="1093"/>
      <c r="AP2" s="1093"/>
      <c r="AQ2" s="1093"/>
      <c r="AR2" s="1093"/>
      <c r="AS2" s="1093"/>
      <c r="AT2" s="1093"/>
      <c r="AU2" s="1093"/>
      <c r="AV2" s="1093"/>
      <c r="AW2" s="1093"/>
      <c r="AX2" s="1093"/>
      <c r="AY2" s="1093"/>
      <c r="AZ2" s="1093"/>
      <c r="BA2" s="1093"/>
      <c r="BB2" s="1093"/>
      <c r="BC2" s="1093"/>
      <c r="BD2" s="1093"/>
      <c r="BE2" s="1093"/>
      <c r="BF2" s="1093"/>
      <c r="BG2" s="1093"/>
      <c r="BH2" s="1093"/>
      <c r="BI2" s="1093"/>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094" t="s">
        <v>353</v>
      </c>
      <c r="DK2" s="1095"/>
      <c r="DL2" s="1095"/>
      <c r="DM2" s="1095"/>
      <c r="DN2" s="1095"/>
      <c r="DO2" s="1096"/>
      <c r="DP2" s="224"/>
      <c r="DQ2" s="1094" t="s">
        <v>354</v>
      </c>
      <c r="DR2" s="1095"/>
      <c r="DS2" s="1095"/>
      <c r="DT2" s="1095"/>
      <c r="DU2" s="1095"/>
      <c r="DV2" s="1095"/>
      <c r="DW2" s="1095"/>
      <c r="DX2" s="1095"/>
      <c r="DY2" s="1095"/>
      <c r="DZ2" s="1096"/>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061" t="s">
        <v>355</v>
      </c>
      <c r="B4" s="1061"/>
      <c r="C4" s="1061"/>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1061"/>
      <c r="AJ4" s="1061"/>
      <c r="AK4" s="1061"/>
      <c r="AL4" s="1061"/>
      <c r="AM4" s="1061"/>
      <c r="AN4" s="1061"/>
      <c r="AO4" s="1061"/>
      <c r="AP4" s="1061"/>
      <c r="AQ4" s="1061"/>
      <c r="AR4" s="1061"/>
      <c r="AS4" s="1061"/>
      <c r="AT4" s="1061"/>
      <c r="AU4" s="1061"/>
      <c r="AV4" s="1061"/>
      <c r="AW4" s="1061"/>
      <c r="AX4" s="1061"/>
      <c r="AY4" s="1061"/>
      <c r="AZ4" s="228"/>
      <c r="BA4" s="228"/>
      <c r="BB4" s="228"/>
      <c r="BC4" s="228"/>
      <c r="BD4" s="228"/>
      <c r="BE4" s="229"/>
      <c r="BF4" s="229"/>
      <c r="BG4" s="229"/>
      <c r="BH4" s="229"/>
      <c r="BI4" s="229"/>
      <c r="BJ4" s="229"/>
      <c r="BK4" s="229"/>
      <c r="BL4" s="229"/>
      <c r="BM4" s="229"/>
      <c r="BN4" s="229"/>
      <c r="BO4" s="229"/>
      <c r="BP4" s="229"/>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0"/>
    </row>
    <row r="5" spans="1:131" s="231"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7"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28"/>
      <c r="BA5" s="228"/>
      <c r="BB5" s="228"/>
      <c r="BC5" s="228"/>
      <c r="BD5" s="228"/>
      <c r="BE5" s="229"/>
      <c r="BF5" s="229"/>
      <c r="BG5" s="229"/>
      <c r="BH5" s="229"/>
      <c r="BI5" s="229"/>
      <c r="BJ5" s="229"/>
      <c r="BK5" s="229"/>
      <c r="BL5" s="229"/>
      <c r="BM5" s="229"/>
      <c r="BN5" s="229"/>
      <c r="BO5" s="229"/>
      <c r="BP5" s="229"/>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7" t="s">
        <v>371</v>
      </c>
      <c r="DH5" s="1088"/>
      <c r="DI5" s="1088"/>
      <c r="DJ5" s="1088"/>
      <c r="DK5" s="1089"/>
      <c r="DL5" s="1087" t="s">
        <v>372</v>
      </c>
      <c r="DM5" s="1088"/>
      <c r="DN5" s="1088"/>
      <c r="DO5" s="1088"/>
      <c r="DP5" s="1089"/>
      <c r="DQ5" s="1001" t="s">
        <v>373</v>
      </c>
      <c r="DR5" s="1002"/>
      <c r="DS5" s="1002"/>
      <c r="DT5" s="1002"/>
      <c r="DU5" s="1003"/>
      <c r="DV5" s="1001" t="s">
        <v>364</v>
      </c>
      <c r="DW5" s="1002"/>
      <c r="DX5" s="1002"/>
      <c r="DY5" s="1002"/>
      <c r="DZ5" s="1015"/>
      <c r="EA5" s="230"/>
    </row>
    <row r="6" spans="1:131" s="231"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8"/>
      <c r="AG6" s="1005"/>
      <c r="AH6" s="1005"/>
      <c r="AI6" s="1005"/>
      <c r="AJ6" s="1016"/>
      <c r="AK6" s="1005"/>
      <c r="AL6" s="1005"/>
      <c r="AM6" s="1005"/>
      <c r="AN6" s="1005"/>
      <c r="AO6" s="1006"/>
      <c r="AP6" s="1004"/>
      <c r="AQ6" s="1005"/>
      <c r="AR6" s="1005"/>
      <c r="AS6" s="1005"/>
      <c r="AT6" s="1006"/>
      <c r="AU6" s="1004"/>
      <c r="AV6" s="1005"/>
      <c r="AW6" s="1005"/>
      <c r="AX6" s="1005"/>
      <c r="AY6" s="1016"/>
      <c r="AZ6" s="228"/>
      <c r="BA6" s="228"/>
      <c r="BB6" s="228"/>
      <c r="BC6" s="228"/>
      <c r="BD6" s="228"/>
      <c r="BE6" s="229"/>
      <c r="BF6" s="229"/>
      <c r="BG6" s="229"/>
      <c r="BH6" s="229"/>
      <c r="BI6" s="229"/>
      <c r="BJ6" s="229"/>
      <c r="BK6" s="229"/>
      <c r="BL6" s="229"/>
      <c r="BM6" s="229"/>
      <c r="BN6" s="229"/>
      <c r="BO6" s="229"/>
      <c r="BP6" s="229"/>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90"/>
      <c r="DH6" s="1091"/>
      <c r="DI6" s="1091"/>
      <c r="DJ6" s="1091"/>
      <c r="DK6" s="1092"/>
      <c r="DL6" s="1090"/>
      <c r="DM6" s="1091"/>
      <c r="DN6" s="1091"/>
      <c r="DO6" s="1091"/>
      <c r="DP6" s="1092"/>
      <c r="DQ6" s="1004"/>
      <c r="DR6" s="1005"/>
      <c r="DS6" s="1005"/>
      <c r="DT6" s="1005"/>
      <c r="DU6" s="1006"/>
      <c r="DV6" s="1004"/>
      <c r="DW6" s="1005"/>
      <c r="DX6" s="1005"/>
      <c r="DY6" s="1005"/>
      <c r="DZ6" s="1016"/>
      <c r="EA6" s="230"/>
    </row>
    <row r="7" spans="1:131" s="231" customFormat="1" ht="26.25" customHeight="1" thickTop="1" x14ac:dyDescent="0.2">
      <c r="A7" s="232">
        <v>1</v>
      </c>
      <c r="B7" s="1049" t="s">
        <v>374</v>
      </c>
      <c r="C7" s="1050"/>
      <c r="D7" s="1050"/>
      <c r="E7" s="1050"/>
      <c r="F7" s="1050"/>
      <c r="G7" s="1050"/>
      <c r="H7" s="1050"/>
      <c r="I7" s="1050"/>
      <c r="J7" s="1050"/>
      <c r="K7" s="1050"/>
      <c r="L7" s="1050"/>
      <c r="M7" s="1050"/>
      <c r="N7" s="1050"/>
      <c r="O7" s="1050"/>
      <c r="P7" s="1051"/>
      <c r="Q7" s="1105">
        <v>51502</v>
      </c>
      <c r="R7" s="1106"/>
      <c r="S7" s="1106"/>
      <c r="T7" s="1106"/>
      <c r="U7" s="1106"/>
      <c r="V7" s="1106">
        <v>50441</v>
      </c>
      <c r="W7" s="1106"/>
      <c r="X7" s="1106"/>
      <c r="Y7" s="1106"/>
      <c r="Z7" s="1106"/>
      <c r="AA7" s="1106">
        <v>1061</v>
      </c>
      <c r="AB7" s="1106"/>
      <c r="AC7" s="1106"/>
      <c r="AD7" s="1106"/>
      <c r="AE7" s="1107"/>
      <c r="AF7" s="1108">
        <v>948</v>
      </c>
      <c r="AG7" s="1109"/>
      <c r="AH7" s="1109"/>
      <c r="AI7" s="1109"/>
      <c r="AJ7" s="1110"/>
      <c r="AK7" s="1111">
        <v>41</v>
      </c>
      <c r="AL7" s="1112"/>
      <c r="AM7" s="1112"/>
      <c r="AN7" s="1112"/>
      <c r="AO7" s="1112"/>
      <c r="AP7" s="1112">
        <v>35383</v>
      </c>
      <c r="AQ7" s="1112"/>
      <c r="AR7" s="1112"/>
      <c r="AS7" s="1112"/>
      <c r="AT7" s="1112"/>
      <c r="AU7" s="1113"/>
      <c r="AV7" s="1113"/>
      <c r="AW7" s="1113"/>
      <c r="AX7" s="1113"/>
      <c r="AY7" s="1114"/>
      <c r="AZ7" s="228"/>
      <c r="BA7" s="228"/>
      <c r="BB7" s="228"/>
      <c r="BC7" s="228"/>
      <c r="BD7" s="228"/>
      <c r="BE7" s="229"/>
      <c r="BF7" s="229"/>
      <c r="BG7" s="229"/>
      <c r="BH7" s="229"/>
      <c r="BI7" s="229"/>
      <c r="BJ7" s="229"/>
      <c r="BK7" s="229"/>
      <c r="BL7" s="229"/>
      <c r="BM7" s="229"/>
      <c r="BN7" s="229"/>
      <c r="BO7" s="229"/>
      <c r="BP7" s="229"/>
      <c r="BQ7" s="232">
        <v>1</v>
      </c>
      <c r="BR7" s="233"/>
      <c r="BS7" s="1102" t="s">
        <v>554</v>
      </c>
      <c r="BT7" s="1103"/>
      <c r="BU7" s="1103"/>
      <c r="BV7" s="1103"/>
      <c r="BW7" s="1103"/>
      <c r="BX7" s="1103"/>
      <c r="BY7" s="1103"/>
      <c r="BZ7" s="1103"/>
      <c r="CA7" s="1103"/>
      <c r="CB7" s="1103"/>
      <c r="CC7" s="1103"/>
      <c r="CD7" s="1103"/>
      <c r="CE7" s="1103"/>
      <c r="CF7" s="1103"/>
      <c r="CG7" s="1115"/>
      <c r="CH7" s="1099">
        <v>1</v>
      </c>
      <c r="CI7" s="1100"/>
      <c r="CJ7" s="1100"/>
      <c r="CK7" s="1100"/>
      <c r="CL7" s="1101"/>
      <c r="CM7" s="1099">
        <v>872</v>
      </c>
      <c r="CN7" s="1100"/>
      <c r="CO7" s="1100"/>
      <c r="CP7" s="1100"/>
      <c r="CQ7" s="1101"/>
      <c r="CR7" s="1099">
        <v>15</v>
      </c>
      <c r="CS7" s="1100"/>
      <c r="CT7" s="1100"/>
      <c r="CU7" s="1100"/>
      <c r="CV7" s="1101"/>
      <c r="CW7" s="1099" t="s">
        <v>547</v>
      </c>
      <c r="CX7" s="1100"/>
      <c r="CY7" s="1100"/>
      <c r="CZ7" s="1100"/>
      <c r="DA7" s="1101"/>
      <c r="DB7" s="1099" t="s">
        <v>547</v>
      </c>
      <c r="DC7" s="1100"/>
      <c r="DD7" s="1100"/>
      <c r="DE7" s="1100"/>
      <c r="DF7" s="1101"/>
      <c r="DG7" s="1099" t="s">
        <v>547</v>
      </c>
      <c r="DH7" s="1100"/>
      <c r="DI7" s="1100"/>
      <c r="DJ7" s="1100"/>
      <c r="DK7" s="1101"/>
      <c r="DL7" s="1099" t="s">
        <v>547</v>
      </c>
      <c r="DM7" s="1100"/>
      <c r="DN7" s="1100"/>
      <c r="DO7" s="1100"/>
      <c r="DP7" s="1101"/>
      <c r="DQ7" s="1099" t="s">
        <v>547</v>
      </c>
      <c r="DR7" s="1100"/>
      <c r="DS7" s="1100"/>
      <c r="DT7" s="1100"/>
      <c r="DU7" s="1101"/>
      <c r="DV7" s="1102"/>
      <c r="DW7" s="1103"/>
      <c r="DX7" s="1103"/>
      <c r="DY7" s="1103"/>
      <c r="DZ7" s="1104"/>
      <c r="EA7" s="230"/>
    </row>
    <row r="8" spans="1:131" s="231" customFormat="1" ht="26.25" customHeight="1" x14ac:dyDescent="0.2">
      <c r="A8" s="234">
        <v>2</v>
      </c>
      <c r="B8" s="1032"/>
      <c r="C8" s="1033"/>
      <c r="D8" s="1033"/>
      <c r="E8" s="1033"/>
      <c r="F8" s="1033"/>
      <c r="G8" s="1033"/>
      <c r="H8" s="1033"/>
      <c r="I8" s="1033"/>
      <c r="J8" s="1033"/>
      <c r="K8" s="1033"/>
      <c r="L8" s="1033"/>
      <c r="M8" s="1033"/>
      <c r="N8" s="1033"/>
      <c r="O8" s="1033"/>
      <c r="P8" s="1034"/>
      <c r="Q8" s="1040"/>
      <c r="R8" s="1041"/>
      <c r="S8" s="1041"/>
      <c r="T8" s="1041"/>
      <c r="U8" s="1041"/>
      <c r="V8" s="1041"/>
      <c r="W8" s="1041"/>
      <c r="X8" s="1041"/>
      <c r="Y8" s="1041"/>
      <c r="Z8" s="1041"/>
      <c r="AA8" s="1041"/>
      <c r="AB8" s="1041"/>
      <c r="AC8" s="1041"/>
      <c r="AD8" s="1041"/>
      <c r="AE8" s="1042"/>
      <c r="AF8" s="1037"/>
      <c r="AG8" s="1038"/>
      <c r="AH8" s="1038"/>
      <c r="AI8" s="1038"/>
      <c r="AJ8" s="1039"/>
      <c r="AK8" s="1083"/>
      <c r="AL8" s="1084"/>
      <c r="AM8" s="1084"/>
      <c r="AN8" s="1084"/>
      <c r="AO8" s="1084"/>
      <c r="AP8" s="1084"/>
      <c r="AQ8" s="1084"/>
      <c r="AR8" s="1084"/>
      <c r="AS8" s="1084"/>
      <c r="AT8" s="1084"/>
      <c r="AU8" s="1085"/>
      <c r="AV8" s="1085"/>
      <c r="AW8" s="1085"/>
      <c r="AX8" s="1085"/>
      <c r="AY8" s="1086"/>
      <c r="AZ8" s="228"/>
      <c r="BA8" s="228"/>
      <c r="BB8" s="228"/>
      <c r="BC8" s="228"/>
      <c r="BD8" s="228"/>
      <c r="BE8" s="229"/>
      <c r="BF8" s="229"/>
      <c r="BG8" s="229"/>
      <c r="BH8" s="229"/>
      <c r="BI8" s="229"/>
      <c r="BJ8" s="229"/>
      <c r="BK8" s="229"/>
      <c r="BL8" s="229"/>
      <c r="BM8" s="229"/>
      <c r="BN8" s="229"/>
      <c r="BO8" s="229"/>
      <c r="BP8" s="229"/>
      <c r="BQ8" s="234">
        <v>2</v>
      </c>
      <c r="BR8" s="235"/>
      <c r="BS8" s="992" t="s">
        <v>555</v>
      </c>
      <c r="BT8" s="993"/>
      <c r="BU8" s="993"/>
      <c r="BV8" s="993"/>
      <c r="BW8" s="993"/>
      <c r="BX8" s="993"/>
      <c r="BY8" s="993"/>
      <c r="BZ8" s="993"/>
      <c r="CA8" s="993"/>
      <c r="CB8" s="993"/>
      <c r="CC8" s="993"/>
      <c r="CD8" s="993"/>
      <c r="CE8" s="993"/>
      <c r="CF8" s="993"/>
      <c r="CG8" s="1014"/>
      <c r="CH8" s="989">
        <v>0</v>
      </c>
      <c r="CI8" s="990"/>
      <c r="CJ8" s="990"/>
      <c r="CK8" s="990"/>
      <c r="CL8" s="991"/>
      <c r="CM8" s="989">
        <v>110</v>
      </c>
      <c r="CN8" s="990"/>
      <c r="CO8" s="990"/>
      <c r="CP8" s="990"/>
      <c r="CQ8" s="991"/>
      <c r="CR8" s="989">
        <v>100</v>
      </c>
      <c r="CS8" s="990"/>
      <c r="CT8" s="990"/>
      <c r="CU8" s="990"/>
      <c r="CV8" s="991"/>
      <c r="CW8" s="989" t="s">
        <v>547</v>
      </c>
      <c r="CX8" s="990"/>
      <c r="CY8" s="990"/>
      <c r="CZ8" s="990"/>
      <c r="DA8" s="991"/>
      <c r="DB8" s="989" t="s">
        <v>547</v>
      </c>
      <c r="DC8" s="990"/>
      <c r="DD8" s="990"/>
      <c r="DE8" s="990"/>
      <c r="DF8" s="991"/>
      <c r="DG8" s="989" t="s">
        <v>547</v>
      </c>
      <c r="DH8" s="990"/>
      <c r="DI8" s="990"/>
      <c r="DJ8" s="990"/>
      <c r="DK8" s="991"/>
      <c r="DL8" s="989" t="s">
        <v>547</v>
      </c>
      <c r="DM8" s="990"/>
      <c r="DN8" s="990"/>
      <c r="DO8" s="990"/>
      <c r="DP8" s="991"/>
      <c r="DQ8" s="989" t="s">
        <v>547</v>
      </c>
      <c r="DR8" s="990"/>
      <c r="DS8" s="990"/>
      <c r="DT8" s="990"/>
      <c r="DU8" s="991"/>
      <c r="DV8" s="992"/>
      <c r="DW8" s="993"/>
      <c r="DX8" s="993"/>
      <c r="DY8" s="993"/>
      <c r="DZ8" s="994"/>
      <c r="EA8" s="230"/>
    </row>
    <row r="9" spans="1:131" s="231" customFormat="1" ht="26.25" customHeight="1" x14ac:dyDescent="0.2">
      <c r="A9" s="234">
        <v>3</v>
      </c>
      <c r="B9" s="1032"/>
      <c r="C9" s="1033"/>
      <c r="D9" s="1033"/>
      <c r="E9" s="1033"/>
      <c r="F9" s="1033"/>
      <c r="G9" s="1033"/>
      <c r="H9" s="1033"/>
      <c r="I9" s="1033"/>
      <c r="J9" s="1033"/>
      <c r="K9" s="1033"/>
      <c r="L9" s="1033"/>
      <c r="M9" s="1033"/>
      <c r="N9" s="1033"/>
      <c r="O9" s="1033"/>
      <c r="P9" s="1034"/>
      <c r="Q9" s="1040"/>
      <c r="R9" s="1041"/>
      <c r="S9" s="1041"/>
      <c r="T9" s="1041"/>
      <c r="U9" s="1041"/>
      <c r="V9" s="1041"/>
      <c r="W9" s="1041"/>
      <c r="X9" s="1041"/>
      <c r="Y9" s="1041"/>
      <c r="Z9" s="1041"/>
      <c r="AA9" s="1041"/>
      <c r="AB9" s="1041"/>
      <c r="AC9" s="1041"/>
      <c r="AD9" s="1041"/>
      <c r="AE9" s="1042"/>
      <c r="AF9" s="1037"/>
      <c r="AG9" s="1038"/>
      <c r="AH9" s="1038"/>
      <c r="AI9" s="1038"/>
      <c r="AJ9" s="1039"/>
      <c r="AK9" s="1083"/>
      <c r="AL9" s="1084"/>
      <c r="AM9" s="1084"/>
      <c r="AN9" s="1084"/>
      <c r="AO9" s="1084"/>
      <c r="AP9" s="1084"/>
      <c r="AQ9" s="1084"/>
      <c r="AR9" s="1084"/>
      <c r="AS9" s="1084"/>
      <c r="AT9" s="1084"/>
      <c r="AU9" s="1085"/>
      <c r="AV9" s="1085"/>
      <c r="AW9" s="1085"/>
      <c r="AX9" s="1085"/>
      <c r="AY9" s="1086"/>
      <c r="AZ9" s="228"/>
      <c r="BA9" s="228"/>
      <c r="BB9" s="228"/>
      <c r="BC9" s="228"/>
      <c r="BD9" s="228"/>
      <c r="BE9" s="229"/>
      <c r="BF9" s="229"/>
      <c r="BG9" s="229"/>
      <c r="BH9" s="229"/>
      <c r="BI9" s="229"/>
      <c r="BJ9" s="229"/>
      <c r="BK9" s="229"/>
      <c r="BL9" s="229"/>
      <c r="BM9" s="229"/>
      <c r="BN9" s="229"/>
      <c r="BO9" s="229"/>
      <c r="BP9" s="229"/>
      <c r="BQ9" s="234">
        <v>3</v>
      </c>
      <c r="BR9" s="235" t="s">
        <v>556</v>
      </c>
      <c r="BS9" s="992" t="s">
        <v>557</v>
      </c>
      <c r="BT9" s="993"/>
      <c r="BU9" s="993"/>
      <c r="BV9" s="993"/>
      <c r="BW9" s="993"/>
      <c r="BX9" s="993"/>
      <c r="BY9" s="993"/>
      <c r="BZ9" s="993"/>
      <c r="CA9" s="993"/>
      <c r="CB9" s="993"/>
      <c r="CC9" s="993"/>
      <c r="CD9" s="993"/>
      <c r="CE9" s="993"/>
      <c r="CF9" s="993"/>
      <c r="CG9" s="1014"/>
      <c r="CH9" s="989">
        <v>18</v>
      </c>
      <c r="CI9" s="990"/>
      <c r="CJ9" s="990"/>
      <c r="CK9" s="990"/>
      <c r="CL9" s="991"/>
      <c r="CM9" s="989">
        <v>103</v>
      </c>
      <c r="CN9" s="990"/>
      <c r="CO9" s="990"/>
      <c r="CP9" s="990"/>
      <c r="CQ9" s="991"/>
      <c r="CR9" s="989">
        <v>5</v>
      </c>
      <c r="CS9" s="990"/>
      <c r="CT9" s="990"/>
      <c r="CU9" s="990"/>
      <c r="CV9" s="991"/>
      <c r="CW9" s="989" t="s">
        <v>547</v>
      </c>
      <c r="CX9" s="990"/>
      <c r="CY9" s="990"/>
      <c r="CZ9" s="990"/>
      <c r="DA9" s="991"/>
      <c r="DB9" s="989" t="s">
        <v>547</v>
      </c>
      <c r="DC9" s="990"/>
      <c r="DD9" s="990"/>
      <c r="DE9" s="990"/>
      <c r="DF9" s="991"/>
      <c r="DG9" s="989">
        <v>1286</v>
      </c>
      <c r="DH9" s="990"/>
      <c r="DI9" s="990"/>
      <c r="DJ9" s="990"/>
      <c r="DK9" s="991"/>
      <c r="DL9" s="989" t="s">
        <v>547</v>
      </c>
      <c r="DM9" s="990"/>
      <c r="DN9" s="990"/>
      <c r="DO9" s="990"/>
      <c r="DP9" s="991"/>
      <c r="DQ9" s="989">
        <v>735</v>
      </c>
      <c r="DR9" s="990"/>
      <c r="DS9" s="990"/>
      <c r="DT9" s="990"/>
      <c r="DU9" s="991"/>
      <c r="DV9" s="992"/>
      <c r="DW9" s="993"/>
      <c r="DX9" s="993"/>
      <c r="DY9" s="993"/>
      <c r="DZ9" s="994"/>
      <c r="EA9" s="230"/>
    </row>
    <row r="10" spans="1:131" s="231" customFormat="1" ht="26.25" customHeight="1" x14ac:dyDescent="0.2">
      <c r="A10" s="234">
        <v>4</v>
      </c>
      <c r="B10" s="1032"/>
      <c r="C10" s="1033"/>
      <c r="D10" s="1033"/>
      <c r="E10" s="1033"/>
      <c r="F10" s="1033"/>
      <c r="G10" s="1033"/>
      <c r="H10" s="1033"/>
      <c r="I10" s="1033"/>
      <c r="J10" s="1033"/>
      <c r="K10" s="1033"/>
      <c r="L10" s="1033"/>
      <c r="M10" s="1033"/>
      <c r="N10" s="1033"/>
      <c r="O10" s="1033"/>
      <c r="P10" s="1034"/>
      <c r="Q10" s="1040"/>
      <c r="R10" s="1041"/>
      <c r="S10" s="1041"/>
      <c r="T10" s="1041"/>
      <c r="U10" s="1041"/>
      <c r="V10" s="1041"/>
      <c r="W10" s="1041"/>
      <c r="X10" s="1041"/>
      <c r="Y10" s="1041"/>
      <c r="Z10" s="1041"/>
      <c r="AA10" s="1041"/>
      <c r="AB10" s="1041"/>
      <c r="AC10" s="1041"/>
      <c r="AD10" s="1041"/>
      <c r="AE10" s="1042"/>
      <c r="AF10" s="1037"/>
      <c r="AG10" s="1038"/>
      <c r="AH10" s="1038"/>
      <c r="AI10" s="1038"/>
      <c r="AJ10" s="1039"/>
      <c r="AK10" s="1083"/>
      <c r="AL10" s="1084"/>
      <c r="AM10" s="1084"/>
      <c r="AN10" s="1084"/>
      <c r="AO10" s="1084"/>
      <c r="AP10" s="1084"/>
      <c r="AQ10" s="1084"/>
      <c r="AR10" s="1084"/>
      <c r="AS10" s="1084"/>
      <c r="AT10" s="1084"/>
      <c r="AU10" s="1085"/>
      <c r="AV10" s="1085"/>
      <c r="AW10" s="1085"/>
      <c r="AX10" s="1085"/>
      <c r="AY10" s="1086"/>
      <c r="AZ10" s="228"/>
      <c r="BA10" s="228"/>
      <c r="BB10" s="228"/>
      <c r="BC10" s="228"/>
      <c r="BD10" s="228"/>
      <c r="BE10" s="229"/>
      <c r="BF10" s="229"/>
      <c r="BG10" s="229"/>
      <c r="BH10" s="229"/>
      <c r="BI10" s="229"/>
      <c r="BJ10" s="229"/>
      <c r="BK10" s="229"/>
      <c r="BL10" s="229"/>
      <c r="BM10" s="229"/>
      <c r="BN10" s="229"/>
      <c r="BO10" s="229"/>
      <c r="BP10" s="229"/>
      <c r="BQ10" s="234">
        <v>4</v>
      </c>
      <c r="BR10" s="235"/>
      <c r="BS10" s="992" t="s">
        <v>558</v>
      </c>
      <c r="BT10" s="993"/>
      <c r="BU10" s="993"/>
      <c r="BV10" s="993"/>
      <c r="BW10" s="993"/>
      <c r="BX10" s="993"/>
      <c r="BY10" s="993"/>
      <c r="BZ10" s="993"/>
      <c r="CA10" s="993"/>
      <c r="CB10" s="993"/>
      <c r="CC10" s="993"/>
      <c r="CD10" s="993"/>
      <c r="CE10" s="993"/>
      <c r="CF10" s="993"/>
      <c r="CG10" s="1014"/>
      <c r="CH10" s="989">
        <v>1</v>
      </c>
      <c r="CI10" s="990"/>
      <c r="CJ10" s="990"/>
      <c r="CK10" s="990"/>
      <c r="CL10" s="991"/>
      <c r="CM10" s="989">
        <v>21</v>
      </c>
      <c r="CN10" s="990"/>
      <c r="CO10" s="990"/>
      <c r="CP10" s="990"/>
      <c r="CQ10" s="991"/>
      <c r="CR10" s="989">
        <v>2</v>
      </c>
      <c r="CS10" s="990"/>
      <c r="CT10" s="990"/>
      <c r="CU10" s="990"/>
      <c r="CV10" s="991"/>
      <c r="CW10" s="989">
        <v>492</v>
      </c>
      <c r="CX10" s="990"/>
      <c r="CY10" s="990"/>
      <c r="CZ10" s="990"/>
      <c r="DA10" s="991"/>
      <c r="DB10" s="989" t="s">
        <v>547</v>
      </c>
      <c r="DC10" s="990"/>
      <c r="DD10" s="990"/>
      <c r="DE10" s="990"/>
      <c r="DF10" s="991"/>
      <c r="DG10" s="989" t="s">
        <v>547</v>
      </c>
      <c r="DH10" s="990"/>
      <c r="DI10" s="990"/>
      <c r="DJ10" s="990"/>
      <c r="DK10" s="991"/>
      <c r="DL10" s="989" t="s">
        <v>547</v>
      </c>
      <c r="DM10" s="990"/>
      <c r="DN10" s="990"/>
      <c r="DO10" s="990"/>
      <c r="DP10" s="991"/>
      <c r="DQ10" s="989" t="s">
        <v>547</v>
      </c>
      <c r="DR10" s="990"/>
      <c r="DS10" s="990"/>
      <c r="DT10" s="990"/>
      <c r="DU10" s="991"/>
      <c r="DV10" s="992"/>
      <c r="DW10" s="993"/>
      <c r="DX10" s="993"/>
      <c r="DY10" s="993"/>
      <c r="DZ10" s="994"/>
      <c r="EA10" s="230"/>
    </row>
    <row r="11" spans="1:131" s="231" customFormat="1" ht="26.25" customHeight="1" x14ac:dyDescent="0.2">
      <c r="A11" s="234">
        <v>5</v>
      </c>
      <c r="B11" s="1032"/>
      <c r="C11" s="1033"/>
      <c r="D11" s="1033"/>
      <c r="E11" s="1033"/>
      <c r="F11" s="1033"/>
      <c r="G11" s="1033"/>
      <c r="H11" s="1033"/>
      <c r="I11" s="1033"/>
      <c r="J11" s="1033"/>
      <c r="K11" s="1033"/>
      <c r="L11" s="1033"/>
      <c r="M11" s="1033"/>
      <c r="N11" s="1033"/>
      <c r="O11" s="1033"/>
      <c r="P11" s="1034"/>
      <c r="Q11" s="1040"/>
      <c r="R11" s="1041"/>
      <c r="S11" s="1041"/>
      <c r="T11" s="1041"/>
      <c r="U11" s="1041"/>
      <c r="V11" s="1041"/>
      <c r="W11" s="1041"/>
      <c r="X11" s="1041"/>
      <c r="Y11" s="1041"/>
      <c r="Z11" s="1041"/>
      <c r="AA11" s="1041"/>
      <c r="AB11" s="1041"/>
      <c r="AC11" s="1041"/>
      <c r="AD11" s="1041"/>
      <c r="AE11" s="1042"/>
      <c r="AF11" s="1037"/>
      <c r="AG11" s="1038"/>
      <c r="AH11" s="1038"/>
      <c r="AI11" s="1038"/>
      <c r="AJ11" s="1039"/>
      <c r="AK11" s="1083"/>
      <c r="AL11" s="1084"/>
      <c r="AM11" s="1084"/>
      <c r="AN11" s="1084"/>
      <c r="AO11" s="1084"/>
      <c r="AP11" s="1084"/>
      <c r="AQ11" s="1084"/>
      <c r="AR11" s="1084"/>
      <c r="AS11" s="1084"/>
      <c r="AT11" s="1084"/>
      <c r="AU11" s="1085"/>
      <c r="AV11" s="1085"/>
      <c r="AW11" s="1085"/>
      <c r="AX11" s="1085"/>
      <c r="AY11" s="1086"/>
      <c r="AZ11" s="228"/>
      <c r="BA11" s="228"/>
      <c r="BB11" s="228"/>
      <c r="BC11" s="228"/>
      <c r="BD11" s="228"/>
      <c r="BE11" s="229"/>
      <c r="BF11" s="229"/>
      <c r="BG11" s="229"/>
      <c r="BH11" s="229"/>
      <c r="BI11" s="229"/>
      <c r="BJ11" s="229"/>
      <c r="BK11" s="229"/>
      <c r="BL11" s="229"/>
      <c r="BM11" s="229"/>
      <c r="BN11" s="229"/>
      <c r="BO11" s="229"/>
      <c r="BP11" s="229"/>
      <c r="BQ11" s="234">
        <v>5</v>
      </c>
      <c r="BR11" s="235"/>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0"/>
    </row>
    <row r="12" spans="1:131" s="231" customFormat="1" ht="26.25" customHeight="1" x14ac:dyDescent="0.2">
      <c r="A12" s="234">
        <v>6</v>
      </c>
      <c r="B12" s="1032"/>
      <c r="C12" s="1033"/>
      <c r="D12" s="1033"/>
      <c r="E12" s="1033"/>
      <c r="F12" s="1033"/>
      <c r="G12" s="1033"/>
      <c r="H12" s="1033"/>
      <c r="I12" s="1033"/>
      <c r="J12" s="1033"/>
      <c r="K12" s="1033"/>
      <c r="L12" s="1033"/>
      <c r="M12" s="1033"/>
      <c r="N12" s="1033"/>
      <c r="O12" s="1033"/>
      <c r="P12" s="1034"/>
      <c r="Q12" s="1040"/>
      <c r="R12" s="1041"/>
      <c r="S12" s="1041"/>
      <c r="T12" s="1041"/>
      <c r="U12" s="1041"/>
      <c r="V12" s="1041"/>
      <c r="W12" s="1041"/>
      <c r="X12" s="1041"/>
      <c r="Y12" s="1041"/>
      <c r="Z12" s="1041"/>
      <c r="AA12" s="1041"/>
      <c r="AB12" s="1041"/>
      <c r="AC12" s="1041"/>
      <c r="AD12" s="1041"/>
      <c r="AE12" s="1042"/>
      <c r="AF12" s="1037"/>
      <c r="AG12" s="1038"/>
      <c r="AH12" s="1038"/>
      <c r="AI12" s="1038"/>
      <c r="AJ12" s="1039"/>
      <c r="AK12" s="1083"/>
      <c r="AL12" s="1084"/>
      <c r="AM12" s="1084"/>
      <c r="AN12" s="1084"/>
      <c r="AO12" s="1084"/>
      <c r="AP12" s="1084"/>
      <c r="AQ12" s="1084"/>
      <c r="AR12" s="1084"/>
      <c r="AS12" s="1084"/>
      <c r="AT12" s="1084"/>
      <c r="AU12" s="1085"/>
      <c r="AV12" s="1085"/>
      <c r="AW12" s="1085"/>
      <c r="AX12" s="1085"/>
      <c r="AY12" s="1086"/>
      <c r="AZ12" s="228"/>
      <c r="BA12" s="228"/>
      <c r="BB12" s="228"/>
      <c r="BC12" s="228"/>
      <c r="BD12" s="228"/>
      <c r="BE12" s="229"/>
      <c r="BF12" s="229"/>
      <c r="BG12" s="229"/>
      <c r="BH12" s="229"/>
      <c r="BI12" s="229"/>
      <c r="BJ12" s="229"/>
      <c r="BK12" s="229"/>
      <c r="BL12" s="229"/>
      <c r="BM12" s="229"/>
      <c r="BN12" s="229"/>
      <c r="BO12" s="229"/>
      <c r="BP12" s="229"/>
      <c r="BQ12" s="234">
        <v>6</v>
      </c>
      <c r="BR12" s="235"/>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0"/>
    </row>
    <row r="13" spans="1:131" s="231" customFormat="1" ht="26.25" customHeight="1" x14ac:dyDescent="0.2">
      <c r="A13" s="234">
        <v>7</v>
      </c>
      <c r="B13" s="1032"/>
      <c r="C13" s="1033"/>
      <c r="D13" s="1033"/>
      <c r="E13" s="1033"/>
      <c r="F13" s="1033"/>
      <c r="G13" s="1033"/>
      <c r="H13" s="1033"/>
      <c r="I13" s="1033"/>
      <c r="J13" s="1033"/>
      <c r="K13" s="1033"/>
      <c r="L13" s="1033"/>
      <c r="M13" s="1033"/>
      <c r="N13" s="1033"/>
      <c r="O13" s="1033"/>
      <c r="P13" s="1034"/>
      <c r="Q13" s="1040"/>
      <c r="R13" s="1041"/>
      <c r="S13" s="1041"/>
      <c r="T13" s="1041"/>
      <c r="U13" s="1041"/>
      <c r="V13" s="1041"/>
      <c r="W13" s="1041"/>
      <c r="X13" s="1041"/>
      <c r="Y13" s="1041"/>
      <c r="Z13" s="1041"/>
      <c r="AA13" s="1041"/>
      <c r="AB13" s="1041"/>
      <c r="AC13" s="1041"/>
      <c r="AD13" s="1041"/>
      <c r="AE13" s="1042"/>
      <c r="AF13" s="1037"/>
      <c r="AG13" s="1038"/>
      <c r="AH13" s="1038"/>
      <c r="AI13" s="1038"/>
      <c r="AJ13" s="1039"/>
      <c r="AK13" s="1083"/>
      <c r="AL13" s="1084"/>
      <c r="AM13" s="1084"/>
      <c r="AN13" s="1084"/>
      <c r="AO13" s="1084"/>
      <c r="AP13" s="1084"/>
      <c r="AQ13" s="1084"/>
      <c r="AR13" s="1084"/>
      <c r="AS13" s="1084"/>
      <c r="AT13" s="1084"/>
      <c r="AU13" s="1085"/>
      <c r="AV13" s="1085"/>
      <c r="AW13" s="1085"/>
      <c r="AX13" s="1085"/>
      <c r="AY13" s="1086"/>
      <c r="AZ13" s="228"/>
      <c r="BA13" s="228"/>
      <c r="BB13" s="228"/>
      <c r="BC13" s="228"/>
      <c r="BD13" s="228"/>
      <c r="BE13" s="229"/>
      <c r="BF13" s="229"/>
      <c r="BG13" s="229"/>
      <c r="BH13" s="229"/>
      <c r="BI13" s="229"/>
      <c r="BJ13" s="229"/>
      <c r="BK13" s="229"/>
      <c r="BL13" s="229"/>
      <c r="BM13" s="229"/>
      <c r="BN13" s="229"/>
      <c r="BO13" s="229"/>
      <c r="BP13" s="229"/>
      <c r="BQ13" s="234">
        <v>7</v>
      </c>
      <c r="BR13" s="235"/>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0"/>
    </row>
    <row r="14" spans="1:131" s="231" customFormat="1" ht="26.25" customHeight="1" x14ac:dyDescent="0.2">
      <c r="A14" s="234">
        <v>8</v>
      </c>
      <c r="B14" s="1032"/>
      <c r="C14" s="1033"/>
      <c r="D14" s="1033"/>
      <c r="E14" s="1033"/>
      <c r="F14" s="1033"/>
      <c r="G14" s="1033"/>
      <c r="H14" s="1033"/>
      <c r="I14" s="1033"/>
      <c r="J14" s="1033"/>
      <c r="K14" s="1033"/>
      <c r="L14" s="1033"/>
      <c r="M14" s="1033"/>
      <c r="N14" s="1033"/>
      <c r="O14" s="1033"/>
      <c r="P14" s="1034"/>
      <c r="Q14" s="1040"/>
      <c r="R14" s="1041"/>
      <c r="S14" s="1041"/>
      <c r="T14" s="1041"/>
      <c r="U14" s="1041"/>
      <c r="V14" s="1041"/>
      <c r="W14" s="1041"/>
      <c r="X14" s="1041"/>
      <c r="Y14" s="1041"/>
      <c r="Z14" s="1041"/>
      <c r="AA14" s="1041"/>
      <c r="AB14" s="1041"/>
      <c r="AC14" s="1041"/>
      <c r="AD14" s="1041"/>
      <c r="AE14" s="1042"/>
      <c r="AF14" s="1037"/>
      <c r="AG14" s="1038"/>
      <c r="AH14" s="1038"/>
      <c r="AI14" s="1038"/>
      <c r="AJ14" s="1039"/>
      <c r="AK14" s="1083"/>
      <c r="AL14" s="1084"/>
      <c r="AM14" s="1084"/>
      <c r="AN14" s="1084"/>
      <c r="AO14" s="1084"/>
      <c r="AP14" s="1084"/>
      <c r="AQ14" s="1084"/>
      <c r="AR14" s="1084"/>
      <c r="AS14" s="1084"/>
      <c r="AT14" s="1084"/>
      <c r="AU14" s="1085"/>
      <c r="AV14" s="1085"/>
      <c r="AW14" s="1085"/>
      <c r="AX14" s="1085"/>
      <c r="AY14" s="1086"/>
      <c r="AZ14" s="228"/>
      <c r="BA14" s="228"/>
      <c r="BB14" s="228"/>
      <c r="BC14" s="228"/>
      <c r="BD14" s="228"/>
      <c r="BE14" s="229"/>
      <c r="BF14" s="229"/>
      <c r="BG14" s="229"/>
      <c r="BH14" s="229"/>
      <c r="BI14" s="229"/>
      <c r="BJ14" s="229"/>
      <c r="BK14" s="229"/>
      <c r="BL14" s="229"/>
      <c r="BM14" s="229"/>
      <c r="BN14" s="229"/>
      <c r="BO14" s="229"/>
      <c r="BP14" s="229"/>
      <c r="BQ14" s="234">
        <v>8</v>
      </c>
      <c r="BR14" s="235"/>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0"/>
    </row>
    <row r="15" spans="1:131" s="231" customFormat="1" ht="26.25" customHeight="1" x14ac:dyDescent="0.2">
      <c r="A15" s="234">
        <v>9</v>
      </c>
      <c r="B15" s="1032"/>
      <c r="C15" s="1033"/>
      <c r="D15" s="1033"/>
      <c r="E15" s="1033"/>
      <c r="F15" s="1033"/>
      <c r="G15" s="1033"/>
      <c r="H15" s="1033"/>
      <c r="I15" s="1033"/>
      <c r="J15" s="1033"/>
      <c r="K15" s="1033"/>
      <c r="L15" s="1033"/>
      <c r="M15" s="1033"/>
      <c r="N15" s="1033"/>
      <c r="O15" s="1033"/>
      <c r="P15" s="1034"/>
      <c r="Q15" s="1040"/>
      <c r="R15" s="1041"/>
      <c r="S15" s="1041"/>
      <c r="T15" s="1041"/>
      <c r="U15" s="1041"/>
      <c r="V15" s="1041"/>
      <c r="W15" s="1041"/>
      <c r="X15" s="1041"/>
      <c r="Y15" s="1041"/>
      <c r="Z15" s="1041"/>
      <c r="AA15" s="1041"/>
      <c r="AB15" s="1041"/>
      <c r="AC15" s="1041"/>
      <c r="AD15" s="1041"/>
      <c r="AE15" s="1042"/>
      <c r="AF15" s="1037"/>
      <c r="AG15" s="1038"/>
      <c r="AH15" s="1038"/>
      <c r="AI15" s="1038"/>
      <c r="AJ15" s="1039"/>
      <c r="AK15" s="1083"/>
      <c r="AL15" s="1084"/>
      <c r="AM15" s="1084"/>
      <c r="AN15" s="1084"/>
      <c r="AO15" s="1084"/>
      <c r="AP15" s="1084"/>
      <c r="AQ15" s="1084"/>
      <c r="AR15" s="1084"/>
      <c r="AS15" s="1084"/>
      <c r="AT15" s="1084"/>
      <c r="AU15" s="1085"/>
      <c r="AV15" s="1085"/>
      <c r="AW15" s="1085"/>
      <c r="AX15" s="1085"/>
      <c r="AY15" s="1086"/>
      <c r="AZ15" s="228"/>
      <c r="BA15" s="228"/>
      <c r="BB15" s="228"/>
      <c r="BC15" s="228"/>
      <c r="BD15" s="228"/>
      <c r="BE15" s="229"/>
      <c r="BF15" s="229"/>
      <c r="BG15" s="229"/>
      <c r="BH15" s="229"/>
      <c r="BI15" s="229"/>
      <c r="BJ15" s="229"/>
      <c r="BK15" s="229"/>
      <c r="BL15" s="229"/>
      <c r="BM15" s="229"/>
      <c r="BN15" s="229"/>
      <c r="BO15" s="229"/>
      <c r="BP15" s="229"/>
      <c r="BQ15" s="234">
        <v>9</v>
      </c>
      <c r="BR15" s="235"/>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0"/>
    </row>
    <row r="16" spans="1:131" s="231" customFormat="1" ht="26.25" customHeight="1" x14ac:dyDescent="0.2">
      <c r="A16" s="234">
        <v>10</v>
      </c>
      <c r="B16" s="1032"/>
      <c r="C16" s="1033"/>
      <c r="D16" s="1033"/>
      <c r="E16" s="1033"/>
      <c r="F16" s="1033"/>
      <c r="G16" s="1033"/>
      <c r="H16" s="1033"/>
      <c r="I16" s="1033"/>
      <c r="J16" s="1033"/>
      <c r="K16" s="1033"/>
      <c r="L16" s="1033"/>
      <c r="M16" s="1033"/>
      <c r="N16" s="1033"/>
      <c r="O16" s="1033"/>
      <c r="P16" s="1034"/>
      <c r="Q16" s="1040"/>
      <c r="R16" s="1041"/>
      <c r="S16" s="1041"/>
      <c r="T16" s="1041"/>
      <c r="U16" s="1041"/>
      <c r="V16" s="1041"/>
      <c r="W16" s="1041"/>
      <c r="X16" s="1041"/>
      <c r="Y16" s="1041"/>
      <c r="Z16" s="1041"/>
      <c r="AA16" s="1041"/>
      <c r="AB16" s="1041"/>
      <c r="AC16" s="1041"/>
      <c r="AD16" s="1041"/>
      <c r="AE16" s="1042"/>
      <c r="AF16" s="1037"/>
      <c r="AG16" s="1038"/>
      <c r="AH16" s="1038"/>
      <c r="AI16" s="1038"/>
      <c r="AJ16" s="1039"/>
      <c r="AK16" s="1083"/>
      <c r="AL16" s="1084"/>
      <c r="AM16" s="1084"/>
      <c r="AN16" s="1084"/>
      <c r="AO16" s="1084"/>
      <c r="AP16" s="1084"/>
      <c r="AQ16" s="1084"/>
      <c r="AR16" s="1084"/>
      <c r="AS16" s="1084"/>
      <c r="AT16" s="1084"/>
      <c r="AU16" s="1085"/>
      <c r="AV16" s="1085"/>
      <c r="AW16" s="1085"/>
      <c r="AX16" s="1085"/>
      <c r="AY16" s="1086"/>
      <c r="AZ16" s="228"/>
      <c r="BA16" s="228"/>
      <c r="BB16" s="228"/>
      <c r="BC16" s="228"/>
      <c r="BD16" s="228"/>
      <c r="BE16" s="229"/>
      <c r="BF16" s="229"/>
      <c r="BG16" s="229"/>
      <c r="BH16" s="229"/>
      <c r="BI16" s="229"/>
      <c r="BJ16" s="229"/>
      <c r="BK16" s="229"/>
      <c r="BL16" s="229"/>
      <c r="BM16" s="229"/>
      <c r="BN16" s="229"/>
      <c r="BO16" s="229"/>
      <c r="BP16" s="229"/>
      <c r="BQ16" s="234">
        <v>10</v>
      </c>
      <c r="BR16" s="235"/>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0"/>
    </row>
    <row r="17" spans="1:131" s="231" customFormat="1" ht="26.25" customHeight="1" x14ac:dyDescent="0.2">
      <c r="A17" s="234">
        <v>11</v>
      </c>
      <c r="B17" s="1032"/>
      <c r="C17" s="1033"/>
      <c r="D17" s="1033"/>
      <c r="E17" s="1033"/>
      <c r="F17" s="1033"/>
      <c r="G17" s="1033"/>
      <c r="H17" s="1033"/>
      <c r="I17" s="1033"/>
      <c r="J17" s="1033"/>
      <c r="K17" s="1033"/>
      <c r="L17" s="1033"/>
      <c r="M17" s="1033"/>
      <c r="N17" s="1033"/>
      <c r="O17" s="1033"/>
      <c r="P17" s="1034"/>
      <c r="Q17" s="1040"/>
      <c r="R17" s="1041"/>
      <c r="S17" s="1041"/>
      <c r="T17" s="1041"/>
      <c r="U17" s="1041"/>
      <c r="V17" s="1041"/>
      <c r="W17" s="1041"/>
      <c r="X17" s="1041"/>
      <c r="Y17" s="1041"/>
      <c r="Z17" s="1041"/>
      <c r="AA17" s="1041"/>
      <c r="AB17" s="1041"/>
      <c r="AC17" s="1041"/>
      <c r="AD17" s="1041"/>
      <c r="AE17" s="1042"/>
      <c r="AF17" s="1037"/>
      <c r="AG17" s="1038"/>
      <c r="AH17" s="1038"/>
      <c r="AI17" s="1038"/>
      <c r="AJ17" s="1039"/>
      <c r="AK17" s="1083"/>
      <c r="AL17" s="1084"/>
      <c r="AM17" s="1084"/>
      <c r="AN17" s="1084"/>
      <c r="AO17" s="1084"/>
      <c r="AP17" s="1084"/>
      <c r="AQ17" s="1084"/>
      <c r="AR17" s="1084"/>
      <c r="AS17" s="1084"/>
      <c r="AT17" s="1084"/>
      <c r="AU17" s="1085"/>
      <c r="AV17" s="1085"/>
      <c r="AW17" s="1085"/>
      <c r="AX17" s="1085"/>
      <c r="AY17" s="1086"/>
      <c r="AZ17" s="228"/>
      <c r="BA17" s="228"/>
      <c r="BB17" s="228"/>
      <c r="BC17" s="228"/>
      <c r="BD17" s="228"/>
      <c r="BE17" s="229"/>
      <c r="BF17" s="229"/>
      <c r="BG17" s="229"/>
      <c r="BH17" s="229"/>
      <c r="BI17" s="229"/>
      <c r="BJ17" s="229"/>
      <c r="BK17" s="229"/>
      <c r="BL17" s="229"/>
      <c r="BM17" s="229"/>
      <c r="BN17" s="229"/>
      <c r="BO17" s="229"/>
      <c r="BP17" s="229"/>
      <c r="BQ17" s="234">
        <v>11</v>
      </c>
      <c r="BR17" s="235"/>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0"/>
    </row>
    <row r="18" spans="1:131" s="231" customFormat="1" ht="26.25" customHeight="1" x14ac:dyDescent="0.2">
      <c r="A18" s="234">
        <v>12</v>
      </c>
      <c r="B18" s="1032"/>
      <c r="C18" s="1033"/>
      <c r="D18" s="1033"/>
      <c r="E18" s="1033"/>
      <c r="F18" s="1033"/>
      <c r="G18" s="1033"/>
      <c r="H18" s="1033"/>
      <c r="I18" s="1033"/>
      <c r="J18" s="1033"/>
      <c r="K18" s="1033"/>
      <c r="L18" s="1033"/>
      <c r="M18" s="1033"/>
      <c r="N18" s="1033"/>
      <c r="O18" s="1033"/>
      <c r="P18" s="1034"/>
      <c r="Q18" s="1040"/>
      <c r="R18" s="1041"/>
      <c r="S18" s="1041"/>
      <c r="T18" s="1041"/>
      <c r="U18" s="1041"/>
      <c r="V18" s="1041"/>
      <c r="W18" s="1041"/>
      <c r="X18" s="1041"/>
      <c r="Y18" s="1041"/>
      <c r="Z18" s="1041"/>
      <c r="AA18" s="1041"/>
      <c r="AB18" s="1041"/>
      <c r="AC18" s="1041"/>
      <c r="AD18" s="1041"/>
      <c r="AE18" s="1042"/>
      <c r="AF18" s="1037"/>
      <c r="AG18" s="1038"/>
      <c r="AH18" s="1038"/>
      <c r="AI18" s="1038"/>
      <c r="AJ18" s="1039"/>
      <c r="AK18" s="1083"/>
      <c r="AL18" s="1084"/>
      <c r="AM18" s="1084"/>
      <c r="AN18" s="1084"/>
      <c r="AO18" s="1084"/>
      <c r="AP18" s="1084"/>
      <c r="AQ18" s="1084"/>
      <c r="AR18" s="1084"/>
      <c r="AS18" s="1084"/>
      <c r="AT18" s="1084"/>
      <c r="AU18" s="1085"/>
      <c r="AV18" s="1085"/>
      <c r="AW18" s="1085"/>
      <c r="AX18" s="1085"/>
      <c r="AY18" s="1086"/>
      <c r="AZ18" s="228"/>
      <c r="BA18" s="228"/>
      <c r="BB18" s="228"/>
      <c r="BC18" s="228"/>
      <c r="BD18" s="228"/>
      <c r="BE18" s="229"/>
      <c r="BF18" s="229"/>
      <c r="BG18" s="229"/>
      <c r="BH18" s="229"/>
      <c r="BI18" s="229"/>
      <c r="BJ18" s="229"/>
      <c r="BK18" s="229"/>
      <c r="BL18" s="229"/>
      <c r="BM18" s="229"/>
      <c r="BN18" s="229"/>
      <c r="BO18" s="229"/>
      <c r="BP18" s="229"/>
      <c r="BQ18" s="234">
        <v>12</v>
      </c>
      <c r="BR18" s="235"/>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0"/>
    </row>
    <row r="19" spans="1:131" s="231" customFormat="1" ht="26.25" customHeight="1" x14ac:dyDescent="0.2">
      <c r="A19" s="234">
        <v>13</v>
      </c>
      <c r="B19" s="1032"/>
      <c r="C19" s="1033"/>
      <c r="D19" s="1033"/>
      <c r="E19" s="1033"/>
      <c r="F19" s="1033"/>
      <c r="G19" s="1033"/>
      <c r="H19" s="1033"/>
      <c r="I19" s="1033"/>
      <c r="J19" s="1033"/>
      <c r="K19" s="1033"/>
      <c r="L19" s="1033"/>
      <c r="M19" s="1033"/>
      <c r="N19" s="1033"/>
      <c r="O19" s="1033"/>
      <c r="P19" s="1034"/>
      <c r="Q19" s="1040"/>
      <c r="R19" s="1041"/>
      <c r="S19" s="1041"/>
      <c r="T19" s="1041"/>
      <c r="U19" s="1041"/>
      <c r="V19" s="1041"/>
      <c r="W19" s="1041"/>
      <c r="X19" s="1041"/>
      <c r="Y19" s="1041"/>
      <c r="Z19" s="1041"/>
      <c r="AA19" s="1041"/>
      <c r="AB19" s="1041"/>
      <c r="AC19" s="1041"/>
      <c r="AD19" s="1041"/>
      <c r="AE19" s="1042"/>
      <c r="AF19" s="1037"/>
      <c r="AG19" s="1038"/>
      <c r="AH19" s="1038"/>
      <c r="AI19" s="1038"/>
      <c r="AJ19" s="1039"/>
      <c r="AK19" s="1083"/>
      <c r="AL19" s="1084"/>
      <c r="AM19" s="1084"/>
      <c r="AN19" s="1084"/>
      <c r="AO19" s="1084"/>
      <c r="AP19" s="1084"/>
      <c r="AQ19" s="1084"/>
      <c r="AR19" s="1084"/>
      <c r="AS19" s="1084"/>
      <c r="AT19" s="1084"/>
      <c r="AU19" s="1085"/>
      <c r="AV19" s="1085"/>
      <c r="AW19" s="1085"/>
      <c r="AX19" s="1085"/>
      <c r="AY19" s="1086"/>
      <c r="AZ19" s="228"/>
      <c r="BA19" s="228"/>
      <c r="BB19" s="228"/>
      <c r="BC19" s="228"/>
      <c r="BD19" s="228"/>
      <c r="BE19" s="229"/>
      <c r="BF19" s="229"/>
      <c r="BG19" s="229"/>
      <c r="BH19" s="229"/>
      <c r="BI19" s="229"/>
      <c r="BJ19" s="229"/>
      <c r="BK19" s="229"/>
      <c r="BL19" s="229"/>
      <c r="BM19" s="229"/>
      <c r="BN19" s="229"/>
      <c r="BO19" s="229"/>
      <c r="BP19" s="229"/>
      <c r="BQ19" s="234">
        <v>13</v>
      </c>
      <c r="BR19" s="235"/>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0"/>
    </row>
    <row r="20" spans="1:131" s="231" customFormat="1" ht="26.25" customHeight="1" x14ac:dyDescent="0.2">
      <c r="A20" s="234">
        <v>14</v>
      </c>
      <c r="B20" s="1032"/>
      <c r="C20" s="1033"/>
      <c r="D20" s="1033"/>
      <c r="E20" s="1033"/>
      <c r="F20" s="1033"/>
      <c r="G20" s="1033"/>
      <c r="H20" s="1033"/>
      <c r="I20" s="1033"/>
      <c r="J20" s="1033"/>
      <c r="K20" s="1033"/>
      <c r="L20" s="1033"/>
      <c r="M20" s="1033"/>
      <c r="N20" s="1033"/>
      <c r="O20" s="1033"/>
      <c r="P20" s="1034"/>
      <c r="Q20" s="1040"/>
      <c r="R20" s="1041"/>
      <c r="S20" s="1041"/>
      <c r="T20" s="1041"/>
      <c r="U20" s="1041"/>
      <c r="V20" s="1041"/>
      <c r="W20" s="1041"/>
      <c r="X20" s="1041"/>
      <c r="Y20" s="1041"/>
      <c r="Z20" s="1041"/>
      <c r="AA20" s="1041"/>
      <c r="AB20" s="1041"/>
      <c r="AC20" s="1041"/>
      <c r="AD20" s="1041"/>
      <c r="AE20" s="1042"/>
      <c r="AF20" s="1037"/>
      <c r="AG20" s="1038"/>
      <c r="AH20" s="1038"/>
      <c r="AI20" s="1038"/>
      <c r="AJ20" s="1039"/>
      <c r="AK20" s="1083"/>
      <c r="AL20" s="1084"/>
      <c r="AM20" s="1084"/>
      <c r="AN20" s="1084"/>
      <c r="AO20" s="1084"/>
      <c r="AP20" s="1084"/>
      <c r="AQ20" s="1084"/>
      <c r="AR20" s="1084"/>
      <c r="AS20" s="1084"/>
      <c r="AT20" s="1084"/>
      <c r="AU20" s="1085"/>
      <c r="AV20" s="1085"/>
      <c r="AW20" s="1085"/>
      <c r="AX20" s="1085"/>
      <c r="AY20" s="1086"/>
      <c r="AZ20" s="228"/>
      <c r="BA20" s="228"/>
      <c r="BB20" s="228"/>
      <c r="BC20" s="228"/>
      <c r="BD20" s="228"/>
      <c r="BE20" s="229"/>
      <c r="BF20" s="229"/>
      <c r="BG20" s="229"/>
      <c r="BH20" s="229"/>
      <c r="BI20" s="229"/>
      <c r="BJ20" s="229"/>
      <c r="BK20" s="229"/>
      <c r="BL20" s="229"/>
      <c r="BM20" s="229"/>
      <c r="BN20" s="229"/>
      <c r="BO20" s="229"/>
      <c r="BP20" s="229"/>
      <c r="BQ20" s="234">
        <v>14</v>
      </c>
      <c r="BR20" s="235"/>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0"/>
    </row>
    <row r="21" spans="1:131" s="231" customFormat="1" ht="26.25" customHeight="1" thickBot="1" x14ac:dyDescent="0.25">
      <c r="A21" s="234">
        <v>15</v>
      </c>
      <c r="B21" s="1032"/>
      <c r="C21" s="1033"/>
      <c r="D21" s="1033"/>
      <c r="E21" s="1033"/>
      <c r="F21" s="1033"/>
      <c r="G21" s="1033"/>
      <c r="H21" s="1033"/>
      <c r="I21" s="1033"/>
      <c r="J21" s="1033"/>
      <c r="K21" s="1033"/>
      <c r="L21" s="1033"/>
      <c r="M21" s="1033"/>
      <c r="N21" s="1033"/>
      <c r="O21" s="1033"/>
      <c r="P21" s="1034"/>
      <c r="Q21" s="1040"/>
      <c r="R21" s="1041"/>
      <c r="S21" s="1041"/>
      <c r="T21" s="1041"/>
      <c r="U21" s="1041"/>
      <c r="V21" s="1041"/>
      <c r="W21" s="1041"/>
      <c r="X21" s="1041"/>
      <c r="Y21" s="1041"/>
      <c r="Z21" s="1041"/>
      <c r="AA21" s="1041"/>
      <c r="AB21" s="1041"/>
      <c r="AC21" s="1041"/>
      <c r="AD21" s="1041"/>
      <c r="AE21" s="1042"/>
      <c r="AF21" s="1037"/>
      <c r="AG21" s="1038"/>
      <c r="AH21" s="1038"/>
      <c r="AI21" s="1038"/>
      <c r="AJ21" s="1039"/>
      <c r="AK21" s="1083"/>
      <c r="AL21" s="1084"/>
      <c r="AM21" s="1084"/>
      <c r="AN21" s="1084"/>
      <c r="AO21" s="1084"/>
      <c r="AP21" s="1084"/>
      <c r="AQ21" s="1084"/>
      <c r="AR21" s="1084"/>
      <c r="AS21" s="1084"/>
      <c r="AT21" s="1084"/>
      <c r="AU21" s="1085"/>
      <c r="AV21" s="1085"/>
      <c r="AW21" s="1085"/>
      <c r="AX21" s="1085"/>
      <c r="AY21" s="1086"/>
      <c r="AZ21" s="228"/>
      <c r="BA21" s="228"/>
      <c r="BB21" s="228"/>
      <c r="BC21" s="228"/>
      <c r="BD21" s="228"/>
      <c r="BE21" s="229"/>
      <c r="BF21" s="229"/>
      <c r="BG21" s="229"/>
      <c r="BH21" s="229"/>
      <c r="BI21" s="229"/>
      <c r="BJ21" s="229"/>
      <c r="BK21" s="229"/>
      <c r="BL21" s="229"/>
      <c r="BM21" s="229"/>
      <c r="BN21" s="229"/>
      <c r="BO21" s="229"/>
      <c r="BP21" s="229"/>
      <c r="BQ21" s="234">
        <v>15</v>
      </c>
      <c r="BR21" s="235"/>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0"/>
    </row>
    <row r="22" spans="1:131" s="231" customFormat="1" ht="26.25" customHeight="1" x14ac:dyDescent="0.2">
      <c r="A22" s="234">
        <v>16</v>
      </c>
      <c r="B22" s="1032"/>
      <c r="C22" s="1033"/>
      <c r="D22" s="1033"/>
      <c r="E22" s="1033"/>
      <c r="F22" s="1033"/>
      <c r="G22" s="1033"/>
      <c r="H22" s="1033"/>
      <c r="I22" s="1033"/>
      <c r="J22" s="1033"/>
      <c r="K22" s="1033"/>
      <c r="L22" s="1033"/>
      <c r="M22" s="1033"/>
      <c r="N22" s="1033"/>
      <c r="O22" s="1033"/>
      <c r="P22" s="1034"/>
      <c r="Q22" s="1076"/>
      <c r="R22" s="1077"/>
      <c r="S22" s="1077"/>
      <c r="T22" s="1077"/>
      <c r="U22" s="1077"/>
      <c r="V22" s="1077"/>
      <c r="W22" s="1077"/>
      <c r="X22" s="1077"/>
      <c r="Y22" s="1077"/>
      <c r="Z22" s="1077"/>
      <c r="AA22" s="1077"/>
      <c r="AB22" s="1077"/>
      <c r="AC22" s="1077"/>
      <c r="AD22" s="1077"/>
      <c r="AE22" s="1078"/>
      <c r="AF22" s="1037"/>
      <c r="AG22" s="1038"/>
      <c r="AH22" s="1038"/>
      <c r="AI22" s="1038"/>
      <c r="AJ22" s="1039"/>
      <c r="AK22" s="1079"/>
      <c r="AL22" s="1080"/>
      <c r="AM22" s="1080"/>
      <c r="AN22" s="1080"/>
      <c r="AO22" s="1080"/>
      <c r="AP22" s="1080"/>
      <c r="AQ22" s="1080"/>
      <c r="AR22" s="1080"/>
      <c r="AS22" s="1080"/>
      <c r="AT22" s="1080"/>
      <c r="AU22" s="1081"/>
      <c r="AV22" s="1081"/>
      <c r="AW22" s="1081"/>
      <c r="AX22" s="1081"/>
      <c r="AY22" s="1082"/>
      <c r="AZ22" s="1030" t="s">
        <v>375</v>
      </c>
      <c r="BA22" s="1030"/>
      <c r="BB22" s="1030"/>
      <c r="BC22" s="1030"/>
      <c r="BD22" s="1031"/>
      <c r="BE22" s="229"/>
      <c r="BF22" s="229"/>
      <c r="BG22" s="229"/>
      <c r="BH22" s="229"/>
      <c r="BI22" s="229"/>
      <c r="BJ22" s="229"/>
      <c r="BK22" s="229"/>
      <c r="BL22" s="229"/>
      <c r="BM22" s="229"/>
      <c r="BN22" s="229"/>
      <c r="BO22" s="229"/>
      <c r="BP22" s="229"/>
      <c r="BQ22" s="234">
        <v>16</v>
      </c>
      <c r="BR22" s="235"/>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0"/>
    </row>
    <row r="23" spans="1:131" s="231" customFormat="1" ht="26.25" customHeight="1" thickBot="1" x14ac:dyDescent="0.25">
      <c r="A23" s="236" t="s">
        <v>376</v>
      </c>
      <c r="B23" s="937" t="s">
        <v>377</v>
      </c>
      <c r="C23" s="938"/>
      <c r="D23" s="938"/>
      <c r="E23" s="938"/>
      <c r="F23" s="938"/>
      <c r="G23" s="938"/>
      <c r="H23" s="938"/>
      <c r="I23" s="938"/>
      <c r="J23" s="938"/>
      <c r="K23" s="938"/>
      <c r="L23" s="938"/>
      <c r="M23" s="938"/>
      <c r="N23" s="938"/>
      <c r="O23" s="938"/>
      <c r="P23" s="948"/>
      <c r="Q23" s="1070">
        <v>51502</v>
      </c>
      <c r="R23" s="1064"/>
      <c r="S23" s="1064"/>
      <c r="T23" s="1064"/>
      <c r="U23" s="1065"/>
      <c r="V23" s="1063">
        <v>50441</v>
      </c>
      <c r="W23" s="1064"/>
      <c r="X23" s="1064"/>
      <c r="Y23" s="1064"/>
      <c r="Z23" s="1065"/>
      <c r="AA23" s="1063">
        <v>1061</v>
      </c>
      <c r="AB23" s="1064"/>
      <c r="AC23" s="1064"/>
      <c r="AD23" s="1064"/>
      <c r="AE23" s="1069"/>
      <c r="AF23" s="1071">
        <v>948</v>
      </c>
      <c r="AG23" s="1072"/>
      <c r="AH23" s="1072"/>
      <c r="AI23" s="1072"/>
      <c r="AJ23" s="1073"/>
      <c r="AK23" s="1074"/>
      <c r="AL23" s="1075"/>
      <c r="AM23" s="1075"/>
      <c r="AN23" s="1075"/>
      <c r="AO23" s="1075"/>
      <c r="AP23" s="1063">
        <v>35383</v>
      </c>
      <c r="AQ23" s="1064"/>
      <c r="AR23" s="1064"/>
      <c r="AS23" s="1064"/>
      <c r="AT23" s="1065"/>
      <c r="AU23" s="1066"/>
      <c r="AV23" s="1066"/>
      <c r="AW23" s="1066"/>
      <c r="AX23" s="1066"/>
      <c r="AY23" s="1067"/>
      <c r="AZ23" s="1068" t="s">
        <v>122</v>
      </c>
      <c r="BA23" s="1064"/>
      <c r="BB23" s="1064"/>
      <c r="BC23" s="1064"/>
      <c r="BD23" s="1069"/>
      <c r="BE23" s="229"/>
      <c r="BF23" s="229"/>
      <c r="BG23" s="229"/>
      <c r="BH23" s="229"/>
      <c r="BI23" s="229"/>
      <c r="BJ23" s="229"/>
      <c r="BK23" s="229"/>
      <c r="BL23" s="229"/>
      <c r="BM23" s="229"/>
      <c r="BN23" s="229"/>
      <c r="BO23" s="229"/>
      <c r="BP23" s="229"/>
      <c r="BQ23" s="234">
        <v>17</v>
      </c>
      <c r="BR23" s="235"/>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0"/>
    </row>
    <row r="24" spans="1:131" s="231" customFormat="1" ht="26.25" customHeight="1" x14ac:dyDescent="0.2">
      <c r="A24" s="1062" t="s">
        <v>378</v>
      </c>
      <c r="B24" s="1062"/>
      <c r="C24" s="1062"/>
      <c r="D24" s="1062"/>
      <c r="E24" s="1062"/>
      <c r="F24" s="1062"/>
      <c r="G24" s="1062"/>
      <c r="H24" s="1062"/>
      <c r="I24" s="1062"/>
      <c r="J24" s="1062"/>
      <c r="K24" s="1062"/>
      <c r="L24" s="1062"/>
      <c r="M24" s="1062"/>
      <c r="N24" s="1062"/>
      <c r="O24" s="1062"/>
      <c r="P24" s="1062"/>
      <c r="Q24" s="1062"/>
      <c r="R24" s="1062"/>
      <c r="S24" s="1062"/>
      <c r="T24" s="1062"/>
      <c r="U24" s="1062"/>
      <c r="V24" s="1062"/>
      <c r="W24" s="1062"/>
      <c r="X24" s="1062"/>
      <c r="Y24" s="1062"/>
      <c r="Z24" s="1062"/>
      <c r="AA24" s="1062"/>
      <c r="AB24" s="1062"/>
      <c r="AC24" s="1062"/>
      <c r="AD24" s="1062"/>
      <c r="AE24" s="1062"/>
      <c r="AF24" s="1062"/>
      <c r="AG24" s="1062"/>
      <c r="AH24" s="1062"/>
      <c r="AI24" s="1062"/>
      <c r="AJ24" s="1062"/>
      <c r="AK24" s="1062"/>
      <c r="AL24" s="1062"/>
      <c r="AM24" s="1062"/>
      <c r="AN24" s="1062"/>
      <c r="AO24" s="1062"/>
      <c r="AP24" s="1062"/>
      <c r="AQ24" s="1062"/>
      <c r="AR24" s="1062"/>
      <c r="AS24" s="1062"/>
      <c r="AT24" s="1062"/>
      <c r="AU24" s="1062"/>
      <c r="AV24" s="1062"/>
      <c r="AW24" s="1062"/>
      <c r="AX24" s="1062"/>
      <c r="AY24" s="1062"/>
      <c r="AZ24" s="228"/>
      <c r="BA24" s="228"/>
      <c r="BB24" s="228"/>
      <c r="BC24" s="228"/>
      <c r="BD24" s="228"/>
      <c r="BE24" s="229"/>
      <c r="BF24" s="229"/>
      <c r="BG24" s="229"/>
      <c r="BH24" s="229"/>
      <c r="BI24" s="229"/>
      <c r="BJ24" s="229"/>
      <c r="BK24" s="229"/>
      <c r="BL24" s="229"/>
      <c r="BM24" s="229"/>
      <c r="BN24" s="229"/>
      <c r="BO24" s="229"/>
      <c r="BP24" s="229"/>
      <c r="BQ24" s="234">
        <v>18</v>
      </c>
      <c r="BR24" s="235"/>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0"/>
    </row>
    <row r="25" spans="1:131" ht="26.25" customHeight="1" thickBot="1" x14ac:dyDescent="0.25">
      <c r="A25" s="1061" t="s">
        <v>379</v>
      </c>
      <c r="B25" s="1061"/>
      <c r="C25" s="1061"/>
      <c r="D25" s="1061"/>
      <c r="E25" s="1061"/>
      <c r="F25" s="1061"/>
      <c r="G25" s="1061"/>
      <c r="H25" s="1061"/>
      <c r="I25" s="1061"/>
      <c r="J25" s="1061"/>
      <c r="K25" s="1061"/>
      <c r="L25" s="1061"/>
      <c r="M25" s="1061"/>
      <c r="N25" s="1061"/>
      <c r="O25" s="1061"/>
      <c r="P25" s="1061"/>
      <c r="Q25" s="1061"/>
      <c r="R25" s="1061"/>
      <c r="S25" s="1061"/>
      <c r="T25" s="1061"/>
      <c r="U25" s="1061"/>
      <c r="V25" s="1061"/>
      <c r="W25" s="1061"/>
      <c r="X25" s="1061"/>
      <c r="Y25" s="1061"/>
      <c r="Z25" s="1061"/>
      <c r="AA25" s="1061"/>
      <c r="AB25" s="1061"/>
      <c r="AC25" s="1061"/>
      <c r="AD25" s="1061"/>
      <c r="AE25" s="1061"/>
      <c r="AF25" s="1061"/>
      <c r="AG25" s="1061"/>
      <c r="AH25" s="1061"/>
      <c r="AI25" s="1061"/>
      <c r="AJ25" s="1061"/>
      <c r="AK25" s="1061"/>
      <c r="AL25" s="1061"/>
      <c r="AM25" s="1061"/>
      <c r="AN25" s="1061"/>
      <c r="AO25" s="1061"/>
      <c r="AP25" s="1061"/>
      <c r="AQ25" s="1061"/>
      <c r="AR25" s="1061"/>
      <c r="AS25" s="1061"/>
      <c r="AT25" s="1061"/>
      <c r="AU25" s="1061"/>
      <c r="AV25" s="1061"/>
      <c r="AW25" s="1061"/>
      <c r="AX25" s="1061"/>
      <c r="AY25" s="1061"/>
      <c r="AZ25" s="1061"/>
      <c r="BA25" s="1061"/>
      <c r="BB25" s="1061"/>
      <c r="BC25" s="1061"/>
      <c r="BD25" s="1061"/>
      <c r="BE25" s="1061"/>
      <c r="BF25" s="1061"/>
      <c r="BG25" s="1061"/>
      <c r="BH25" s="1061"/>
      <c r="BI25" s="1061"/>
      <c r="BJ25" s="228"/>
      <c r="BK25" s="228"/>
      <c r="BL25" s="228"/>
      <c r="BM25" s="228"/>
      <c r="BN25" s="228"/>
      <c r="BO25" s="237"/>
      <c r="BP25" s="237"/>
      <c r="BQ25" s="234">
        <v>19</v>
      </c>
      <c r="BR25" s="235"/>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26"/>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7" t="s">
        <v>383</v>
      </c>
      <c r="AG26" s="1008"/>
      <c r="AH26" s="1008"/>
      <c r="AI26" s="1008"/>
      <c r="AJ26" s="1058"/>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28"/>
      <c r="BK26" s="228"/>
      <c r="BL26" s="228"/>
      <c r="BM26" s="228"/>
      <c r="BN26" s="228"/>
      <c r="BO26" s="237"/>
      <c r="BP26" s="237"/>
      <c r="BQ26" s="234">
        <v>20</v>
      </c>
      <c r="BR26" s="235"/>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26"/>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9"/>
      <c r="AG27" s="1011"/>
      <c r="AH27" s="1011"/>
      <c r="AI27" s="1011"/>
      <c r="AJ27" s="1060"/>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8"/>
      <c r="BK27" s="228"/>
      <c r="BL27" s="228"/>
      <c r="BM27" s="228"/>
      <c r="BN27" s="228"/>
      <c r="BO27" s="237"/>
      <c r="BP27" s="237"/>
      <c r="BQ27" s="234">
        <v>21</v>
      </c>
      <c r="BR27" s="235"/>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26"/>
    </row>
    <row r="28" spans="1:131" ht="26.25" customHeight="1" thickTop="1" x14ac:dyDescent="0.2">
      <c r="A28" s="238">
        <v>1</v>
      </c>
      <c r="B28" s="1049" t="s">
        <v>388</v>
      </c>
      <c r="C28" s="1050"/>
      <c r="D28" s="1050"/>
      <c r="E28" s="1050"/>
      <c r="F28" s="1050"/>
      <c r="G28" s="1050"/>
      <c r="H28" s="1050"/>
      <c r="I28" s="1050"/>
      <c r="J28" s="1050"/>
      <c r="K28" s="1050"/>
      <c r="L28" s="1050"/>
      <c r="M28" s="1050"/>
      <c r="N28" s="1050"/>
      <c r="O28" s="1050"/>
      <c r="P28" s="1051"/>
      <c r="Q28" s="1052">
        <v>13369</v>
      </c>
      <c r="R28" s="1053"/>
      <c r="S28" s="1053"/>
      <c r="T28" s="1053"/>
      <c r="U28" s="1053"/>
      <c r="V28" s="1053">
        <v>14282</v>
      </c>
      <c r="W28" s="1053"/>
      <c r="X28" s="1053"/>
      <c r="Y28" s="1053"/>
      <c r="Z28" s="1053"/>
      <c r="AA28" s="1053">
        <v>-913</v>
      </c>
      <c r="AB28" s="1053"/>
      <c r="AC28" s="1053"/>
      <c r="AD28" s="1053"/>
      <c r="AE28" s="1054"/>
      <c r="AF28" s="1055">
        <v>-913</v>
      </c>
      <c r="AG28" s="1053"/>
      <c r="AH28" s="1053"/>
      <c r="AI28" s="1053"/>
      <c r="AJ28" s="1056"/>
      <c r="AK28" s="1044">
        <v>1622</v>
      </c>
      <c r="AL28" s="1045"/>
      <c r="AM28" s="1045"/>
      <c r="AN28" s="1045"/>
      <c r="AO28" s="1045"/>
      <c r="AP28" s="1045" t="s">
        <v>547</v>
      </c>
      <c r="AQ28" s="1045"/>
      <c r="AR28" s="1045"/>
      <c r="AS28" s="1045"/>
      <c r="AT28" s="1045"/>
      <c r="AU28" s="1045" t="s">
        <v>547</v>
      </c>
      <c r="AV28" s="1045"/>
      <c r="AW28" s="1045"/>
      <c r="AX28" s="1045"/>
      <c r="AY28" s="1045"/>
      <c r="AZ28" s="1046" t="s">
        <v>547</v>
      </c>
      <c r="BA28" s="1046"/>
      <c r="BB28" s="1046"/>
      <c r="BC28" s="1046"/>
      <c r="BD28" s="1046"/>
      <c r="BE28" s="1047"/>
      <c r="BF28" s="1047"/>
      <c r="BG28" s="1047"/>
      <c r="BH28" s="1047"/>
      <c r="BI28" s="1048"/>
      <c r="BJ28" s="228"/>
      <c r="BK28" s="228"/>
      <c r="BL28" s="228"/>
      <c r="BM28" s="228"/>
      <c r="BN28" s="228"/>
      <c r="BO28" s="237"/>
      <c r="BP28" s="237"/>
      <c r="BQ28" s="234">
        <v>22</v>
      </c>
      <c r="BR28" s="235"/>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26"/>
    </row>
    <row r="29" spans="1:131" ht="26.25" customHeight="1" x14ac:dyDescent="0.2">
      <c r="A29" s="238">
        <v>2</v>
      </c>
      <c r="B29" s="1032" t="s">
        <v>389</v>
      </c>
      <c r="C29" s="1033"/>
      <c r="D29" s="1033"/>
      <c r="E29" s="1033"/>
      <c r="F29" s="1033"/>
      <c r="G29" s="1033"/>
      <c r="H29" s="1033"/>
      <c r="I29" s="1033"/>
      <c r="J29" s="1033"/>
      <c r="K29" s="1033"/>
      <c r="L29" s="1033"/>
      <c r="M29" s="1033"/>
      <c r="N29" s="1033"/>
      <c r="O29" s="1033"/>
      <c r="P29" s="1034"/>
      <c r="Q29" s="1040">
        <v>13870</v>
      </c>
      <c r="R29" s="1041"/>
      <c r="S29" s="1041"/>
      <c r="T29" s="1041"/>
      <c r="U29" s="1041"/>
      <c r="V29" s="1041">
        <v>13766</v>
      </c>
      <c r="W29" s="1041"/>
      <c r="X29" s="1041"/>
      <c r="Y29" s="1041"/>
      <c r="Z29" s="1041"/>
      <c r="AA29" s="1041">
        <v>104</v>
      </c>
      <c r="AB29" s="1041"/>
      <c r="AC29" s="1041"/>
      <c r="AD29" s="1041"/>
      <c r="AE29" s="1042"/>
      <c r="AF29" s="1037">
        <v>104</v>
      </c>
      <c r="AG29" s="1038"/>
      <c r="AH29" s="1038"/>
      <c r="AI29" s="1038"/>
      <c r="AJ29" s="1039"/>
      <c r="AK29" s="980">
        <v>2136</v>
      </c>
      <c r="AL29" s="971"/>
      <c r="AM29" s="971"/>
      <c r="AN29" s="971"/>
      <c r="AO29" s="971"/>
      <c r="AP29" s="971" t="s">
        <v>547</v>
      </c>
      <c r="AQ29" s="971"/>
      <c r="AR29" s="971"/>
      <c r="AS29" s="971"/>
      <c r="AT29" s="971"/>
      <c r="AU29" s="971" t="s">
        <v>547</v>
      </c>
      <c r="AV29" s="971"/>
      <c r="AW29" s="971"/>
      <c r="AX29" s="971"/>
      <c r="AY29" s="971"/>
      <c r="AZ29" s="1043" t="s">
        <v>547</v>
      </c>
      <c r="BA29" s="1043"/>
      <c r="BB29" s="1043"/>
      <c r="BC29" s="1043"/>
      <c r="BD29" s="1043"/>
      <c r="BE29" s="972"/>
      <c r="BF29" s="972"/>
      <c r="BG29" s="972"/>
      <c r="BH29" s="972"/>
      <c r="BI29" s="973"/>
      <c r="BJ29" s="228"/>
      <c r="BK29" s="228"/>
      <c r="BL29" s="228"/>
      <c r="BM29" s="228"/>
      <c r="BN29" s="228"/>
      <c r="BO29" s="237"/>
      <c r="BP29" s="237"/>
      <c r="BQ29" s="234">
        <v>23</v>
      </c>
      <c r="BR29" s="235"/>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26"/>
    </row>
    <row r="30" spans="1:131" ht="26.25" customHeight="1" x14ac:dyDescent="0.2">
      <c r="A30" s="238">
        <v>3</v>
      </c>
      <c r="B30" s="1032" t="s">
        <v>390</v>
      </c>
      <c r="C30" s="1033"/>
      <c r="D30" s="1033"/>
      <c r="E30" s="1033"/>
      <c r="F30" s="1033"/>
      <c r="G30" s="1033"/>
      <c r="H30" s="1033"/>
      <c r="I30" s="1033"/>
      <c r="J30" s="1033"/>
      <c r="K30" s="1033"/>
      <c r="L30" s="1033"/>
      <c r="M30" s="1033"/>
      <c r="N30" s="1033"/>
      <c r="O30" s="1033"/>
      <c r="P30" s="1034"/>
      <c r="Q30" s="1040">
        <v>2295</v>
      </c>
      <c r="R30" s="1041"/>
      <c r="S30" s="1041"/>
      <c r="T30" s="1041"/>
      <c r="U30" s="1041"/>
      <c r="V30" s="1041">
        <v>2229</v>
      </c>
      <c r="W30" s="1041"/>
      <c r="X30" s="1041"/>
      <c r="Y30" s="1041"/>
      <c r="Z30" s="1041"/>
      <c r="AA30" s="1041">
        <v>66</v>
      </c>
      <c r="AB30" s="1041"/>
      <c r="AC30" s="1041"/>
      <c r="AD30" s="1041"/>
      <c r="AE30" s="1042"/>
      <c r="AF30" s="1037">
        <v>66</v>
      </c>
      <c r="AG30" s="1038"/>
      <c r="AH30" s="1038"/>
      <c r="AI30" s="1038"/>
      <c r="AJ30" s="1039"/>
      <c r="AK30" s="980">
        <v>585</v>
      </c>
      <c r="AL30" s="971"/>
      <c r="AM30" s="971"/>
      <c r="AN30" s="971"/>
      <c r="AO30" s="971"/>
      <c r="AP30" s="971" t="s">
        <v>547</v>
      </c>
      <c r="AQ30" s="971"/>
      <c r="AR30" s="971"/>
      <c r="AS30" s="971"/>
      <c r="AT30" s="971"/>
      <c r="AU30" s="971" t="s">
        <v>547</v>
      </c>
      <c r="AV30" s="971"/>
      <c r="AW30" s="971"/>
      <c r="AX30" s="971"/>
      <c r="AY30" s="971"/>
      <c r="AZ30" s="1043" t="s">
        <v>547</v>
      </c>
      <c r="BA30" s="1043"/>
      <c r="BB30" s="1043"/>
      <c r="BC30" s="1043"/>
      <c r="BD30" s="1043"/>
      <c r="BE30" s="972"/>
      <c r="BF30" s="972"/>
      <c r="BG30" s="972"/>
      <c r="BH30" s="972"/>
      <c r="BI30" s="973"/>
      <c r="BJ30" s="228"/>
      <c r="BK30" s="228"/>
      <c r="BL30" s="228"/>
      <c r="BM30" s="228"/>
      <c r="BN30" s="228"/>
      <c r="BO30" s="237"/>
      <c r="BP30" s="237"/>
      <c r="BQ30" s="234">
        <v>24</v>
      </c>
      <c r="BR30" s="235"/>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26"/>
    </row>
    <row r="31" spans="1:131" ht="26.25" customHeight="1" x14ac:dyDescent="0.2">
      <c r="A31" s="238">
        <v>4</v>
      </c>
      <c r="B31" s="1032" t="s">
        <v>391</v>
      </c>
      <c r="C31" s="1033"/>
      <c r="D31" s="1033"/>
      <c r="E31" s="1033"/>
      <c r="F31" s="1033"/>
      <c r="G31" s="1033"/>
      <c r="H31" s="1033"/>
      <c r="I31" s="1033"/>
      <c r="J31" s="1033"/>
      <c r="K31" s="1033"/>
      <c r="L31" s="1033"/>
      <c r="M31" s="1033"/>
      <c r="N31" s="1033"/>
      <c r="O31" s="1033"/>
      <c r="P31" s="1034"/>
      <c r="Q31" s="1040">
        <v>2371</v>
      </c>
      <c r="R31" s="1041"/>
      <c r="S31" s="1041"/>
      <c r="T31" s="1041"/>
      <c r="U31" s="1041"/>
      <c r="V31" s="1041">
        <v>2192</v>
      </c>
      <c r="W31" s="1041"/>
      <c r="X31" s="1041"/>
      <c r="Y31" s="1041"/>
      <c r="Z31" s="1041"/>
      <c r="AA31" s="1041">
        <v>179</v>
      </c>
      <c r="AB31" s="1041"/>
      <c r="AC31" s="1041"/>
      <c r="AD31" s="1041"/>
      <c r="AE31" s="1042"/>
      <c r="AF31" s="1037">
        <v>2166</v>
      </c>
      <c r="AG31" s="1038"/>
      <c r="AH31" s="1038"/>
      <c r="AI31" s="1038"/>
      <c r="AJ31" s="1039"/>
      <c r="AK31" s="980">
        <v>7</v>
      </c>
      <c r="AL31" s="971"/>
      <c r="AM31" s="971"/>
      <c r="AN31" s="971"/>
      <c r="AO31" s="971"/>
      <c r="AP31" s="971">
        <v>350</v>
      </c>
      <c r="AQ31" s="971"/>
      <c r="AR31" s="971"/>
      <c r="AS31" s="971"/>
      <c r="AT31" s="971"/>
      <c r="AU31" s="971">
        <v>0</v>
      </c>
      <c r="AV31" s="971"/>
      <c r="AW31" s="971"/>
      <c r="AX31" s="971"/>
      <c r="AY31" s="971"/>
      <c r="AZ31" s="1043" t="s">
        <v>547</v>
      </c>
      <c r="BA31" s="1043"/>
      <c r="BB31" s="1043"/>
      <c r="BC31" s="1043"/>
      <c r="BD31" s="1043"/>
      <c r="BE31" s="972" t="s">
        <v>392</v>
      </c>
      <c r="BF31" s="972"/>
      <c r="BG31" s="972"/>
      <c r="BH31" s="972"/>
      <c r="BI31" s="973"/>
      <c r="BJ31" s="228"/>
      <c r="BK31" s="228"/>
      <c r="BL31" s="228"/>
      <c r="BM31" s="228"/>
      <c r="BN31" s="228"/>
      <c r="BO31" s="237"/>
      <c r="BP31" s="237"/>
      <c r="BQ31" s="234">
        <v>25</v>
      </c>
      <c r="BR31" s="235"/>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26"/>
    </row>
    <row r="32" spans="1:131" ht="26.25" customHeight="1" x14ac:dyDescent="0.2">
      <c r="A32" s="238">
        <v>5</v>
      </c>
      <c r="B32" s="1032" t="s">
        <v>393</v>
      </c>
      <c r="C32" s="1033"/>
      <c r="D32" s="1033"/>
      <c r="E32" s="1033"/>
      <c r="F32" s="1033"/>
      <c r="G32" s="1033"/>
      <c r="H32" s="1033"/>
      <c r="I32" s="1033"/>
      <c r="J32" s="1033"/>
      <c r="K32" s="1033"/>
      <c r="L32" s="1033"/>
      <c r="M32" s="1033"/>
      <c r="N32" s="1033"/>
      <c r="O32" s="1033"/>
      <c r="P32" s="1034"/>
      <c r="Q32" s="1040">
        <v>3456</v>
      </c>
      <c r="R32" s="1041"/>
      <c r="S32" s="1041"/>
      <c r="T32" s="1041"/>
      <c r="U32" s="1041"/>
      <c r="V32" s="1041">
        <v>3542</v>
      </c>
      <c r="W32" s="1041"/>
      <c r="X32" s="1041"/>
      <c r="Y32" s="1041"/>
      <c r="Z32" s="1041"/>
      <c r="AA32" s="1041">
        <v>-86</v>
      </c>
      <c r="AB32" s="1041"/>
      <c r="AC32" s="1041"/>
      <c r="AD32" s="1041"/>
      <c r="AE32" s="1042"/>
      <c r="AF32" s="1037">
        <v>456</v>
      </c>
      <c r="AG32" s="1038"/>
      <c r="AH32" s="1038"/>
      <c r="AI32" s="1038"/>
      <c r="AJ32" s="1039"/>
      <c r="AK32" s="980">
        <v>1600</v>
      </c>
      <c r="AL32" s="971"/>
      <c r="AM32" s="971"/>
      <c r="AN32" s="971"/>
      <c r="AO32" s="971"/>
      <c r="AP32" s="971">
        <v>31210</v>
      </c>
      <c r="AQ32" s="971"/>
      <c r="AR32" s="971"/>
      <c r="AS32" s="971"/>
      <c r="AT32" s="971"/>
      <c r="AU32" s="971">
        <v>14171</v>
      </c>
      <c r="AV32" s="971"/>
      <c r="AW32" s="971"/>
      <c r="AX32" s="971"/>
      <c r="AY32" s="971"/>
      <c r="AZ32" s="1043" t="s">
        <v>547</v>
      </c>
      <c r="BA32" s="1043"/>
      <c r="BB32" s="1043"/>
      <c r="BC32" s="1043"/>
      <c r="BD32" s="1043"/>
      <c r="BE32" s="972" t="s">
        <v>392</v>
      </c>
      <c r="BF32" s="972"/>
      <c r="BG32" s="972"/>
      <c r="BH32" s="972"/>
      <c r="BI32" s="973"/>
      <c r="BJ32" s="228"/>
      <c r="BK32" s="228"/>
      <c r="BL32" s="228"/>
      <c r="BM32" s="228"/>
      <c r="BN32" s="228"/>
      <c r="BO32" s="237"/>
      <c r="BP32" s="237"/>
      <c r="BQ32" s="234">
        <v>26</v>
      </c>
      <c r="BR32" s="235"/>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26"/>
    </row>
    <row r="33" spans="1:131" ht="26.25" customHeight="1" x14ac:dyDescent="0.2">
      <c r="A33" s="238">
        <v>6</v>
      </c>
      <c r="B33" s="1032"/>
      <c r="C33" s="1033"/>
      <c r="D33" s="1033"/>
      <c r="E33" s="1033"/>
      <c r="F33" s="1033"/>
      <c r="G33" s="1033"/>
      <c r="H33" s="1033"/>
      <c r="I33" s="1033"/>
      <c r="J33" s="1033"/>
      <c r="K33" s="1033"/>
      <c r="L33" s="1033"/>
      <c r="M33" s="1033"/>
      <c r="N33" s="1033"/>
      <c r="O33" s="1033"/>
      <c r="P33" s="1034"/>
      <c r="Q33" s="1040"/>
      <c r="R33" s="1041"/>
      <c r="S33" s="1041"/>
      <c r="T33" s="1041"/>
      <c r="U33" s="1041"/>
      <c r="V33" s="1041"/>
      <c r="W33" s="1041"/>
      <c r="X33" s="1041"/>
      <c r="Y33" s="1041"/>
      <c r="Z33" s="1041"/>
      <c r="AA33" s="1041"/>
      <c r="AB33" s="1041"/>
      <c r="AC33" s="1041"/>
      <c r="AD33" s="1041"/>
      <c r="AE33" s="1042"/>
      <c r="AF33" s="1037"/>
      <c r="AG33" s="1038"/>
      <c r="AH33" s="1038"/>
      <c r="AI33" s="1038"/>
      <c r="AJ33" s="1039"/>
      <c r="AK33" s="980"/>
      <c r="AL33" s="971"/>
      <c r="AM33" s="971"/>
      <c r="AN33" s="971"/>
      <c r="AO33" s="971"/>
      <c r="AP33" s="971"/>
      <c r="AQ33" s="971"/>
      <c r="AR33" s="971"/>
      <c r="AS33" s="971"/>
      <c r="AT33" s="971"/>
      <c r="AU33" s="971"/>
      <c r="AV33" s="971"/>
      <c r="AW33" s="971"/>
      <c r="AX33" s="971"/>
      <c r="AY33" s="971"/>
      <c r="AZ33" s="1043"/>
      <c r="BA33" s="1043"/>
      <c r="BB33" s="1043"/>
      <c r="BC33" s="1043"/>
      <c r="BD33" s="1043"/>
      <c r="BE33" s="972"/>
      <c r="BF33" s="972"/>
      <c r="BG33" s="972"/>
      <c r="BH33" s="972"/>
      <c r="BI33" s="973"/>
      <c r="BJ33" s="228"/>
      <c r="BK33" s="228"/>
      <c r="BL33" s="228"/>
      <c r="BM33" s="228"/>
      <c r="BN33" s="228"/>
      <c r="BO33" s="237"/>
      <c r="BP33" s="237"/>
      <c r="BQ33" s="234">
        <v>27</v>
      </c>
      <c r="BR33" s="235"/>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26"/>
    </row>
    <row r="34" spans="1:131" ht="26.25" customHeight="1" x14ac:dyDescent="0.2">
      <c r="A34" s="238">
        <v>7</v>
      </c>
      <c r="B34" s="1032"/>
      <c r="C34" s="1033"/>
      <c r="D34" s="1033"/>
      <c r="E34" s="1033"/>
      <c r="F34" s="1033"/>
      <c r="G34" s="1033"/>
      <c r="H34" s="1033"/>
      <c r="I34" s="1033"/>
      <c r="J34" s="1033"/>
      <c r="K34" s="1033"/>
      <c r="L34" s="1033"/>
      <c r="M34" s="1033"/>
      <c r="N34" s="1033"/>
      <c r="O34" s="1033"/>
      <c r="P34" s="1034"/>
      <c r="Q34" s="1040"/>
      <c r="R34" s="1041"/>
      <c r="S34" s="1041"/>
      <c r="T34" s="1041"/>
      <c r="U34" s="1041"/>
      <c r="V34" s="1041"/>
      <c r="W34" s="1041"/>
      <c r="X34" s="1041"/>
      <c r="Y34" s="1041"/>
      <c r="Z34" s="1041"/>
      <c r="AA34" s="1041"/>
      <c r="AB34" s="1041"/>
      <c r="AC34" s="1041"/>
      <c r="AD34" s="1041"/>
      <c r="AE34" s="1042"/>
      <c r="AF34" s="1037"/>
      <c r="AG34" s="1038"/>
      <c r="AH34" s="1038"/>
      <c r="AI34" s="1038"/>
      <c r="AJ34" s="1039"/>
      <c r="AK34" s="980"/>
      <c r="AL34" s="971"/>
      <c r="AM34" s="971"/>
      <c r="AN34" s="971"/>
      <c r="AO34" s="971"/>
      <c r="AP34" s="971"/>
      <c r="AQ34" s="971"/>
      <c r="AR34" s="971"/>
      <c r="AS34" s="971"/>
      <c r="AT34" s="971"/>
      <c r="AU34" s="971"/>
      <c r="AV34" s="971"/>
      <c r="AW34" s="971"/>
      <c r="AX34" s="971"/>
      <c r="AY34" s="971"/>
      <c r="AZ34" s="1043"/>
      <c r="BA34" s="1043"/>
      <c r="BB34" s="1043"/>
      <c r="BC34" s="1043"/>
      <c r="BD34" s="1043"/>
      <c r="BE34" s="972"/>
      <c r="BF34" s="972"/>
      <c r="BG34" s="972"/>
      <c r="BH34" s="972"/>
      <c r="BI34" s="973"/>
      <c r="BJ34" s="228"/>
      <c r="BK34" s="228"/>
      <c r="BL34" s="228"/>
      <c r="BM34" s="228"/>
      <c r="BN34" s="228"/>
      <c r="BO34" s="237"/>
      <c r="BP34" s="237"/>
      <c r="BQ34" s="234">
        <v>28</v>
      </c>
      <c r="BR34" s="235"/>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26"/>
    </row>
    <row r="35" spans="1:131" ht="26.25" customHeight="1" x14ac:dyDescent="0.2">
      <c r="A35" s="238">
        <v>8</v>
      </c>
      <c r="B35" s="1032"/>
      <c r="C35" s="1033"/>
      <c r="D35" s="1033"/>
      <c r="E35" s="1033"/>
      <c r="F35" s="1033"/>
      <c r="G35" s="1033"/>
      <c r="H35" s="1033"/>
      <c r="I35" s="1033"/>
      <c r="J35" s="1033"/>
      <c r="K35" s="1033"/>
      <c r="L35" s="1033"/>
      <c r="M35" s="1033"/>
      <c r="N35" s="1033"/>
      <c r="O35" s="1033"/>
      <c r="P35" s="1034"/>
      <c r="Q35" s="1040"/>
      <c r="R35" s="1041"/>
      <c r="S35" s="1041"/>
      <c r="T35" s="1041"/>
      <c r="U35" s="1041"/>
      <c r="V35" s="1041"/>
      <c r="W35" s="1041"/>
      <c r="X35" s="1041"/>
      <c r="Y35" s="1041"/>
      <c r="Z35" s="1041"/>
      <c r="AA35" s="1041"/>
      <c r="AB35" s="1041"/>
      <c r="AC35" s="1041"/>
      <c r="AD35" s="1041"/>
      <c r="AE35" s="1042"/>
      <c r="AF35" s="1037"/>
      <c r="AG35" s="1038"/>
      <c r="AH35" s="1038"/>
      <c r="AI35" s="1038"/>
      <c r="AJ35" s="1039"/>
      <c r="AK35" s="980"/>
      <c r="AL35" s="971"/>
      <c r="AM35" s="971"/>
      <c r="AN35" s="971"/>
      <c r="AO35" s="971"/>
      <c r="AP35" s="971"/>
      <c r="AQ35" s="971"/>
      <c r="AR35" s="971"/>
      <c r="AS35" s="971"/>
      <c r="AT35" s="971"/>
      <c r="AU35" s="971"/>
      <c r="AV35" s="971"/>
      <c r="AW35" s="971"/>
      <c r="AX35" s="971"/>
      <c r="AY35" s="971"/>
      <c r="AZ35" s="1043"/>
      <c r="BA35" s="1043"/>
      <c r="BB35" s="1043"/>
      <c r="BC35" s="1043"/>
      <c r="BD35" s="1043"/>
      <c r="BE35" s="972"/>
      <c r="BF35" s="972"/>
      <c r="BG35" s="972"/>
      <c r="BH35" s="972"/>
      <c r="BI35" s="973"/>
      <c r="BJ35" s="228"/>
      <c r="BK35" s="228"/>
      <c r="BL35" s="228"/>
      <c r="BM35" s="228"/>
      <c r="BN35" s="228"/>
      <c r="BO35" s="237"/>
      <c r="BP35" s="237"/>
      <c r="BQ35" s="234">
        <v>29</v>
      </c>
      <c r="BR35" s="235"/>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26"/>
    </row>
    <row r="36" spans="1:131" ht="26.25" customHeight="1" x14ac:dyDescent="0.2">
      <c r="A36" s="238">
        <v>9</v>
      </c>
      <c r="B36" s="1032"/>
      <c r="C36" s="1033"/>
      <c r="D36" s="1033"/>
      <c r="E36" s="1033"/>
      <c r="F36" s="1033"/>
      <c r="G36" s="1033"/>
      <c r="H36" s="1033"/>
      <c r="I36" s="1033"/>
      <c r="J36" s="1033"/>
      <c r="K36" s="1033"/>
      <c r="L36" s="1033"/>
      <c r="M36" s="1033"/>
      <c r="N36" s="1033"/>
      <c r="O36" s="1033"/>
      <c r="P36" s="1034"/>
      <c r="Q36" s="1040"/>
      <c r="R36" s="1041"/>
      <c r="S36" s="1041"/>
      <c r="T36" s="1041"/>
      <c r="U36" s="1041"/>
      <c r="V36" s="1041"/>
      <c r="W36" s="1041"/>
      <c r="X36" s="1041"/>
      <c r="Y36" s="1041"/>
      <c r="Z36" s="1041"/>
      <c r="AA36" s="1041"/>
      <c r="AB36" s="1041"/>
      <c r="AC36" s="1041"/>
      <c r="AD36" s="1041"/>
      <c r="AE36" s="1042"/>
      <c r="AF36" s="1037"/>
      <c r="AG36" s="1038"/>
      <c r="AH36" s="1038"/>
      <c r="AI36" s="1038"/>
      <c r="AJ36" s="1039"/>
      <c r="AK36" s="980"/>
      <c r="AL36" s="971"/>
      <c r="AM36" s="971"/>
      <c r="AN36" s="971"/>
      <c r="AO36" s="971"/>
      <c r="AP36" s="971"/>
      <c r="AQ36" s="971"/>
      <c r="AR36" s="971"/>
      <c r="AS36" s="971"/>
      <c r="AT36" s="971"/>
      <c r="AU36" s="971"/>
      <c r="AV36" s="971"/>
      <c r="AW36" s="971"/>
      <c r="AX36" s="971"/>
      <c r="AY36" s="971"/>
      <c r="AZ36" s="1043"/>
      <c r="BA36" s="1043"/>
      <c r="BB36" s="1043"/>
      <c r="BC36" s="1043"/>
      <c r="BD36" s="1043"/>
      <c r="BE36" s="972"/>
      <c r="BF36" s="972"/>
      <c r="BG36" s="972"/>
      <c r="BH36" s="972"/>
      <c r="BI36" s="973"/>
      <c r="BJ36" s="228"/>
      <c r="BK36" s="228"/>
      <c r="BL36" s="228"/>
      <c r="BM36" s="228"/>
      <c r="BN36" s="228"/>
      <c r="BO36" s="237"/>
      <c r="BP36" s="237"/>
      <c r="BQ36" s="234">
        <v>30</v>
      </c>
      <c r="BR36" s="235"/>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26"/>
    </row>
    <row r="37" spans="1:131" ht="26.25" customHeight="1" x14ac:dyDescent="0.2">
      <c r="A37" s="238">
        <v>10</v>
      </c>
      <c r="B37" s="1032"/>
      <c r="C37" s="1033"/>
      <c r="D37" s="1033"/>
      <c r="E37" s="1033"/>
      <c r="F37" s="1033"/>
      <c r="G37" s="1033"/>
      <c r="H37" s="1033"/>
      <c r="I37" s="1033"/>
      <c r="J37" s="1033"/>
      <c r="K37" s="1033"/>
      <c r="L37" s="1033"/>
      <c r="M37" s="1033"/>
      <c r="N37" s="1033"/>
      <c r="O37" s="1033"/>
      <c r="P37" s="1034"/>
      <c r="Q37" s="1040"/>
      <c r="R37" s="1041"/>
      <c r="S37" s="1041"/>
      <c r="T37" s="1041"/>
      <c r="U37" s="1041"/>
      <c r="V37" s="1041"/>
      <c r="W37" s="1041"/>
      <c r="X37" s="1041"/>
      <c r="Y37" s="1041"/>
      <c r="Z37" s="1041"/>
      <c r="AA37" s="1041"/>
      <c r="AB37" s="1041"/>
      <c r="AC37" s="1041"/>
      <c r="AD37" s="1041"/>
      <c r="AE37" s="1042"/>
      <c r="AF37" s="1037"/>
      <c r="AG37" s="1038"/>
      <c r="AH37" s="1038"/>
      <c r="AI37" s="1038"/>
      <c r="AJ37" s="1039"/>
      <c r="AK37" s="980"/>
      <c r="AL37" s="971"/>
      <c r="AM37" s="971"/>
      <c r="AN37" s="971"/>
      <c r="AO37" s="971"/>
      <c r="AP37" s="971"/>
      <c r="AQ37" s="971"/>
      <c r="AR37" s="971"/>
      <c r="AS37" s="971"/>
      <c r="AT37" s="971"/>
      <c r="AU37" s="971"/>
      <c r="AV37" s="971"/>
      <c r="AW37" s="971"/>
      <c r="AX37" s="971"/>
      <c r="AY37" s="971"/>
      <c r="AZ37" s="1043"/>
      <c r="BA37" s="1043"/>
      <c r="BB37" s="1043"/>
      <c r="BC37" s="1043"/>
      <c r="BD37" s="1043"/>
      <c r="BE37" s="972"/>
      <c r="BF37" s="972"/>
      <c r="BG37" s="972"/>
      <c r="BH37" s="972"/>
      <c r="BI37" s="973"/>
      <c r="BJ37" s="228"/>
      <c r="BK37" s="228"/>
      <c r="BL37" s="228"/>
      <c r="BM37" s="228"/>
      <c r="BN37" s="228"/>
      <c r="BO37" s="237"/>
      <c r="BP37" s="237"/>
      <c r="BQ37" s="234">
        <v>31</v>
      </c>
      <c r="BR37" s="235"/>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26"/>
    </row>
    <row r="38" spans="1:131" ht="26.25" customHeight="1" x14ac:dyDescent="0.2">
      <c r="A38" s="238">
        <v>11</v>
      </c>
      <c r="B38" s="1032"/>
      <c r="C38" s="1033"/>
      <c r="D38" s="1033"/>
      <c r="E38" s="1033"/>
      <c r="F38" s="1033"/>
      <c r="G38" s="1033"/>
      <c r="H38" s="1033"/>
      <c r="I38" s="1033"/>
      <c r="J38" s="1033"/>
      <c r="K38" s="1033"/>
      <c r="L38" s="1033"/>
      <c r="M38" s="1033"/>
      <c r="N38" s="1033"/>
      <c r="O38" s="1033"/>
      <c r="P38" s="1034"/>
      <c r="Q38" s="1040"/>
      <c r="R38" s="1041"/>
      <c r="S38" s="1041"/>
      <c r="T38" s="1041"/>
      <c r="U38" s="1041"/>
      <c r="V38" s="1041"/>
      <c r="W38" s="1041"/>
      <c r="X38" s="1041"/>
      <c r="Y38" s="1041"/>
      <c r="Z38" s="1041"/>
      <c r="AA38" s="1041"/>
      <c r="AB38" s="1041"/>
      <c r="AC38" s="1041"/>
      <c r="AD38" s="1041"/>
      <c r="AE38" s="1042"/>
      <c r="AF38" s="1037"/>
      <c r="AG38" s="1038"/>
      <c r="AH38" s="1038"/>
      <c r="AI38" s="1038"/>
      <c r="AJ38" s="1039"/>
      <c r="AK38" s="980"/>
      <c r="AL38" s="971"/>
      <c r="AM38" s="971"/>
      <c r="AN38" s="971"/>
      <c r="AO38" s="971"/>
      <c r="AP38" s="971"/>
      <c r="AQ38" s="971"/>
      <c r="AR38" s="971"/>
      <c r="AS38" s="971"/>
      <c r="AT38" s="971"/>
      <c r="AU38" s="971"/>
      <c r="AV38" s="971"/>
      <c r="AW38" s="971"/>
      <c r="AX38" s="971"/>
      <c r="AY38" s="971"/>
      <c r="AZ38" s="1043"/>
      <c r="BA38" s="1043"/>
      <c r="BB38" s="1043"/>
      <c r="BC38" s="1043"/>
      <c r="BD38" s="1043"/>
      <c r="BE38" s="972"/>
      <c r="BF38" s="972"/>
      <c r="BG38" s="972"/>
      <c r="BH38" s="972"/>
      <c r="BI38" s="973"/>
      <c r="BJ38" s="228"/>
      <c r="BK38" s="228"/>
      <c r="BL38" s="228"/>
      <c r="BM38" s="228"/>
      <c r="BN38" s="228"/>
      <c r="BO38" s="237"/>
      <c r="BP38" s="237"/>
      <c r="BQ38" s="234">
        <v>32</v>
      </c>
      <c r="BR38" s="235"/>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26"/>
    </row>
    <row r="39" spans="1:131" ht="26.25" customHeight="1" x14ac:dyDescent="0.2">
      <c r="A39" s="238">
        <v>12</v>
      </c>
      <c r="B39" s="1032"/>
      <c r="C39" s="1033"/>
      <c r="D39" s="1033"/>
      <c r="E39" s="1033"/>
      <c r="F39" s="1033"/>
      <c r="G39" s="1033"/>
      <c r="H39" s="1033"/>
      <c r="I39" s="1033"/>
      <c r="J39" s="1033"/>
      <c r="K39" s="1033"/>
      <c r="L39" s="1033"/>
      <c r="M39" s="1033"/>
      <c r="N39" s="1033"/>
      <c r="O39" s="1033"/>
      <c r="P39" s="1034"/>
      <c r="Q39" s="1040"/>
      <c r="R39" s="1041"/>
      <c r="S39" s="1041"/>
      <c r="T39" s="1041"/>
      <c r="U39" s="1041"/>
      <c r="V39" s="1041"/>
      <c r="W39" s="1041"/>
      <c r="X39" s="1041"/>
      <c r="Y39" s="1041"/>
      <c r="Z39" s="1041"/>
      <c r="AA39" s="1041"/>
      <c r="AB39" s="1041"/>
      <c r="AC39" s="1041"/>
      <c r="AD39" s="1041"/>
      <c r="AE39" s="1042"/>
      <c r="AF39" s="1037"/>
      <c r="AG39" s="1038"/>
      <c r="AH39" s="1038"/>
      <c r="AI39" s="1038"/>
      <c r="AJ39" s="1039"/>
      <c r="AK39" s="980"/>
      <c r="AL39" s="971"/>
      <c r="AM39" s="971"/>
      <c r="AN39" s="971"/>
      <c r="AO39" s="971"/>
      <c r="AP39" s="971"/>
      <c r="AQ39" s="971"/>
      <c r="AR39" s="971"/>
      <c r="AS39" s="971"/>
      <c r="AT39" s="971"/>
      <c r="AU39" s="971"/>
      <c r="AV39" s="971"/>
      <c r="AW39" s="971"/>
      <c r="AX39" s="971"/>
      <c r="AY39" s="971"/>
      <c r="AZ39" s="1043"/>
      <c r="BA39" s="1043"/>
      <c r="BB39" s="1043"/>
      <c r="BC39" s="1043"/>
      <c r="BD39" s="1043"/>
      <c r="BE39" s="972"/>
      <c r="BF39" s="972"/>
      <c r="BG39" s="972"/>
      <c r="BH39" s="972"/>
      <c r="BI39" s="973"/>
      <c r="BJ39" s="228"/>
      <c r="BK39" s="228"/>
      <c r="BL39" s="228"/>
      <c r="BM39" s="228"/>
      <c r="BN39" s="228"/>
      <c r="BO39" s="237"/>
      <c r="BP39" s="237"/>
      <c r="BQ39" s="234">
        <v>33</v>
      </c>
      <c r="BR39" s="235"/>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26"/>
    </row>
    <row r="40" spans="1:131" ht="26.25" customHeight="1" x14ac:dyDescent="0.2">
      <c r="A40" s="234">
        <v>13</v>
      </c>
      <c r="B40" s="1032"/>
      <c r="C40" s="1033"/>
      <c r="D40" s="1033"/>
      <c r="E40" s="1033"/>
      <c r="F40" s="1033"/>
      <c r="G40" s="1033"/>
      <c r="H40" s="1033"/>
      <c r="I40" s="1033"/>
      <c r="J40" s="1033"/>
      <c r="K40" s="1033"/>
      <c r="L40" s="1033"/>
      <c r="M40" s="1033"/>
      <c r="N40" s="1033"/>
      <c r="O40" s="1033"/>
      <c r="P40" s="1034"/>
      <c r="Q40" s="1040"/>
      <c r="R40" s="1041"/>
      <c r="S40" s="1041"/>
      <c r="T40" s="1041"/>
      <c r="U40" s="1041"/>
      <c r="V40" s="1041"/>
      <c r="W40" s="1041"/>
      <c r="X40" s="1041"/>
      <c r="Y40" s="1041"/>
      <c r="Z40" s="1041"/>
      <c r="AA40" s="1041"/>
      <c r="AB40" s="1041"/>
      <c r="AC40" s="1041"/>
      <c r="AD40" s="1041"/>
      <c r="AE40" s="1042"/>
      <c r="AF40" s="1037"/>
      <c r="AG40" s="1038"/>
      <c r="AH40" s="1038"/>
      <c r="AI40" s="1038"/>
      <c r="AJ40" s="1039"/>
      <c r="AK40" s="980"/>
      <c r="AL40" s="971"/>
      <c r="AM40" s="971"/>
      <c r="AN40" s="971"/>
      <c r="AO40" s="971"/>
      <c r="AP40" s="971"/>
      <c r="AQ40" s="971"/>
      <c r="AR40" s="971"/>
      <c r="AS40" s="971"/>
      <c r="AT40" s="971"/>
      <c r="AU40" s="971"/>
      <c r="AV40" s="971"/>
      <c r="AW40" s="971"/>
      <c r="AX40" s="971"/>
      <c r="AY40" s="971"/>
      <c r="AZ40" s="1043"/>
      <c r="BA40" s="1043"/>
      <c r="BB40" s="1043"/>
      <c r="BC40" s="1043"/>
      <c r="BD40" s="1043"/>
      <c r="BE40" s="972"/>
      <c r="BF40" s="972"/>
      <c r="BG40" s="972"/>
      <c r="BH40" s="972"/>
      <c r="BI40" s="973"/>
      <c r="BJ40" s="228"/>
      <c r="BK40" s="228"/>
      <c r="BL40" s="228"/>
      <c r="BM40" s="228"/>
      <c r="BN40" s="228"/>
      <c r="BO40" s="237"/>
      <c r="BP40" s="237"/>
      <c r="BQ40" s="234">
        <v>34</v>
      </c>
      <c r="BR40" s="235"/>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26"/>
    </row>
    <row r="41" spans="1:131" ht="26.25" customHeight="1" x14ac:dyDescent="0.2">
      <c r="A41" s="234">
        <v>14</v>
      </c>
      <c r="B41" s="1032"/>
      <c r="C41" s="1033"/>
      <c r="D41" s="1033"/>
      <c r="E41" s="1033"/>
      <c r="F41" s="1033"/>
      <c r="G41" s="1033"/>
      <c r="H41" s="1033"/>
      <c r="I41" s="1033"/>
      <c r="J41" s="1033"/>
      <c r="K41" s="1033"/>
      <c r="L41" s="1033"/>
      <c r="M41" s="1033"/>
      <c r="N41" s="1033"/>
      <c r="O41" s="1033"/>
      <c r="P41" s="1034"/>
      <c r="Q41" s="1040"/>
      <c r="R41" s="1041"/>
      <c r="S41" s="1041"/>
      <c r="T41" s="1041"/>
      <c r="U41" s="1041"/>
      <c r="V41" s="1041"/>
      <c r="W41" s="1041"/>
      <c r="X41" s="1041"/>
      <c r="Y41" s="1041"/>
      <c r="Z41" s="1041"/>
      <c r="AA41" s="1041"/>
      <c r="AB41" s="1041"/>
      <c r="AC41" s="1041"/>
      <c r="AD41" s="1041"/>
      <c r="AE41" s="1042"/>
      <c r="AF41" s="1037"/>
      <c r="AG41" s="1038"/>
      <c r="AH41" s="1038"/>
      <c r="AI41" s="1038"/>
      <c r="AJ41" s="1039"/>
      <c r="AK41" s="980"/>
      <c r="AL41" s="971"/>
      <c r="AM41" s="971"/>
      <c r="AN41" s="971"/>
      <c r="AO41" s="971"/>
      <c r="AP41" s="971"/>
      <c r="AQ41" s="971"/>
      <c r="AR41" s="971"/>
      <c r="AS41" s="971"/>
      <c r="AT41" s="971"/>
      <c r="AU41" s="971"/>
      <c r="AV41" s="971"/>
      <c r="AW41" s="971"/>
      <c r="AX41" s="971"/>
      <c r="AY41" s="971"/>
      <c r="AZ41" s="1043"/>
      <c r="BA41" s="1043"/>
      <c r="BB41" s="1043"/>
      <c r="BC41" s="1043"/>
      <c r="BD41" s="1043"/>
      <c r="BE41" s="972"/>
      <c r="BF41" s="972"/>
      <c r="BG41" s="972"/>
      <c r="BH41" s="972"/>
      <c r="BI41" s="973"/>
      <c r="BJ41" s="228"/>
      <c r="BK41" s="228"/>
      <c r="BL41" s="228"/>
      <c r="BM41" s="228"/>
      <c r="BN41" s="228"/>
      <c r="BO41" s="237"/>
      <c r="BP41" s="237"/>
      <c r="BQ41" s="234">
        <v>35</v>
      </c>
      <c r="BR41" s="235"/>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26"/>
    </row>
    <row r="42" spans="1:131" ht="26.25" customHeight="1" x14ac:dyDescent="0.2">
      <c r="A42" s="234">
        <v>15</v>
      </c>
      <c r="B42" s="1032"/>
      <c r="C42" s="1033"/>
      <c r="D42" s="1033"/>
      <c r="E42" s="1033"/>
      <c r="F42" s="1033"/>
      <c r="G42" s="1033"/>
      <c r="H42" s="1033"/>
      <c r="I42" s="1033"/>
      <c r="J42" s="1033"/>
      <c r="K42" s="1033"/>
      <c r="L42" s="1033"/>
      <c r="M42" s="1033"/>
      <c r="N42" s="1033"/>
      <c r="O42" s="1033"/>
      <c r="P42" s="1034"/>
      <c r="Q42" s="1040"/>
      <c r="R42" s="1041"/>
      <c r="S42" s="1041"/>
      <c r="T42" s="1041"/>
      <c r="U42" s="1041"/>
      <c r="V42" s="1041"/>
      <c r="W42" s="1041"/>
      <c r="X42" s="1041"/>
      <c r="Y42" s="1041"/>
      <c r="Z42" s="1041"/>
      <c r="AA42" s="1041"/>
      <c r="AB42" s="1041"/>
      <c r="AC42" s="1041"/>
      <c r="AD42" s="1041"/>
      <c r="AE42" s="1042"/>
      <c r="AF42" s="1037"/>
      <c r="AG42" s="1038"/>
      <c r="AH42" s="1038"/>
      <c r="AI42" s="1038"/>
      <c r="AJ42" s="1039"/>
      <c r="AK42" s="980"/>
      <c r="AL42" s="971"/>
      <c r="AM42" s="971"/>
      <c r="AN42" s="971"/>
      <c r="AO42" s="971"/>
      <c r="AP42" s="971"/>
      <c r="AQ42" s="971"/>
      <c r="AR42" s="971"/>
      <c r="AS42" s="971"/>
      <c r="AT42" s="971"/>
      <c r="AU42" s="971"/>
      <c r="AV42" s="971"/>
      <c r="AW42" s="971"/>
      <c r="AX42" s="971"/>
      <c r="AY42" s="971"/>
      <c r="AZ42" s="1043"/>
      <c r="BA42" s="1043"/>
      <c r="BB42" s="1043"/>
      <c r="BC42" s="1043"/>
      <c r="BD42" s="1043"/>
      <c r="BE42" s="972"/>
      <c r="BF42" s="972"/>
      <c r="BG42" s="972"/>
      <c r="BH42" s="972"/>
      <c r="BI42" s="973"/>
      <c r="BJ42" s="228"/>
      <c r="BK42" s="228"/>
      <c r="BL42" s="228"/>
      <c r="BM42" s="228"/>
      <c r="BN42" s="228"/>
      <c r="BO42" s="237"/>
      <c r="BP42" s="237"/>
      <c r="BQ42" s="234">
        <v>36</v>
      </c>
      <c r="BR42" s="235"/>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26"/>
    </row>
    <row r="43" spans="1:131" ht="26.25" customHeight="1" x14ac:dyDescent="0.2">
      <c r="A43" s="234">
        <v>16</v>
      </c>
      <c r="B43" s="1032"/>
      <c r="C43" s="1033"/>
      <c r="D43" s="1033"/>
      <c r="E43" s="1033"/>
      <c r="F43" s="1033"/>
      <c r="G43" s="1033"/>
      <c r="H43" s="1033"/>
      <c r="I43" s="1033"/>
      <c r="J43" s="1033"/>
      <c r="K43" s="1033"/>
      <c r="L43" s="1033"/>
      <c r="M43" s="1033"/>
      <c r="N43" s="1033"/>
      <c r="O43" s="1033"/>
      <c r="P43" s="1034"/>
      <c r="Q43" s="1040"/>
      <c r="R43" s="1041"/>
      <c r="S43" s="1041"/>
      <c r="T43" s="1041"/>
      <c r="U43" s="1041"/>
      <c r="V43" s="1041"/>
      <c r="W43" s="1041"/>
      <c r="X43" s="1041"/>
      <c r="Y43" s="1041"/>
      <c r="Z43" s="1041"/>
      <c r="AA43" s="1041"/>
      <c r="AB43" s="1041"/>
      <c r="AC43" s="1041"/>
      <c r="AD43" s="1041"/>
      <c r="AE43" s="1042"/>
      <c r="AF43" s="1037"/>
      <c r="AG43" s="1038"/>
      <c r="AH43" s="1038"/>
      <c r="AI43" s="1038"/>
      <c r="AJ43" s="1039"/>
      <c r="AK43" s="980"/>
      <c r="AL43" s="971"/>
      <c r="AM43" s="971"/>
      <c r="AN43" s="971"/>
      <c r="AO43" s="971"/>
      <c r="AP43" s="971"/>
      <c r="AQ43" s="971"/>
      <c r="AR43" s="971"/>
      <c r="AS43" s="971"/>
      <c r="AT43" s="971"/>
      <c r="AU43" s="971"/>
      <c r="AV43" s="971"/>
      <c r="AW43" s="971"/>
      <c r="AX43" s="971"/>
      <c r="AY43" s="971"/>
      <c r="AZ43" s="1043"/>
      <c r="BA43" s="1043"/>
      <c r="BB43" s="1043"/>
      <c r="BC43" s="1043"/>
      <c r="BD43" s="1043"/>
      <c r="BE43" s="972"/>
      <c r="BF43" s="972"/>
      <c r="BG43" s="972"/>
      <c r="BH43" s="972"/>
      <c r="BI43" s="973"/>
      <c r="BJ43" s="228"/>
      <c r="BK43" s="228"/>
      <c r="BL43" s="228"/>
      <c r="BM43" s="228"/>
      <c r="BN43" s="228"/>
      <c r="BO43" s="237"/>
      <c r="BP43" s="237"/>
      <c r="BQ43" s="234">
        <v>37</v>
      </c>
      <c r="BR43" s="235"/>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26"/>
    </row>
    <row r="44" spans="1:131" ht="26.25" customHeight="1" x14ac:dyDescent="0.2">
      <c r="A44" s="234">
        <v>17</v>
      </c>
      <c r="B44" s="1032"/>
      <c r="C44" s="1033"/>
      <c r="D44" s="1033"/>
      <c r="E44" s="1033"/>
      <c r="F44" s="1033"/>
      <c r="G44" s="1033"/>
      <c r="H44" s="1033"/>
      <c r="I44" s="1033"/>
      <c r="J44" s="1033"/>
      <c r="K44" s="1033"/>
      <c r="L44" s="1033"/>
      <c r="M44" s="1033"/>
      <c r="N44" s="1033"/>
      <c r="O44" s="1033"/>
      <c r="P44" s="1034"/>
      <c r="Q44" s="1040"/>
      <c r="R44" s="1041"/>
      <c r="S44" s="1041"/>
      <c r="T44" s="1041"/>
      <c r="U44" s="1041"/>
      <c r="V44" s="1041"/>
      <c r="W44" s="1041"/>
      <c r="X44" s="1041"/>
      <c r="Y44" s="1041"/>
      <c r="Z44" s="1041"/>
      <c r="AA44" s="1041"/>
      <c r="AB44" s="1041"/>
      <c r="AC44" s="1041"/>
      <c r="AD44" s="1041"/>
      <c r="AE44" s="1042"/>
      <c r="AF44" s="1037"/>
      <c r="AG44" s="1038"/>
      <c r="AH44" s="1038"/>
      <c r="AI44" s="1038"/>
      <c r="AJ44" s="1039"/>
      <c r="AK44" s="980"/>
      <c r="AL44" s="971"/>
      <c r="AM44" s="971"/>
      <c r="AN44" s="971"/>
      <c r="AO44" s="971"/>
      <c r="AP44" s="971"/>
      <c r="AQ44" s="971"/>
      <c r="AR44" s="971"/>
      <c r="AS44" s="971"/>
      <c r="AT44" s="971"/>
      <c r="AU44" s="971"/>
      <c r="AV44" s="971"/>
      <c r="AW44" s="971"/>
      <c r="AX44" s="971"/>
      <c r="AY44" s="971"/>
      <c r="AZ44" s="1043"/>
      <c r="BA44" s="1043"/>
      <c r="BB44" s="1043"/>
      <c r="BC44" s="1043"/>
      <c r="BD44" s="1043"/>
      <c r="BE44" s="972"/>
      <c r="BF44" s="972"/>
      <c r="BG44" s="972"/>
      <c r="BH44" s="972"/>
      <c r="BI44" s="973"/>
      <c r="BJ44" s="228"/>
      <c r="BK44" s="228"/>
      <c r="BL44" s="228"/>
      <c r="BM44" s="228"/>
      <c r="BN44" s="228"/>
      <c r="BO44" s="237"/>
      <c r="BP44" s="237"/>
      <c r="BQ44" s="234">
        <v>38</v>
      </c>
      <c r="BR44" s="235"/>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26"/>
    </row>
    <row r="45" spans="1:131" ht="26.25" customHeight="1" x14ac:dyDescent="0.2">
      <c r="A45" s="234">
        <v>18</v>
      </c>
      <c r="B45" s="1032"/>
      <c r="C45" s="1033"/>
      <c r="D45" s="1033"/>
      <c r="E45" s="1033"/>
      <c r="F45" s="1033"/>
      <c r="G45" s="1033"/>
      <c r="H45" s="1033"/>
      <c r="I45" s="1033"/>
      <c r="J45" s="1033"/>
      <c r="K45" s="1033"/>
      <c r="L45" s="1033"/>
      <c r="M45" s="1033"/>
      <c r="N45" s="1033"/>
      <c r="O45" s="1033"/>
      <c r="P45" s="1034"/>
      <c r="Q45" s="1040"/>
      <c r="R45" s="1041"/>
      <c r="S45" s="1041"/>
      <c r="T45" s="1041"/>
      <c r="U45" s="1041"/>
      <c r="V45" s="1041"/>
      <c r="W45" s="1041"/>
      <c r="X45" s="1041"/>
      <c r="Y45" s="1041"/>
      <c r="Z45" s="1041"/>
      <c r="AA45" s="1041"/>
      <c r="AB45" s="1041"/>
      <c r="AC45" s="1041"/>
      <c r="AD45" s="1041"/>
      <c r="AE45" s="1042"/>
      <c r="AF45" s="1037"/>
      <c r="AG45" s="1038"/>
      <c r="AH45" s="1038"/>
      <c r="AI45" s="1038"/>
      <c r="AJ45" s="1039"/>
      <c r="AK45" s="980"/>
      <c r="AL45" s="971"/>
      <c r="AM45" s="971"/>
      <c r="AN45" s="971"/>
      <c r="AO45" s="971"/>
      <c r="AP45" s="971"/>
      <c r="AQ45" s="971"/>
      <c r="AR45" s="971"/>
      <c r="AS45" s="971"/>
      <c r="AT45" s="971"/>
      <c r="AU45" s="971"/>
      <c r="AV45" s="971"/>
      <c r="AW45" s="971"/>
      <c r="AX45" s="971"/>
      <c r="AY45" s="971"/>
      <c r="AZ45" s="1043"/>
      <c r="BA45" s="1043"/>
      <c r="BB45" s="1043"/>
      <c r="BC45" s="1043"/>
      <c r="BD45" s="1043"/>
      <c r="BE45" s="972"/>
      <c r="BF45" s="972"/>
      <c r="BG45" s="972"/>
      <c r="BH45" s="972"/>
      <c r="BI45" s="973"/>
      <c r="BJ45" s="228"/>
      <c r="BK45" s="228"/>
      <c r="BL45" s="228"/>
      <c r="BM45" s="228"/>
      <c r="BN45" s="228"/>
      <c r="BO45" s="237"/>
      <c r="BP45" s="237"/>
      <c r="BQ45" s="234">
        <v>39</v>
      </c>
      <c r="BR45" s="235"/>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26"/>
    </row>
    <row r="46" spans="1:131" ht="26.25" customHeight="1" x14ac:dyDescent="0.2">
      <c r="A46" s="234">
        <v>19</v>
      </c>
      <c r="B46" s="1032"/>
      <c r="C46" s="1033"/>
      <c r="D46" s="1033"/>
      <c r="E46" s="1033"/>
      <c r="F46" s="1033"/>
      <c r="G46" s="1033"/>
      <c r="H46" s="1033"/>
      <c r="I46" s="1033"/>
      <c r="J46" s="1033"/>
      <c r="K46" s="1033"/>
      <c r="L46" s="1033"/>
      <c r="M46" s="1033"/>
      <c r="N46" s="1033"/>
      <c r="O46" s="1033"/>
      <c r="P46" s="1034"/>
      <c r="Q46" s="1040"/>
      <c r="R46" s="1041"/>
      <c r="S46" s="1041"/>
      <c r="T46" s="1041"/>
      <c r="U46" s="1041"/>
      <c r="V46" s="1041"/>
      <c r="W46" s="1041"/>
      <c r="X46" s="1041"/>
      <c r="Y46" s="1041"/>
      <c r="Z46" s="1041"/>
      <c r="AA46" s="1041"/>
      <c r="AB46" s="1041"/>
      <c r="AC46" s="1041"/>
      <c r="AD46" s="1041"/>
      <c r="AE46" s="1042"/>
      <c r="AF46" s="1037"/>
      <c r="AG46" s="1038"/>
      <c r="AH46" s="1038"/>
      <c r="AI46" s="1038"/>
      <c r="AJ46" s="1039"/>
      <c r="AK46" s="980"/>
      <c r="AL46" s="971"/>
      <c r="AM46" s="971"/>
      <c r="AN46" s="971"/>
      <c r="AO46" s="971"/>
      <c r="AP46" s="971"/>
      <c r="AQ46" s="971"/>
      <c r="AR46" s="971"/>
      <c r="AS46" s="971"/>
      <c r="AT46" s="971"/>
      <c r="AU46" s="971"/>
      <c r="AV46" s="971"/>
      <c r="AW46" s="971"/>
      <c r="AX46" s="971"/>
      <c r="AY46" s="971"/>
      <c r="AZ46" s="1043"/>
      <c r="BA46" s="1043"/>
      <c r="BB46" s="1043"/>
      <c r="BC46" s="1043"/>
      <c r="BD46" s="1043"/>
      <c r="BE46" s="972"/>
      <c r="BF46" s="972"/>
      <c r="BG46" s="972"/>
      <c r="BH46" s="972"/>
      <c r="BI46" s="973"/>
      <c r="BJ46" s="228"/>
      <c r="BK46" s="228"/>
      <c r="BL46" s="228"/>
      <c r="BM46" s="228"/>
      <c r="BN46" s="228"/>
      <c r="BO46" s="237"/>
      <c r="BP46" s="237"/>
      <c r="BQ46" s="234">
        <v>40</v>
      </c>
      <c r="BR46" s="235"/>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26"/>
    </row>
    <row r="47" spans="1:131" ht="26.25" customHeight="1" x14ac:dyDescent="0.2">
      <c r="A47" s="234">
        <v>20</v>
      </c>
      <c r="B47" s="1032"/>
      <c r="C47" s="1033"/>
      <c r="D47" s="1033"/>
      <c r="E47" s="1033"/>
      <c r="F47" s="1033"/>
      <c r="G47" s="1033"/>
      <c r="H47" s="1033"/>
      <c r="I47" s="1033"/>
      <c r="J47" s="1033"/>
      <c r="K47" s="1033"/>
      <c r="L47" s="1033"/>
      <c r="M47" s="1033"/>
      <c r="N47" s="1033"/>
      <c r="O47" s="1033"/>
      <c r="P47" s="1034"/>
      <c r="Q47" s="1040"/>
      <c r="R47" s="1041"/>
      <c r="S47" s="1041"/>
      <c r="T47" s="1041"/>
      <c r="U47" s="1041"/>
      <c r="V47" s="1041"/>
      <c r="W47" s="1041"/>
      <c r="X47" s="1041"/>
      <c r="Y47" s="1041"/>
      <c r="Z47" s="1041"/>
      <c r="AA47" s="1041"/>
      <c r="AB47" s="1041"/>
      <c r="AC47" s="1041"/>
      <c r="AD47" s="1041"/>
      <c r="AE47" s="1042"/>
      <c r="AF47" s="1037"/>
      <c r="AG47" s="1038"/>
      <c r="AH47" s="1038"/>
      <c r="AI47" s="1038"/>
      <c r="AJ47" s="1039"/>
      <c r="AK47" s="980"/>
      <c r="AL47" s="971"/>
      <c r="AM47" s="971"/>
      <c r="AN47" s="971"/>
      <c r="AO47" s="971"/>
      <c r="AP47" s="971"/>
      <c r="AQ47" s="971"/>
      <c r="AR47" s="971"/>
      <c r="AS47" s="971"/>
      <c r="AT47" s="971"/>
      <c r="AU47" s="971"/>
      <c r="AV47" s="971"/>
      <c r="AW47" s="971"/>
      <c r="AX47" s="971"/>
      <c r="AY47" s="971"/>
      <c r="AZ47" s="1043"/>
      <c r="BA47" s="1043"/>
      <c r="BB47" s="1043"/>
      <c r="BC47" s="1043"/>
      <c r="BD47" s="1043"/>
      <c r="BE47" s="972"/>
      <c r="BF47" s="972"/>
      <c r="BG47" s="972"/>
      <c r="BH47" s="972"/>
      <c r="BI47" s="973"/>
      <c r="BJ47" s="228"/>
      <c r="BK47" s="228"/>
      <c r="BL47" s="228"/>
      <c r="BM47" s="228"/>
      <c r="BN47" s="228"/>
      <c r="BO47" s="237"/>
      <c r="BP47" s="237"/>
      <c r="BQ47" s="234">
        <v>41</v>
      </c>
      <c r="BR47" s="235"/>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26"/>
    </row>
    <row r="48" spans="1:131" ht="26.25" customHeight="1" x14ac:dyDescent="0.2">
      <c r="A48" s="234">
        <v>21</v>
      </c>
      <c r="B48" s="1032"/>
      <c r="C48" s="1033"/>
      <c r="D48" s="1033"/>
      <c r="E48" s="1033"/>
      <c r="F48" s="1033"/>
      <c r="G48" s="1033"/>
      <c r="H48" s="1033"/>
      <c r="I48" s="1033"/>
      <c r="J48" s="1033"/>
      <c r="K48" s="1033"/>
      <c r="L48" s="1033"/>
      <c r="M48" s="1033"/>
      <c r="N48" s="1033"/>
      <c r="O48" s="1033"/>
      <c r="P48" s="1034"/>
      <c r="Q48" s="1040"/>
      <c r="R48" s="1041"/>
      <c r="S48" s="1041"/>
      <c r="T48" s="1041"/>
      <c r="U48" s="1041"/>
      <c r="V48" s="1041"/>
      <c r="W48" s="1041"/>
      <c r="X48" s="1041"/>
      <c r="Y48" s="1041"/>
      <c r="Z48" s="1041"/>
      <c r="AA48" s="1041"/>
      <c r="AB48" s="1041"/>
      <c r="AC48" s="1041"/>
      <c r="AD48" s="1041"/>
      <c r="AE48" s="1042"/>
      <c r="AF48" s="1037"/>
      <c r="AG48" s="1038"/>
      <c r="AH48" s="1038"/>
      <c r="AI48" s="1038"/>
      <c r="AJ48" s="1039"/>
      <c r="AK48" s="980"/>
      <c r="AL48" s="971"/>
      <c r="AM48" s="971"/>
      <c r="AN48" s="971"/>
      <c r="AO48" s="971"/>
      <c r="AP48" s="971"/>
      <c r="AQ48" s="971"/>
      <c r="AR48" s="971"/>
      <c r="AS48" s="971"/>
      <c r="AT48" s="971"/>
      <c r="AU48" s="971"/>
      <c r="AV48" s="971"/>
      <c r="AW48" s="971"/>
      <c r="AX48" s="971"/>
      <c r="AY48" s="971"/>
      <c r="AZ48" s="1043"/>
      <c r="BA48" s="1043"/>
      <c r="BB48" s="1043"/>
      <c r="BC48" s="1043"/>
      <c r="BD48" s="1043"/>
      <c r="BE48" s="972"/>
      <c r="BF48" s="972"/>
      <c r="BG48" s="972"/>
      <c r="BH48" s="972"/>
      <c r="BI48" s="973"/>
      <c r="BJ48" s="228"/>
      <c r="BK48" s="228"/>
      <c r="BL48" s="228"/>
      <c r="BM48" s="228"/>
      <c r="BN48" s="228"/>
      <c r="BO48" s="237"/>
      <c r="BP48" s="237"/>
      <c r="BQ48" s="234">
        <v>42</v>
      </c>
      <c r="BR48" s="235"/>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26"/>
    </row>
    <row r="49" spans="1:131" ht="26.25" customHeight="1" x14ac:dyDescent="0.2">
      <c r="A49" s="234">
        <v>22</v>
      </c>
      <c r="B49" s="1032"/>
      <c r="C49" s="1033"/>
      <c r="D49" s="1033"/>
      <c r="E49" s="1033"/>
      <c r="F49" s="1033"/>
      <c r="G49" s="1033"/>
      <c r="H49" s="1033"/>
      <c r="I49" s="1033"/>
      <c r="J49" s="1033"/>
      <c r="K49" s="1033"/>
      <c r="L49" s="1033"/>
      <c r="M49" s="1033"/>
      <c r="N49" s="1033"/>
      <c r="O49" s="1033"/>
      <c r="P49" s="1034"/>
      <c r="Q49" s="1040"/>
      <c r="R49" s="1041"/>
      <c r="S49" s="1041"/>
      <c r="T49" s="1041"/>
      <c r="U49" s="1041"/>
      <c r="V49" s="1041"/>
      <c r="W49" s="1041"/>
      <c r="X49" s="1041"/>
      <c r="Y49" s="1041"/>
      <c r="Z49" s="1041"/>
      <c r="AA49" s="1041"/>
      <c r="AB49" s="1041"/>
      <c r="AC49" s="1041"/>
      <c r="AD49" s="1041"/>
      <c r="AE49" s="1042"/>
      <c r="AF49" s="1037"/>
      <c r="AG49" s="1038"/>
      <c r="AH49" s="1038"/>
      <c r="AI49" s="1038"/>
      <c r="AJ49" s="1039"/>
      <c r="AK49" s="980"/>
      <c r="AL49" s="971"/>
      <c r="AM49" s="971"/>
      <c r="AN49" s="971"/>
      <c r="AO49" s="971"/>
      <c r="AP49" s="971"/>
      <c r="AQ49" s="971"/>
      <c r="AR49" s="971"/>
      <c r="AS49" s="971"/>
      <c r="AT49" s="971"/>
      <c r="AU49" s="971"/>
      <c r="AV49" s="971"/>
      <c r="AW49" s="971"/>
      <c r="AX49" s="971"/>
      <c r="AY49" s="971"/>
      <c r="AZ49" s="1043"/>
      <c r="BA49" s="1043"/>
      <c r="BB49" s="1043"/>
      <c r="BC49" s="1043"/>
      <c r="BD49" s="1043"/>
      <c r="BE49" s="972"/>
      <c r="BF49" s="972"/>
      <c r="BG49" s="972"/>
      <c r="BH49" s="972"/>
      <c r="BI49" s="973"/>
      <c r="BJ49" s="228"/>
      <c r="BK49" s="228"/>
      <c r="BL49" s="228"/>
      <c r="BM49" s="228"/>
      <c r="BN49" s="228"/>
      <c r="BO49" s="237"/>
      <c r="BP49" s="237"/>
      <c r="BQ49" s="234">
        <v>43</v>
      </c>
      <c r="BR49" s="235"/>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26"/>
    </row>
    <row r="50" spans="1:131" ht="26.25" customHeight="1" x14ac:dyDescent="0.2">
      <c r="A50" s="234">
        <v>23</v>
      </c>
      <c r="B50" s="1032"/>
      <c r="C50" s="1033"/>
      <c r="D50" s="1033"/>
      <c r="E50" s="1033"/>
      <c r="F50" s="1033"/>
      <c r="G50" s="1033"/>
      <c r="H50" s="1033"/>
      <c r="I50" s="1033"/>
      <c r="J50" s="1033"/>
      <c r="K50" s="1033"/>
      <c r="L50" s="1033"/>
      <c r="M50" s="1033"/>
      <c r="N50" s="1033"/>
      <c r="O50" s="1033"/>
      <c r="P50" s="1034"/>
      <c r="Q50" s="1035"/>
      <c r="R50" s="1027"/>
      <c r="S50" s="1027"/>
      <c r="T50" s="1027"/>
      <c r="U50" s="1027"/>
      <c r="V50" s="1027"/>
      <c r="W50" s="1027"/>
      <c r="X50" s="1027"/>
      <c r="Y50" s="1027"/>
      <c r="Z50" s="1027"/>
      <c r="AA50" s="1027"/>
      <c r="AB50" s="1027"/>
      <c r="AC50" s="1027"/>
      <c r="AD50" s="1027"/>
      <c r="AE50" s="1036"/>
      <c r="AF50" s="1037"/>
      <c r="AG50" s="1038"/>
      <c r="AH50" s="1038"/>
      <c r="AI50" s="1038"/>
      <c r="AJ50" s="1039"/>
      <c r="AK50" s="1026"/>
      <c r="AL50" s="1027"/>
      <c r="AM50" s="1027"/>
      <c r="AN50" s="1027"/>
      <c r="AO50" s="1027"/>
      <c r="AP50" s="1027"/>
      <c r="AQ50" s="1027"/>
      <c r="AR50" s="1027"/>
      <c r="AS50" s="1027"/>
      <c r="AT50" s="1027"/>
      <c r="AU50" s="1027"/>
      <c r="AV50" s="1027"/>
      <c r="AW50" s="1027"/>
      <c r="AX50" s="1027"/>
      <c r="AY50" s="1027"/>
      <c r="AZ50" s="1028"/>
      <c r="BA50" s="1028"/>
      <c r="BB50" s="1028"/>
      <c r="BC50" s="1028"/>
      <c r="BD50" s="1028"/>
      <c r="BE50" s="972"/>
      <c r="BF50" s="972"/>
      <c r="BG50" s="972"/>
      <c r="BH50" s="972"/>
      <c r="BI50" s="973"/>
      <c r="BJ50" s="228"/>
      <c r="BK50" s="228"/>
      <c r="BL50" s="228"/>
      <c r="BM50" s="228"/>
      <c r="BN50" s="228"/>
      <c r="BO50" s="237"/>
      <c r="BP50" s="237"/>
      <c r="BQ50" s="234">
        <v>44</v>
      </c>
      <c r="BR50" s="235"/>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26"/>
    </row>
    <row r="51" spans="1:131" ht="26.25" customHeight="1" x14ac:dyDescent="0.2">
      <c r="A51" s="234">
        <v>24</v>
      </c>
      <c r="B51" s="1032"/>
      <c r="C51" s="1033"/>
      <c r="D51" s="1033"/>
      <c r="E51" s="1033"/>
      <c r="F51" s="1033"/>
      <c r="G51" s="1033"/>
      <c r="H51" s="1033"/>
      <c r="I51" s="1033"/>
      <c r="J51" s="1033"/>
      <c r="K51" s="1033"/>
      <c r="L51" s="1033"/>
      <c r="M51" s="1033"/>
      <c r="N51" s="1033"/>
      <c r="O51" s="1033"/>
      <c r="P51" s="1034"/>
      <c r="Q51" s="1035"/>
      <c r="R51" s="1027"/>
      <c r="S51" s="1027"/>
      <c r="T51" s="1027"/>
      <c r="U51" s="1027"/>
      <c r="V51" s="1027"/>
      <c r="W51" s="1027"/>
      <c r="X51" s="1027"/>
      <c r="Y51" s="1027"/>
      <c r="Z51" s="1027"/>
      <c r="AA51" s="1027"/>
      <c r="AB51" s="1027"/>
      <c r="AC51" s="1027"/>
      <c r="AD51" s="1027"/>
      <c r="AE51" s="1036"/>
      <c r="AF51" s="1037"/>
      <c r="AG51" s="1038"/>
      <c r="AH51" s="1038"/>
      <c r="AI51" s="1038"/>
      <c r="AJ51" s="1039"/>
      <c r="AK51" s="1026"/>
      <c r="AL51" s="1027"/>
      <c r="AM51" s="1027"/>
      <c r="AN51" s="1027"/>
      <c r="AO51" s="1027"/>
      <c r="AP51" s="1027"/>
      <c r="AQ51" s="1027"/>
      <c r="AR51" s="1027"/>
      <c r="AS51" s="1027"/>
      <c r="AT51" s="1027"/>
      <c r="AU51" s="1027"/>
      <c r="AV51" s="1027"/>
      <c r="AW51" s="1027"/>
      <c r="AX51" s="1027"/>
      <c r="AY51" s="1027"/>
      <c r="AZ51" s="1028"/>
      <c r="BA51" s="1028"/>
      <c r="BB51" s="1028"/>
      <c r="BC51" s="1028"/>
      <c r="BD51" s="1028"/>
      <c r="BE51" s="972"/>
      <c r="BF51" s="972"/>
      <c r="BG51" s="972"/>
      <c r="BH51" s="972"/>
      <c r="BI51" s="973"/>
      <c r="BJ51" s="228"/>
      <c r="BK51" s="228"/>
      <c r="BL51" s="228"/>
      <c r="BM51" s="228"/>
      <c r="BN51" s="228"/>
      <c r="BO51" s="237"/>
      <c r="BP51" s="237"/>
      <c r="BQ51" s="234">
        <v>45</v>
      </c>
      <c r="BR51" s="235"/>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26"/>
    </row>
    <row r="52" spans="1:131" ht="26.25" customHeight="1" x14ac:dyDescent="0.2">
      <c r="A52" s="234">
        <v>25</v>
      </c>
      <c r="B52" s="1032"/>
      <c r="C52" s="1033"/>
      <c r="D52" s="1033"/>
      <c r="E52" s="1033"/>
      <c r="F52" s="1033"/>
      <c r="G52" s="1033"/>
      <c r="H52" s="1033"/>
      <c r="I52" s="1033"/>
      <c r="J52" s="1033"/>
      <c r="K52" s="1033"/>
      <c r="L52" s="1033"/>
      <c r="M52" s="1033"/>
      <c r="N52" s="1033"/>
      <c r="O52" s="1033"/>
      <c r="P52" s="1034"/>
      <c r="Q52" s="1035"/>
      <c r="R52" s="1027"/>
      <c r="S52" s="1027"/>
      <c r="T52" s="1027"/>
      <c r="U52" s="1027"/>
      <c r="V52" s="1027"/>
      <c r="W52" s="1027"/>
      <c r="X52" s="1027"/>
      <c r="Y52" s="1027"/>
      <c r="Z52" s="1027"/>
      <c r="AA52" s="1027"/>
      <c r="AB52" s="1027"/>
      <c r="AC52" s="1027"/>
      <c r="AD52" s="1027"/>
      <c r="AE52" s="1036"/>
      <c r="AF52" s="1037"/>
      <c r="AG52" s="1038"/>
      <c r="AH52" s="1038"/>
      <c r="AI52" s="1038"/>
      <c r="AJ52" s="1039"/>
      <c r="AK52" s="1026"/>
      <c r="AL52" s="1027"/>
      <c r="AM52" s="1027"/>
      <c r="AN52" s="1027"/>
      <c r="AO52" s="1027"/>
      <c r="AP52" s="1027"/>
      <c r="AQ52" s="1027"/>
      <c r="AR52" s="1027"/>
      <c r="AS52" s="1027"/>
      <c r="AT52" s="1027"/>
      <c r="AU52" s="1027"/>
      <c r="AV52" s="1027"/>
      <c r="AW52" s="1027"/>
      <c r="AX52" s="1027"/>
      <c r="AY52" s="1027"/>
      <c r="AZ52" s="1028"/>
      <c r="BA52" s="1028"/>
      <c r="BB52" s="1028"/>
      <c r="BC52" s="1028"/>
      <c r="BD52" s="1028"/>
      <c r="BE52" s="972"/>
      <c r="BF52" s="972"/>
      <c r="BG52" s="972"/>
      <c r="BH52" s="972"/>
      <c r="BI52" s="973"/>
      <c r="BJ52" s="228"/>
      <c r="BK52" s="228"/>
      <c r="BL52" s="228"/>
      <c r="BM52" s="228"/>
      <c r="BN52" s="228"/>
      <c r="BO52" s="237"/>
      <c r="BP52" s="237"/>
      <c r="BQ52" s="234">
        <v>46</v>
      </c>
      <c r="BR52" s="235"/>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26"/>
    </row>
    <row r="53" spans="1:131" ht="26.25" customHeight="1" x14ac:dyDescent="0.2">
      <c r="A53" s="234">
        <v>26</v>
      </c>
      <c r="B53" s="1032"/>
      <c r="C53" s="1033"/>
      <c r="D53" s="1033"/>
      <c r="E53" s="1033"/>
      <c r="F53" s="1033"/>
      <c r="G53" s="1033"/>
      <c r="H53" s="1033"/>
      <c r="I53" s="1033"/>
      <c r="J53" s="1033"/>
      <c r="K53" s="1033"/>
      <c r="L53" s="1033"/>
      <c r="M53" s="1033"/>
      <c r="N53" s="1033"/>
      <c r="O53" s="1033"/>
      <c r="P53" s="1034"/>
      <c r="Q53" s="1035"/>
      <c r="R53" s="1027"/>
      <c r="S53" s="1027"/>
      <c r="T53" s="1027"/>
      <c r="U53" s="1027"/>
      <c r="V53" s="1027"/>
      <c r="W53" s="1027"/>
      <c r="X53" s="1027"/>
      <c r="Y53" s="1027"/>
      <c r="Z53" s="1027"/>
      <c r="AA53" s="1027"/>
      <c r="AB53" s="1027"/>
      <c r="AC53" s="1027"/>
      <c r="AD53" s="1027"/>
      <c r="AE53" s="1036"/>
      <c r="AF53" s="1037"/>
      <c r="AG53" s="1038"/>
      <c r="AH53" s="1038"/>
      <c r="AI53" s="1038"/>
      <c r="AJ53" s="1039"/>
      <c r="AK53" s="1026"/>
      <c r="AL53" s="1027"/>
      <c r="AM53" s="1027"/>
      <c r="AN53" s="1027"/>
      <c r="AO53" s="1027"/>
      <c r="AP53" s="1027"/>
      <c r="AQ53" s="1027"/>
      <c r="AR53" s="1027"/>
      <c r="AS53" s="1027"/>
      <c r="AT53" s="1027"/>
      <c r="AU53" s="1027"/>
      <c r="AV53" s="1027"/>
      <c r="AW53" s="1027"/>
      <c r="AX53" s="1027"/>
      <c r="AY53" s="1027"/>
      <c r="AZ53" s="1028"/>
      <c r="BA53" s="1028"/>
      <c r="BB53" s="1028"/>
      <c r="BC53" s="1028"/>
      <c r="BD53" s="1028"/>
      <c r="BE53" s="972"/>
      <c r="BF53" s="972"/>
      <c r="BG53" s="972"/>
      <c r="BH53" s="972"/>
      <c r="BI53" s="973"/>
      <c r="BJ53" s="228"/>
      <c r="BK53" s="228"/>
      <c r="BL53" s="228"/>
      <c r="BM53" s="228"/>
      <c r="BN53" s="228"/>
      <c r="BO53" s="237"/>
      <c r="BP53" s="237"/>
      <c r="BQ53" s="234">
        <v>47</v>
      </c>
      <c r="BR53" s="235"/>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26"/>
    </row>
    <row r="54" spans="1:131" ht="26.25" customHeight="1" x14ac:dyDescent="0.2">
      <c r="A54" s="234">
        <v>27</v>
      </c>
      <c r="B54" s="1032"/>
      <c r="C54" s="1033"/>
      <c r="D54" s="1033"/>
      <c r="E54" s="1033"/>
      <c r="F54" s="1033"/>
      <c r="G54" s="1033"/>
      <c r="H54" s="1033"/>
      <c r="I54" s="1033"/>
      <c r="J54" s="1033"/>
      <c r="K54" s="1033"/>
      <c r="L54" s="1033"/>
      <c r="M54" s="1033"/>
      <c r="N54" s="1033"/>
      <c r="O54" s="1033"/>
      <c r="P54" s="1034"/>
      <c r="Q54" s="1035"/>
      <c r="R54" s="1027"/>
      <c r="S54" s="1027"/>
      <c r="T54" s="1027"/>
      <c r="U54" s="1027"/>
      <c r="V54" s="1027"/>
      <c r="W54" s="1027"/>
      <c r="X54" s="1027"/>
      <c r="Y54" s="1027"/>
      <c r="Z54" s="1027"/>
      <c r="AA54" s="1027"/>
      <c r="AB54" s="1027"/>
      <c r="AC54" s="1027"/>
      <c r="AD54" s="1027"/>
      <c r="AE54" s="1036"/>
      <c r="AF54" s="1037"/>
      <c r="AG54" s="1038"/>
      <c r="AH54" s="1038"/>
      <c r="AI54" s="1038"/>
      <c r="AJ54" s="1039"/>
      <c r="AK54" s="1026"/>
      <c r="AL54" s="1027"/>
      <c r="AM54" s="1027"/>
      <c r="AN54" s="1027"/>
      <c r="AO54" s="1027"/>
      <c r="AP54" s="1027"/>
      <c r="AQ54" s="1027"/>
      <c r="AR54" s="1027"/>
      <c r="AS54" s="1027"/>
      <c r="AT54" s="1027"/>
      <c r="AU54" s="1027"/>
      <c r="AV54" s="1027"/>
      <c r="AW54" s="1027"/>
      <c r="AX54" s="1027"/>
      <c r="AY54" s="1027"/>
      <c r="AZ54" s="1028"/>
      <c r="BA54" s="1028"/>
      <c r="BB54" s="1028"/>
      <c r="BC54" s="1028"/>
      <c r="BD54" s="1028"/>
      <c r="BE54" s="972"/>
      <c r="BF54" s="972"/>
      <c r="BG54" s="972"/>
      <c r="BH54" s="972"/>
      <c r="BI54" s="973"/>
      <c r="BJ54" s="228"/>
      <c r="BK54" s="228"/>
      <c r="BL54" s="228"/>
      <c r="BM54" s="228"/>
      <c r="BN54" s="228"/>
      <c r="BO54" s="237"/>
      <c r="BP54" s="237"/>
      <c r="BQ54" s="234">
        <v>48</v>
      </c>
      <c r="BR54" s="235"/>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26"/>
    </row>
    <row r="55" spans="1:131" ht="26.25" customHeight="1" x14ac:dyDescent="0.2">
      <c r="A55" s="234">
        <v>28</v>
      </c>
      <c r="B55" s="1032"/>
      <c r="C55" s="1033"/>
      <c r="D55" s="1033"/>
      <c r="E55" s="1033"/>
      <c r="F55" s="1033"/>
      <c r="G55" s="1033"/>
      <c r="H55" s="1033"/>
      <c r="I55" s="1033"/>
      <c r="J55" s="1033"/>
      <c r="K55" s="1033"/>
      <c r="L55" s="1033"/>
      <c r="M55" s="1033"/>
      <c r="N55" s="1033"/>
      <c r="O55" s="1033"/>
      <c r="P55" s="1034"/>
      <c r="Q55" s="1035"/>
      <c r="R55" s="1027"/>
      <c r="S55" s="1027"/>
      <c r="T55" s="1027"/>
      <c r="U55" s="1027"/>
      <c r="V55" s="1027"/>
      <c r="W55" s="1027"/>
      <c r="X55" s="1027"/>
      <c r="Y55" s="1027"/>
      <c r="Z55" s="1027"/>
      <c r="AA55" s="1027"/>
      <c r="AB55" s="1027"/>
      <c r="AC55" s="1027"/>
      <c r="AD55" s="1027"/>
      <c r="AE55" s="1036"/>
      <c r="AF55" s="1037"/>
      <c r="AG55" s="1038"/>
      <c r="AH55" s="1038"/>
      <c r="AI55" s="1038"/>
      <c r="AJ55" s="1039"/>
      <c r="AK55" s="1026"/>
      <c r="AL55" s="1027"/>
      <c r="AM55" s="1027"/>
      <c r="AN55" s="1027"/>
      <c r="AO55" s="1027"/>
      <c r="AP55" s="1027"/>
      <c r="AQ55" s="1027"/>
      <c r="AR55" s="1027"/>
      <c r="AS55" s="1027"/>
      <c r="AT55" s="1027"/>
      <c r="AU55" s="1027"/>
      <c r="AV55" s="1027"/>
      <c r="AW55" s="1027"/>
      <c r="AX55" s="1027"/>
      <c r="AY55" s="1027"/>
      <c r="AZ55" s="1028"/>
      <c r="BA55" s="1028"/>
      <c r="BB55" s="1028"/>
      <c r="BC55" s="1028"/>
      <c r="BD55" s="1028"/>
      <c r="BE55" s="972"/>
      <c r="BF55" s="972"/>
      <c r="BG55" s="972"/>
      <c r="BH55" s="972"/>
      <c r="BI55" s="973"/>
      <c r="BJ55" s="228"/>
      <c r="BK55" s="228"/>
      <c r="BL55" s="228"/>
      <c r="BM55" s="228"/>
      <c r="BN55" s="228"/>
      <c r="BO55" s="237"/>
      <c r="BP55" s="237"/>
      <c r="BQ55" s="234">
        <v>49</v>
      </c>
      <c r="BR55" s="235"/>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26"/>
    </row>
    <row r="56" spans="1:131" ht="26.25" customHeight="1" x14ac:dyDescent="0.2">
      <c r="A56" s="234">
        <v>29</v>
      </c>
      <c r="B56" s="1032"/>
      <c r="C56" s="1033"/>
      <c r="D56" s="1033"/>
      <c r="E56" s="1033"/>
      <c r="F56" s="1033"/>
      <c r="G56" s="1033"/>
      <c r="H56" s="1033"/>
      <c r="I56" s="1033"/>
      <c r="J56" s="1033"/>
      <c r="K56" s="1033"/>
      <c r="L56" s="1033"/>
      <c r="M56" s="1033"/>
      <c r="N56" s="1033"/>
      <c r="O56" s="1033"/>
      <c r="P56" s="1034"/>
      <c r="Q56" s="1035"/>
      <c r="R56" s="1027"/>
      <c r="S56" s="1027"/>
      <c r="T56" s="1027"/>
      <c r="U56" s="1027"/>
      <c r="V56" s="1027"/>
      <c r="W56" s="1027"/>
      <c r="X56" s="1027"/>
      <c r="Y56" s="1027"/>
      <c r="Z56" s="1027"/>
      <c r="AA56" s="1027"/>
      <c r="AB56" s="1027"/>
      <c r="AC56" s="1027"/>
      <c r="AD56" s="1027"/>
      <c r="AE56" s="1036"/>
      <c r="AF56" s="1037"/>
      <c r="AG56" s="1038"/>
      <c r="AH56" s="1038"/>
      <c r="AI56" s="1038"/>
      <c r="AJ56" s="1039"/>
      <c r="AK56" s="1026"/>
      <c r="AL56" s="1027"/>
      <c r="AM56" s="1027"/>
      <c r="AN56" s="1027"/>
      <c r="AO56" s="1027"/>
      <c r="AP56" s="1027"/>
      <c r="AQ56" s="1027"/>
      <c r="AR56" s="1027"/>
      <c r="AS56" s="1027"/>
      <c r="AT56" s="1027"/>
      <c r="AU56" s="1027"/>
      <c r="AV56" s="1027"/>
      <c r="AW56" s="1027"/>
      <c r="AX56" s="1027"/>
      <c r="AY56" s="1027"/>
      <c r="AZ56" s="1028"/>
      <c r="BA56" s="1028"/>
      <c r="BB56" s="1028"/>
      <c r="BC56" s="1028"/>
      <c r="BD56" s="1028"/>
      <c r="BE56" s="972"/>
      <c r="BF56" s="972"/>
      <c r="BG56" s="972"/>
      <c r="BH56" s="972"/>
      <c r="BI56" s="973"/>
      <c r="BJ56" s="228"/>
      <c r="BK56" s="228"/>
      <c r="BL56" s="228"/>
      <c r="BM56" s="228"/>
      <c r="BN56" s="228"/>
      <c r="BO56" s="237"/>
      <c r="BP56" s="237"/>
      <c r="BQ56" s="234">
        <v>50</v>
      </c>
      <c r="BR56" s="235"/>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26"/>
    </row>
    <row r="57" spans="1:131" ht="26.25" customHeight="1" x14ac:dyDescent="0.2">
      <c r="A57" s="234">
        <v>30</v>
      </c>
      <c r="B57" s="1032"/>
      <c r="C57" s="1033"/>
      <c r="D57" s="1033"/>
      <c r="E57" s="1033"/>
      <c r="F57" s="1033"/>
      <c r="G57" s="1033"/>
      <c r="H57" s="1033"/>
      <c r="I57" s="1033"/>
      <c r="J57" s="1033"/>
      <c r="K57" s="1033"/>
      <c r="L57" s="1033"/>
      <c r="M57" s="1033"/>
      <c r="N57" s="1033"/>
      <c r="O57" s="1033"/>
      <c r="P57" s="1034"/>
      <c r="Q57" s="1035"/>
      <c r="R57" s="1027"/>
      <c r="S57" s="1027"/>
      <c r="T57" s="1027"/>
      <c r="U57" s="1027"/>
      <c r="V57" s="1027"/>
      <c r="W57" s="1027"/>
      <c r="X57" s="1027"/>
      <c r="Y57" s="1027"/>
      <c r="Z57" s="1027"/>
      <c r="AA57" s="1027"/>
      <c r="AB57" s="1027"/>
      <c r="AC57" s="1027"/>
      <c r="AD57" s="1027"/>
      <c r="AE57" s="1036"/>
      <c r="AF57" s="1037"/>
      <c r="AG57" s="1038"/>
      <c r="AH57" s="1038"/>
      <c r="AI57" s="1038"/>
      <c r="AJ57" s="1039"/>
      <c r="AK57" s="1026"/>
      <c r="AL57" s="1027"/>
      <c r="AM57" s="1027"/>
      <c r="AN57" s="1027"/>
      <c r="AO57" s="1027"/>
      <c r="AP57" s="1027"/>
      <c r="AQ57" s="1027"/>
      <c r="AR57" s="1027"/>
      <c r="AS57" s="1027"/>
      <c r="AT57" s="1027"/>
      <c r="AU57" s="1027"/>
      <c r="AV57" s="1027"/>
      <c r="AW57" s="1027"/>
      <c r="AX57" s="1027"/>
      <c r="AY57" s="1027"/>
      <c r="AZ57" s="1028"/>
      <c r="BA57" s="1028"/>
      <c r="BB57" s="1028"/>
      <c r="BC57" s="1028"/>
      <c r="BD57" s="1028"/>
      <c r="BE57" s="972"/>
      <c r="BF57" s="972"/>
      <c r="BG57" s="972"/>
      <c r="BH57" s="972"/>
      <c r="BI57" s="973"/>
      <c r="BJ57" s="228"/>
      <c r="BK57" s="228"/>
      <c r="BL57" s="228"/>
      <c r="BM57" s="228"/>
      <c r="BN57" s="228"/>
      <c r="BO57" s="237"/>
      <c r="BP57" s="237"/>
      <c r="BQ57" s="234">
        <v>51</v>
      </c>
      <c r="BR57" s="235"/>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26"/>
    </row>
    <row r="58" spans="1:131" ht="26.25" customHeight="1" x14ac:dyDescent="0.2">
      <c r="A58" s="234">
        <v>31</v>
      </c>
      <c r="B58" s="1032"/>
      <c r="C58" s="1033"/>
      <c r="D58" s="1033"/>
      <c r="E58" s="1033"/>
      <c r="F58" s="1033"/>
      <c r="G58" s="1033"/>
      <c r="H58" s="1033"/>
      <c r="I58" s="1033"/>
      <c r="J58" s="1033"/>
      <c r="K58" s="1033"/>
      <c r="L58" s="1033"/>
      <c r="M58" s="1033"/>
      <c r="N58" s="1033"/>
      <c r="O58" s="1033"/>
      <c r="P58" s="1034"/>
      <c r="Q58" s="1035"/>
      <c r="R58" s="1027"/>
      <c r="S58" s="1027"/>
      <c r="T58" s="1027"/>
      <c r="U58" s="1027"/>
      <c r="V58" s="1027"/>
      <c r="W58" s="1027"/>
      <c r="X58" s="1027"/>
      <c r="Y58" s="1027"/>
      <c r="Z58" s="1027"/>
      <c r="AA58" s="1027"/>
      <c r="AB58" s="1027"/>
      <c r="AC58" s="1027"/>
      <c r="AD58" s="1027"/>
      <c r="AE58" s="1036"/>
      <c r="AF58" s="1037"/>
      <c r="AG58" s="1038"/>
      <c r="AH58" s="1038"/>
      <c r="AI58" s="1038"/>
      <c r="AJ58" s="1039"/>
      <c r="AK58" s="1026"/>
      <c r="AL58" s="1027"/>
      <c r="AM58" s="1027"/>
      <c r="AN58" s="1027"/>
      <c r="AO58" s="1027"/>
      <c r="AP58" s="1027"/>
      <c r="AQ58" s="1027"/>
      <c r="AR58" s="1027"/>
      <c r="AS58" s="1027"/>
      <c r="AT58" s="1027"/>
      <c r="AU58" s="1027"/>
      <c r="AV58" s="1027"/>
      <c r="AW58" s="1027"/>
      <c r="AX58" s="1027"/>
      <c r="AY58" s="1027"/>
      <c r="AZ58" s="1028"/>
      <c r="BA58" s="1028"/>
      <c r="BB58" s="1028"/>
      <c r="BC58" s="1028"/>
      <c r="BD58" s="1028"/>
      <c r="BE58" s="972"/>
      <c r="BF58" s="972"/>
      <c r="BG58" s="972"/>
      <c r="BH58" s="972"/>
      <c r="BI58" s="973"/>
      <c r="BJ58" s="228"/>
      <c r="BK58" s="228"/>
      <c r="BL58" s="228"/>
      <c r="BM58" s="228"/>
      <c r="BN58" s="228"/>
      <c r="BO58" s="237"/>
      <c r="BP58" s="237"/>
      <c r="BQ58" s="234">
        <v>52</v>
      </c>
      <c r="BR58" s="235"/>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26"/>
    </row>
    <row r="59" spans="1:131" ht="26.25" customHeight="1" x14ac:dyDescent="0.2">
      <c r="A59" s="234">
        <v>32</v>
      </c>
      <c r="B59" s="1032"/>
      <c r="C59" s="1033"/>
      <c r="D59" s="1033"/>
      <c r="E59" s="1033"/>
      <c r="F59" s="1033"/>
      <c r="G59" s="1033"/>
      <c r="H59" s="1033"/>
      <c r="I59" s="1033"/>
      <c r="J59" s="1033"/>
      <c r="K59" s="1033"/>
      <c r="L59" s="1033"/>
      <c r="M59" s="1033"/>
      <c r="N59" s="1033"/>
      <c r="O59" s="1033"/>
      <c r="P59" s="1034"/>
      <c r="Q59" s="1035"/>
      <c r="R59" s="1027"/>
      <c r="S59" s="1027"/>
      <c r="T59" s="1027"/>
      <c r="U59" s="1027"/>
      <c r="V59" s="1027"/>
      <c r="W59" s="1027"/>
      <c r="X59" s="1027"/>
      <c r="Y59" s="1027"/>
      <c r="Z59" s="1027"/>
      <c r="AA59" s="1027"/>
      <c r="AB59" s="1027"/>
      <c r="AC59" s="1027"/>
      <c r="AD59" s="1027"/>
      <c r="AE59" s="1036"/>
      <c r="AF59" s="1037"/>
      <c r="AG59" s="1038"/>
      <c r="AH59" s="1038"/>
      <c r="AI59" s="1038"/>
      <c r="AJ59" s="1039"/>
      <c r="AK59" s="1026"/>
      <c r="AL59" s="1027"/>
      <c r="AM59" s="1027"/>
      <c r="AN59" s="1027"/>
      <c r="AO59" s="1027"/>
      <c r="AP59" s="1027"/>
      <c r="AQ59" s="1027"/>
      <c r="AR59" s="1027"/>
      <c r="AS59" s="1027"/>
      <c r="AT59" s="1027"/>
      <c r="AU59" s="1027"/>
      <c r="AV59" s="1027"/>
      <c r="AW59" s="1027"/>
      <c r="AX59" s="1027"/>
      <c r="AY59" s="1027"/>
      <c r="AZ59" s="1028"/>
      <c r="BA59" s="1028"/>
      <c r="BB59" s="1028"/>
      <c r="BC59" s="1028"/>
      <c r="BD59" s="1028"/>
      <c r="BE59" s="972"/>
      <c r="BF59" s="972"/>
      <c r="BG59" s="972"/>
      <c r="BH59" s="972"/>
      <c r="BI59" s="973"/>
      <c r="BJ59" s="228"/>
      <c r="BK59" s="228"/>
      <c r="BL59" s="228"/>
      <c r="BM59" s="228"/>
      <c r="BN59" s="228"/>
      <c r="BO59" s="237"/>
      <c r="BP59" s="237"/>
      <c r="BQ59" s="234">
        <v>53</v>
      </c>
      <c r="BR59" s="235"/>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26"/>
    </row>
    <row r="60" spans="1:131" ht="26.25" customHeight="1" x14ac:dyDescent="0.2">
      <c r="A60" s="234">
        <v>33</v>
      </c>
      <c r="B60" s="1032"/>
      <c r="C60" s="1033"/>
      <c r="D60" s="1033"/>
      <c r="E60" s="1033"/>
      <c r="F60" s="1033"/>
      <c r="G60" s="1033"/>
      <c r="H60" s="1033"/>
      <c r="I60" s="1033"/>
      <c r="J60" s="1033"/>
      <c r="K60" s="1033"/>
      <c r="L60" s="1033"/>
      <c r="M60" s="1033"/>
      <c r="N60" s="1033"/>
      <c r="O60" s="1033"/>
      <c r="P60" s="1034"/>
      <c r="Q60" s="1035"/>
      <c r="R60" s="1027"/>
      <c r="S60" s="1027"/>
      <c r="T60" s="1027"/>
      <c r="U60" s="1027"/>
      <c r="V60" s="1027"/>
      <c r="W60" s="1027"/>
      <c r="X60" s="1027"/>
      <c r="Y60" s="1027"/>
      <c r="Z60" s="1027"/>
      <c r="AA60" s="1027"/>
      <c r="AB60" s="1027"/>
      <c r="AC60" s="1027"/>
      <c r="AD60" s="1027"/>
      <c r="AE60" s="1036"/>
      <c r="AF60" s="1037"/>
      <c r="AG60" s="1038"/>
      <c r="AH60" s="1038"/>
      <c r="AI60" s="1038"/>
      <c r="AJ60" s="1039"/>
      <c r="AK60" s="1026"/>
      <c r="AL60" s="1027"/>
      <c r="AM60" s="1027"/>
      <c r="AN60" s="1027"/>
      <c r="AO60" s="1027"/>
      <c r="AP60" s="1027"/>
      <c r="AQ60" s="1027"/>
      <c r="AR60" s="1027"/>
      <c r="AS60" s="1027"/>
      <c r="AT60" s="1027"/>
      <c r="AU60" s="1027"/>
      <c r="AV60" s="1027"/>
      <c r="AW60" s="1027"/>
      <c r="AX60" s="1027"/>
      <c r="AY60" s="1027"/>
      <c r="AZ60" s="1028"/>
      <c r="BA60" s="1028"/>
      <c r="BB60" s="1028"/>
      <c r="BC60" s="1028"/>
      <c r="BD60" s="1028"/>
      <c r="BE60" s="972"/>
      <c r="BF60" s="972"/>
      <c r="BG60" s="972"/>
      <c r="BH60" s="972"/>
      <c r="BI60" s="973"/>
      <c r="BJ60" s="228"/>
      <c r="BK60" s="228"/>
      <c r="BL60" s="228"/>
      <c r="BM60" s="228"/>
      <c r="BN60" s="228"/>
      <c r="BO60" s="237"/>
      <c r="BP60" s="237"/>
      <c r="BQ60" s="234">
        <v>54</v>
      </c>
      <c r="BR60" s="235"/>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26"/>
    </row>
    <row r="61" spans="1:131" ht="26.25" customHeight="1" thickBot="1" x14ac:dyDescent="0.25">
      <c r="A61" s="234">
        <v>34</v>
      </c>
      <c r="B61" s="1032"/>
      <c r="C61" s="1033"/>
      <c r="D61" s="1033"/>
      <c r="E61" s="1033"/>
      <c r="F61" s="1033"/>
      <c r="G61" s="1033"/>
      <c r="H61" s="1033"/>
      <c r="I61" s="1033"/>
      <c r="J61" s="1033"/>
      <c r="K61" s="1033"/>
      <c r="L61" s="1033"/>
      <c r="M61" s="1033"/>
      <c r="N61" s="1033"/>
      <c r="O61" s="1033"/>
      <c r="P61" s="1034"/>
      <c r="Q61" s="1035"/>
      <c r="R61" s="1027"/>
      <c r="S61" s="1027"/>
      <c r="T61" s="1027"/>
      <c r="U61" s="1027"/>
      <c r="V61" s="1027"/>
      <c r="W61" s="1027"/>
      <c r="X61" s="1027"/>
      <c r="Y61" s="1027"/>
      <c r="Z61" s="1027"/>
      <c r="AA61" s="1027"/>
      <c r="AB61" s="1027"/>
      <c r="AC61" s="1027"/>
      <c r="AD61" s="1027"/>
      <c r="AE61" s="1036"/>
      <c r="AF61" s="1037"/>
      <c r="AG61" s="1038"/>
      <c r="AH61" s="1038"/>
      <c r="AI61" s="1038"/>
      <c r="AJ61" s="1039"/>
      <c r="AK61" s="1026"/>
      <c r="AL61" s="1027"/>
      <c r="AM61" s="1027"/>
      <c r="AN61" s="1027"/>
      <c r="AO61" s="1027"/>
      <c r="AP61" s="1027"/>
      <c r="AQ61" s="1027"/>
      <c r="AR61" s="1027"/>
      <c r="AS61" s="1027"/>
      <c r="AT61" s="1027"/>
      <c r="AU61" s="1027"/>
      <c r="AV61" s="1027"/>
      <c r="AW61" s="1027"/>
      <c r="AX61" s="1027"/>
      <c r="AY61" s="1027"/>
      <c r="AZ61" s="1028"/>
      <c r="BA61" s="1028"/>
      <c r="BB61" s="1028"/>
      <c r="BC61" s="1028"/>
      <c r="BD61" s="1028"/>
      <c r="BE61" s="972"/>
      <c r="BF61" s="972"/>
      <c r="BG61" s="972"/>
      <c r="BH61" s="972"/>
      <c r="BI61" s="973"/>
      <c r="BJ61" s="228"/>
      <c r="BK61" s="228"/>
      <c r="BL61" s="228"/>
      <c r="BM61" s="228"/>
      <c r="BN61" s="228"/>
      <c r="BO61" s="237"/>
      <c r="BP61" s="237"/>
      <c r="BQ61" s="234">
        <v>55</v>
      </c>
      <c r="BR61" s="235"/>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26"/>
    </row>
    <row r="62" spans="1:131" ht="26.25" customHeight="1" x14ac:dyDescent="0.2">
      <c r="A62" s="234">
        <v>35</v>
      </c>
      <c r="B62" s="1032"/>
      <c r="C62" s="1033"/>
      <c r="D62" s="1033"/>
      <c r="E62" s="1033"/>
      <c r="F62" s="1033"/>
      <c r="G62" s="1033"/>
      <c r="H62" s="1033"/>
      <c r="I62" s="1033"/>
      <c r="J62" s="1033"/>
      <c r="K62" s="1033"/>
      <c r="L62" s="1033"/>
      <c r="M62" s="1033"/>
      <c r="N62" s="1033"/>
      <c r="O62" s="1033"/>
      <c r="P62" s="1034"/>
      <c r="Q62" s="1035"/>
      <c r="R62" s="1027"/>
      <c r="S62" s="1027"/>
      <c r="T62" s="1027"/>
      <c r="U62" s="1027"/>
      <c r="V62" s="1027"/>
      <c r="W62" s="1027"/>
      <c r="X62" s="1027"/>
      <c r="Y62" s="1027"/>
      <c r="Z62" s="1027"/>
      <c r="AA62" s="1027"/>
      <c r="AB62" s="1027"/>
      <c r="AC62" s="1027"/>
      <c r="AD62" s="1027"/>
      <c r="AE62" s="1036"/>
      <c r="AF62" s="1037"/>
      <c r="AG62" s="1038"/>
      <c r="AH62" s="1038"/>
      <c r="AI62" s="1038"/>
      <c r="AJ62" s="1039"/>
      <c r="AK62" s="1026"/>
      <c r="AL62" s="1027"/>
      <c r="AM62" s="1027"/>
      <c r="AN62" s="1027"/>
      <c r="AO62" s="1027"/>
      <c r="AP62" s="1027"/>
      <c r="AQ62" s="1027"/>
      <c r="AR62" s="1027"/>
      <c r="AS62" s="1027"/>
      <c r="AT62" s="1027"/>
      <c r="AU62" s="1027"/>
      <c r="AV62" s="1027"/>
      <c r="AW62" s="1027"/>
      <c r="AX62" s="1027"/>
      <c r="AY62" s="1027"/>
      <c r="AZ62" s="1028"/>
      <c r="BA62" s="1028"/>
      <c r="BB62" s="1028"/>
      <c r="BC62" s="1028"/>
      <c r="BD62" s="1028"/>
      <c r="BE62" s="972"/>
      <c r="BF62" s="972"/>
      <c r="BG62" s="972"/>
      <c r="BH62" s="972"/>
      <c r="BI62" s="973"/>
      <c r="BJ62" s="1029" t="s">
        <v>394</v>
      </c>
      <c r="BK62" s="1030"/>
      <c r="BL62" s="1030"/>
      <c r="BM62" s="1030"/>
      <c r="BN62" s="1031"/>
      <c r="BO62" s="237"/>
      <c r="BP62" s="237"/>
      <c r="BQ62" s="234">
        <v>56</v>
      </c>
      <c r="BR62" s="235"/>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26"/>
    </row>
    <row r="63" spans="1:131" ht="26.25" customHeight="1" thickBot="1" x14ac:dyDescent="0.25">
      <c r="A63" s="236" t="s">
        <v>376</v>
      </c>
      <c r="B63" s="937" t="s">
        <v>395</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2"/>
      <c r="AF63" s="1023">
        <v>1878</v>
      </c>
      <c r="AG63" s="959"/>
      <c r="AH63" s="959"/>
      <c r="AI63" s="959"/>
      <c r="AJ63" s="1024"/>
      <c r="AK63" s="1025"/>
      <c r="AL63" s="963"/>
      <c r="AM63" s="963"/>
      <c r="AN63" s="963"/>
      <c r="AO63" s="963"/>
      <c r="AP63" s="959">
        <v>31560</v>
      </c>
      <c r="AQ63" s="959"/>
      <c r="AR63" s="959"/>
      <c r="AS63" s="959"/>
      <c r="AT63" s="959"/>
      <c r="AU63" s="1017">
        <v>14171</v>
      </c>
      <c r="AV63" s="953"/>
      <c r="AW63" s="953"/>
      <c r="AX63" s="953"/>
      <c r="AY63" s="1018"/>
      <c r="AZ63" s="1019"/>
      <c r="BA63" s="1019"/>
      <c r="BB63" s="1019"/>
      <c r="BC63" s="1019"/>
      <c r="BD63" s="1019"/>
      <c r="BE63" s="960"/>
      <c r="BF63" s="960"/>
      <c r="BG63" s="960"/>
      <c r="BH63" s="960"/>
      <c r="BI63" s="961"/>
      <c r="BJ63" s="1020" t="s">
        <v>122</v>
      </c>
      <c r="BK63" s="953"/>
      <c r="BL63" s="953"/>
      <c r="BM63" s="953"/>
      <c r="BN63" s="1021"/>
      <c r="BO63" s="237"/>
      <c r="BP63" s="237"/>
      <c r="BQ63" s="234">
        <v>57</v>
      </c>
      <c r="BR63" s="235"/>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26"/>
    </row>
    <row r="65" spans="1:131" ht="26.25" customHeight="1" thickBot="1" x14ac:dyDescent="0.25">
      <c r="A65" s="228" t="s">
        <v>396</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26"/>
    </row>
    <row r="66" spans="1:131" ht="26.25" customHeight="1" x14ac:dyDescent="0.2">
      <c r="A66" s="995" t="s">
        <v>397</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398</v>
      </c>
      <c r="AV66" s="1002"/>
      <c r="AW66" s="1002"/>
      <c r="AX66" s="1002"/>
      <c r="AY66" s="1003"/>
      <c r="AZ66" s="1001" t="s">
        <v>364</v>
      </c>
      <c r="BA66" s="1002"/>
      <c r="BB66" s="1002"/>
      <c r="BC66" s="1002"/>
      <c r="BD66" s="1015"/>
      <c r="BE66" s="237"/>
      <c r="BF66" s="237"/>
      <c r="BG66" s="237"/>
      <c r="BH66" s="237"/>
      <c r="BI66" s="237"/>
      <c r="BJ66" s="237"/>
      <c r="BK66" s="237"/>
      <c r="BL66" s="237"/>
      <c r="BM66" s="237"/>
      <c r="BN66" s="237"/>
      <c r="BO66" s="237"/>
      <c r="BP66" s="237"/>
      <c r="BQ66" s="234">
        <v>60</v>
      </c>
      <c r="BR66" s="239"/>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26"/>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37"/>
      <c r="BF67" s="237"/>
      <c r="BG67" s="237"/>
      <c r="BH67" s="237"/>
      <c r="BI67" s="237"/>
      <c r="BJ67" s="237"/>
      <c r="BK67" s="237"/>
      <c r="BL67" s="237"/>
      <c r="BM67" s="237"/>
      <c r="BN67" s="237"/>
      <c r="BO67" s="237"/>
      <c r="BP67" s="237"/>
      <c r="BQ67" s="234">
        <v>61</v>
      </c>
      <c r="BR67" s="239"/>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26"/>
    </row>
    <row r="68" spans="1:131" ht="26.25" customHeight="1" thickTop="1" x14ac:dyDescent="0.2">
      <c r="A68" s="232">
        <v>1</v>
      </c>
      <c r="B68" s="985" t="s">
        <v>548</v>
      </c>
      <c r="C68" s="986"/>
      <c r="D68" s="986"/>
      <c r="E68" s="986"/>
      <c r="F68" s="986"/>
      <c r="G68" s="986"/>
      <c r="H68" s="986"/>
      <c r="I68" s="986"/>
      <c r="J68" s="986"/>
      <c r="K68" s="986"/>
      <c r="L68" s="986"/>
      <c r="M68" s="986"/>
      <c r="N68" s="986"/>
      <c r="O68" s="986"/>
      <c r="P68" s="987"/>
      <c r="Q68" s="988">
        <v>106</v>
      </c>
      <c r="R68" s="982"/>
      <c r="S68" s="982"/>
      <c r="T68" s="982"/>
      <c r="U68" s="982"/>
      <c r="V68" s="982">
        <v>103</v>
      </c>
      <c r="W68" s="982"/>
      <c r="X68" s="982"/>
      <c r="Y68" s="982"/>
      <c r="Z68" s="982"/>
      <c r="AA68" s="982">
        <v>3</v>
      </c>
      <c r="AB68" s="982"/>
      <c r="AC68" s="982"/>
      <c r="AD68" s="982"/>
      <c r="AE68" s="982"/>
      <c r="AF68" s="982">
        <v>3</v>
      </c>
      <c r="AG68" s="982"/>
      <c r="AH68" s="982"/>
      <c r="AI68" s="982"/>
      <c r="AJ68" s="982"/>
      <c r="AK68" s="982" t="s">
        <v>547</v>
      </c>
      <c r="AL68" s="982"/>
      <c r="AM68" s="982"/>
      <c r="AN68" s="982"/>
      <c r="AO68" s="982"/>
      <c r="AP68" s="982" t="s">
        <v>547</v>
      </c>
      <c r="AQ68" s="982"/>
      <c r="AR68" s="982"/>
      <c r="AS68" s="982"/>
      <c r="AT68" s="982"/>
      <c r="AU68" s="982" t="s">
        <v>547</v>
      </c>
      <c r="AV68" s="982"/>
      <c r="AW68" s="982"/>
      <c r="AX68" s="982"/>
      <c r="AY68" s="982"/>
      <c r="AZ68" s="983"/>
      <c r="BA68" s="983"/>
      <c r="BB68" s="983"/>
      <c r="BC68" s="983"/>
      <c r="BD68" s="984"/>
      <c r="BE68" s="237"/>
      <c r="BF68" s="237"/>
      <c r="BG68" s="237"/>
      <c r="BH68" s="237"/>
      <c r="BI68" s="237"/>
      <c r="BJ68" s="237"/>
      <c r="BK68" s="237"/>
      <c r="BL68" s="237"/>
      <c r="BM68" s="237"/>
      <c r="BN68" s="237"/>
      <c r="BO68" s="237"/>
      <c r="BP68" s="237"/>
      <c r="BQ68" s="234">
        <v>62</v>
      </c>
      <c r="BR68" s="239"/>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26"/>
    </row>
    <row r="69" spans="1:131" ht="26.25" customHeight="1" x14ac:dyDescent="0.2">
      <c r="A69" s="234">
        <v>2</v>
      </c>
      <c r="B69" s="974" t="s">
        <v>549</v>
      </c>
      <c r="C69" s="975"/>
      <c r="D69" s="975"/>
      <c r="E69" s="975"/>
      <c r="F69" s="975"/>
      <c r="G69" s="975"/>
      <c r="H69" s="975"/>
      <c r="I69" s="975"/>
      <c r="J69" s="975"/>
      <c r="K69" s="975"/>
      <c r="L69" s="975"/>
      <c r="M69" s="975"/>
      <c r="N69" s="975"/>
      <c r="O69" s="975"/>
      <c r="P69" s="976"/>
      <c r="Q69" s="977">
        <v>17125</v>
      </c>
      <c r="R69" s="971"/>
      <c r="S69" s="971"/>
      <c r="T69" s="971"/>
      <c r="U69" s="971"/>
      <c r="V69" s="971">
        <v>17125</v>
      </c>
      <c r="W69" s="971"/>
      <c r="X69" s="971"/>
      <c r="Y69" s="971"/>
      <c r="Z69" s="971"/>
      <c r="AA69" s="971" t="s">
        <v>547</v>
      </c>
      <c r="AB69" s="971"/>
      <c r="AC69" s="971"/>
      <c r="AD69" s="971"/>
      <c r="AE69" s="971"/>
      <c r="AF69" s="971" t="s">
        <v>547</v>
      </c>
      <c r="AG69" s="971"/>
      <c r="AH69" s="971"/>
      <c r="AI69" s="971"/>
      <c r="AJ69" s="971"/>
      <c r="AK69" s="971" t="s">
        <v>547</v>
      </c>
      <c r="AL69" s="971"/>
      <c r="AM69" s="971"/>
      <c r="AN69" s="971"/>
      <c r="AO69" s="971"/>
      <c r="AP69" s="971">
        <v>18216</v>
      </c>
      <c r="AQ69" s="971"/>
      <c r="AR69" s="971"/>
      <c r="AS69" s="971"/>
      <c r="AT69" s="971"/>
      <c r="AU69" s="971">
        <v>401</v>
      </c>
      <c r="AV69" s="971"/>
      <c r="AW69" s="971"/>
      <c r="AX69" s="971"/>
      <c r="AY69" s="971"/>
      <c r="AZ69" s="972"/>
      <c r="BA69" s="972"/>
      <c r="BB69" s="972"/>
      <c r="BC69" s="972"/>
      <c r="BD69" s="973"/>
      <c r="BE69" s="237"/>
      <c r="BF69" s="237"/>
      <c r="BG69" s="237"/>
      <c r="BH69" s="237"/>
      <c r="BI69" s="237"/>
      <c r="BJ69" s="237"/>
      <c r="BK69" s="237"/>
      <c r="BL69" s="237"/>
      <c r="BM69" s="237"/>
      <c r="BN69" s="237"/>
      <c r="BO69" s="237"/>
      <c r="BP69" s="237"/>
      <c r="BQ69" s="234">
        <v>63</v>
      </c>
      <c r="BR69" s="239"/>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26"/>
    </row>
    <row r="70" spans="1:131" ht="26.25" customHeight="1" x14ac:dyDescent="0.2">
      <c r="A70" s="234">
        <v>3</v>
      </c>
      <c r="B70" s="974" t="s">
        <v>550</v>
      </c>
      <c r="C70" s="975"/>
      <c r="D70" s="975"/>
      <c r="E70" s="975"/>
      <c r="F70" s="975"/>
      <c r="G70" s="975"/>
      <c r="H70" s="975"/>
      <c r="I70" s="975"/>
      <c r="J70" s="975"/>
      <c r="K70" s="975"/>
      <c r="L70" s="975"/>
      <c r="M70" s="975"/>
      <c r="N70" s="975"/>
      <c r="O70" s="975"/>
      <c r="P70" s="976"/>
      <c r="Q70" s="977">
        <v>230</v>
      </c>
      <c r="R70" s="971"/>
      <c r="S70" s="971"/>
      <c r="T70" s="971"/>
      <c r="U70" s="971"/>
      <c r="V70" s="971">
        <v>195</v>
      </c>
      <c r="W70" s="971"/>
      <c r="X70" s="971"/>
      <c r="Y70" s="971"/>
      <c r="Z70" s="971"/>
      <c r="AA70" s="971">
        <v>35</v>
      </c>
      <c r="AB70" s="971"/>
      <c r="AC70" s="971"/>
      <c r="AD70" s="971"/>
      <c r="AE70" s="971"/>
      <c r="AF70" s="971">
        <v>35</v>
      </c>
      <c r="AG70" s="971"/>
      <c r="AH70" s="971"/>
      <c r="AI70" s="971"/>
      <c r="AJ70" s="971"/>
      <c r="AK70" s="971" t="s">
        <v>547</v>
      </c>
      <c r="AL70" s="971"/>
      <c r="AM70" s="971"/>
      <c r="AN70" s="971"/>
      <c r="AO70" s="971"/>
      <c r="AP70" s="971" t="s">
        <v>547</v>
      </c>
      <c r="AQ70" s="971"/>
      <c r="AR70" s="971"/>
      <c r="AS70" s="971"/>
      <c r="AT70" s="971"/>
      <c r="AU70" s="971" t="s">
        <v>547</v>
      </c>
      <c r="AV70" s="971"/>
      <c r="AW70" s="971"/>
      <c r="AX70" s="971"/>
      <c r="AY70" s="971"/>
      <c r="AZ70" s="972"/>
      <c r="BA70" s="972"/>
      <c r="BB70" s="972"/>
      <c r="BC70" s="972"/>
      <c r="BD70" s="973"/>
      <c r="BE70" s="237"/>
      <c r="BF70" s="237"/>
      <c r="BG70" s="237"/>
      <c r="BH70" s="237"/>
      <c r="BI70" s="237"/>
      <c r="BJ70" s="237"/>
      <c r="BK70" s="237"/>
      <c r="BL70" s="237"/>
      <c r="BM70" s="237"/>
      <c r="BN70" s="237"/>
      <c r="BO70" s="237"/>
      <c r="BP70" s="237"/>
      <c r="BQ70" s="234">
        <v>64</v>
      </c>
      <c r="BR70" s="239"/>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26"/>
    </row>
    <row r="71" spans="1:131" ht="26.25" customHeight="1" x14ac:dyDescent="0.2">
      <c r="A71" s="234">
        <v>4</v>
      </c>
      <c r="B71" s="974" t="s">
        <v>551</v>
      </c>
      <c r="C71" s="975"/>
      <c r="D71" s="975"/>
      <c r="E71" s="975"/>
      <c r="F71" s="975"/>
      <c r="G71" s="975"/>
      <c r="H71" s="975"/>
      <c r="I71" s="975"/>
      <c r="J71" s="975"/>
      <c r="K71" s="975"/>
      <c r="L71" s="975"/>
      <c r="M71" s="975"/>
      <c r="N71" s="975"/>
      <c r="O71" s="975"/>
      <c r="P71" s="976"/>
      <c r="Q71" s="977">
        <v>1359863</v>
      </c>
      <c r="R71" s="971"/>
      <c r="S71" s="971"/>
      <c r="T71" s="971"/>
      <c r="U71" s="971"/>
      <c r="V71" s="971">
        <v>1332205</v>
      </c>
      <c r="W71" s="971"/>
      <c r="X71" s="971"/>
      <c r="Y71" s="971"/>
      <c r="Z71" s="971"/>
      <c r="AA71" s="971">
        <v>27659</v>
      </c>
      <c r="AB71" s="971"/>
      <c r="AC71" s="971"/>
      <c r="AD71" s="971"/>
      <c r="AE71" s="971"/>
      <c r="AF71" s="971">
        <v>27659</v>
      </c>
      <c r="AG71" s="971"/>
      <c r="AH71" s="971"/>
      <c r="AI71" s="971"/>
      <c r="AJ71" s="971"/>
      <c r="AK71" s="971">
        <v>9500</v>
      </c>
      <c r="AL71" s="971"/>
      <c r="AM71" s="971"/>
      <c r="AN71" s="971"/>
      <c r="AO71" s="971"/>
      <c r="AP71" s="971" t="s">
        <v>547</v>
      </c>
      <c r="AQ71" s="971"/>
      <c r="AR71" s="971"/>
      <c r="AS71" s="971"/>
      <c r="AT71" s="971"/>
      <c r="AU71" s="971" t="s">
        <v>547</v>
      </c>
      <c r="AV71" s="971"/>
      <c r="AW71" s="971"/>
      <c r="AX71" s="971"/>
      <c r="AY71" s="971"/>
      <c r="AZ71" s="972"/>
      <c r="BA71" s="972"/>
      <c r="BB71" s="972"/>
      <c r="BC71" s="972"/>
      <c r="BD71" s="973"/>
      <c r="BE71" s="237"/>
      <c r="BF71" s="237"/>
      <c r="BG71" s="237"/>
      <c r="BH71" s="237"/>
      <c r="BI71" s="237"/>
      <c r="BJ71" s="237"/>
      <c r="BK71" s="237"/>
      <c r="BL71" s="237"/>
      <c r="BM71" s="237"/>
      <c r="BN71" s="237"/>
      <c r="BO71" s="237"/>
      <c r="BP71" s="237"/>
      <c r="BQ71" s="234">
        <v>65</v>
      </c>
      <c r="BR71" s="239"/>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26"/>
    </row>
    <row r="72" spans="1:131" ht="26.25" customHeight="1" x14ac:dyDescent="0.2">
      <c r="A72" s="234">
        <v>5</v>
      </c>
      <c r="B72" s="974" t="s">
        <v>552</v>
      </c>
      <c r="C72" s="975"/>
      <c r="D72" s="975"/>
      <c r="E72" s="975"/>
      <c r="F72" s="975"/>
      <c r="G72" s="975"/>
      <c r="H72" s="975"/>
      <c r="I72" s="975"/>
      <c r="J72" s="975"/>
      <c r="K72" s="975"/>
      <c r="L72" s="975"/>
      <c r="M72" s="975"/>
      <c r="N72" s="975"/>
      <c r="O72" s="975"/>
      <c r="P72" s="976"/>
      <c r="Q72" s="977">
        <v>38885</v>
      </c>
      <c r="R72" s="971"/>
      <c r="S72" s="971"/>
      <c r="T72" s="971"/>
      <c r="U72" s="971"/>
      <c r="V72" s="971">
        <v>35641</v>
      </c>
      <c r="W72" s="971"/>
      <c r="X72" s="971"/>
      <c r="Y72" s="971"/>
      <c r="Z72" s="971"/>
      <c r="AA72" s="971">
        <v>3244</v>
      </c>
      <c r="AB72" s="971"/>
      <c r="AC72" s="971"/>
      <c r="AD72" s="971"/>
      <c r="AE72" s="971"/>
      <c r="AF72" s="971">
        <v>26209</v>
      </c>
      <c r="AG72" s="971"/>
      <c r="AH72" s="971"/>
      <c r="AI72" s="971"/>
      <c r="AJ72" s="971"/>
      <c r="AK72" s="971" t="s">
        <v>547</v>
      </c>
      <c r="AL72" s="971"/>
      <c r="AM72" s="971"/>
      <c r="AN72" s="971"/>
      <c r="AO72" s="971"/>
      <c r="AP72" s="971">
        <v>94795</v>
      </c>
      <c r="AQ72" s="971"/>
      <c r="AR72" s="971"/>
      <c r="AS72" s="971"/>
      <c r="AT72" s="971"/>
      <c r="AU72" s="971" t="s">
        <v>547</v>
      </c>
      <c r="AV72" s="971"/>
      <c r="AW72" s="971"/>
      <c r="AX72" s="971"/>
      <c r="AY72" s="971"/>
      <c r="AZ72" s="972"/>
      <c r="BA72" s="972"/>
      <c r="BB72" s="972"/>
      <c r="BC72" s="972"/>
      <c r="BD72" s="973"/>
      <c r="BE72" s="237"/>
      <c r="BF72" s="237"/>
      <c r="BG72" s="237"/>
      <c r="BH72" s="237"/>
      <c r="BI72" s="237"/>
      <c r="BJ72" s="237"/>
      <c r="BK72" s="237"/>
      <c r="BL72" s="237"/>
      <c r="BM72" s="237"/>
      <c r="BN72" s="237"/>
      <c r="BO72" s="237"/>
      <c r="BP72" s="237"/>
      <c r="BQ72" s="234">
        <v>66</v>
      </c>
      <c r="BR72" s="239"/>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26"/>
    </row>
    <row r="73" spans="1:131" ht="26.25" customHeight="1" x14ac:dyDescent="0.2">
      <c r="A73" s="234">
        <v>6</v>
      </c>
      <c r="B73" s="974" t="s">
        <v>553</v>
      </c>
      <c r="C73" s="975"/>
      <c r="D73" s="975"/>
      <c r="E73" s="975"/>
      <c r="F73" s="975"/>
      <c r="G73" s="975"/>
      <c r="H73" s="975"/>
      <c r="I73" s="975"/>
      <c r="J73" s="975"/>
      <c r="K73" s="975"/>
      <c r="L73" s="975"/>
      <c r="M73" s="975"/>
      <c r="N73" s="975"/>
      <c r="O73" s="975"/>
      <c r="P73" s="976"/>
      <c r="Q73" s="977">
        <v>6635</v>
      </c>
      <c r="R73" s="971"/>
      <c r="S73" s="971"/>
      <c r="T73" s="971"/>
      <c r="U73" s="971"/>
      <c r="V73" s="971">
        <v>5820</v>
      </c>
      <c r="W73" s="971"/>
      <c r="X73" s="971"/>
      <c r="Y73" s="971"/>
      <c r="Z73" s="971"/>
      <c r="AA73" s="971">
        <v>815</v>
      </c>
      <c r="AB73" s="971"/>
      <c r="AC73" s="971"/>
      <c r="AD73" s="971"/>
      <c r="AE73" s="971"/>
      <c r="AF73" s="971">
        <v>19303</v>
      </c>
      <c r="AG73" s="971"/>
      <c r="AH73" s="971"/>
      <c r="AI73" s="971"/>
      <c r="AJ73" s="971"/>
      <c r="AK73" s="971" t="s">
        <v>547</v>
      </c>
      <c r="AL73" s="971"/>
      <c r="AM73" s="971"/>
      <c r="AN73" s="971"/>
      <c r="AO73" s="971"/>
      <c r="AP73" s="971">
        <v>22689</v>
      </c>
      <c r="AQ73" s="971"/>
      <c r="AR73" s="971"/>
      <c r="AS73" s="971"/>
      <c r="AT73" s="971"/>
      <c r="AU73" s="971" t="s">
        <v>547</v>
      </c>
      <c r="AV73" s="971"/>
      <c r="AW73" s="971"/>
      <c r="AX73" s="971"/>
      <c r="AY73" s="971"/>
      <c r="AZ73" s="972"/>
      <c r="BA73" s="972"/>
      <c r="BB73" s="972"/>
      <c r="BC73" s="972"/>
      <c r="BD73" s="973"/>
      <c r="BE73" s="237"/>
      <c r="BF73" s="237"/>
      <c r="BG73" s="237"/>
      <c r="BH73" s="237"/>
      <c r="BI73" s="237"/>
      <c r="BJ73" s="237"/>
      <c r="BK73" s="237"/>
      <c r="BL73" s="237"/>
      <c r="BM73" s="237"/>
      <c r="BN73" s="237"/>
      <c r="BO73" s="237"/>
      <c r="BP73" s="237"/>
      <c r="BQ73" s="234">
        <v>67</v>
      </c>
      <c r="BR73" s="239"/>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26"/>
    </row>
    <row r="74" spans="1:131" ht="26.25" customHeight="1" x14ac:dyDescent="0.2">
      <c r="A74" s="234">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37"/>
      <c r="BF74" s="237"/>
      <c r="BG74" s="237"/>
      <c r="BH74" s="237"/>
      <c r="BI74" s="237"/>
      <c r="BJ74" s="237"/>
      <c r="BK74" s="237"/>
      <c r="BL74" s="237"/>
      <c r="BM74" s="237"/>
      <c r="BN74" s="237"/>
      <c r="BO74" s="237"/>
      <c r="BP74" s="237"/>
      <c r="BQ74" s="234">
        <v>68</v>
      </c>
      <c r="BR74" s="239"/>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26"/>
    </row>
    <row r="75" spans="1:131" ht="26.25" customHeight="1" x14ac:dyDescent="0.2">
      <c r="A75" s="234">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37"/>
      <c r="BF75" s="237"/>
      <c r="BG75" s="237"/>
      <c r="BH75" s="237"/>
      <c r="BI75" s="237"/>
      <c r="BJ75" s="237"/>
      <c r="BK75" s="237"/>
      <c r="BL75" s="237"/>
      <c r="BM75" s="237"/>
      <c r="BN75" s="237"/>
      <c r="BO75" s="237"/>
      <c r="BP75" s="237"/>
      <c r="BQ75" s="234">
        <v>69</v>
      </c>
      <c r="BR75" s="239"/>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26"/>
    </row>
    <row r="76" spans="1:131" ht="26.25" customHeight="1" x14ac:dyDescent="0.2">
      <c r="A76" s="234">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37"/>
      <c r="BF76" s="237"/>
      <c r="BG76" s="237"/>
      <c r="BH76" s="237"/>
      <c r="BI76" s="237"/>
      <c r="BJ76" s="237"/>
      <c r="BK76" s="237"/>
      <c r="BL76" s="237"/>
      <c r="BM76" s="237"/>
      <c r="BN76" s="237"/>
      <c r="BO76" s="237"/>
      <c r="BP76" s="237"/>
      <c r="BQ76" s="234">
        <v>70</v>
      </c>
      <c r="BR76" s="239"/>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26"/>
    </row>
    <row r="77" spans="1:131" ht="26.25" customHeight="1" x14ac:dyDescent="0.2">
      <c r="A77" s="234">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37"/>
      <c r="BF77" s="237"/>
      <c r="BG77" s="237"/>
      <c r="BH77" s="237"/>
      <c r="BI77" s="237"/>
      <c r="BJ77" s="237"/>
      <c r="BK77" s="237"/>
      <c r="BL77" s="237"/>
      <c r="BM77" s="237"/>
      <c r="BN77" s="237"/>
      <c r="BO77" s="237"/>
      <c r="BP77" s="237"/>
      <c r="BQ77" s="234">
        <v>71</v>
      </c>
      <c r="BR77" s="239"/>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26"/>
    </row>
    <row r="78" spans="1:131" ht="26.25" customHeight="1" x14ac:dyDescent="0.2">
      <c r="A78" s="234">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37"/>
      <c r="BF78" s="237"/>
      <c r="BG78" s="237"/>
      <c r="BH78" s="237"/>
      <c r="BI78" s="237"/>
      <c r="BJ78" s="226"/>
      <c r="BK78" s="226"/>
      <c r="BL78" s="226"/>
      <c r="BM78" s="226"/>
      <c r="BN78" s="226"/>
      <c r="BO78" s="237"/>
      <c r="BP78" s="237"/>
      <c r="BQ78" s="234">
        <v>72</v>
      </c>
      <c r="BR78" s="239"/>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26"/>
    </row>
    <row r="79" spans="1:131" ht="26.25" customHeight="1" x14ac:dyDescent="0.2">
      <c r="A79" s="234">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37"/>
      <c r="BF79" s="237"/>
      <c r="BG79" s="237"/>
      <c r="BH79" s="237"/>
      <c r="BI79" s="237"/>
      <c r="BJ79" s="226"/>
      <c r="BK79" s="226"/>
      <c r="BL79" s="226"/>
      <c r="BM79" s="226"/>
      <c r="BN79" s="226"/>
      <c r="BO79" s="237"/>
      <c r="BP79" s="237"/>
      <c r="BQ79" s="234">
        <v>73</v>
      </c>
      <c r="BR79" s="239"/>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26"/>
    </row>
    <row r="80" spans="1:131" ht="26.25" customHeight="1" x14ac:dyDescent="0.2">
      <c r="A80" s="234">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37"/>
      <c r="BF80" s="237"/>
      <c r="BG80" s="237"/>
      <c r="BH80" s="237"/>
      <c r="BI80" s="237"/>
      <c r="BJ80" s="237"/>
      <c r="BK80" s="237"/>
      <c r="BL80" s="237"/>
      <c r="BM80" s="237"/>
      <c r="BN80" s="237"/>
      <c r="BO80" s="237"/>
      <c r="BP80" s="237"/>
      <c r="BQ80" s="234">
        <v>74</v>
      </c>
      <c r="BR80" s="239"/>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26"/>
    </row>
    <row r="81" spans="1:131" ht="26.25" customHeight="1" x14ac:dyDescent="0.2">
      <c r="A81" s="234">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37"/>
      <c r="BF81" s="237"/>
      <c r="BG81" s="237"/>
      <c r="BH81" s="237"/>
      <c r="BI81" s="237"/>
      <c r="BJ81" s="237"/>
      <c r="BK81" s="237"/>
      <c r="BL81" s="237"/>
      <c r="BM81" s="237"/>
      <c r="BN81" s="237"/>
      <c r="BO81" s="237"/>
      <c r="BP81" s="237"/>
      <c r="BQ81" s="234">
        <v>75</v>
      </c>
      <c r="BR81" s="239"/>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26"/>
    </row>
    <row r="82" spans="1:131" ht="26.25" customHeight="1" x14ac:dyDescent="0.2">
      <c r="A82" s="234">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37"/>
      <c r="BF82" s="237"/>
      <c r="BG82" s="237"/>
      <c r="BH82" s="237"/>
      <c r="BI82" s="237"/>
      <c r="BJ82" s="237"/>
      <c r="BK82" s="237"/>
      <c r="BL82" s="237"/>
      <c r="BM82" s="237"/>
      <c r="BN82" s="237"/>
      <c r="BO82" s="237"/>
      <c r="BP82" s="237"/>
      <c r="BQ82" s="234">
        <v>76</v>
      </c>
      <c r="BR82" s="239"/>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26"/>
    </row>
    <row r="83" spans="1:131" ht="26.25" customHeight="1" x14ac:dyDescent="0.2">
      <c r="A83" s="234">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37"/>
      <c r="BF83" s="237"/>
      <c r="BG83" s="237"/>
      <c r="BH83" s="237"/>
      <c r="BI83" s="237"/>
      <c r="BJ83" s="237"/>
      <c r="BK83" s="237"/>
      <c r="BL83" s="237"/>
      <c r="BM83" s="237"/>
      <c r="BN83" s="237"/>
      <c r="BO83" s="237"/>
      <c r="BP83" s="237"/>
      <c r="BQ83" s="234">
        <v>77</v>
      </c>
      <c r="BR83" s="239"/>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26"/>
    </row>
    <row r="84" spans="1:131" ht="26.25" customHeight="1" x14ac:dyDescent="0.2">
      <c r="A84" s="234">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37"/>
      <c r="BF84" s="237"/>
      <c r="BG84" s="237"/>
      <c r="BH84" s="237"/>
      <c r="BI84" s="237"/>
      <c r="BJ84" s="237"/>
      <c r="BK84" s="237"/>
      <c r="BL84" s="237"/>
      <c r="BM84" s="237"/>
      <c r="BN84" s="237"/>
      <c r="BO84" s="237"/>
      <c r="BP84" s="237"/>
      <c r="BQ84" s="234">
        <v>78</v>
      </c>
      <c r="BR84" s="239"/>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26"/>
    </row>
    <row r="85" spans="1:131" ht="26.25" customHeight="1" x14ac:dyDescent="0.2">
      <c r="A85" s="234">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37"/>
      <c r="BF85" s="237"/>
      <c r="BG85" s="237"/>
      <c r="BH85" s="237"/>
      <c r="BI85" s="237"/>
      <c r="BJ85" s="237"/>
      <c r="BK85" s="237"/>
      <c r="BL85" s="237"/>
      <c r="BM85" s="237"/>
      <c r="BN85" s="237"/>
      <c r="BO85" s="237"/>
      <c r="BP85" s="237"/>
      <c r="BQ85" s="234">
        <v>79</v>
      </c>
      <c r="BR85" s="239"/>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26"/>
    </row>
    <row r="86" spans="1:131" ht="26.25" customHeight="1" x14ac:dyDescent="0.2">
      <c r="A86" s="234">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37"/>
      <c r="BF86" s="237"/>
      <c r="BG86" s="237"/>
      <c r="BH86" s="237"/>
      <c r="BI86" s="237"/>
      <c r="BJ86" s="237"/>
      <c r="BK86" s="237"/>
      <c r="BL86" s="237"/>
      <c r="BM86" s="237"/>
      <c r="BN86" s="237"/>
      <c r="BO86" s="237"/>
      <c r="BP86" s="237"/>
      <c r="BQ86" s="234">
        <v>80</v>
      </c>
      <c r="BR86" s="239"/>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26"/>
    </row>
    <row r="87" spans="1:131" ht="26.25" customHeight="1" x14ac:dyDescent="0.2">
      <c r="A87" s="240">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37"/>
      <c r="BF87" s="237"/>
      <c r="BG87" s="237"/>
      <c r="BH87" s="237"/>
      <c r="BI87" s="237"/>
      <c r="BJ87" s="237"/>
      <c r="BK87" s="237"/>
      <c r="BL87" s="237"/>
      <c r="BM87" s="237"/>
      <c r="BN87" s="237"/>
      <c r="BO87" s="237"/>
      <c r="BP87" s="237"/>
      <c r="BQ87" s="234">
        <v>81</v>
      </c>
      <c r="BR87" s="239"/>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26"/>
    </row>
    <row r="88" spans="1:131" ht="26.25" customHeight="1" thickBot="1" x14ac:dyDescent="0.25">
      <c r="A88" s="236" t="s">
        <v>376</v>
      </c>
      <c r="B88" s="937" t="s">
        <v>399</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73209</v>
      </c>
      <c r="AG88" s="959"/>
      <c r="AH88" s="959"/>
      <c r="AI88" s="959"/>
      <c r="AJ88" s="959"/>
      <c r="AK88" s="963"/>
      <c r="AL88" s="963"/>
      <c r="AM88" s="963"/>
      <c r="AN88" s="963"/>
      <c r="AO88" s="963"/>
      <c r="AP88" s="959">
        <v>135700</v>
      </c>
      <c r="AQ88" s="959"/>
      <c r="AR88" s="959"/>
      <c r="AS88" s="959"/>
      <c r="AT88" s="959"/>
      <c r="AU88" s="959">
        <v>401</v>
      </c>
      <c r="AV88" s="959"/>
      <c r="AW88" s="959"/>
      <c r="AX88" s="959"/>
      <c r="AY88" s="959"/>
      <c r="AZ88" s="960"/>
      <c r="BA88" s="960"/>
      <c r="BB88" s="960"/>
      <c r="BC88" s="960"/>
      <c r="BD88" s="961"/>
      <c r="BE88" s="237"/>
      <c r="BF88" s="237"/>
      <c r="BG88" s="237"/>
      <c r="BH88" s="237"/>
      <c r="BI88" s="237"/>
      <c r="BJ88" s="237"/>
      <c r="BK88" s="237"/>
      <c r="BL88" s="237"/>
      <c r="BM88" s="237"/>
      <c r="BN88" s="237"/>
      <c r="BO88" s="237"/>
      <c r="BP88" s="237"/>
      <c r="BQ88" s="234">
        <v>82</v>
      </c>
      <c r="BR88" s="239"/>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376</v>
      </c>
      <c r="BR102" s="937" t="s">
        <v>400</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122</v>
      </c>
      <c r="CS102" s="953"/>
      <c r="CT102" s="953"/>
      <c r="CU102" s="953"/>
      <c r="CV102" s="954"/>
      <c r="CW102" s="952">
        <v>492</v>
      </c>
      <c r="CX102" s="953"/>
      <c r="CY102" s="953"/>
      <c r="CZ102" s="953"/>
      <c r="DA102" s="954"/>
      <c r="DB102" s="952" t="s">
        <v>486</v>
      </c>
      <c r="DC102" s="953"/>
      <c r="DD102" s="953"/>
      <c r="DE102" s="953"/>
      <c r="DF102" s="954"/>
      <c r="DG102" s="952">
        <v>1286</v>
      </c>
      <c r="DH102" s="953"/>
      <c r="DI102" s="953"/>
      <c r="DJ102" s="953"/>
      <c r="DK102" s="954"/>
      <c r="DL102" s="952" t="s">
        <v>486</v>
      </c>
      <c r="DM102" s="953"/>
      <c r="DN102" s="953"/>
      <c r="DO102" s="953"/>
      <c r="DP102" s="954"/>
      <c r="DQ102" s="952">
        <v>735</v>
      </c>
      <c r="DR102" s="953"/>
      <c r="DS102" s="953"/>
      <c r="DT102" s="953"/>
      <c r="DU102" s="954"/>
      <c r="DV102" s="937"/>
      <c r="DW102" s="938"/>
      <c r="DX102" s="938"/>
      <c r="DY102" s="938"/>
      <c r="DZ102" s="939"/>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940" t="s">
        <v>401</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941" t="s">
        <v>402</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403</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404</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942" t="s">
        <v>405</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406</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26" customFormat="1" ht="26.25" customHeight="1" x14ac:dyDescent="0.2">
      <c r="A109" s="895" t="s">
        <v>407</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408</v>
      </c>
      <c r="AB109" s="896"/>
      <c r="AC109" s="896"/>
      <c r="AD109" s="896"/>
      <c r="AE109" s="897"/>
      <c r="AF109" s="898" t="s">
        <v>409</v>
      </c>
      <c r="AG109" s="896"/>
      <c r="AH109" s="896"/>
      <c r="AI109" s="896"/>
      <c r="AJ109" s="897"/>
      <c r="AK109" s="898" t="s">
        <v>294</v>
      </c>
      <c r="AL109" s="896"/>
      <c r="AM109" s="896"/>
      <c r="AN109" s="896"/>
      <c r="AO109" s="897"/>
      <c r="AP109" s="898" t="s">
        <v>410</v>
      </c>
      <c r="AQ109" s="896"/>
      <c r="AR109" s="896"/>
      <c r="AS109" s="896"/>
      <c r="AT109" s="929"/>
      <c r="AU109" s="895" t="s">
        <v>407</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408</v>
      </c>
      <c r="BR109" s="896"/>
      <c r="BS109" s="896"/>
      <c r="BT109" s="896"/>
      <c r="BU109" s="897"/>
      <c r="BV109" s="898" t="s">
        <v>409</v>
      </c>
      <c r="BW109" s="896"/>
      <c r="BX109" s="896"/>
      <c r="BY109" s="896"/>
      <c r="BZ109" s="897"/>
      <c r="CA109" s="898" t="s">
        <v>294</v>
      </c>
      <c r="CB109" s="896"/>
      <c r="CC109" s="896"/>
      <c r="CD109" s="896"/>
      <c r="CE109" s="897"/>
      <c r="CF109" s="936" t="s">
        <v>410</v>
      </c>
      <c r="CG109" s="936"/>
      <c r="CH109" s="936"/>
      <c r="CI109" s="936"/>
      <c r="CJ109" s="936"/>
      <c r="CK109" s="898" t="s">
        <v>411</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408</v>
      </c>
      <c r="DH109" s="896"/>
      <c r="DI109" s="896"/>
      <c r="DJ109" s="896"/>
      <c r="DK109" s="897"/>
      <c r="DL109" s="898" t="s">
        <v>409</v>
      </c>
      <c r="DM109" s="896"/>
      <c r="DN109" s="896"/>
      <c r="DO109" s="896"/>
      <c r="DP109" s="897"/>
      <c r="DQ109" s="898" t="s">
        <v>294</v>
      </c>
      <c r="DR109" s="896"/>
      <c r="DS109" s="896"/>
      <c r="DT109" s="896"/>
      <c r="DU109" s="897"/>
      <c r="DV109" s="898" t="s">
        <v>410</v>
      </c>
      <c r="DW109" s="896"/>
      <c r="DX109" s="896"/>
      <c r="DY109" s="896"/>
      <c r="DZ109" s="929"/>
    </row>
    <row r="110" spans="1:131" s="226" customFormat="1" ht="26.25" customHeight="1" x14ac:dyDescent="0.2">
      <c r="A110" s="807" t="s">
        <v>412</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4118678</v>
      </c>
      <c r="AB110" s="889"/>
      <c r="AC110" s="889"/>
      <c r="AD110" s="889"/>
      <c r="AE110" s="890"/>
      <c r="AF110" s="891">
        <v>3912579</v>
      </c>
      <c r="AG110" s="889"/>
      <c r="AH110" s="889"/>
      <c r="AI110" s="889"/>
      <c r="AJ110" s="890"/>
      <c r="AK110" s="891">
        <v>3827418</v>
      </c>
      <c r="AL110" s="889"/>
      <c r="AM110" s="889"/>
      <c r="AN110" s="889"/>
      <c r="AO110" s="890"/>
      <c r="AP110" s="892">
        <v>16.3</v>
      </c>
      <c r="AQ110" s="893"/>
      <c r="AR110" s="893"/>
      <c r="AS110" s="893"/>
      <c r="AT110" s="894"/>
      <c r="AU110" s="930" t="s">
        <v>69</v>
      </c>
      <c r="AV110" s="931"/>
      <c r="AW110" s="931"/>
      <c r="AX110" s="931"/>
      <c r="AY110" s="931"/>
      <c r="AZ110" s="860" t="s">
        <v>413</v>
      </c>
      <c r="BA110" s="808"/>
      <c r="BB110" s="808"/>
      <c r="BC110" s="808"/>
      <c r="BD110" s="808"/>
      <c r="BE110" s="808"/>
      <c r="BF110" s="808"/>
      <c r="BG110" s="808"/>
      <c r="BH110" s="808"/>
      <c r="BI110" s="808"/>
      <c r="BJ110" s="808"/>
      <c r="BK110" s="808"/>
      <c r="BL110" s="808"/>
      <c r="BM110" s="808"/>
      <c r="BN110" s="808"/>
      <c r="BO110" s="808"/>
      <c r="BP110" s="809"/>
      <c r="BQ110" s="861">
        <v>39426868</v>
      </c>
      <c r="BR110" s="842"/>
      <c r="BS110" s="842"/>
      <c r="BT110" s="842"/>
      <c r="BU110" s="842"/>
      <c r="BV110" s="842">
        <v>37152839</v>
      </c>
      <c r="BW110" s="842"/>
      <c r="BX110" s="842"/>
      <c r="BY110" s="842"/>
      <c r="BZ110" s="842"/>
      <c r="CA110" s="842">
        <v>35383358</v>
      </c>
      <c r="CB110" s="842"/>
      <c r="CC110" s="842"/>
      <c r="CD110" s="842"/>
      <c r="CE110" s="842"/>
      <c r="CF110" s="866">
        <v>150.6</v>
      </c>
      <c r="CG110" s="867"/>
      <c r="CH110" s="867"/>
      <c r="CI110" s="867"/>
      <c r="CJ110" s="867"/>
      <c r="CK110" s="926" t="s">
        <v>414</v>
      </c>
      <c r="CL110" s="819"/>
      <c r="CM110" s="860" t="s">
        <v>415</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26" customFormat="1" ht="26.25" customHeight="1" x14ac:dyDescent="0.2">
      <c r="A111" s="774" t="s">
        <v>416</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417</v>
      </c>
      <c r="BA111" s="752"/>
      <c r="BB111" s="752"/>
      <c r="BC111" s="752"/>
      <c r="BD111" s="752"/>
      <c r="BE111" s="752"/>
      <c r="BF111" s="752"/>
      <c r="BG111" s="752"/>
      <c r="BH111" s="752"/>
      <c r="BI111" s="752"/>
      <c r="BJ111" s="752"/>
      <c r="BK111" s="752"/>
      <c r="BL111" s="752"/>
      <c r="BM111" s="752"/>
      <c r="BN111" s="752"/>
      <c r="BO111" s="752"/>
      <c r="BP111" s="753"/>
      <c r="BQ111" s="816">
        <v>810748</v>
      </c>
      <c r="BR111" s="817"/>
      <c r="BS111" s="817"/>
      <c r="BT111" s="817"/>
      <c r="BU111" s="817"/>
      <c r="BV111" s="817">
        <v>948275</v>
      </c>
      <c r="BW111" s="817"/>
      <c r="BX111" s="817"/>
      <c r="BY111" s="817"/>
      <c r="BZ111" s="817"/>
      <c r="CA111" s="817">
        <v>525384</v>
      </c>
      <c r="CB111" s="817"/>
      <c r="CC111" s="817"/>
      <c r="CD111" s="817"/>
      <c r="CE111" s="817"/>
      <c r="CF111" s="875">
        <v>2.2000000000000002</v>
      </c>
      <c r="CG111" s="876"/>
      <c r="CH111" s="876"/>
      <c r="CI111" s="876"/>
      <c r="CJ111" s="876"/>
      <c r="CK111" s="927"/>
      <c r="CL111" s="821"/>
      <c r="CM111" s="815" t="s">
        <v>418</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26" customFormat="1" ht="26.25" customHeight="1" x14ac:dyDescent="0.2">
      <c r="A112" s="912" t="s">
        <v>419</v>
      </c>
      <c r="B112" s="913"/>
      <c r="C112" s="752" t="s">
        <v>420</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421</v>
      </c>
      <c r="BA112" s="752"/>
      <c r="BB112" s="752"/>
      <c r="BC112" s="752"/>
      <c r="BD112" s="752"/>
      <c r="BE112" s="752"/>
      <c r="BF112" s="752"/>
      <c r="BG112" s="752"/>
      <c r="BH112" s="752"/>
      <c r="BI112" s="752"/>
      <c r="BJ112" s="752"/>
      <c r="BK112" s="752"/>
      <c r="BL112" s="752"/>
      <c r="BM112" s="752"/>
      <c r="BN112" s="752"/>
      <c r="BO112" s="752"/>
      <c r="BP112" s="753"/>
      <c r="BQ112" s="816">
        <v>16204878</v>
      </c>
      <c r="BR112" s="817"/>
      <c r="BS112" s="817"/>
      <c r="BT112" s="817"/>
      <c r="BU112" s="817"/>
      <c r="BV112" s="817">
        <v>15021244</v>
      </c>
      <c r="BW112" s="817"/>
      <c r="BX112" s="817"/>
      <c r="BY112" s="817"/>
      <c r="BZ112" s="817"/>
      <c r="CA112" s="817">
        <v>14171343</v>
      </c>
      <c r="CB112" s="817"/>
      <c r="CC112" s="817"/>
      <c r="CD112" s="817"/>
      <c r="CE112" s="817"/>
      <c r="CF112" s="875">
        <v>60.3</v>
      </c>
      <c r="CG112" s="876"/>
      <c r="CH112" s="876"/>
      <c r="CI112" s="876"/>
      <c r="CJ112" s="876"/>
      <c r="CK112" s="927"/>
      <c r="CL112" s="821"/>
      <c r="CM112" s="815" t="s">
        <v>422</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26" customFormat="1" ht="26.25" customHeight="1" x14ac:dyDescent="0.2">
      <c r="A113" s="914"/>
      <c r="B113" s="915"/>
      <c r="C113" s="752" t="s">
        <v>423</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897680</v>
      </c>
      <c r="AB113" s="919"/>
      <c r="AC113" s="919"/>
      <c r="AD113" s="919"/>
      <c r="AE113" s="920"/>
      <c r="AF113" s="921">
        <v>823094</v>
      </c>
      <c r="AG113" s="919"/>
      <c r="AH113" s="919"/>
      <c r="AI113" s="919"/>
      <c r="AJ113" s="920"/>
      <c r="AK113" s="921">
        <v>846081</v>
      </c>
      <c r="AL113" s="919"/>
      <c r="AM113" s="919"/>
      <c r="AN113" s="919"/>
      <c r="AO113" s="920"/>
      <c r="AP113" s="922">
        <v>3.6</v>
      </c>
      <c r="AQ113" s="923"/>
      <c r="AR113" s="923"/>
      <c r="AS113" s="923"/>
      <c r="AT113" s="924"/>
      <c r="AU113" s="932"/>
      <c r="AV113" s="933"/>
      <c r="AW113" s="933"/>
      <c r="AX113" s="933"/>
      <c r="AY113" s="933"/>
      <c r="AZ113" s="815" t="s">
        <v>424</v>
      </c>
      <c r="BA113" s="752"/>
      <c r="BB113" s="752"/>
      <c r="BC113" s="752"/>
      <c r="BD113" s="752"/>
      <c r="BE113" s="752"/>
      <c r="BF113" s="752"/>
      <c r="BG113" s="752"/>
      <c r="BH113" s="752"/>
      <c r="BI113" s="752"/>
      <c r="BJ113" s="752"/>
      <c r="BK113" s="752"/>
      <c r="BL113" s="752"/>
      <c r="BM113" s="752"/>
      <c r="BN113" s="752"/>
      <c r="BO113" s="752"/>
      <c r="BP113" s="753"/>
      <c r="BQ113" s="816">
        <v>430199</v>
      </c>
      <c r="BR113" s="817"/>
      <c r="BS113" s="817"/>
      <c r="BT113" s="817"/>
      <c r="BU113" s="817"/>
      <c r="BV113" s="817">
        <v>413540</v>
      </c>
      <c r="BW113" s="817"/>
      <c r="BX113" s="817"/>
      <c r="BY113" s="817"/>
      <c r="BZ113" s="817"/>
      <c r="CA113" s="817">
        <v>400757</v>
      </c>
      <c r="CB113" s="817"/>
      <c r="CC113" s="817"/>
      <c r="CD113" s="817"/>
      <c r="CE113" s="817"/>
      <c r="CF113" s="875">
        <v>1.7</v>
      </c>
      <c r="CG113" s="876"/>
      <c r="CH113" s="876"/>
      <c r="CI113" s="876"/>
      <c r="CJ113" s="876"/>
      <c r="CK113" s="927"/>
      <c r="CL113" s="821"/>
      <c r="CM113" s="815" t="s">
        <v>425</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26" customFormat="1" ht="26.25" customHeight="1" x14ac:dyDescent="0.2">
      <c r="A114" s="914"/>
      <c r="B114" s="915"/>
      <c r="C114" s="752" t="s">
        <v>426</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29146</v>
      </c>
      <c r="AB114" s="780"/>
      <c r="AC114" s="780"/>
      <c r="AD114" s="780"/>
      <c r="AE114" s="781"/>
      <c r="AF114" s="782">
        <v>18109</v>
      </c>
      <c r="AG114" s="780"/>
      <c r="AH114" s="780"/>
      <c r="AI114" s="780"/>
      <c r="AJ114" s="781"/>
      <c r="AK114" s="782">
        <v>48914</v>
      </c>
      <c r="AL114" s="780"/>
      <c r="AM114" s="780"/>
      <c r="AN114" s="780"/>
      <c r="AO114" s="781"/>
      <c r="AP114" s="824">
        <v>0.2</v>
      </c>
      <c r="AQ114" s="825"/>
      <c r="AR114" s="825"/>
      <c r="AS114" s="825"/>
      <c r="AT114" s="826"/>
      <c r="AU114" s="932"/>
      <c r="AV114" s="933"/>
      <c r="AW114" s="933"/>
      <c r="AX114" s="933"/>
      <c r="AY114" s="933"/>
      <c r="AZ114" s="815" t="s">
        <v>427</v>
      </c>
      <c r="BA114" s="752"/>
      <c r="BB114" s="752"/>
      <c r="BC114" s="752"/>
      <c r="BD114" s="752"/>
      <c r="BE114" s="752"/>
      <c r="BF114" s="752"/>
      <c r="BG114" s="752"/>
      <c r="BH114" s="752"/>
      <c r="BI114" s="752"/>
      <c r="BJ114" s="752"/>
      <c r="BK114" s="752"/>
      <c r="BL114" s="752"/>
      <c r="BM114" s="752"/>
      <c r="BN114" s="752"/>
      <c r="BO114" s="752"/>
      <c r="BP114" s="753"/>
      <c r="BQ114" s="816">
        <v>4875334</v>
      </c>
      <c r="BR114" s="817"/>
      <c r="BS114" s="817"/>
      <c r="BT114" s="817"/>
      <c r="BU114" s="817"/>
      <c r="BV114" s="817">
        <v>4672636</v>
      </c>
      <c r="BW114" s="817"/>
      <c r="BX114" s="817"/>
      <c r="BY114" s="817"/>
      <c r="BZ114" s="817"/>
      <c r="CA114" s="817">
        <v>4710554</v>
      </c>
      <c r="CB114" s="817"/>
      <c r="CC114" s="817"/>
      <c r="CD114" s="817"/>
      <c r="CE114" s="817"/>
      <c r="CF114" s="875">
        <v>20.100000000000001</v>
      </c>
      <c r="CG114" s="876"/>
      <c r="CH114" s="876"/>
      <c r="CI114" s="876"/>
      <c r="CJ114" s="876"/>
      <c r="CK114" s="927"/>
      <c r="CL114" s="821"/>
      <c r="CM114" s="815" t="s">
        <v>428</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26" customFormat="1" ht="26.25" customHeight="1" x14ac:dyDescent="0.2">
      <c r="A115" s="914"/>
      <c r="B115" s="915"/>
      <c r="C115" s="752" t="s">
        <v>429</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430</v>
      </c>
      <c r="BA115" s="752"/>
      <c r="BB115" s="752"/>
      <c r="BC115" s="752"/>
      <c r="BD115" s="752"/>
      <c r="BE115" s="752"/>
      <c r="BF115" s="752"/>
      <c r="BG115" s="752"/>
      <c r="BH115" s="752"/>
      <c r="BI115" s="752"/>
      <c r="BJ115" s="752"/>
      <c r="BK115" s="752"/>
      <c r="BL115" s="752"/>
      <c r="BM115" s="752"/>
      <c r="BN115" s="752"/>
      <c r="BO115" s="752"/>
      <c r="BP115" s="753"/>
      <c r="BQ115" s="816">
        <v>818086</v>
      </c>
      <c r="BR115" s="817"/>
      <c r="BS115" s="817"/>
      <c r="BT115" s="817"/>
      <c r="BU115" s="817"/>
      <c r="BV115" s="817">
        <v>909626</v>
      </c>
      <c r="BW115" s="817"/>
      <c r="BX115" s="817"/>
      <c r="BY115" s="817"/>
      <c r="BZ115" s="817"/>
      <c r="CA115" s="817">
        <v>735402</v>
      </c>
      <c r="CB115" s="817"/>
      <c r="CC115" s="817"/>
      <c r="CD115" s="817"/>
      <c r="CE115" s="817"/>
      <c r="CF115" s="875">
        <v>3.1</v>
      </c>
      <c r="CG115" s="876"/>
      <c r="CH115" s="876"/>
      <c r="CI115" s="876"/>
      <c r="CJ115" s="876"/>
      <c r="CK115" s="927"/>
      <c r="CL115" s="821"/>
      <c r="CM115" s="815" t="s">
        <v>431</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v>810748</v>
      </c>
      <c r="DH115" s="780"/>
      <c r="DI115" s="780"/>
      <c r="DJ115" s="780"/>
      <c r="DK115" s="781"/>
      <c r="DL115" s="782">
        <v>948275</v>
      </c>
      <c r="DM115" s="780"/>
      <c r="DN115" s="780"/>
      <c r="DO115" s="780"/>
      <c r="DP115" s="781"/>
      <c r="DQ115" s="782">
        <v>525384</v>
      </c>
      <c r="DR115" s="780"/>
      <c r="DS115" s="780"/>
      <c r="DT115" s="780"/>
      <c r="DU115" s="781"/>
      <c r="DV115" s="824">
        <v>2.2000000000000002</v>
      </c>
      <c r="DW115" s="825"/>
      <c r="DX115" s="825"/>
      <c r="DY115" s="825"/>
      <c r="DZ115" s="826"/>
    </row>
    <row r="116" spans="1:130" s="226" customFormat="1" ht="26.25" customHeight="1" x14ac:dyDescent="0.2">
      <c r="A116" s="916"/>
      <c r="B116" s="917"/>
      <c r="C116" s="839" t="s">
        <v>432</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106</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433</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434</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26"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435</v>
      </c>
      <c r="Z117" s="897"/>
      <c r="AA117" s="902">
        <v>5045610</v>
      </c>
      <c r="AB117" s="903"/>
      <c r="AC117" s="903"/>
      <c r="AD117" s="903"/>
      <c r="AE117" s="904"/>
      <c r="AF117" s="905">
        <v>4753782</v>
      </c>
      <c r="AG117" s="903"/>
      <c r="AH117" s="903"/>
      <c r="AI117" s="903"/>
      <c r="AJ117" s="904"/>
      <c r="AK117" s="905">
        <v>4722413</v>
      </c>
      <c r="AL117" s="903"/>
      <c r="AM117" s="903"/>
      <c r="AN117" s="903"/>
      <c r="AO117" s="904"/>
      <c r="AP117" s="906"/>
      <c r="AQ117" s="907"/>
      <c r="AR117" s="907"/>
      <c r="AS117" s="907"/>
      <c r="AT117" s="908"/>
      <c r="AU117" s="932"/>
      <c r="AV117" s="933"/>
      <c r="AW117" s="933"/>
      <c r="AX117" s="933"/>
      <c r="AY117" s="933"/>
      <c r="AZ117" s="863" t="s">
        <v>436</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437</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26" customFormat="1" ht="26.25" customHeight="1" x14ac:dyDescent="0.2">
      <c r="A118" s="895" t="s">
        <v>411</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408</v>
      </c>
      <c r="AB118" s="896"/>
      <c r="AC118" s="896"/>
      <c r="AD118" s="896"/>
      <c r="AE118" s="897"/>
      <c r="AF118" s="898" t="s">
        <v>409</v>
      </c>
      <c r="AG118" s="896"/>
      <c r="AH118" s="896"/>
      <c r="AI118" s="896"/>
      <c r="AJ118" s="897"/>
      <c r="AK118" s="898" t="s">
        <v>294</v>
      </c>
      <c r="AL118" s="896"/>
      <c r="AM118" s="896"/>
      <c r="AN118" s="896"/>
      <c r="AO118" s="897"/>
      <c r="AP118" s="899" t="s">
        <v>410</v>
      </c>
      <c r="AQ118" s="900"/>
      <c r="AR118" s="900"/>
      <c r="AS118" s="900"/>
      <c r="AT118" s="901"/>
      <c r="AU118" s="932"/>
      <c r="AV118" s="933"/>
      <c r="AW118" s="933"/>
      <c r="AX118" s="933"/>
      <c r="AY118" s="933"/>
      <c r="AZ118" s="838" t="s">
        <v>438</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439</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26" customFormat="1" ht="26.25" customHeight="1" x14ac:dyDescent="0.2">
      <c r="A119" s="818" t="s">
        <v>414</v>
      </c>
      <c r="B119" s="819"/>
      <c r="C119" s="860" t="s">
        <v>415</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47" t="s">
        <v>177</v>
      </c>
      <c r="BA119" s="247"/>
      <c r="BB119" s="247"/>
      <c r="BC119" s="247"/>
      <c r="BD119" s="247"/>
      <c r="BE119" s="247"/>
      <c r="BF119" s="247"/>
      <c r="BG119" s="247"/>
      <c r="BH119" s="247"/>
      <c r="BI119" s="247"/>
      <c r="BJ119" s="247"/>
      <c r="BK119" s="247"/>
      <c r="BL119" s="247"/>
      <c r="BM119" s="247"/>
      <c r="BN119" s="247"/>
      <c r="BO119" s="877" t="s">
        <v>440</v>
      </c>
      <c r="BP119" s="878"/>
      <c r="BQ119" s="879">
        <v>62566113</v>
      </c>
      <c r="BR119" s="845"/>
      <c r="BS119" s="845"/>
      <c r="BT119" s="845"/>
      <c r="BU119" s="845"/>
      <c r="BV119" s="845">
        <v>59118160</v>
      </c>
      <c r="BW119" s="845"/>
      <c r="BX119" s="845"/>
      <c r="BY119" s="845"/>
      <c r="BZ119" s="845"/>
      <c r="CA119" s="845">
        <v>55926798</v>
      </c>
      <c r="CB119" s="845"/>
      <c r="CC119" s="845"/>
      <c r="CD119" s="845"/>
      <c r="CE119" s="845"/>
      <c r="CF119" s="748"/>
      <c r="CG119" s="749"/>
      <c r="CH119" s="749"/>
      <c r="CI119" s="749"/>
      <c r="CJ119" s="834"/>
      <c r="CK119" s="928"/>
      <c r="CL119" s="823"/>
      <c r="CM119" s="838" t="s">
        <v>441</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26" customFormat="1" ht="26.25" customHeight="1" x14ac:dyDescent="0.2">
      <c r="A120" s="820"/>
      <c r="B120" s="821"/>
      <c r="C120" s="815" t="s">
        <v>418</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442</v>
      </c>
      <c r="AV120" s="881"/>
      <c r="AW120" s="881"/>
      <c r="AX120" s="881"/>
      <c r="AY120" s="882"/>
      <c r="AZ120" s="860" t="s">
        <v>443</v>
      </c>
      <c r="BA120" s="808"/>
      <c r="BB120" s="808"/>
      <c r="BC120" s="808"/>
      <c r="BD120" s="808"/>
      <c r="BE120" s="808"/>
      <c r="BF120" s="808"/>
      <c r="BG120" s="808"/>
      <c r="BH120" s="808"/>
      <c r="BI120" s="808"/>
      <c r="BJ120" s="808"/>
      <c r="BK120" s="808"/>
      <c r="BL120" s="808"/>
      <c r="BM120" s="808"/>
      <c r="BN120" s="808"/>
      <c r="BO120" s="808"/>
      <c r="BP120" s="809"/>
      <c r="BQ120" s="861">
        <v>4314541</v>
      </c>
      <c r="BR120" s="842"/>
      <c r="BS120" s="842"/>
      <c r="BT120" s="842"/>
      <c r="BU120" s="842"/>
      <c r="BV120" s="842">
        <v>6465396</v>
      </c>
      <c r="BW120" s="842"/>
      <c r="BX120" s="842"/>
      <c r="BY120" s="842"/>
      <c r="BZ120" s="842"/>
      <c r="CA120" s="842">
        <v>7976921</v>
      </c>
      <c r="CB120" s="842"/>
      <c r="CC120" s="842"/>
      <c r="CD120" s="842"/>
      <c r="CE120" s="842"/>
      <c r="CF120" s="866">
        <v>34</v>
      </c>
      <c r="CG120" s="867"/>
      <c r="CH120" s="867"/>
      <c r="CI120" s="867"/>
      <c r="CJ120" s="867"/>
      <c r="CK120" s="868" t="s">
        <v>444</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16202293</v>
      </c>
      <c r="DH120" s="842"/>
      <c r="DI120" s="842"/>
      <c r="DJ120" s="842"/>
      <c r="DK120" s="842"/>
      <c r="DL120" s="842">
        <v>15018947</v>
      </c>
      <c r="DM120" s="842"/>
      <c r="DN120" s="842"/>
      <c r="DO120" s="842"/>
      <c r="DP120" s="842"/>
      <c r="DQ120" s="842">
        <v>14170994</v>
      </c>
      <c r="DR120" s="842"/>
      <c r="DS120" s="842"/>
      <c r="DT120" s="842"/>
      <c r="DU120" s="842"/>
      <c r="DV120" s="843">
        <v>60.3</v>
      </c>
      <c r="DW120" s="843"/>
      <c r="DX120" s="843"/>
      <c r="DY120" s="843"/>
      <c r="DZ120" s="844"/>
    </row>
    <row r="121" spans="1:130" s="226" customFormat="1" ht="26.25" customHeight="1" x14ac:dyDescent="0.2">
      <c r="A121" s="820"/>
      <c r="B121" s="821"/>
      <c r="C121" s="863" t="s">
        <v>445</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446</v>
      </c>
      <c r="BA121" s="752"/>
      <c r="BB121" s="752"/>
      <c r="BC121" s="752"/>
      <c r="BD121" s="752"/>
      <c r="BE121" s="752"/>
      <c r="BF121" s="752"/>
      <c r="BG121" s="752"/>
      <c r="BH121" s="752"/>
      <c r="BI121" s="752"/>
      <c r="BJ121" s="752"/>
      <c r="BK121" s="752"/>
      <c r="BL121" s="752"/>
      <c r="BM121" s="752"/>
      <c r="BN121" s="752"/>
      <c r="BO121" s="752"/>
      <c r="BP121" s="753"/>
      <c r="BQ121" s="816">
        <v>10664787</v>
      </c>
      <c r="BR121" s="817"/>
      <c r="BS121" s="817"/>
      <c r="BT121" s="817"/>
      <c r="BU121" s="817"/>
      <c r="BV121" s="817">
        <v>10348413</v>
      </c>
      <c r="BW121" s="817"/>
      <c r="BX121" s="817"/>
      <c r="BY121" s="817"/>
      <c r="BZ121" s="817"/>
      <c r="CA121" s="817">
        <v>10768822</v>
      </c>
      <c r="CB121" s="817"/>
      <c r="CC121" s="817"/>
      <c r="CD121" s="817"/>
      <c r="CE121" s="817"/>
      <c r="CF121" s="875">
        <v>45.8</v>
      </c>
      <c r="CG121" s="876"/>
      <c r="CH121" s="876"/>
      <c r="CI121" s="876"/>
      <c r="CJ121" s="876"/>
      <c r="CK121" s="869"/>
      <c r="CL121" s="855"/>
      <c r="CM121" s="855"/>
      <c r="CN121" s="855"/>
      <c r="CO121" s="856"/>
      <c r="CP121" s="835" t="s">
        <v>391</v>
      </c>
      <c r="CQ121" s="836"/>
      <c r="CR121" s="836"/>
      <c r="CS121" s="836"/>
      <c r="CT121" s="836"/>
      <c r="CU121" s="836"/>
      <c r="CV121" s="836"/>
      <c r="CW121" s="836"/>
      <c r="CX121" s="836"/>
      <c r="CY121" s="836"/>
      <c r="CZ121" s="836"/>
      <c r="DA121" s="836"/>
      <c r="DB121" s="836"/>
      <c r="DC121" s="836"/>
      <c r="DD121" s="836"/>
      <c r="DE121" s="836"/>
      <c r="DF121" s="837"/>
      <c r="DG121" s="816">
        <v>2585</v>
      </c>
      <c r="DH121" s="817"/>
      <c r="DI121" s="817"/>
      <c r="DJ121" s="817"/>
      <c r="DK121" s="817"/>
      <c r="DL121" s="817">
        <v>2297</v>
      </c>
      <c r="DM121" s="817"/>
      <c r="DN121" s="817"/>
      <c r="DO121" s="817"/>
      <c r="DP121" s="817"/>
      <c r="DQ121" s="817">
        <v>349</v>
      </c>
      <c r="DR121" s="817"/>
      <c r="DS121" s="817"/>
      <c r="DT121" s="817"/>
      <c r="DU121" s="817"/>
      <c r="DV121" s="794">
        <v>0</v>
      </c>
      <c r="DW121" s="794"/>
      <c r="DX121" s="794"/>
      <c r="DY121" s="794"/>
      <c r="DZ121" s="795"/>
    </row>
    <row r="122" spans="1:130" s="226" customFormat="1" ht="26.25" customHeight="1" x14ac:dyDescent="0.2">
      <c r="A122" s="820"/>
      <c r="B122" s="821"/>
      <c r="C122" s="815" t="s">
        <v>428</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447</v>
      </c>
      <c r="BA122" s="839"/>
      <c r="BB122" s="839"/>
      <c r="BC122" s="839"/>
      <c r="BD122" s="839"/>
      <c r="BE122" s="839"/>
      <c r="BF122" s="839"/>
      <c r="BG122" s="839"/>
      <c r="BH122" s="839"/>
      <c r="BI122" s="839"/>
      <c r="BJ122" s="839"/>
      <c r="BK122" s="839"/>
      <c r="BL122" s="839"/>
      <c r="BM122" s="839"/>
      <c r="BN122" s="839"/>
      <c r="BO122" s="839"/>
      <c r="BP122" s="840"/>
      <c r="BQ122" s="879">
        <v>42028554</v>
      </c>
      <c r="BR122" s="845"/>
      <c r="BS122" s="845"/>
      <c r="BT122" s="845"/>
      <c r="BU122" s="845"/>
      <c r="BV122" s="845">
        <v>39923683</v>
      </c>
      <c r="BW122" s="845"/>
      <c r="BX122" s="845"/>
      <c r="BY122" s="845"/>
      <c r="BZ122" s="845"/>
      <c r="CA122" s="845">
        <v>37996271</v>
      </c>
      <c r="CB122" s="845"/>
      <c r="CC122" s="845"/>
      <c r="CD122" s="845"/>
      <c r="CE122" s="845"/>
      <c r="CF122" s="846">
        <v>161.80000000000001</v>
      </c>
      <c r="CG122" s="847"/>
      <c r="CH122" s="847"/>
      <c r="CI122" s="847"/>
      <c r="CJ122" s="847"/>
      <c r="CK122" s="869"/>
      <c r="CL122" s="855"/>
      <c r="CM122" s="855"/>
      <c r="CN122" s="855"/>
      <c r="CO122" s="856"/>
      <c r="CP122" s="835" t="s">
        <v>389</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26" customFormat="1" ht="26.25" customHeight="1" x14ac:dyDescent="0.2">
      <c r="A123" s="820"/>
      <c r="B123" s="821"/>
      <c r="C123" s="815" t="s">
        <v>434</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47" t="s">
        <v>177</v>
      </c>
      <c r="BA123" s="247"/>
      <c r="BB123" s="247"/>
      <c r="BC123" s="247"/>
      <c r="BD123" s="247"/>
      <c r="BE123" s="247"/>
      <c r="BF123" s="247"/>
      <c r="BG123" s="247"/>
      <c r="BH123" s="247"/>
      <c r="BI123" s="247"/>
      <c r="BJ123" s="247"/>
      <c r="BK123" s="247"/>
      <c r="BL123" s="247"/>
      <c r="BM123" s="247"/>
      <c r="BN123" s="247"/>
      <c r="BO123" s="877" t="s">
        <v>448</v>
      </c>
      <c r="BP123" s="878"/>
      <c r="BQ123" s="832">
        <v>57007882</v>
      </c>
      <c r="BR123" s="833"/>
      <c r="BS123" s="833"/>
      <c r="BT123" s="833"/>
      <c r="BU123" s="833"/>
      <c r="BV123" s="833">
        <v>56737492</v>
      </c>
      <c r="BW123" s="833"/>
      <c r="BX123" s="833"/>
      <c r="BY123" s="833"/>
      <c r="BZ123" s="833"/>
      <c r="CA123" s="833">
        <v>56742014</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26" customFormat="1" ht="26.25" customHeight="1" thickBot="1" x14ac:dyDescent="0.25">
      <c r="A124" s="820"/>
      <c r="B124" s="821"/>
      <c r="C124" s="815" t="s">
        <v>437</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449</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24</v>
      </c>
      <c r="BR124" s="831"/>
      <c r="BS124" s="831"/>
      <c r="BT124" s="831"/>
      <c r="BU124" s="831"/>
      <c r="BV124" s="831">
        <v>10.4</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450</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26" customFormat="1" ht="26.25" customHeight="1" x14ac:dyDescent="0.2">
      <c r="A125" s="820"/>
      <c r="B125" s="821"/>
      <c r="C125" s="815" t="s">
        <v>439</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851" t="s">
        <v>451</v>
      </c>
      <c r="CL125" s="852"/>
      <c r="CM125" s="852"/>
      <c r="CN125" s="852"/>
      <c r="CO125" s="853"/>
      <c r="CP125" s="860" t="s">
        <v>452</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26" customFormat="1" ht="26.25" customHeight="1" thickBot="1" x14ac:dyDescent="0.25">
      <c r="A126" s="820"/>
      <c r="B126" s="821"/>
      <c r="C126" s="815" t="s">
        <v>441</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854"/>
      <c r="CL126" s="855"/>
      <c r="CM126" s="855"/>
      <c r="CN126" s="855"/>
      <c r="CO126" s="856"/>
      <c r="CP126" s="815" t="s">
        <v>453</v>
      </c>
      <c r="CQ126" s="752"/>
      <c r="CR126" s="752"/>
      <c r="CS126" s="752"/>
      <c r="CT126" s="752"/>
      <c r="CU126" s="752"/>
      <c r="CV126" s="752"/>
      <c r="CW126" s="752"/>
      <c r="CX126" s="752"/>
      <c r="CY126" s="752"/>
      <c r="CZ126" s="752"/>
      <c r="DA126" s="752"/>
      <c r="DB126" s="752"/>
      <c r="DC126" s="752"/>
      <c r="DD126" s="752"/>
      <c r="DE126" s="752"/>
      <c r="DF126" s="753"/>
      <c r="DG126" s="816">
        <v>818086</v>
      </c>
      <c r="DH126" s="817"/>
      <c r="DI126" s="817"/>
      <c r="DJ126" s="817"/>
      <c r="DK126" s="817"/>
      <c r="DL126" s="817">
        <v>909626</v>
      </c>
      <c r="DM126" s="817"/>
      <c r="DN126" s="817"/>
      <c r="DO126" s="817"/>
      <c r="DP126" s="817"/>
      <c r="DQ126" s="817">
        <v>735402</v>
      </c>
      <c r="DR126" s="817"/>
      <c r="DS126" s="817"/>
      <c r="DT126" s="817"/>
      <c r="DU126" s="817"/>
      <c r="DV126" s="794">
        <v>3.1</v>
      </c>
      <c r="DW126" s="794"/>
      <c r="DX126" s="794"/>
      <c r="DY126" s="794"/>
      <c r="DZ126" s="795"/>
    </row>
    <row r="127" spans="1:130" s="226" customFormat="1" ht="26.25" customHeight="1" x14ac:dyDescent="0.2">
      <c r="A127" s="822"/>
      <c r="B127" s="823"/>
      <c r="C127" s="838" t="s">
        <v>454</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8"/>
      <c r="AV127" s="228"/>
      <c r="AW127" s="228"/>
      <c r="AX127" s="841" t="s">
        <v>455</v>
      </c>
      <c r="AY127" s="812"/>
      <c r="AZ127" s="812"/>
      <c r="BA127" s="812"/>
      <c r="BB127" s="812"/>
      <c r="BC127" s="812"/>
      <c r="BD127" s="812"/>
      <c r="BE127" s="813"/>
      <c r="BF127" s="811" t="s">
        <v>456</v>
      </c>
      <c r="BG127" s="812"/>
      <c r="BH127" s="812"/>
      <c r="BI127" s="812"/>
      <c r="BJ127" s="812"/>
      <c r="BK127" s="812"/>
      <c r="BL127" s="813"/>
      <c r="BM127" s="811" t="s">
        <v>457</v>
      </c>
      <c r="BN127" s="812"/>
      <c r="BO127" s="812"/>
      <c r="BP127" s="812"/>
      <c r="BQ127" s="812"/>
      <c r="BR127" s="812"/>
      <c r="BS127" s="813"/>
      <c r="BT127" s="811" t="s">
        <v>458</v>
      </c>
      <c r="BU127" s="812"/>
      <c r="BV127" s="812"/>
      <c r="BW127" s="812"/>
      <c r="BX127" s="812"/>
      <c r="BY127" s="812"/>
      <c r="BZ127" s="814"/>
      <c r="CA127" s="228"/>
      <c r="CB127" s="228"/>
      <c r="CC127" s="228"/>
      <c r="CD127" s="251"/>
      <c r="CE127" s="251"/>
      <c r="CF127" s="251"/>
      <c r="CG127" s="228"/>
      <c r="CH127" s="228"/>
      <c r="CI127" s="228"/>
      <c r="CJ127" s="250"/>
      <c r="CK127" s="854"/>
      <c r="CL127" s="855"/>
      <c r="CM127" s="855"/>
      <c r="CN127" s="855"/>
      <c r="CO127" s="856"/>
      <c r="CP127" s="815" t="s">
        <v>459</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26" customFormat="1" ht="26.25" customHeight="1" thickBot="1" x14ac:dyDescent="0.25">
      <c r="A128" s="796" t="s">
        <v>460</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461</v>
      </c>
      <c r="X128" s="798"/>
      <c r="Y128" s="798"/>
      <c r="Z128" s="799"/>
      <c r="AA128" s="800">
        <v>853636</v>
      </c>
      <c r="AB128" s="801"/>
      <c r="AC128" s="801"/>
      <c r="AD128" s="801"/>
      <c r="AE128" s="802"/>
      <c r="AF128" s="803">
        <v>695630</v>
      </c>
      <c r="AG128" s="801"/>
      <c r="AH128" s="801"/>
      <c r="AI128" s="801"/>
      <c r="AJ128" s="802"/>
      <c r="AK128" s="803">
        <v>768221</v>
      </c>
      <c r="AL128" s="801"/>
      <c r="AM128" s="801"/>
      <c r="AN128" s="801"/>
      <c r="AO128" s="802"/>
      <c r="AP128" s="804"/>
      <c r="AQ128" s="805"/>
      <c r="AR128" s="805"/>
      <c r="AS128" s="805"/>
      <c r="AT128" s="806"/>
      <c r="AU128" s="228"/>
      <c r="AV128" s="228"/>
      <c r="AW128" s="228"/>
      <c r="AX128" s="807" t="s">
        <v>462</v>
      </c>
      <c r="AY128" s="808"/>
      <c r="AZ128" s="808"/>
      <c r="BA128" s="808"/>
      <c r="BB128" s="808"/>
      <c r="BC128" s="808"/>
      <c r="BD128" s="808"/>
      <c r="BE128" s="809"/>
      <c r="BF128" s="786" t="s">
        <v>122</v>
      </c>
      <c r="BG128" s="787"/>
      <c r="BH128" s="787"/>
      <c r="BI128" s="787"/>
      <c r="BJ128" s="787"/>
      <c r="BK128" s="787"/>
      <c r="BL128" s="810"/>
      <c r="BM128" s="786">
        <v>11.96</v>
      </c>
      <c r="BN128" s="787"/>
      <c r="BO128" s="787"/>
      <c r="BP128" s="787"/>
      <c r="BQ128" s="787"/>
      <c r="BR128" s="787"/>
      <c r="BS128" s="810"/>
      <c r="BT128" s="786">
        <v>20</v>
      </c>
      <c r="BU128" s="787"/>
      <c r="BV128" s="787"/>
      <c r="BW128" s="787"/>
      <c r="BX128" s="787"/>
      <c r="BY128" s="787"/>
      <c r="BZ128" s="788"/>
      <c r="CA128" s="251"/>
      <c r="CB128" s="251"/>
      <c r="CC128" s="251"/>
      <c r="CD128" s="251"/>
      <c r="CE128" s="251"/>
      <c r="CF128" s="251"/>
      <c r="CG128" s="228"/>
      <c r="CH128" s="228"/>
      <c r="CI128" s="228"/>
      <c r="CJ128" s="250"/>
      <c r="CK128" s="857"/>
      <c r="CL128" s="858"/>
      <c r="CM128" s="858"/>
      <c r="CN128" s="858"/>
      <c r="CO128" s="859"/>
      <c r="CP128" s="789" t="s">
        <v>463</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26"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464</v>
      </c>
      <c r="X129" s="777"/>
      <c r="Y129" s="777"/>
      <c r="Z129" s="778"/>
      <c r="AA129" s="779">
        <v>26540014</v>
      </c>
      <c r="AB129" s="780"/>
      <c r="AC129" s="780"/>
      <c r="AD129" s="780"/>
      <c r="AE129" s="781"/>
      <c r="AF129" s="782">
        <v>26309472</v>
      </c>
      <c r="AG129" s="780"/>
      <c r="AH129" s="780"/>
      <c r="AI129" s="780"/>
      <c r="AJ129" s="781"/>
      <c r="AK129" s="782">
        <v>27010325</v>
      </c>
      <c r="AL129" s="780"/>
      <c r="AM129" s="780"/>
      <c r="AN129" s="780"/>
      <c r="AO129" s="781"/>
      <c r="AP129" s="783"/>
      <c r="AQ129" s="784"/>
      <c r="AR129" s="784"/>
      <c r="AS129" s="784"/>
      <c r="AT129" s="785"/>
      <c r="AU129" s="229"/>
      <c r="AV129" s="229"/>
      <c r="AW129" s="229"/>
      <c r="AX129" s="751" t="s">
        <v>465</v>
      </c>
      <c r="AY129" s="752"/>
      <c r="AZ129" s="752"/>
      <c r="BA129" s="752"/>
      <c r="BB129" s="752"/>
      <c r="BC129" s="752"/>
      <c r="BD129" s="752"/>
      <c r="BE129" s="753"/>
      <c r="BF129" s="770" t="s">
        <v>122</v>
      </c>
      <c r="BG129" s="771"/>
      <c r="BH129" s="771"/>
      <c r="BI129" s="771"/>
      <c r="BJ129" s="771"/>
      <c r="BK129" s="771"/>
      <c r="BL129" s="772"/>
      <c r="BM129" s="770">
        <v>16.96</v>
      </c>
      <c r="BN129" s="771"/>
      <c r="BO129" s="771"/>
      <c r="BP129" s="771"/>
      <c r="BQ129" s="771"/>
      <c r="BR129" s="771"/>
      <c r="BS129" s="772"/>
      <c r="BT129" s="770">
        <v>30</v>
      </c>
      <c r="BU129" s="771"/>
      <c r="BV129" s="771"/>
      <c r="BW129" s="771"/>
      <c r="BX129" s="771"/>
      <c r="BY129" s="771"/>
      <c r="BZ129" s="773"/>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774" t="s">
        <v>466</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467</v>
      </c>
      <c r="X130" s="777"/>
      <c r="Y130" s="777"/>
      <c r="Z130" s="778"/>
      <c r="AA130" s="779">
        <v>3463143</v>
      </c>
      <c r="AB130" s="780"/>
      <c r="AC130" s="780"/>
      <c r="AD130" s="780"/>
      <c r="AE130" s="781"/>
      <c r="AF130" s="782">
        <v>3514195</v>
      </c>
      <c r="AG130" s="780"/>
      <c r="AH130" s="780"/>
      <c r="AI130" s="780"/>
      <c r="AJ130" s="781"/>
      <c r="AK130" s="782">
        <v>3521720</v>
      </c>
      <c r="AL130" s="780"/>
      <c r="AM130" s="780"/>
      <c r="AN130" s="780"/>
      <c r="AO130" s="781"/>
      <c r="AP130" s="783"/>
      <c r="AQ130" s="784"/>
      <c r="AR130" s="784"/>
      <c r="AS130" s="784"/>
      <c r="AT130" s="785"/>
      <c r="AU130" s="229"/>
      <c r="AV130" s="229"/>
      <c r="AW130" s="229"/>
      <c r="AX130" s="751" t="s">
        <v>468</v>
      </c>
      <c r="AY130" s="752"/>
      <c r="AZ130" s="752"/>
      <c r="BA130" s="752"/>
      <c r="BB130" s="752"/>
      <c r="BC130" s="752"/>
      <c r="BD130" s="752"/>
      <c r="BE130" s="753"/>
      <c r="BF130" s="754">
        <v>2.4</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469</v>
      </c>
      <c r="X131" s="761"/>
      <c r="Y131" s="761"/>
      <c r="Z131" s="762"/>
      <c r="AA131" s="763">
        <v>23076871</v>
      </c>
      <c r="AB131" s="764"/>
      <c r="AC131" s="764"/>
      <c r="AD131" s="764"/>
      <c r="AE131" s="765"/>
      <c r="AF131" s="766">
        <v>22795277</v>
      </c>
      <c r="AG131" s="764"/>
      <c r="AH131" s="764"/>
      <c r="AI131" s="764"/>
      <c r="AJ131" s="765"/>
      <c r="AK131" s="766">
        <v>23488605</v>
      </c>
      <c r="AL131" s="764"/>
      <c r="AM131" s="764"/>
      <c r="AN131" s="764"/>
      <c r="AO131" s="765"/>
      <c r="AP131" s="767"/>
      <c r="AQ131" s="768"/>
      <c r="AR131" s="768"/>
      <c r="AS131" s="768"/>
      <c r="AT131" s="769"/>
      <c r="AU131" s="229"/>
      <c r="AV131" s="229"/>
      <c r="AW131" s="229"/>
      <c r="AX131" s="729" t="s">
        <v>470</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738" t="s">
        <v>471</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472</v>
      </c>
      <c r="W132" s="742"/>
      <c r="X132" s="742"/>
      <c r="Y132" s="742"/>
      <c r="Z132" s="743"/>
      <c r="AA132" s="744">
        <v>3.158274794</v>
      </c>
      <c r="AB132" s="745"/>
      <c r="AC132" s="745"/>
      <c r="AD132" s="745"/>
      <c r="AE132" s="746"/>
      <c r="AF132" s="747">
        <v>2.3862706299999998</v>
      </c>
      <c r="AG132" s="745"/>
      <c r="AH132" s="745"/>
      <c r="AI132" s="745"/>
      <c r="AJ132" s="746"/>
      <c r="AK132" s="747">
        <v>1.841199169</v>
      </c>
      <c r="AL132" s="745"/>
      <c r="AM132" s="745"/>
      <c r="AN132" s="745"/>
      <c r="AO132" s="746"/>
      <c r="AP132" s="748"/>
      <c r="AQ132" s="749"/>
      <c r="AR132" s="749"/>
      <c r="AS132" s="749"/>
      <c r="AT132" s="750"/>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473</v>
      </c>
      <c r="W133" s="721"/>
      <c r="X133" s="721"/>
      <c r="Y133" s="721"/>
      <c r="Z133" s="722"/>
      <c r="AA133" s="723">
        <v>3.9</v>
      </c>
      <c r="AB133" s="724"/>
      <c r="AC133" s="724"/>
      <c r="AD133" s="724"/>
      <c r="AE133" s="725"/>
      <c r="AF133" s="723">
        <v>3.1</v>
      </c>
      <c r="AG133" s="724"/>
      <c r="AH133" s="724"/>
      <c r="AI133" s="724"/>
      <c r="AJ133" s="725"/>
      <c r="AK133" s="723">
        <v>2.4</v>
      </c>
      <c r="AL133" s="724"/>
      <c r="AM133" s="724"/>
      <c r="AN133" s="724"/>
      <c r="AO133" s="725"/>
      <c r="AP133" s="726"/>
      <c r="AQ133" s="727"/>
      <c r="AR133" s="727"/>
      <c r="AS133" s="727"/>
      <c r="AT133" s="728"/>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KU/oxOlZFOsjIFfTOmb7ApnPGNZ8Pu6Ky/xvn2mY6kVan7XawLxNOypILK9qlRJQumWN8QP7ziOadn0IR1T2UQ==" saltValue="6KqaoMhBsFTvFiwPk3bTa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100" workbookViewId="0"/>
  </sheetViews>
  <sheetFormatPr defaultColWidth="0" defaultRowHeight="13.5" customHeight="1" zeroHeight="1" x14ac:dyDescent="0.2"/>
  <cols>
    <col min="1" max="120" width="2.77734375" style="256" customWidth="1"/>
    <col min="121" max="121" width="0" style="255" hidden="1" customWidth="1"/>
    <col min="122" max="16384" width="9" style="255" hidden="1"/>
  </cols>
  <sheetData>
    <row r="1" spans="1:120" ht="13.2"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5"/>
    </row>
    <row r="17" spans="119:120" ht="13.2" x14ac:dyDescent="0.2">
      <c r="DP17" s="255"/>
    </row>
    <row r="18" spans="119:120" ht="13.2" x14ac:dyDescent="0.2"/>
    <row r="19" spans="119:120" ht="13.2" x14ac:dyDescent="0.2"/>
    <row r="20" spans="119:120" ht="13.2" x14ac:dyDescent="0.2">
      <c r="DO20" s="255"/>
      <c r="DP20" s="255"/>
    </row>
    <row r="21" spans="119:120" ht="13.2" x14ac:dyDescent="0.2">
      <c r="DP21" s="255"/>
    </row>
    <row r="22" spans="119:120" ht="13.2" x14ac:dyDescent="0.2"/>
    <row r="23" spans="119:120" ht="13.2" x14ac:dyDescent="0.2">
      <c r="DO23" s="255"/>
      <c r="DP23" s="255"/>
    </row>
    <row r="24" spans="119:120" ht="13.2" x14ac:dyDescent="0.2">
      <c r="DP24" s="255"/>
    </row>
    <row r="25" spans="119:120" ht="13.2" x14ac:dyDescent="0.2">
      <c r="DP25" s="255"/>
    </row>
    <row r="26" spans="119:120" ht="13.2" x14ac:dyDescent="0.2">
      <c r="DO26" s="255"/>
      <c r="DP26" s="255"/>
    </row>
    <row r="27" spans="119:120" ht="13.2" x14ac:dyDescent="0.2"/>
    <row r="28" spans="119:120" ht="13.2" x14ac:dyDescent="0.2">
      <c r="DO28" s="255"/>
      <c r="DP28" s="255"/>
    </row>
    <row r="29" spans="119:120" ht="13.2" x14ac:dyDescent="0.2">
      <c r="DP29" s="255"/>
    </row>
    <row r="30" spans="119:120" ht="13.2" x14ac:dyDescent="0.2"/>
    <row r="31" spans="119:120" ht="13.2" x14ac:dyDescent="0.2">
      <c r="DO31" s="255"/>
      <c r="DP31" s="255"/>
    </row>
    <row r="32" spans="119:120" ht="13.2" x14ac:dyDescent="0.2"/>
    <row r="33" spans="98:120" ht="13.2" x14ac:dyDescent="0.2">
      <c r="DO33" s="255"/>
      <c r="DP33" s="255"/>
    </row>
    <row r="34" spans="98:120" ht="13.2" x14ac:dyDescent="0.2">
      <c r="DM34" s="255"/>
    </row>
    <row r="35" spans="98:120" ht="13.2" x14ac:dyDescent="0.2">
      <c r="CT35" s="255"/>
      <c r="CU35" s="255"/>
      <c r="CV35" s="255"/>
      <c r="CY35" s="255"/>
      <c r="CZ35" s="255"/>
      <c r="DA35" s="255"/>
      <c r="DD35" s="255"/>
      <c r="DE35" s="255"/>
      <c r="DF35" s="255"/>
      <c r="DI35" s="255"/>
      <c r="DJ35" s="255"/>
      <c r="DK35" s="255"/>
      <c r="DM35" s="255"/>
      <c r="DN35" s="255"/>
      <c r="DO35" s="255"/>
      <c r="DP35" s="255"/>
    </row>
    <row r="36" spans="98:120" ht="13.2" x14ac:dyDescent="0.2"/>
    <row r="37" spans="98:120" ht="13.2" x14ac:dyDescent="0.2">
      <c r="CW37" s="255"/>
      <c r="DB37" s="255"/>
      <c r="DG37" s="255"/>
      <c r="DL37" s="255"/>
      <c r="DP37" s="255"/>
    </row>
    <row r="38" spans="98:120" ht="13.2"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5"/>
      <c r="DO49" s="255"/>
      <c r="DP49" s="25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5"/>
      <c r="CS63" s="255"/>
      <c r="CX63" s="255"/>
      <c r="DC63" s="255"/>
      <c r="DH63" s="255"/>
    </row>
    <row r="64" spans="22:120" ht="13.2" x14ac:dyDescent="0.2">
      <c r="V64" s="255"/>
    </row>
    <row r="65" spans="15:120" ht="13.2"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2" x14ac:dyDescent="0.2">
      <c r="Q66" s="255"/>
      <c r="S66" s="255"/>
      <c r="U66" s="255"/>
      <c r="DM66" s="255"/>
    </row>
    <row r="67" spans="15:120" ht="13.2"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2" x14ac:dyDescent="0.2"/>
    <row r="69" spans="15:120" ht="13.2" x14ac:dyDescent="0.2"/>
    <row r="70" spans="15:120" ht="13.2" x14ac:dyDescent="0.2"/>
    <row r="71" spans="15:120" ht="13.2" x14ac:dyDescent="0.2"/>
    <row r="72" spans="15:120" ht="13.2" x14ac:dyDescent="0.2">
      <c r="DP72" s="255"/>
    </row>
    <row r="73" spans="15:120" ht="13.2" x14ac:dyDescent="0.2">
      <c r="DP73" s="25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5"/>
      <c r="CX96" s="255"/>
      <c r="DC96" s="255"/>
      <c r="DH96" s="255"/>
    </row>
    <row r="97" spans="24:120" ht="13.2" x14ac:dyDescent="0.2">
      <c r="CS97" s="255"/>
      <c r="CX97" s="255"/>
      <c r="DC97" s="255"/>
      <c r="DH97" s="255"/>
      <c r="DP97" s="256" t="s">
        <v>474</v>
      </c>
    </row>
    <row r="98" spans="24:120" ht="13.2" hidden="1" x14ac:dyDescent="0.2">
      <c r="CS98" s="255"/>
      <c r="CX98" s="255"/>
      <c r="DC98" s="255"/>
      <c r="DH98" s="255"/>
    </row>
    <row r="99" spans="24:120" ht="13.2"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2" hidden="1" x14ac:dyDescent="0.2">
      <c r="CT103" s="255"/>
      <c r="CV103" s="255"/>
      <c r="CW103" s="255"/>
      <c r="CY103" s="255"/>
      <c r="DA103" s="255"/>
      <c r="DB103" s="255"/>
      <c r="DD103" s="255"/>
      <c r="DF103" s="255"/>
      <c r="DG103" s="255"/>
      <c r="DI103" s="255"/>
      <c r="DK103" s="255"/>
      <c r="DL103" s="255"/>
      <c r="DM103" s="255"/>
      <c r="DN103" s="255"/>
      <c r="DO103" s="255"/>
      <c r="DP103" s="255"/>
    </row>
    <row r="104" spans="24:120" ht="13.2" hidden="1" x14ac:dyDescent="0.2">
      <c r="CV104" s="255"/>
      <c r="CW104" s="255"/>
      <c r="DA104" s="255"/>
      <c r="DB104" s="255"/>
      <c r="DF104" s="255"/>
      <c r="DG104" s="255"/>
      <c r="DK104" s="255"/>
      <c r="DL104" s="255"/>
      <c r="DN104" s="255"/>
      <c r="DO104" s="255"/>
      <c r="DP104" s="255"/>
    </row>
    <row r="105" spans="24:120" ht="12.75" hidden="1" customHeight="1" x14ac:dyDescent="0.2"/>
  </sheetData>
  <sheetProtection algorithmName="SHA-512" hashValue="5WGOToztQ670Z6k66DY+BGZWQHEvY7TE9eCrTEx9U8MQ5Qtmg60Q1iBsQG5aDPRsfDX5RsWmrIfouViwQdtQYg==" saltValue="6a1b5hlI8f5Wt2tHOXJkA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6" customWidth="1"/>
    <col min="117" max="16384" width="9" style="255" hidden="1"/>
  </cols>
  <sheetData>
    <row r="1" spans="2:116" ht="13.2"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2" x14ac:dyDescent="0.2"/>
    <row r="3" spans="2:116" ht="13.2" x14ac:dyDescent="0.2"/>
    <row r="4" spans="2:116" ht="13.2"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2"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2" x14ac:dyDescent="0.2"/>
    <row r="20" spans="9:116" ht="13.2" x14ac:dyDescent="0.2"/>
    <row r="21" spans="9:116" ht="13.2" x14ac:dyDescent="0.2">
      <c r="DL21" s="255"/>
    </row>
    <row r="22" spans="9:116" ht="13.2" x14ac:dyDescent="0.2">
      <c r="DI22" s="255"/>
      <c r="DJ22" s="255"/>
      <c r="DK22" s="255"/>
      <c r="DL22" s="255"/>
    </row>
    <row r="23" spans="9:116" ht="13.2" x14ac:dyDescent="0.2">
      <c r="CY23" s="255"/>
      <c r="CZ23" s="255"/>
      <c r="DA23" s="255"/>
      <c r="DB23" s="255"/>
      <c r="DC23" s="255"/>
      <c r="DD23" s="255"/>
      <c r="DE23" s="255"/>
      <c r="DF23" s="255"/>
      <c r="DG23" s="255"/>
      <c r="DH23" s="255"/>
      <c r="DI23" s="255"/>
      <c r="DJ23" s="255"/>
      <c r="DK23" s="255"/>
      <c r="DL23" s="25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5"/>
      <c r="DA35" s="255"/>
      <c r="DB35" s="255"/>
      <c r="DC35" s="255"/>
      <c r="DD35" s="255"/>
      <c r="DE35" s="255"/>
      <c r="DF35" s="255"/>
      <c r="DG35" s="255"/>
      <c r="DH35" s="255"/>
      <c r="DI35" s="255"/>
      <c r="DJ35" s="255"/>
      <c r="DK35" s="255"/>
      <c r="DL35" s="255"/>
    </row>
    <row r="36" spans="15:116" ht="13.2" x14ac:dyDescent="0.2"/>
    <row r="37" spans="15:116" ht="13.2" x14ac:dyDescent="0.2">
      <c r="DL37" s="255"/>
    </row>
    <row r="38" spans="15:116" ht="13.2" x14ac:dyDescent="0.2">
      <c r="DI38" s="255"/>
      <c r="DJ38" s="255"/>
      <c r="DK38" s="255"/>
      <c r="DL38" s="255"/>
    </row>
    <row r="39" spans="15:116" ht="13.2" x14ac:dyDescent="0.2"/>
    <row r="40" spans="15:116" ht="13.2" x14ac:dyDescent="0.2"/>
    <row r="41" spans="15:116" ht="13.2" x14ac:dyDescent="0.2"/>
    <row r="42" spans="15:116" ht="13.2" x14ac:dyDescent="0.2"/>
    <row r="43" spans="15:116" ht="13.2"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2" x14ac:dyDescent="0.2">
      <c r="DL44" s="255"/>
    </row>
    <row r="45" spans="15:116" ht="13.2" x14ac:dyDescent="0.2"/>
    <row r="46" spans="15:116" ht="13.2" x14ac:dyDescent="0.2">
      <c r="DA46" s="255"/>
      <c r="DB46" s="255"/>
      <c r="DC46" s="255"/>
      <c r="DD46" s="255"/>
      <c r="DE46" s="255"/>
      <c r="DF46" s="255"/>
      <c r="DG46" s="255"/>
      <c r="DH46" s="255"/>
      <c r="DI46" s="255"/>
      <c r="DJ46" s="255"/>
      <c r="DK46" s="255"/>
      <c r="DL46" s="255"/>
    </row>
    <row r="47" spans="15:116" ht="13.2" x14ac:dyDescent="0.2"/>
    <row r="48" spans="15:116" ht="13.2" x14ac:dyDescent="0.2"/>
    <row r="49" spans="104:116" ht="13.2" x14ac:dyDescent="0.2"/>
    <row r="50" spans="104:116" ht="13.2" x14ac:dyDescent="0.2">
      <c r="CZ50" s="255"/>
      <c r="DA50" s="255"/>
      <c r="DB50" s="255"/>
      <c r="DC50" s="255"/>
      <c r="DD50" s="255"/>
      <c r="DE50" s="255"/>
      <c r="DF50" s="255"/>
      <c r="DG50" s="255"/>
      <c r="DH50" s="255"/>
      <c r="DI50" s="255"/>
      <c r="DJ50" s="255"/>
      <c r="DK50" s="255"/>
      <c r="DL50" s="255"/>
    </row>
    <row r="51" spans="104:116" ht="13.2" x14ac:dyDescent="0.2"/>
    <row r="52" spans="104:116" ht="13.2" x14ac:dyDescent="0.2"/>
    <row r="53" spans="104:116" ht="13.2" x14ac:dyDescent="0.2">
      <c r="DL53" s="25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5"/>
      <c r="DD67" s="255"/>
      <c r="DE67" s="255"/>
      <c r="DF67" s="255"/>
      <c r="DG67" s="255"/>
      <c r="DH67" s="255"/>
      <c r="DI67" s="255"/>
      <c r="DJ67" s="255"/>
      <c r="DK67" s="255"/>
      <c r="DL67" s="25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Is92TMou9CUoiLm1ranVJL3gtR0EHkNEhAXcH7E6sGKjpgEPOQ/tQvNk1/QmmQn/8hJepzucxR/2CvD7rngBA==" saltValue="0Kw8Xw12HbP8fYnmJj4lpQ==" spinCount="100000" sheet="1" objects="1" scenarios="1"/>
  <dataConsolidate/>
  <phoneticPr fontId="2"/>
  <printOptions horizontalCentered="1" verticalCentered="1"/>
  <pageMargins left="0" right="0" top="0" bottom="0" header="0" footer="0"/>
  <pageSetup paperSize="9" scale="47"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election activeCell="AQ31" sqref="AQ31"/>
    </sheetView>
  </sheetViews>
  <sheetFormatPr defaultColWidth="0" defaultRowHeight="13.5" customHeight="1" zeroHeight="1" x14ac:dyDescent="0.2"/>
  <cols>
    <col min="1" max="36" width="2.44140625" style="257" customWidth="1"/>
    <col min="37" max="44" width="17" style="257" customWidth="1"/>
    <col min="45" max="45" width="6.109375" style="264" customWidth="1"/>
    <col min="46" max="46" width="3" style="262" customWidth="1"/>
    <col min="47" max="47" width="19.109375" style="257" hidden="1" customWidth="1"/>
    <col min="48" max="52" width="12.6640625" style="257" hidden="1" customWidth="1"/>
    <col min="53" max="16384" width="8.6640625" style="257" hidden="1"/>
  </cols>
  <sheetData>
    <row r="1" spans="1:46" ht="13.2" x14ac:dyDescent="0.2">
      <c r="AS1" s="258"/>
      <c r="AT1" s="258"/>
    </row>
    <row r="2" spans="1:46" ht="13.2" x14ac:dyDescent="0.2">
      <c r="AS2" s="258"/>
      <c r="AT2" s="258"/>
    </row>
    <row r="3" spans="1:46" ht="13.2" x14ac:dyDescent="0.2">
      <c r="AS3" s="258"/>
      <c r="AT3" s="258"/>
    </row>
    <row r="4" spans="1:46" ht="13.2" x14ac:dyDescent="0.2">
      <c r="AS4" s="258"/>
      <c r="AT4" s="258"/>
    </row>
    <row r="5" spans="1:46" ht="16.2" x14ac:dyDescent="0.2">
      <c r="A5" s="259" t="s">
        <v>475</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2"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476</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21" t="s">
        <v>477</v>
      </c>
      <c r="AP7" s="268"/>
      <c r="AQ7" s="269" t="s">
        <v>478</v>
      </c>
      <c r="AR7" s="270"/>
    </row>
    <row r="8" spans="1:46" ht="13.2"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22"/>
      <c r="AP8" s="274" t="s">
        <v>479</v>
      </c>
      <c r="AQ8" s="275" t="s">
        <v>480</v>
      </c>
      <c r="AR8" s="276" t="s">
        <v>481</v>
      </c>
    </row>
    <row r="9" spans="1:46" ht="13.2"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33" t="s">
        <v>482</v>
      </c>
      <c r="AL9" s="1134"/>
      <c r="AM9" s="1134"/>
      <c r="AN9" s="1135"/>
      <c r="AO9" s="277">
        <v>7088817</v>
      </c>
      <c r="AP9" s="277">
        <v>60760</v>
      </c>
      <c r="AQ9" s="278">
        <v>63160</v>
      </c>
      <c r="AR9" s="279">
        <v>-3.8</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33" t="s">
        <v>483</v>
      </c>
      <c r="AL10" s="1134"/>
      <c r="AM10" s="1134"/>
      <c r="AN10" s="1135"/>
      <c r="AO10" s="280">
        <v>148400</v>
      </c>
      <c r="AP10" s="280">
        <v>1272</v>
      </c>
      <c r="AQ10" s="281">
        <v>4257</v>
      </c>
      <c r="AR10" s="282">
        <v>-70.099999999999994</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33" t="s">
        <v>484</v>
      </c>
      <c r="AL11" s="1134"/>
      <c r="AM11" s="1134"/>
      <c r="AN11" s="1135"/>
      <c r="AO11" s="280">
        <v>18655</v>
      </c>
      <c r="AP11" s="280">
        <v>160</v>
      </c>
      <c r="AQ11" s="281">
        <v>595</v>
      </c>
      <c r="AR11" s="282">
        <v>-73.099999999999994</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33" t="s">
        <v>485</v>
      </c>
      <c r="AL12" s="1134"/>
      <c r="AM12" s="1134"/>
      <c r="AN12" s="1135"/>
      <c r="AO12" s="280" t="s">
        <v>486</v>
      </c>
      <c r="AP12" s="280" t="s">
        <v>486</v>
      </c>
      <c r="AQ12" s="281">
        <v>9</v>
      </c>
      <c r="AR12" s="282" t="s">
        <v>486</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33" t="s">
        <v>487</v>
      </c>
      <c r="AL13" s="1134"/>
      <c r="AM13" s="1134"/>
      <c r="AN13" s="1135"/>
      <c r="AO13" s="280">
        <v>290863</v>
      </c>
      <c r="AP13" s="280">
        <v>2493</v>
      </c>
      <c r="AQ13" s="281">
        <v>2608</v>
      </c>
      <c r="AR13" s="282">
        <v>-4.4000000000000004</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33" t="s">
        <v>488</v>
      </c>
      <c r="AL14" s="1134"/>
      <c r="AM14" s="1134"/>
      <c r="AN14" s="1135"/>
      <c r="AO14" s="280">
        <v>42482</v>
      </c>
      <c r="AP14" s="280">
        <v>364</v>
      </c>
      <c r="AQ14" s="281">
        <v>1202</v>
      </c>
      <c r="AR14" s="282">
        <v>-69.7</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36" t="s">
        <v>489</v>
      </c>
      <c r="AL15" s="1137"/>
      <c r="AM15" s="1137"/>
      <c r="AN15" s="1138"/>
      <c r="AO15" s="280">
        <v>-301966</v>
      </c>
      <c r="AP15" s="280">
        <v>-2588</v>
      </c>
      <c r="AQ15" s="281">
        <v>-3084</v>
      </c>
      <c r="AR15" s="282">
        <v>-16.100000000000001</v>
      </c>
    </row>
    <row r="16" spans="1:46" ht="13.2"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36" t="s">
        <v>177</v>
      </c>
      <c r="AL16" s="1137"/>
      <c r="AM16" s="1137"/>
      <c r="AN16" s="1138"/>
      <c r="AO16" s="280">
        <v>7287251</v>
      </c>
      <c r="AP16" s="280">
        <v>62461</v>
      </c>
      <c r="AQ16" s="281">
        <v>68747</v>
      </c>
      <c r="AR16" s="282">
        <v>-9.1</v>
      </c>
    </row>
    <row r="17" spans="1:46" ht="13.2"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2"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2"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490</v>
      </c>
      <c r="AL19" s="258"/>
      <c r="AM19" s="258"/>
      <c r="AN19" s="258"/>
      <c r="AO19" s="258"/>
      <c r="AP19" s="258"/>
      <c r="AQ19" s="258"/>
      <c r="AR19" s="258"/>
    </row>
    <row r="20" spans="1:46" ht="13.2"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491</v>
      </c>
      <c r="AP20" s="289" t="s">
        <v>492</v>
      </c>
      <c r="AQ20" s="290" t="s">
        <v>493</v>
      </c>
      <c r="AR20" s="291"/>
    </row>
    <row r="21" spans="1:46" s="297" customFormat="1" ht="13.2"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139" t="s">
        <v>494</v>
      </c>
      <c r="AL21" s="1140"/>
      <c r="AM21" s="1140"/>
      <c r="AN21" s="1141"/>
      <c r="AO21" s="293">
        <v>6.32</v>
      </c>
      <c r="AP21" s="294">
        <v>6.22</v>
      </c>
      <c r="AQ21" s="295">
        <v>0.1</v>
      </c>
      <c r="AR21" s="263"/>
      <c r="AS21" s="296"/>
      <c r="AT21" s="292"/>
    </row>
    <row r="22" spans="1:46" s="297" customFormat="1" ht="13.2"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139" t="s">
        <v>495</v>
      </c>
      <c r="AL22" s="1140"/>
      <c r="AM22" s="1140"/>
      <c r="AN22" s="1141"/>
      <c r="AO22" s="298">
        <v>99.2</v>
      </c>
      <c r="AP22" s="299">
        <v>98.7</v>
      </c>
      <c r="AQ22" s="300">
        <v>0.5</v>
      </c>
      <c r="AR22" s="284"/>
      <c r="AS22" s="296"/>
      <c r="AT22" s="292"/>
    </row>
    <row r="23" spans="1:46" s="297" customFormat="1" ht="13.2"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2"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2"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2" x14ac:dyDescent="0.2">
      <c r="A26" s="1132" t="s">
        <v>496</v>
      </c>
      <c r="B26" s="1132"/>
      <c r="C26" s="1132"/>
      <c r="D26" s="1132"/>
      <c r="E26" s="1132"/>
      <c r="F26" s="1132"/>
      <c r="G26" s="1132"/>
      <c r="H26" s="1132"/>
      <c r="I26" s="1132"/>
      <c r="J26" s="1132"/>
      <c r="K26" s="1132"/>
      <c r="L26" s="1132"/>
      <c r="M26" s="1132"/>
      <c r="N26" s="1132"/>
      <c r="O26" s="1132"/>
      <c r="P26" s="1132"/>
      <c r="Q26" s="1132"/>
      <c r="R26" s="1132"/>
      <c r="S26" s="1132"/>
      <c r="T26" s="1132"/>
      <c r="U26" s="1132"/>
      <c r="V26" s="1132"/>
      <c r="W26" s="1132"/>
      <c r="X26" s="1132"/>
      <c r="Y26" s="1132"/>
      <c r="Z26" s="1132"/>
      <c r="AA26" s="1132"/>
      <c r="AB26" s="1132"/>
      <c r="AC26" s="1132"/>
      <c r="AD26" s="1132"/>
      <c r="AE26" s="1132"/>
      <c r="AF26" s="1132"/>
      <c r="AG26" s="1132"/>
      <c r="AH26" s="1132"/>
      <c r="AI26" s="1132"/>
      <c r="AJ26" s="1132"/>
      <c r="AK26" s="1132"/>
      <c r="AL26" s="1132"/>
      <c r="AM26" s="1132"/>
      <c r="AN26" s="1132"/>
      <c r="AO26" s="1132"/>
      <c r="AP26" s="1132"/>
      <c r="AQ26" s="1132"/>
      <c r="AR26" s="1132"/>
      <c r="AS26" s="1132"/>
      <c r="AT26" s="263"/>
    </row>
    <row r="27" spans="1:46" ht="13.2" x14ac:dyDescent="0.2">
      <c r="A27" s="305"/>
      <c r="AO27" s="258"/>
      <c r="AP27" s="258"/>
      <c r="AQ27" s="258"/>
      <c r="AR27" s="258"/>
      <c r="AS27" s="258"/>
      <c r="AT27" s="258"/>
    </row>
    <row r="28" spans="1:46" ht="16.2" x14ac:dyDescent="0.2">
      <c r="A28" s="259" t="s">
        <v>497</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2"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498</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21" t="s">
        <v>477</v>
      </c>
      <c r="AP30" s="268"/>
      <c r="AQ30" s="269" t="s">
        <v>478</v>
      </c>
      <c r="AR30" s="270"/>
    </row>
    <row r="31" spans="1:46" ht="13.2"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22"/>
      <c r="AP31" s="274" t="s">
        <v>479</v>
      </c>
      <c r="AQ31" s="275" t="s">
        <v>480</v>
      </c>
      <c r="AR31" s="276" t="s">
        <v>481</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23" t="s">
        <v>499</v>
      </c>
      <c r="AL32" s="1124"/>
      <c r="AM32" s="1124"/>
      <c r="AN32" s="1125"/>
      <c r="AO32" s="308">
        <v>3827418</v>
      </c>
      <c r="AP32" s="308">
        <v>32806</v>
      </c>
      <c r="AQ32" s="309">
        <v>33476</v>
      </c>
      <c r="AR32" s="310">
        <v>-2</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23" t="s">
        <v>500</v>
      </c>
      <c r="AL33" s="1124"/>
      <c r="AM33" s="1124"/>
      <c r="AN33" s="1125"/>
      <c r="AO33" s="308" t="s">
        <v>486</v>
      </c>
      <c r="AP33" s="308" t="s">
        <v>486</v>
      </c>
      <c r="AQ33" s="309" t="s">
        <v>486</v>
      </c>
      <c r="AR33" s="310" t="s">
        <v>486</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23" t="s">
        <v>501</v>
      </c>
      <c r="AL34" s="1124"/>
      <c r="AM34" s="1124"/>
      <c r="AN34" s="1125"/>
      <c r="AO34" s="308" t="s">
        <v>486</v>
      </c>
      <c r="AP34" s="308" t="s">
        <v>486</v>
      </c>
      <c r="AQ34" s="309">
        <v>23</v>
      </c>
      <c r="AR34" s="310" t="s">
        <v>486</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23" t="s">
        <v>502</v>
      </c>
      <c r="AL35" s="1124"/>
      <c r="AM35" s="1124"/>
      <c r="AN35" s="1125"/>
      <c r="AO35" s="308">
        <v>846081</v>
      </c>
      <c r="AP35" s="308">
        <v>7252</v>
      </c>
      <c r="AQ35" s="309">
        <v>5696</v>
      </c>
      <c r="AR35" s="310">
        <v>27.3</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23" t="s">
        <v>503</v>
      </c>
      <c r="AL36" s="1124"/>
      <c r="AM36" s="1124"/>
      <c r="AN36" s="1125"/>
      <c r="AO36" s="308">
        <v>48914</v>
      </c>
      <c r="AP36" s="308">
        <v>419</v>
      </c>
      <c r="AQ36" s="309">
        <v>1273</v>
      </c>
      <c r="AR36" s="310">
        <v>-67.099999999999994</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23" t="s">
        <v>504</v>
      </c>
      <c r="AL37" s="1124"/>
      <c r="AM37" s="1124"/>
      <c r="AN37" s="1125"/>
      <c r="AO37" s="308" t="s">
        <v>486</v>
      </c>
      <c r="AP37" s="308" t="s">
        <v>486</v>
      </c>
      <c r="AQ37" s="309">
        <v>486</v>
      </c>
      <c r="AR37" s="310" t="s">
        <v>486</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26" t="s">
        <v>505</v>
      </c>
      <c r="AL38" s="1127"/>
      <c r="AM38" s="1127"/>
      <c r="AN38" s="1128"/>
      <c r="AO38" s="311" t="s">
        <v>486</v>
      </c>
      <c r="AP38" s="311" t="s">
        <v>486</v>
      </c>
      <c r="AQ38" s="312">
        <v>0</v>
      </c>
      <c r="AR38" s="300" t="s">
        <v>486</v>
      </c>
      <c r="AS38" s="307"/>
    </row>
    <row r="39" spans="1:46" ht="13.2"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26" t="s">
        <v>506</v>
      </c>
      <c r="AL39" s="1127"/>
      <c r="AM39" s="1127"/>
      <c r="AN39" s="1128"/>
      <c r="AO39" s="308">
        <v>-768221</v>
      </c>
      <c r="AP39" s="308">
        <v>-6585</v>
      </c>
      <c r="AQ39" s="309">
        <v>-6136</v>
      </c>
      <c r="AR39" s="310">
        <v>7.3</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23" t="s">
        <v>507</v>
      </c>
      <c r="AL40" s="1124"/>
      <c r="AM40" s="1124"/>
      <c r="AN40" s="1125"/>
      <c r="AO40" s="308">
        <v>-3521720</v>
      </c>
      <c r="AP40" s="308">
        <v>-30186</v>
      </c>
      <c r="AQ40" s="309">
        <v>-25079</v>
      </c>
      <c r="AR40" s="310">
        <v>20.399999999999999</v>
      </c>
      <c r="AS40" s="307"/>
    </row>
    <row r="41" spans="1:46" ht="13.2"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29" t="s">
        <v>287</v>
      </c>
      <c r="AL41" s="1130"/>
      <c r="AM41" s="1130"/>
      <c r="AN41" s="1131"/>
      <c r="AO41" s="308">
        <v>432472</v>
      </c>
      <c r="AP41" s="308">
        <v>3707</v>
      </c>
      <c r="AQ41" s="309">
        <v>9740</v>
      </c>
      <c r="AR41" s="310">
        <v>-61.9</v>
      </c>
      <c r="AS41" s="307"/>
    </row>
    <row r="42" spans="1:46" ht="13.2"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c r="AL42" s="258"/>
      <c r="AM42" s="258"/>
      <c r="AN42" s="258"/>
      <c r="AO42" s="258"/>
      <c r="AP42" s="258"/>
      <c r="AQ42" s="284"/>
      <c r="AR42" s="284"/>
      <c r="AS42" s="307"/>
    </row>
    <row r="43" spans="1:46" ht="13.2"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2"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2"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2"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508</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2"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509</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16" t="s">
        <v>477</v>
      </c>
      <c r="AN49" s="1118" t="s">
        <v>510</v>
      </c>
      <c r="AO49" s="1119"/>
      <c r="AP49" s="1119"/>
      <c r="AQ49" s="1119"/>
      <c r="AR49" s="1120"/>
    </row>
    <row r="50" spans="1:44" ht="13.2"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17"/>
      <c r="AN50" s="324" t="s">
        <v>511</v>
      </c>
      <c r="AO50" s="325" t="s">
        <v>512</v>
      </c>
      <c r="AP50" s="326" t="s">
        <v>513</v>
      </c>
      <c r="AQ50" s="327" t="s">
        <v>514</v>
      </c>
      <c r="AR50" s="328" t="s">
        <v>515</v>
      </c>
    </row>
    <row r="51" spans="1:44" ht="13.2"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516</v>
      </c>
      <c r="AL51" s="321"/>
      <c r="AM51" s="329">
        <v>3861129</v>
      </c>
      <c r="AN51" s="330">
        <v>32290</v>
      </c>
      <c r="AO51" s="331">
        <v>152.6</v>
      </c>
      <c r="AP51" s="332">
        <v>42836</v>
      </c>
      <c r="AQ51" s="333">
        <v>-0.9</v>
      </c>
      <c r="AR51" s="334">
        <v>153.5</v>
      </c>
    </row>
    <row r="52" spans="1:44" ht="13.2"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517</v>
      </c>
      <c r="AM52" s="337">
        <v>2595557</v>
      </c>
      <c r="AN52" s="338">
        <v>21706</v>
      </c>
      <c r="AO52" s="339">
        <v>134.9</v>
      </c>
      <c r="AP52" s="340">
        <v>22936</v>
      </c>
      <c r="AQ52" s="341">
        <v>1.4</v>
      </c>
      <c r="AR52" s="342">
        <v>133.5</v>
      </c>
    </row>
    <row r="53" spans="1:44" ht="13.2"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518</v>
      </c>
      <c r="AL53" s="321"/>
      <c r="AM53" s="329">
        <v>1922988</v>
      </c>
      <c r="AN53" s="330">
        <v>16198</v>
      </c>
      <c r="AO53" s="331">
        <v>-49.8</v>
      </c>
      <c r="AP53" s="332">
        <v>44161</v>
      </c>
      <c r="AQ53" s="333">
        <v>3.1</v>
      </c>
      <c r="AR53" s="334">
        <v>-52.9</v>
      </c>
    </row>
    <row r="54" spans="1:44" ht="13.2"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517</v>
      </c>
      <c r="AM54" s="337">
        <v>1236719</v>
      </c>
      <c r="AN54" s="338">
        <v>10417</v>
      </c>
      <c r="AO54" s="339">
        <v>-52</v>
      </c>
      <c r="AP54" s="340">
        <v>23644</v>
      </c>
      <c r="AQ54" s="341">
        <v>3.1</v>
      </c>
      <c r="AR54" s="342">
        <v>-55.1</v>
      </c>
    </row>
    <row r="55" spans="1:44" ht="13.2"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519</v>
      </c>
      <c r="AL55" s="321"/>
      <c r="AM55" s="329">
        <v>826068</v>
      </c>
      <c r="AN55" s="330">
        <v>7012</v>
      </c>
      <c r="AO55" s="331">
        <v>-56.7</v>
      </c>
      <c r="AP55" s="332">
        <v>43955</v>
      </c>
      <c r="AQ55" s="333">
        <v>-0.5</v>
      </c>
      <c r="AR55" s="334">
        <v>-56.2</v>
      </c>
    </row>
    <row r="56" spans="1:44" ht="13.2"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517</v>
      </c>
      <c r="AM56" s="337">
        <v>613491</v>
      </c>
      <c r="AN56" s="338">
        <v>5208</v>
      </c>
      <c r="AO56" s="339">
        <v>-50</v>
      </c>
      <c r="AP56" s="340">
        <v>21318</v>
      </c>
      <c r="AQ56" s="341">
        <v>-9.8000000000000007</v>
      </c>
      <c r="AR56" s="342">
        <v>-40.200000000000003</v>
      </c>
    </row>
    <row r="57" spans="1:44" ht="13.2"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520</v>
      </c>
      <c r="AL57" s="321"/>
      <c r="AM57" s="329">
        <v>1368144</v>
      </c>
      <c r="AN57" s="330">
        <v>11697</v>
      </c>
      <c r="AO57" s="331">
        <v>66.8</v>
      </c>
      <c r="AP57" s="332">
        <v>41921</v>
      </c>
      <c r="AQ57" s="333">
        <v>-4.5999999999999996</v>
      </c>
      <c r="AR57" s="334">
        <v>71.400000000000006</v>
      </c>
    </row>
    <row r="58" spans="1:44" ht="13.2"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517</v>
      </c>
      <c r="AM58" s="337">
        <v>673536</v>
      </c>
      <c r="AN58" s="338">
        <v>5758</v>
      </c>
      <c r="AO58" s="339">
        <v>10.6</v>
      </c>
      <c r="AP58" s="340">
        <v>21655</v>
      </c>
      <c r="AQ58" s="341">
        <v>1.6</v>
      </c>
      <c r="AR58" s="342">
        <v>9</v>
      </c>
    </row>
    <row r="59" spans="1:44" ht="13.2"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521</v>
      </c>
      <c r="AL59" s="321"/>
      <c r="AM59" s="329">
        <v>2150956</v>
      </c>
      <c r="AN59" s="330">
        <v>18436</v>
      </c>
      <c r="AO59" s="331">
        <v>57.6</v>
      </c>
      <c r="AP59" s="332">
        <v>44585</v>
      </c>
      <c r="AQ59" s="333">
        <v>6.4</v>
      </c>
      <c r="AR59" s="334">
        <v>51.2</v>
      </c>
    </row>
    <row r="60" spans="1:44" ht="13.2"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517</v>
      </c>
      <c r="AM60" s="337">
        <v>1628632</v>
      </c>
      <c r="AN60" s="338">
        <v>13959</v>
      </c>
      <c r="AO60" s="339">
        <v>142.4</v>
      </c>
      <c r="AP60" s="340">
        <v>23077</v>
      </c>
      <c r="AQ60" s="341">
        <v>6.6</v>
      </c>
      <c r="AR60" s="342">
        <v>135.80000000000001</v>
      </c>
    </row>
    <row r="61" spans="1:44" ht="13.2"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522</v>
      </c>
      <c r="AL61" s="343"/>
      <c r="AM61" s="344">
        <v>2025857</v>
      </c>
      <c r="AN61" s="345">
        <v>17127</v>
      </c>
      <c r="AO61" s="346">
        <v>34.1</v>
      </c>
      <c r="AP61" s="347">
        <v>43492</v>
      </c>
      <c r="AQ61" s="348">
        <v>0.7</v>
      </c>
      <c r="AR61" s="334">
        <v>33.4</v>
      </c>
    </row>
    <row r="62" spans="1:44" ht="13.2"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517</v>
      </c>
      <c r="AM62" s="337">
        <v>1349587</v>
      </c>
      <c r="AN62" s="338">
        <v>11410</v>
      </c>
      <c r="AO62" s="339">
        <v>37.200000000000003</v>
      </c>
      <c r="AP62" s="340">
        <v>22526</v>
      </c>
      <c r="AQ62" s="341">
        <v>0.6</v>
      </c>
      <c r="AR62" s="342">
        <v>36.6</v>
      </c>
    </row>
    <row r="63" spans="1:44" ht="13.2"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2"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2"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2"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2" hidden="1" x14ac:dyDescent="0.2">
      <c r="AK70" s="258"/>
      <c r="AL70" s="258"/>
      <c r="AM70" s="258"/>
      <c r="AN70" s="258"/>
      <c r="AO70" s="258"/>
      <c r="AP70" s="258"/>
      <c r="AQ70" s="258"/>
      <c r="AR70" s="258"/>
    </row>
    <row r="71" spans="1:46" ht="13.2" hidden="1" x14ac:dyDescent="0.2">
      <c r="AK71" s="258"/>
      <c r="AL71" s="258"/>
      <c r="AM71" s="258"/>
      <c r="AN71" s="258"/>
      <c r="AO71" s="258"/>
      <c r="AP71" s="258"/>
      <c r="AQ71" s="258"/>
      <c r="AR71" s="258"/>
    </row>
    <row r="72" spans="1:46" ht="13.2" hidden="1" x14ac:dyDescent="0.2">
      <c r="AK72" s="258"/>
      <c r="AL72" s="258"/>
      <c r="AM72" s="258"/>
      <c r="AN72" s="258"/>
      <c r="AO72" s="258"/>
      <c r="AP72" s="258"/>
      <c r="AQ72" s="258"/>
      <c r="AR72" s="258"/>
    </row>
    <row r="73" spans="1:46" ht="13.2" hidden="1" x14ac:dyDescent="0.2">
      <c r="AK73" s="258"/>
      <c r="AL73" s="258"/>
      <c r="AM73" s="258"/>
      <c r="AN73" s="258"/>
      <c r="AO73" s="258"/>
      <c r="AP73" s="258"/>
      <c r="AQ73" s="258"/>
      <c r="AR73" s="258"/>
    </row>
  </sheetData>
  <sheetProtection algorithmName="SHA-512" hashValue="P/+K5VnEO9g2YozSGje6gMrPO2YC86EXCg1dCSIVKGUPKnUYmNQuMfcisaCf30c7na0dtUGeEm3at/18uBYN7Q==" saltValue="1sa+5JLvZk8Ws8xd9dVr/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2" x14ac:dyDescent="0.2">
      <c r="B2" s="255"/>
      <c r="DG2" s="255"/>
    </row>
    <row r="3" spans="2:125" ht="13.2"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2" x14ac:dyDescent="0.2"/>
    <row r="5" spans="2:125" ht="13.2" x14ac:dyDescent="0.2"/>
    <row r="6" spans="2:125" ht="13.2" x14ac:dyDescent="0.2"/>
    <row r="7" spans="2:125" ht="13.2" x14ac:dyDescent="0.2"/>
    <row r="8" spans="2:125" ht="13.2" x14ac:dyDescent="0.2"/>
    <row r="9" spans="2:125" ht="13.2" x14ac:dyDescent="0.2">
      <c r="DU9" s="25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5"/>
    </row>
    <row r="18" spans="125:125" ht="13.2" x14ac:dyDescent="0.2"/>
    <row r="19" spans="125:125" ht="13.2" x14ac:dyDescent="0.2"/>
    <row r="20" spans="125:125" ht="13.2" x14ac:dyDescent="0.2">
      <c r="DU20" s="255"/>
    </row>
    <row r="21" spans="125:125" ht="13.2" x14ac:dyDescent="0.2">
      <c r="DU21" s="25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5"/>
    </row>
    <row r="29" spans="125:125" ht="13.2" x14ac:dyDescent="0.2"/>
    <row r="30" spans="125:125" ht="13.2" x14ac:dyDescent="0.2"/>
    <row r="31" spans="125:125" ht="13.2" x14ac:dyDescent="0.2"/>
    <row r="32" spans="125:125" ht="13.2" x14ac:dyDescent="0.2"/>
    <row r="33" spans="2:125" ht="13.2" x14ac:dyDescent="0.2">
      <c r="B33" s="255"/>
      <c r="G33" s="255"/>
      <c r="I33" s="255"/>
    </row>
    <row r="34" spans="2:125" ht="13.2" x14ac:dyDescent="0.2">
      <c r="C34" s="255"/>
      <c r="P34" s="255"/>
      <c r="DE34" s="255"/>
      <c r="DH34" s="255"/>
    </row>
    <row r="35" spans="2:125" ht="13.2" x14ac:dyDescent="0.2">
      <c r="D35" s="255"/>
      <c r="E35" s="255"/>
      <c r="DG35" s="255"/>
      <c r="DJ35" s="255"/>
      <c r="DP35" s="255"/>
      <c r="DQ35" s="255"/>
      <c r="DR35" s="255"/>
      <c r="DS35" s="255"/>
      <c r="DT35" s="255"/>
      <c r="DU35" s="255"/>
    </row>
    <row r="36" spans="2:125" ht="13.2"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2" x14ac:dyDescent="0.2">
      <c r="DU37" s="255"/>
    </row>
    <row r="38" spans="2:125" ht="13.2" x14ac:dyDescent="0.2">
      <c r="DT38" s="255"/>
      <c r="DU38" s="255"/>
    </row>
    <row r="39" spans="2:125" ht="13.2" x14ac:dyDescent="0.2"/>
    <row r="40" spans="2:125" ht="13.2" x14ac:dyDescent="0.2">
      <c r="DH40" s="255"/>
    </row>
    <row r="41" spans="2:125" ht="13.2" x14ac:dyDescent="0.2">
      <c r="DE41" s="255"/>
    </row>
    <row r="42" spans="2:125" ht="13.2" x14ac:dyDescent="0.2">
      <c r="DG42" s="255"/>
      <c r="DJ42" s="255"/>
    </row>
    <row r="43" spans="2:125" ht="13.2"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2" x14ac:dyDescent="0.2">
      <c r="DU44" s="255"/>
    </row>
    <row r="45" spans="2:125" ht="13.2" x14ac:dyDescent="0.2"/>
    <row r="46" spans="2:125" ht="13.2" x14ac:dyDescent="0.2"/>
    <row r="47" spans="2:125" ht="13.2" x14ac:dyDescent="0.2"/>
    <row r="48" spans="2:125" ht="13.2" x14ac:dyDescent="0.2">
      <c r="DT48" s="255"/>
      <c r="DU48" s="255"/>
    </row>
    <row r="49" spans="120:125" ht="13.2" x14ac:dyDescent="0.2">
      <c r="DU49" s="255"/>
    </row>
    <row r="50" spans="120:125" ht="13.2" x14ac:dyDescent="0.2">
      <c r="DU50" s="255"/>
    </row>
    <row r="51" spans="120:125" ht="13.2" x14ac:dyDescent="0.2">
      <c r="DP51" s="255"/>
      <c r="DQ51" s="255"/>
      <c r="DR51" s="255"/>
      <c r="DS51" s="255"/>
      <c r="DT51" s="255"/>
      <c r="DU51" s="255"/>
    </row>
    <row r="52" spans="120:125" ht="13.2" x14ac:dyDescent="0.2"/>
    <row r="53" spans="120:125" ht="13.2" x14ac:dyDescent="0.2"/>
    <row r="54" spans="120:125" ht="13.2" x14ac:dyDescent="0.2">
      <c r="DU54" s="255"/>
    </row>
    <row r="55" spans="120:125" ht="13.2" x14ac:dyDescent="0.2"/>
    <row r="56" spans="120:125" ht="13.2" x14ac:dyDescent="0.2"/>
    <row r="57" spans="120:125" ht="13.2" x14ac:dyDescent="0.2"/>
    <row r="58" spans="120:125" ht="13.2" x14ac:dyDescent="0.2">
      <c r="DU58" s="255"/>
    </row>
    <row r="59" spans="120:125" ht="13.2" x14ac:dyDescent="0.2"/>
    <row r="60" spans="120:125" ht="13.2" x14ac:dyDescent="0.2"/>
    <row r="61" spans="120:125" ht="13.2" x14ac:dyDescent="0.2"/>
    <row r="62" spans="120:125" ht="13.2" x14ac:dyDescent="0.2"/>
    <row r="63" spans="120:125" ht="13.2" x14ac:dyDescent="0.2">
      <c r="DU63" s="255"/>
    </row>
    <row r="64" spans="120:125" ht="13.2" x14ac:dyDescent="0.2">
      <c r="DT64" s="255"/>
      <c r="DU64" s="255"/>
    </row>
    <row r="65" spans="123:125" ht="13.2" x14ac:dyDescent="0.2"/>
    <row r="66" spans="123:125" ht="13.2" x14ac:dyDescent="0.2"/>
    <row r="67" spans="123:125" ht="13.2" x14ac:dyDescent="0.2"/>
    <row r="68" spans="123:125" ht="13.2" x14ac:dyDescent="0.2"/>
    <row r="69" spans="123:125" ht="13.2" x14ac:dyDescent="0.2">
      <c r="DS69" s="255"/>
      <c r="DT69" s="255"/>
      <c r="DU69" s="25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5"/>
    </row>
    <row r="83" spans="116:125" ht="13.2" x14ac:dyDescent="0.2">
      <c r="DM83" s="255"/>
      <c r="DN83" s="255"/>
      <c r="DO83" s="255"/>
      <c r="DP83" s="255"/>
      <c r="DQ83" s="255"/>
      <c r="DR83" s="255"/>
      <c r="DS83" s="255"/>
      <c r="DT83" s="255"/>
      <c r="DU83" s="255"/>
    </row>
    <row r="84" spans="116:125" ht="13.2" x14ac:dyDescent="0.2"/>
    <row r="85" spans="116:125" ht="13.2" x14ac:dyDescent="0.2"/>
    <row r="86" spans="116:125" ht="13.2" x14ac:dyDescent="0.2"/>
    <row r="87" spans="116:125" ht="13.2" x14ac:dyDescent="0.2"/>
    <row r="88" spans="116:125" ht="13.2" x14ac:dyDescent="0.2">
      <c r="DU88" s="25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474</v>
      </c>
    </row>
    <row r="121" spans="125:125" ht="13.5" hidden="1" customHeight="1" x14ac:dyDescent="0.2">
      <c r="DU121" s="255"/>
    </row>
  </sheetData>
  <sheetProtection algorithmName="SHA-512" hashValue="HL1WFz0X6wqUyPX7OfuqmpiHOPfGLa+GNMIKVBcRbjdZX4ZFd5Wk5nVun57pfeFtxEykJwPiW8x5rWbX+WXisw==" saltValue="q07iOjiKuSWmeLTvl2F9I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2" x14ac:dyDescent="0.2">
      <c r="B2" s="255"/>
      <c r="T2" s="255"/>
    </row>
    <row r="3" spans="1:125" ht="13.2"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5"/>
      <c r="G33" s="255"/>
      <c r="I33" s="255"/>
    </row>
    <row r="34" spans="2:125" ht="13.2" x14ac:dyDescent="0.2">
      <c r="C34" s="255"/>
      <c r="P34" s="255"/>
      <c r="R34" s="255"/>
      <c r="U34" s="255"/>
    </row>
    <row r="35" spans="2:125" ht="13.2"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2" x14ac:dyDescent="0.2">
      <c r="F36" s="255"/>
      <c r="H36" s="255"/>
      <c r="J36" s="255"/>
      <c r="K36" s="255"/>
      <c r="L36" s="255"/>
      <c r="M36" s="255"/>
      <c r="N36" s="255"/>
      <c r="O36" s="255"/>
      <c r="Q36" s="255"/>
      <c r="S36" s="255"/>
      <c r="V36" s="255"/>
    </row>
    <row r="37" spans="2:125" ht="13.2" x14ac:dyDescent="0.2"/>
    <row r="38" spans="2:125" ht="13.2" x14ac:dyDescent="0.2"/>
    <row r="39" spans="2:125" ht="13.2" x14ac:dyDescent="0.2"/>
    <row r="40" spans="2:125" ht="13.2" x14ac:dyDescent="0.2">
      <c r="U40" s="255"/>
    </row>
    <row r="41" spans="2:125" ht="13.2" x14ac:dyDescent="0.2">
      <c r="R41" s="255"/>
    </row>
    <row r="42" spans="2:125" ht="13.2"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2" x14ac:dyDescent="0.2">
      <c r="Q43" s="255"/>
      <c r="S43" s="255"/>
      <c r="V43" s="25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474</v>
      </c>
    </row>
  </sheetData>
  <sheetProtection algorithmName="SHA-512" hashValue="K3txy2+fbIQz+8OYZMtULk/wPRQprWXmiXnEDYo8zCYZfEhT68nOKS1J2ST9EcEpl8hFFDS62NWZVZmC/c7hnA==" saltValue="TtBwzUcrDjNrOuULqNglb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42" t="s">
        <v>3</v>
      </c>
      <c r="D47" s="1142"/>
      <c r="E47" s="1143"/>
      <c r="F47" s="11">
        <v>1.83</v>
      </c>
      <c r="G47" s="12">
        <v>2.63</v>
      </c>
      <c r="H47" s="12">
        <v>9.3800000000000008</v>
      </c>
      <c r="I47" s="12">
        <v>16.89</v>
      </c>
      <c r="J47" s="13">
        <v>20.5</v>
      </c>
    </row>
    <row r="48" spans="2:10" ht="57.75" customHeight="1" x14ac:dyDescent="0.2">
      <c r="B48" s="14"/>
      <c r="C48" s="1144" t="s">
        <v>4</v>
      </c>
      <c r="D48" s="1144"/>
      <c r="E48" s="1145"/>
      <c r="F48" s="15">
        <v>0.46</v>
      </c>
      <c r="G48" s="16">
        <v>2.62</v>
      </c>
      <c r="H48" s="16">
        <v>3.94</v>
      </c>
      <c r="I48" s="16">
        <v>3.77</v>
      </c>
      <c r="J48" s="17">
        <v>3.51</v>
      </c>
    </row>
    <row r="49" spans="2:10" ht="57.75" customHeight="1" thickBot="1" x14ac:dyDescent="0.25">
      <c r="B49" s="18"/>
      <c r="C49" s="1146" t="s">
        <v>5</v>
      </c>
      <c r="D49" s="1146"/>
      <c r="E49" s="1147"/>
      <c r="F49" s="19">
        <v>0.04</v>
      </c>
      <c r="G49" s="20">
        <v>3.02</v>
      </c>
      <c r="H49" s="20">
        <v>8.31</v>
      </c>
      <c r="I49" s="20">
        <v>7.22</v>
      </c>
      <c r="J49" s="21">
        <v>3.89</v>
      </c>
    </row>
    <row r="50" spans="2:10" ht="13.2" x14ac:dyDescent="0.2"/>
  </sheetData>
  <sheetProtection algorithmName="SHA-512" hashValue="1qSVOsux7FUCaE2302tIMTSAn4XVjRo6+xOveGTyy75r0CmwOtcbKwp7/s0SqW1p2r+hHHJmZLbkyIYKmc+GMQ==" saltValue="07OJqDKgtycTKpmOClEaD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乾口　美穂</cp:lastModifiedBy>
  <cp:lastPrinted>2025-03-17T08:56:27Z</cp:lastPrinted>
  <dcterms:created xsi:type="dcterms:W3CDTF">2025-02-19T03:28:38Z</dcterms:created>
  <dcterms:modified xsi:type="dcterms:W3CDTF">2025-09-22T05:20:10Z</dcterms:modified>
  <cp:category/>
</cp:coreProperties>
</file>