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5744FD8B-816C-4298-B64F-C4BF50A7305C}" xr6:coauthVersionLast="47" xr6:coauthVersionMax="47" xr10:uidLastSave="{00000000-0000-0000-0000-000000000000}"/>
  <bookViews>
    <workbookView xWindow="-108" yWindow="-108" windowWidth="23256" windowHeight="13896" tabRatio="768"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W102" i="12" l="1"/>
  <c r="CR102" i="12"/>
  <c r="AU63" i="12"/>
  <c r="AP63" i="12"/>
  <c r="AP88" i="12"/>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BE39" i="10"/>
  <c r="AM39" i="10"/>
  <c r="U39" i="10"/>
  <c r="C39" i="10"/>
  <c r="BE38" i="10"/>
  <c r="AM38" i="10"/>
  <c r="U38" i="10"/>
  <c r="C38" i="10"/>
  <c r="BE37" i="10"/>
  <c r="AM37" i="10"/>
  <c r="U37" i="10"/>
  <c r="C37" i="10"/>
  <c r="BE36" i="10"/>
  <c r="AM36" i="10"/>
  <c r="C36" i="10"/>
  <c r="BE35"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s="1"/>
  <c r="AM34" i="10" s="1"/>
  <c r="AM35" i="10" s="1"/>
  <c r="BW34" i="10" l="1"/>
  <c r="BW35" i="10" s="1"/>
  <c r="BW36" i="10" s="1"/>
  <c r="BW37" i="10" s="1"/>
  <c r="BW38" i="10" s="1"/>
  <c r="BW39" i="10" s="1"/>
  <c r="CO34" i="10" l="1"/>
  <c r="CO35" i="10" s="1"/>
  <c r="CO36" i="10" s="1"/>
  <c r="CO37" i="10" s="1"/>
  <c r="CO38" i="10" s="1"/>
  <c r="CO39" i="10" s="1"/>
</calcChain>
</file>

<file path=xl/sharedStrings.xml><?xml version="1.0" encoding="utf-8"?>
<sst xmlns="http://schemas.openxmlformats.org/spreadsheetml/2006/main" count="1129" uniqueCount="573">
  <si>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</si>
  <si>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</si>
  <si>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</si>
  <si>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</si>
  <si>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</si>
  <si>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</si>
  <si>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</si>
  <si>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</si>
  <si>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</si>
  <si>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</si>
  <si>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</si>
  <si>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</si>
  <si>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</si>
  <si>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</si>
  <si>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</si>
  <si>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</si>
  <si>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</si>
  <si>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</si>
  <si>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</si>
  <si>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</si>
  <si>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</si>
  <si>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</si>
  <si>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</si>
  <si>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</si>
  <si>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</si>
  <si>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</si>
  <si>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</si>
  <si>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</si>
  <si>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</si>
  <si>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</si>
  <si>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</si>
  <si>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</si>
  <si>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</si>
  <si>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</si>
  <si>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</si>
  <si>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</si>
  <si>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</si>
  <si>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</si>
  <si>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</si>
  <si>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</si>
  <si>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</si>
  <si>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</si>
  <si>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</si>
  <si>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</si>
  <si>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</si>
  <si>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</si>
  <si>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</si>
  <si>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</si>
  <si>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</si>
  <si>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</si>
  <si>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</si>
  <si>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</si>
  <si>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</si>
  <si>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</si>
  <si>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</si>
  <si>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</si>
  <si>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</si>
  <si>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</si>
  <si>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</si>
  <si>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</si>
  <si>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</si>
  <si>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</si>
  <si>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</si>
  <si>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</si>
  <si>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</si>
  <si>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</si>
  <si>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</si>
  <si>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</si>
  <si>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</si>
  <si>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</si>
  <si>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</si>
  <si>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</si>
  <si>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</si>
  <si>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</si>
  <si>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</si>
  <si>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</si>
  <si>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</si>
  <si>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</si>
  <si>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</si>
  <si>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</si>
  <si>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</si>
  <si>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</si>
  <si>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</si>
  <si>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</si>
  <si>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</si>
  <si>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</si>
  <si>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</si>
  <si>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</si>
  <si>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</si>
  <si>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</si>
  <si>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</si>
  <si>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</si>
  <si>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</si>
  <si>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</si>
  <si>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河内長野市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</si>
  <si>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</si>
  <si>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</si>
  <si>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</si>
  <si>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</si>
  <si>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</si>
  <si>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</si>
  <si>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</si>
  <si>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</si>
  <si>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</si>
  <si>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</si>
  <si>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</si>
  <si>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</si>
  <si>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</si>
  <si>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</si>
  <si>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</si>
  <si>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</si>
  <si>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</si>
  <si>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</si>
  <si>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</si>
  <si>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</si>
  <si>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</si>
  <si>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</si>
  <si>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</si>
  <si>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-4.9</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</si>
  <si>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</si>
  <si>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</si>
  <si>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</si>
  <si>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</si>
  <si>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</si>
  <si>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</si>
  <si>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</si>
  <si>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</si>
  <si>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</si>
  <si>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</si>
  <si>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</si>
  <si>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</si>
  <si>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</si>
  <si>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</si>
  <si>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</si>
  <si>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</si>
  <si>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</si>
  <si>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</si>
  <si>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</si>
  <si>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</si>
  <si>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</si>
  <si>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</si>
  <si>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</si>
  <si>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6"/>
  </si>
  <si>
    <t>うち日本人(％)</t>
    <phoneticPr fontId="5"/>
  </si>
  <si>
    <t>-1.4</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</si>
  <si>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</si>
  <si>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</si>
  <si>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</si>
  <si>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</si>
  <si>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</si>
  <si>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</si>
  <si>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</si>
  <si>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</si>
  <si>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</si>
  <si>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</si>
  <si>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</si>
  <si>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</si>
  <si>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</si>
  <si>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</si>
  <si>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</si>
  <si>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</si>
  <si>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</si>
  <si>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</si>
  <si>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</si>
  <si>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</si>
  <si>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</si>
  <si>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</si>
  <si>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</si>
  <si>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</si>
  <si>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</si>
  <si>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</si>
  <si>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</si>
  <si>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</si>
  <si>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</si>
  <si>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</si>
  <si>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</si>
  <si>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</si>
  <si>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</si>
  <si>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</si>
  <si>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</si>
  <si>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</si>
  <si>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</si>
  <si>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</si>
  <si>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</si>
  <si>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</si>
  <si>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</si>
  <si>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</si>
  <si>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</si>
  <si>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</si>
  <si>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</si>
  <si>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</si>
  <si>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</si>
  <si>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</si>
  <si>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</si>
  <si>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</si>
  <si>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</si>
  <si>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</si>
  <si>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</si>
  <si>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</si>
  <si>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</si>
  <si>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</si>
  <si>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</si>
  <si>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</si>
  <si>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大阪府河内長野市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</si>
  <si>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</si>
  <si>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</si>
  <si>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</si>
  <si>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</si>
  <si>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</si>
  <si>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</si>
  <si>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</si>
  <si>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</si>
  <si>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</si>
  <si>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</si>
  <si>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</si>
  <si>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</si>
  <si>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</si>
  <si>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</si>
  <si>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</si>
  <si>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</si>
  <si>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</si>
  <si>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</si>
  <si>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</si>
  <si>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</si>
  <si>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</si>
  <si>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</si>
  <si>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</si>
  <si>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</si>
  <si>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</si>
  <si>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</si>
  <si>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</si>
  <si>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</si>
  <si>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</si>
  <si>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</si>
  <si>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</si>
  <si>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</si>
  <si>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</si>
  <si>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</si>
  <si>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</si>
  <si>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</si>
  <si>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</si>
  <si>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</si>
  <si>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</si>
  <si>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</si>
  <si>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</si>
  <si>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</si>
  <si>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</si>
  <si>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</si>
  <si>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</si>
  <si>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</si>
  <si>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</si>
  <si>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</si>
  <si>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</si>
  <si>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</si>
  <si>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</si>
  <si>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</si>
  <si>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</si>
  <si>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</si>
  <si>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</si>
  <si>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</si>
  <si>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</si>
  <si>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</si>
  <si>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</si>
  <si>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</si>
  <si>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</si>
  <si>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</si>
  <si>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</si>
  <si>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</si>
  <si>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</si>
  <si>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</si>
  <si>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</si>
  <si>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</si>
  <si>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</si>
  <si>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</si>
  <si>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</si>
  <si>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</si>
  <si>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</si>
  <si>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</si>
  <si>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</si>
  <si>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</si>
  <si>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</si>
  <si>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</si>
  <si>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</si>
  <si>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</si>
  <si>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</si>
  <si>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</si>
  <si>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</si>
  <si>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</si>
  <si>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</si>
  <si>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</si>
  <si>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</si>
  <si>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</si>
  <si>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</si>
  <si>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</si>
  <si>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</si>
  <si>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</si>
  <si>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</si>
  <si>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</si>
  <si>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</si>
  <si>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</si>
  <si>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</si>
  <si>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</si>
  <si>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</si>
  <si>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</si>
  <si>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</si>
  <si>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</si>
  <si>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</si>
  <si>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</si>
  <si>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</si>
  <si>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</si>
  <si>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</si>
  <si>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</si>
  <si>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</si>
  <si>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</si>
  <si>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</si>
  <si>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</si>
  <si>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</si>
  <si>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</si>
  <si>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</si>
  <si>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</si>
  <si>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</si>
  <si>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</si>
  <si>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</si>
  <si>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</si>
  <si>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</si>
  <si>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</si>
  <si>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</si>
  <si>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</si>
  <si>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</si>
  <si>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</si>
  <si>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</si>
  <si>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</si>
  <si>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</si>
  <si>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</si>
  <si>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</si>
  <si>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</si>
  <si>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</si>
  <si>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</si>
  <si>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</si>
  <si>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</si>
  <si>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</si>
  <si>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</si>
  <si>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</si>
  <si>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</si>
  <si>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</si>
  <si>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</si>
  <si>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</si>
  <si>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</si>
  <si>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</si>
  <si>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</si>
  <si>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</si>
  <si>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</si>
  <si>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</si>
  <si>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</si>
  <si>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大阪府河内長野市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</si>
  <si>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</si>
  <si>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</si>
  <si>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</si>
  <si>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</si>
  <si>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</si>
  <si>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</si>
  <si>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</si>
  <si>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</si>
  <si>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</si>
  <si>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</si>
  <si>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</si>
  <si>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</si>
  <si>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</si>
  <si>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</si>
  <si>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</si>
  <si>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</si>
  <si>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</si>
  <si>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</si>
  <si>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</si>
  <si>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</si>
  <si>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</si>
  <si>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</si>
  <si>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</si>
  <si>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</si>
  <si>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</si>
  <si>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</si>
  <si>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</si>
  <si>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</si>
  <si>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</si>
  <si>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</si>
  <si>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</si>
  <si>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</si>
  <si>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</si>
  <si>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</si>
  <si>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</si>
  <si>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</si>
  <si>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</si>
  <si>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</si>
  <si>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</si>
  <si>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</si>
  <si>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</si>
  <si>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</si>
  <si>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</si>
  <si>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</si>
  <si>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</si>
  <si>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</si>
  <si>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</si>
  <si>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</si>
  <si>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</si>
  <si>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</si>
  <si>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</si>
  <si>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</si>
  <si>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</si>
  <si>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</si>
  <si>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</si>
  <si>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</si>
  <si>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</si>
  <si>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</si>
  <si>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</si>
  <si>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</si>
  <si>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</si>
  <si>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</si>
  <si>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</si>
  <si>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</si>
  <si>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</si>
  <si>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</si>
  <si>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</si>
  <si>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</si>
  <si>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</si>
  <si>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</si>
  <si>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</si>
  <si>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</si>
  <si>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</si>
  <si>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</si>
  <si>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</si>
  <si>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</si>
  <si>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</si>
  <si>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</si>
  <si>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</si>
  <si>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</si>
  <si>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</si>
  <si>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</si>
  <si>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</si>
  <si>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</si>
  <si>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</si>
  <si>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</si>
  <si>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</si>
  <si>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</si>
  <si>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</si>
  <si>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</si>
  <si>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</si>
  <si>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</si>
  <si>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</si>
  <si>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</si>
  <si>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</si>
  <si>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</si>
  <si>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</si>
  <si>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</si>
  <si>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</si>
  <si>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</si>
  <si>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</si>
  <si>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</si>
  <si>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</si>
  <si>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</si>
  <si>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</si>
  <si>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</si>
  <si>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</si>
  <si>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</si>
  <si>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</si>
  <si>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</si>
  <si>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</si>
  <si>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</si>
  <si>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</si>
  <si>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</si>
  <si>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</si>
  <si>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</si>
  <si>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</si>
  <si>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</si>
  <si>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</si>
  <si>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</si>
  <si>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</si>
  <si>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</si>
  <si>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</si>
  <si>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</si>
  <si>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</si>
  <si>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</si>
  <si>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</si>
  <si>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</si>
  <si>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</si>
  <si>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</si>
  <si>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</si>
  <si>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</si>
  <si>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</si>
  <si>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</si>
  <si>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</si>
  <si>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</si>
  <si>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</si>
  <si>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</si>
  <si>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</si>
  <si>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</si>
  <si>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</si>
  <si>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</si>
  <si>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</si>
  <si>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</si>
  <si>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</si>
  <si>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</si>
  <si>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</si>
  <si>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</si>
  <si>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</si>
  <si>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</si>
  <si>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</si>
  <si>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</si>
  <si>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</si>
  <si>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</si>
  <si>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</si>
  <si>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</si>
  <si>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</si>
  <si>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</si>
  <si>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</si>
  <si>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</si>
  <si>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</si>
  <si>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</si>
  <si>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</si>
  <si>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</si>
  <si>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</si>
  <si>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</si>
  <si>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</si>
  <si>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</si>
  <si>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</si>
  <si>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</si>
  <si>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</si>
  <si>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</si>
  <si>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</si>
  <si>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</si>
  <si>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</si>
  <si>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水道事業会計</t>
  </si>
  <si>
    <t>一般会計</t>
  </si>
  <si>
    <t>下水道事業会計</t>
  </si>
  <si>
    <t>後期高齢者医療特別会計</t>
  </si>
  <si>
    <t>介護保険特別会計</t>
  </si>
  <si>
    <t>国民健康保険事業勘定特別会計</t>
  </si>
  <si>
    <t>土地取得特別会計</t>
  </si>
  <si>
    <t>その他会計（赤字）</t>
  </si>
  <si>
    <t>その他会計（黒字）</t>
  </si>
  <si>
    <t>R01</t>
    <phoneticPr fontId="5"/>
  </si>
  <si>
    <t>R02</t>
    <phoneticPr fontId="5"/>
  </si>
  <si>
    <t>R03</t>
    <phoneticPr fontId="5"/>
  </si>
  <si>
    <t>R04</t>
    <phoneticPr fontId="5"/>
  </si>
  <si>
    <t>R05</t>
    <phoneticPr fontId="5"/>
  </si>
  <si>
    <t>-</t>
    <phoneticPr fontId="2"/>
  </si>
  <si>
    <t>南河内環境事業組合（一般会計）</t>
    <rPh sb="0" eb="3">
      <t>ミナミカワチ</t>
    </rPh>
    <rPh sb="3" eb="5">
      <t>カンキョウ</t>
    </rPh>
    <rPh sb="5" eb="7">
      <t>ジギョウ</t>
    </rPh>
    <rPh sb="7" eb="9">
      <t>クミアイ</t>
    </rPh>
    <rPh sb="10" eb="12">
      <t>イッパン</t>
    </rPh>
    <rPh sb="12" eb="14">
      <t>カイケイ</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</si>
  <si>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</si>
  <si>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</si>
  <si>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大阪府広域水道企業団水道事業会計（水道用水供給事業）</t>
    <rPh sb="0" eb="3">
      <t>オオサカフ</t>
    </rPh>
    <rPh sb="3" eb="5">
      <t>コウイキ</t>
    </rPh>
    <rPh sb="5" eb="7">
      <t>スイドウ</t>
    </rPh>
    <rPh sb="7" eb="9">
      <t>キギョウ</t>
    </rPh>
    <rPh sb="9" eb="10">
      <t>ダン</t>
    </rPh>
    <rPh sb="10" eb="12">
      <t>スイドウ</t>
    </rPh>
    <rPh sb="12" eb="14">
      <t>ジギョウ</t>
    </rPh>
    <rPh sb="14" eb="16">
      <t>カイケイ</t>
    </rPh>
    <rPh sb="17" eb="19">
      <t>スイドウ</t>
    </rPh>
    <rPh sb="19" eb="21">
      <t>ヨウスイ</t>
    </rPh>
    <rPh sb="21" eb="23">
      <t>キョウキュウ</t>
    </rPh>
    <rPh sb="23" eb="25">
      <t>ジギョウ</t>
    </rPh>
    <phoneticPr fontId="2"/>
  </si>
  <si>
    <t>大阪広域水道企業団（工業用水供給事業）</t>
    <rPh sb="0" eb="2">
      <t>オオサカ</t>
    </rPh>
    <rPh sb="2" eb="4">
      <t>コウイキ</t>
    </rPh>
    <rPh sb="4" eb="6">
      <t>スイドウ</t>
    </rPh>
    <rPh sb="6" eb="8">
      <t>キギョウ</t>
    </rPh>
    <rPh sb="8" eb="9">
      <t>ダン</t>
    </rPh>
    <rPh sb="10" eb="12">
      <t>コウギョウ</t>
    </rPh>
    <rPh sb="12" eb="14">
      <t>ヨウスイ</t>
    </rPh>
    <phoneticPr fontId="2"/>
  </si>
  <si>
    <t>大阪南消防組合</t>
    <rPh sb="0" eb="2">
      <t>オオサカ</t>
    </rPh>
    <rPh sb="2" eb="3">
      <t>ミナミ</t>
    </rPh>
    <rPh sb="3" eb="5">
      <t>ショウボウ</t>
    </rPh>
    <rPh sb="5" eb="7">
      <t>クミアイ</t>
    </rPh>
    <phoneticPr fontId="2"/>
  </si>
  <si>
    <t>河内長野市公園緑化協会</t>
    <rPh sb="0" eb="5">
      <t>カワチナガノシ</t>
    </rPh>
    <rPh sb="5" eb="7">
      <t>コウエン</t>
    </rPh>
    <rPh sb="7" eb="9">
      <t>リョクカ</t>
    </rPh>
    <rPh sb="9" eb="11">
      <t>キョウカイ</t>
    </rPh>
    <phoneticPr fontId="10"/>
  </si>
  <si>
    <t>河内長野市勤労者福祉サービスセンター</t>
    <rPh sb="0" eb="5">
      <t>カワチナガノシ</t>
    </rPh>
    <rPh sb="5" eb="8">
      <t>キンロウシャ</t>
    </rPh>
    <rPh sb="8" eb="10">
      <t>フクシ</t>
    </rPh>
    <phoneticPr fontId="10"/>
  </si>
  <si>
    <t>河内長野市文化振興財団</t>
    <rPh sb="0" eb="5">
      <t>カワチナガノシ</t>
    </rPh>
    <rPh sb="5" eb="7">
      <t>ブンカ</t>
    </rPh>
    <rPh sb="7" eb="9">
      <t>シンコウ</t>
    </rPh>
    <rPh sb="9" eb="11">
      <t>ザイダン</t>
    </rPh>
    <phoneticPr fontId="10"/>
  </si>
  <si>
    <t>河内長野都市開発</t>
    <rPh sb="0" eb="4">
      <t>カワチナガノ</t>
    </rPh>
    <rPh sb="4" eb="6">
      <t>トシ</t>
    </rPh>
    <rPh sb="6" eb="8">
      <t>カイハツ</t>
    </rPh>
    <phoneticPr fontId="10"/>
  </si>
  <si>
    <t>三日市都市開発</t>
    <rPh sb="0" eb="3">
      <t>ミッカイチ</t>
    </rPh>
    <rPh sb="3" eb="5">
      <t>トシ</t>
    </rPh>
    <rPh sb="5" eb="7">
      <t>カイハツ</t>
    </rPh>
    <phoneticPr fontId="10"/>
  </si>
  <si>
    <t>三日市町駅整備</t>
    <rPh sb="0" eb="3">
      <t>ミッカイチ</t>
    </rPh>
    <rPh sb="3" eb="4">
      <t>チョウ</t>
    </rPh>
    <rPh sb="4" eb="5">
      <t>エキ</t>
    </rPh>
    <rPh sb="5" eb="7">
      <t>セイビ</t>
    </rPh>
    <phoneticPr fontId="10"/>
  </si>
  <si>
    <t>公共施設維持改修基金</t>
    <phoneticPr fontId="5"/>
  </si>
  <si>
    <t>普通建設事業基金</t>
    <phoneticPr fontId="2"/>
  </si>
  <si>
    <t>ふるさとづくり基金</t>
    <phoneticPr fontId="2"/>
  </si>
  <si>
    <t>長寿ふれあい基金</t>
    <phoneticPr fontId="2"/>
  </si>
  <si>
    <t>日野地区環境整備基金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</si>
  <si>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</si>
  <si>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</si>
  <si>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　将来負担比率は算定されない一方で、有形固定資産減価償却率は類似団体よりも高く、上昇傾向にある。主な要因としては、昭和30～50年代に建設された小学校13校及び中学校７校の有形固定資産減価償却率が83.6％となっていることや、市内に多数存在する橋りょう・トンネルの有形固定資産減価償却率が94.6％であることなどが挙げられる。
　公共施設再配置計画及び個別施設計画に基づき施設ごとのあり方について検討し、過度な将来負担にならない範囲で、市債の発行も視野に入れながら、優先順位を決め老朽化対策に取り組んでいく。
</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</si>
  <si>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</si>
  <si>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</si>
  <si>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</si>
  <si>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</si>
  <si>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</si>
  <si>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</si>
  <si>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これまで、将来への負担の先送りをしないよう普通建設事業の抑制や繰上償還を行ってきたことにより、将来負担比率は算定されていない。また、実質公債費比率については、類似団体と比較して低い水準にあり、近年横ばいとなっている。
　今後、インフラや公共施設の更新にかかる経費が多額にのぼる見込みであるが、引き続き、将来への負担に配慮しつつ更新を行っていく。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</si>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</sst>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D06915C-D417-4658-9E6A-504A5111DF12}"/>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42836</c:v>
                </c:pt>
                <c:pt idx="1">
                  <c:v>44161</c:v>
                </c:pt>
                <c:pt idx="2">
                  <c:v>43955</c:v>
                </c:pt>
                <c:pt idx="3">
                  <c:v>41921</c:v>
                </c:pt>
                <c:pt idx="4">
                  <c:v>44585</c:v>
                </c:pt>
              </c:numCache>
            </c:numRef>
          </c:val>
          <c:smooth val="0"/>
          <c:extLst>
            <c:ext xmlns:c16="http://schemas.microsoft.com/office/drawing/2014/chart" uri="{C3380CC4-5D6E-409C-BE32-E72D297353CC}">
              <c16:uniqueId val="{00000000-B145-4295-956F-D9EA8F69043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15677</c:v>
                </c:pt>
                <c:pt idx="1">
                  <c:v>19984</c:v>
                </c:pt>
                <c:pt idx="2">
                  <c:v>18389</c:v>
                </c:pt>
                <c:pt idx="3">
                  <c:v>20306</c:v>
                </c:pt>
                <c:pt idx="4">
                  <c:v>37825</c:v>
                </c:pt>
              </c:numCache>
            </c:numRef>
          </c:val>
          <c:smooth val="0"/>
          <c:extLst>
            <c:ext xmlns:c16="http://schemas.microsoft.com/office/drawing/2014/chart" uri="{C3380CC4-5D6E-409C-BE32-E72D297353CC}">
              <c16:uniqueId val="{00000001-B145-4295-956F-D9EA8F69043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0.06</c:v>
                </c:pt>
                <c:pt idx="1">
                  <c:v>0.08</c:v>
                </c:pt>
                <c:pt idx="2">
                  <c:v>0.09</c:v>
                </c:pt>
                <c:pt idx="3">
                  <c:v>0.09</c:v>
                </c:pt>
                <c:pt idx="4">
                  <c:v>1.08</c:v>
                </c:pt>
              </c:numCache>
            </c:numRef>
          </c:val>
          <c:extLst>
            <c:ext xmlns:c16="http://schemas.microsoft.com/office/drawing/2014/chart" uri="{C3380CC4-5D6E-409C-BE32-E72D297353CC}">
              <c16:uniqueId val="{00000000-2742-40E8-A6D8-0CDE859C667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11.69</c:v>
                </c:pt>
                <c:pt idx="1">
                  <c:v>11.43</c:v>
                </c:pt>
                <c:pt idx="2">
                  <c:v>11.09</c:v>
                </c:pt>
                <c:pt idx="3">
                  <c:v>11.47</c:v>
                </c:pt>
                <c:pt idx="4">
                  <c:v>11.94</c:v>
                </c:pt>
              </c:numCache>
            </c:numRef>
          </c:val>
          <c:extLst>
            <c:ext xmlns:c16="http://schemas.microsoft.com/office/drawing/2014/chart" uri="{C3380CC4-5D6E-409C-BE32-E72D297353CC}">
              <c16:uniqueId val="{00000001-2742-40E8-A6D8-0CDE859C667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0.26</c:v>
                </c:pt>
                <c:pt idx="1">
                  <c:v>0.12</c:v>
                </c:pt>
                <c:pt idx="2">
                  <c:v>0.12</c:v>
                </c:pt>
                <c:pt idx="3">
                  <c:v>0.11</c:v>
                </c:pt>
                <c:pt idx="4">
                  <c:v>1.71</c:v>
                </c:pt>
              </c:numCache>
            </c:numRef>
          </c:val>
          <c:smooth val="0"/>
          <c:extLst>
            <c:ext xmlns:c16="http://schemas.microsoft.com/office/drawing/2014/chart" uri="{C3380CC4-5D6E-409C-BE32-E72D297353CC}">
              <c16:uniqueId val="{00000002-2742-40E8-A6D8-0CDE859C667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29C-4B43-8265-584B14139FD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29C-4B43-8265-584B14139FD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29C-4B43-8265-584B14139FD2}"/>
            </c:ext>
          </c:extLst>
        </c:ser>
        <c:ser>
          <c:idx val="3"/>
          <c:order val="3"/>
          <c:tx>
            <c:strRef>
              <c:f>データシート!$A$30</c:f>
              <c:strCache>
                <c:ptCount val="1"/>
                <c:pt idx="0">
                  <c:v>土地取得特別会計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B29C-4B43-8265-584B14139FD2}"/>
            </c:ext>
          </c:extLst>
        </c:ser>
        <c:ser>
          <c:idx val="4"/>
          <c:order val="4"/>
          <c:tx>
            <c:strRef>
              <c:f>データシート!$A$31</c:f>
              <c:strCache>
                <c:ptCount val="1"/>
                <c:pt idx="0">
                  <c:v>国民健康保険事業勘定特別会計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7.0000000000000007E-2</c:v>
                </c:pt>
                <c:pt idx="4">
                  <c:v>#N/A</c:v>
                </c:pt>
                <c:pt idx="5">
                  <c:v>0.13</c:v>
                </c:pt>
                <c:pt idx="6">
                  <c:v>#N/A</c:v>
                </c:pt>
                <c:pt idx="7">
                  <c:v>0</c:v>
                </c:pt>
                <c:pt idx="8">
                  <c:v>#N/A</c:v>
                </c:pt>
                <c:pt idx="9">
                  <c:v>0</c:v>
                </c:pt>
              </c:numCache>
            </c:numRef>
          </c:val>
          <c:extLst>
            <c:ext xmlns:c16="http://schemas.microsoft.com/office/drawing/2014/chart" uri="{C3380CC4-5D6E-409C-BE32-E72D297353CC}">
              <c16:uniqueId val="{00000004-B29C-4B43-8265-584B14139FD2}"/>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0.81</c:v>
                </c:pt>
                <c:pt idx="2">
                  <c:v>#N/A</c:v>
                </c:pt>
                <c:pt idx="3">
                  <c:v>0.97</c:v>
                </c:pt>
                <c:pt idx="4">
                  <c:v>#N/A</c:v>
                </c:pt>
                <c:pt idx="5">
                  <c:v>1</c:v>
                </c:pt>
                <c:pt idx="6">
                  <c:v>#N/A</c:v>
                </c:pt>
                <c:pt idx="7">
                  <c:v>0.6</c:v>
                </c:pt>
                <c:pt idx="8">
                  <c:v>#N/A</c:v>
                </c:pt>
                <c:pt idx="9">
                  <c:v>0.01</c:v>
                </c:pt>
              </c:numCache>
            </c:numRef>
          </c:val>
          <c:extLst>
            <c:ext xmlns:c16="http://schemas.microsoft.com/office/drawing/2014/chart" uri="{C3380CC4-5D6E-409C-BE32-E72D297353CC}">
              <c16:uniqueId val="{00000005-B29C-4B43-8265-584B14139FD2}"/>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0.27</c:v>
                </c:pt>
                <c:pt idx="2">
                  <c:v>#N/A</c:v>
                </c:pt>
                <c:pt idx="3">
                  <c:v>0.28000000000000003</c:v>
                </c:pt>
                <c:pt idx="4">
                  <c:v>#N/A</c:v>
                </c:pt>
                <c:pt idx="5">
                  <c:v>0.28000000000000003</c:v>
                </c:pt>
                <c:pt idx="6">
                  <c:v>#N/A</c:v>
                </c:pt>
                <c:pt idx="7">
                  <c:v>0.34</c:v>
                </c:pt>
                <c:pt idx="8">
                  <c:v>#N/A</c:v>
                </c:pt>
                <c:pt idx="9">
                  <c:v>0.34</c:v>
                </c:pt>
              </c:numCache>
            </c:numRef>
          </c:val>
          <c:extLst>
            <c:ext xmlns:c16="http://schemas.microsoft.com/office/drawing/2014/chart" uri="{C3380CC4-5D6E-409C-BE32-E72D297353CC}">
              <c16:uniqueId val="{00000006-B29C-4B43-8265-584B14139FD2}"/>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0.79</c:v>
                </c:pt>
                <c:pt idx="2">
                  <c:v>#N/A</c:v>
                </c:pt>
                <c:pt idx="3">
                  <c:v>1.1200000000000001</c:v>
                </c:pt>
                <c:pt idx="4">
                  <c:v>#N/A</c:v>
                </c:pt>
                <c:pt idx="5">
                  <c:v>0.88</c:v>
                </c:pt>
                <c:pt idx="6">
                  <c:v>#N/A</c:v>
                </c:pt>
                <c:pt idx="7">
                  <c:v>0.69</c:v>
                </c:pt>
                <c:pt idx="8">
                  <c:v>#N/A</c:v>
                </c:pt>
                <c:pt idx="9">
                  <c:v>0.56000000000000005</c:v>
                </c:pt>
              </c:numCache>
            </c:numRef>
          </c:val>
          <c:extLst>
            <c:ext xmlns:c16="http://schemas.microsoft.com/office/drawing/2014/chart" uri="{C3380CC4-5D6E-409C-BE32-E72D297353CC}">
              <c16:uniqueId val="{00000007-B29C-4B43-8265-584B14139FD2}"/>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0.06</c:v>
                </c:pt>
                <c:pt idx="2">
                  <c:v>#N/A</c:v>
                </c:pt>
                <c:pt idx="3">
                  <c:v>7.0000000000000007E-2</c:v>
                </c:pt>
                <c:pt idx="4">
                  <c:v>#N/A</c:v>
                </c:pt>
                <c:pt idx="5">
                  <c:v>0.08</c:v>
                </c:pt>
                <c:pt idx="6">
                  <c:v>#N/A</c:v>
                </c:pt>
                <c:pt idx="7">
                  <c:v>0.08</c:v>
                </c:pt>
                <c:pt idx="8">
                  <c:v>#N/A</c:v>
                </c:pt>
                <c:pt idx="9">
                  <c:v>1.08</c:v>
                </c:pt>
              </c:numCache>
            </c:numRef>
          </c:val>
          <c:extLst>
            <c:ext xmlns:c16="http://schemas.microsoft.com/office/drawing/2014/chart" uri="{C3380CC4-5D6E-409C-BE32-E72D297353CC}">
              <c16:uniqueId val="{00000008-B29C-4B43-8265-584B14139FD2}"/>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14.29</c:v>
                </c:pt>
                <c:pt idx="2">
                  <c:v>#N/A</c:v>
                </c:pt>
                <c:pt idx="3">
                  <c:v>14.54</c:v>
                </c:pt>
                <c:pt idx="4">
                  <c:v>#N/A</c:v>
                </c:pt>
                <c:pt idx="5">
                  <c:v>13.88</c:v>
                </c:pt>
                <c:pt idx="6">
                  <c:v>#N/A</c:v>
                </c:pt>
                <c:pt idx="7">
                  <c:v>13.75</c:v>
                </c:pt>
                <c:pt idx="8">
                  <c:v>#N/A</c:v>
                </c:pt>
                <c:pt idx="9">
                  <c:v>12.15</c:v>
                </c:pt>
              </c:numCache>
            </c:numRef>
          </c:val>
          <c:extLst>
            <c:ext xmlns:c16="http://schemas.microsoft.com/office/drawing/2014/chart" uri="{C3380CC4-5D6E-409C-BE32-E72D297353CC}">
              <c16:uniqueId val="{00000009-B29C-4B43-8265-584B14139FD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3795</c:v>
                </c:pt>
                <c:pt idx="5">
                  <c:v>3772</c:v>
                </c:pt>
                <c:pt idx="8">
                  <c:v>3754</c:v>
                </c:pt>
                <c:pt idx="11">
                  <c:v>3712</c:v>
                </c:pt>
                <c:pt idx="14">
                  <c:v>3661</c:v>
                </c:pt>
              </c:numCache>
            </c:numRef>
          </c:val>
          <c:extLst>
            <c:ext xmlns:c16="http://schemas.microsoft.com/office/drawing/2014/chart" uri="{C3380CC4-5D6E-409C-BE32-E72D297353CC}">
              <c16:uniqueId val="{00000000-5859-4FE8-8C07-B5F5BBCF21F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859-4FE8-8C07-B5F5BBCF21F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5859-4FE8-8C07-B5F5BBCF21F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c:v>
                </c:pt>
                <c:pt idx="3">
                  <c:v>2</c:v>
                </c:pt>
                <c:pt idx="6">
                  <c:v>3</c:v>
                </c:pt>
                <c:pt idx="9">
                  <c:v>26</c:v>
                </c:pt>
                <c:pt idx="12">
                  <c:v>54</c:v>
                </c:pt>
              </c:numCache>
            </c:numRef>
          </c:val>
          <c:extLst>
            <c:ext xmlns:c16="http://schemas.microsoft.com/office/drawing/2014/chart" uri="{C3380CC4-5D6E-409C-BE32-E72D297353CC}">
              <c16:uniqueId val="{00000003-5859-4FE8-8C07-B5F5BBCF21F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1037</c:v>
                </c:pt>
                <c:pt idx="3">
                  <c:v>1050</c:v>
                </c:pt>
                <c:pt idx="6">
                  <c:v>1049</c:v>
                </c:pt>
                <c:pt idx="9">
                  <c:v>1054</c:v>
                </c:pt>
                <c:pt idx="12">
                  <c:v>1038</c:v>
                </c:pt>
              </c:numCache>
            </c:numRef>
          </c:val>
          <c:extLst>
            <c:ext xmlns:c16="http://schemas.microsoft.com/office/drawing/2014/chart" uri="{C3380CC4-5D6E-409C-BE32-E72D297353CC}">
              <c16:uniqueId val="{00000004-5859-4FE8-8C07-B5F5BBCF21F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859-4FE8-8C07-B5F5BBCF21F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859-4FE8-8C07-B5F5BBCF21F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3182</c:v>
                </c:pt>
                <c:pt idx="3">
                  <c:v>3134</c:v>
                </c:pt>
                <c:pt idx="6">
                  <c:v>3080</c:v>
                </c:pt>
                <c:pt idx="9">
                  <c:v>3106</c:v>
                </c:pt>
                <c:pt idx="12">
                  <c:v>3056</c:v>
                </c:pt>
              </c:numCache>
            </c:numRef>
          </c:val>
          <c:extLst>
            <c:ext xmlns:c16="http://schemas.microsoft.com/office/drawing/2014/chart" uri="{C3380CC4-5D6E-409C-BE32-E72D297353CC}">
              <c16:uniqueId val="{00000007-5859-4FE8-8C07-B5F5BBCF21F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426</c:v>
                </c:pt>
                <c:pt idx="2">
                  <c:v>#N/A</c:v>
                </c:pt>
                <c:pt idx="3">
                  <c:v>#N/A</c:v>
                </c:pt>
                <c:pt idx="4">
                  <c:v>414</c:v>
                </c:pt>
                <c:pt idx="5">
                  <c:v>#N/A</c:v>
                </c:pt>
                <c:pt idx="6">
                  <c:v>#N/A</c:v>
                </c:pt>
                <c:pt idx="7">
                  <c:v>378</c:v>
                </c:pt>
                <c:pt idx="8">
                  <c:v>#N/A</c:v>
                </c:pt>
                <c:pt idx="9">
                  <c:v>#N/A</c:v>
                </c:pt>
                <c:pt idx="10">
                  <c:v>474</c:v>
                </c:pt>
                <c:pt idx="11">
                  <c:v>#N/A</c:v>
                </c:pt>
                <c:pt idx="12">
                  <c:v>#N/A</c:v>
                </c:pt>
                <c:pt idx="13">
                  <c:v>487</c:v>
                </c:pt>
                <c:pt idx="14">
                  <c:v>#N/A</c:v>
                </c:pt>
              </c:numCache>
            </c:numRef>
          </c:val>
          <c:smooth val="0"/>
          <c:extLst>
            <c:ext xmlns:c16="http://schemas.microsoft.com/office/drawing/2014/chart" uri="{C3380CC4-5D6E-409C-BE32-E72D297353CC}">
              <c16:uniqueId val="{00000008-5859-4FE8-8C07-B5F5BBCF21F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35071</c:v>
                </c:pt>
                <c:pt idx="5">
                  <c:v>34192</c:v>
                </c:pt>
                <c:pt idx="8">
                  <c:v>33531</c:v>
                </c:pt>
                <c:pt idx="11">
                  <c:v>32167</c:v>
                </c:pt>
                <c:pt idx="14">
                  <c:v>31540</c:v>
                </c:pt>
              </c:numCache>
            </c:numRef>
          </c:val>
          <c:extLst>
            <c:ext xmlns:c16="http://schemas.microsoft.com/office/drawing/2014/chart" uri="{C3380CC4-5D6E-409C-BE32-E72D297353CC}">
              <c16:uniqueId val="{00000000-701F-4C87-933A-B78FBB0D5DC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10802</c:v>
                </c:pt>
                <c:pt idx="5">
                  <c:v>10560</c:v>
                </c:pt>
                <c:pt idx="8">
                  <c:v>10334</c:v>
                </c:pt>
                <c:pt idx="11">
                  <c:v>10062</c:v>
                </c:pt>
                <c:pt idx="14">
                  <c:v>9584</c:v>
                </c:pt>
              </c:numCache>
            </c:numRef>
          </c:val>
          <c:extLst>
            <c:ext xmlns:c16="http://schemas.microsoft.com/office/drawing/2014/chart" uri="{C3380CC4-5D6E-409C-BE32-E72D297353CC}">
              <c16:uniqueId val="{00000001-701F-4C87-933A-B78FBB0D5DC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10379</c:v>
                </c:pt>
                <c:pt idx="5">
                  <c:v>11009</c:v>
                </c:pt>
                <c:pt idx="8">
                  <c:v>13437</c:v>
                </c:pt>
                <c:pt idx="11">
                  <c:v>15055</c:v>
                </c:pt>
                <c:pt idx="14">
                  <c:v>15610</c:v>
                </c:pt>
              </c:numCache>
            </c:numRef>
          </c:val>
          <c:extLst>
            <c:ext xmlns:c16="http://schemas.microsoft.com/office/drawing/2014/chart" uri="{C3380CC4-5D6E-409C-BE32-E72D297353CC}">
              <c16:uniqueId val="{00000002-701F-4C87-933A-B78FBB0D5DC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01F-4C87-933A-B78FBB0D5DC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01F-4C87-933A-B78FBB0D5DC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01F-4C87-933A-B78FBB0D5DC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4289</c:v>
                </c:pt>
                <c:pt idx="3">
                  <c:v>3968</c:v>
                </c:pt>
                <c:pt idx="6">
                  <c:v>3874</c:v>
                </c:pt>
                <c:pt idx="9">
                  <c:v>3892</c:v>
                </c:pt>
                <c:pt idx="12">
                  <c:v>3424</c:v>
                </c:pt>
              </c:numCache>
            </c:numRef>
          </c:val>
          <c:extLst>
            <c:ext xmlns:c16="http://schemas.microsoft.com/office/drawing/2014/chart" uri="{C3380CC4-5D6E-409C-BE32-E72D297353CC}">
              <c16:uniqueId val="{00000006-701F-4C87-933A-B78FBB0D5DC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20</c:v>
                </c:pt>
                <c:pt idx="3">
                  <c:v>309</c:v>
                </c:pt>
                <c:pt idx="6">
                  <c:v>516</c:v>
                </c:pt>
                <c:pt idx="9">
                  <c:v>503</c:v>
                </c:pt>
                <c:pt idx="12">
                  <c:v>494</c:v>
                </c:pt>
              </c:numCache>
            </c:numRef>
          </c:val>
          <c:extLst>
            <c:ext xmlns:c16="http://schemas.microsoft.com/office/drawing/2014/chart" uri="{C3380CC4-5D6E-409C-BE32-E72D297353CC}">
              <c16:uniqueId val="{00000007-701F-4C87-933A-B78FBB0D5DC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14855</c:v>
                </c:pt>
                <c:pt idx="3">
                  <c:v>14278</c:v>
                </c:pt>
                <c:pt idx="6">
                  <c:v>13380</c:v>
                </c:pt>
                <c:pt idx="9">
                  <c:v>12795</c:v>
                </c:pt>
                <c:pt idx="12">
                  <c:v>12120</c:v>
                </c:pt>
              </c:numCache>
            </c:numRef>
          </c:val>
          <c:extLst>
            <c:ext xmlns:c16="http://schemas.microsoft.com/office/drawing/2014/chart" uri="{C3380CC4-5D6E-409C-BE32-E72D297353CC}">
              <c16:uniqueId val="{00000008-701F-4C87-933A-B78FBB0D5DC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01F-4C87-933A-B78FBB0D5DC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30876</c:v>
                </c:pt>
                <c:pt idx="3">
                  <c:v>29760</c:v>
                </c:pt>
                <c:pt idx="6">
                  <c:v>29063</c:v>
                </c:pt>
                <c:pt idx="9">
                  <c:v>27504</c:v>
                </c:pt>
                <c:pt idx="12">
                  <c:v>26560</c:v>
                </c:pt>
              </c:numCache>
            </c:numRef>
          </c:val>
          <c:extLst>
            <c:ext xmlns:c16="http://schemas.microsoft.com/office/drawing/2014/chart" uri="{C3380CC4-5D6E-409C-BE32-E72D297353CC}">
              <c16:uniqueId val="{0000000A-701F-4C87-933A-B78FBB0D5DC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01F-4C87-933A-B78FBB0D5DC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2495</c:v>
                </c:pt>
                <c:pt idx="1">
                  <c:v>2520</c:v>
                </c:pt>
                <c:pt idx="2">
                  <c:v>2680</c:v>
                </c:pt>
              </c:numCache>
            </c:numRef>
          </c:val>
          <c:extLst>
            <c:ext xmlns:c16="http://schemas.microsoft.com/office/drawing/2014/chart" uri="{C3380CC4-5D6E-409C-BE32-E72D297353CC}">
              <c16:uniqueId val="{00000000-5D67-4854-B51E-3ECC619A786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2153</c:v>
                </c:pt>
                <c:pt idx="1">
                  <c:v>3294</c:v>
                </c:pt>
                <c:pt idx="2">
                  <c:v>3467</c:v>
                </c:pt>
              </c:numCache>
            </c:numRef>
          </c:val>
          <c:extLst>
            <c:ext xmlns:c16="http://schemas.microsoft.com/office/drawing/2014/chart" uri="{C3380CC4-5D6E-409C-BE32-E72D297353CC}">
              <c16:uniqueId val="{00000001-5D67-4854-B51E-3ECC619A786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6569</c:v>
                </c:pt>
                <c:pt idx="1">
                  <c:v>6988</c:v>
                </c:pt>
                <c:pt idx="2">
                  <c:v>7380</c:v>
                </c:pt>
              </c:numCache>
            </c:numRef>
          </c:val>
          <c:extLst>
            <c:ext xmlns:c16="http://schemas.microsoft.com/office/drawing/2014/chart" uri="{C3380CC4-5D6E-409C-BE32-E72D297353CC}">
              <c16:uniqueId val="{00000002-5D67-4854-B51E-3ECC619A786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{1820357D-3E7E-4910-9DB5-0E4C94F2A351}</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7A49-4F7E-8BD4-2C8968CF2A4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{7C27B437-0A6A-4315-AEBF-E19B01399BDC}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A49-4F7E-8BD4-2C8968CF2A4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{E467A39A-244F-4B92-9714-BF727F2C8155}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A49-4F7E-8BD4-2C8968CF2A4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{B7BEABA3-EDBE-4566-B84C-739D793270C1}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A49-4F7E-8BD4-2C8968CF2A4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{FFE94B30-B661-40DC-9CB1-CFFF588C8223}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A49-4F7E-8BD4-2C8968CF2A4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{842F5245-D62B-4527-A054-67E85B73675A}</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7A49-4F7E-8BD4-2C8968CF2A4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{5A705DB2-CA7F-4175-AFD2-4250668C3B83}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7A49-4F7E-8BD4-2C8968CF2A4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{588D70BF-2018-4B13-A44C-1C666E4A846F}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7A49-4F7E-8BD4-2C8968CF2A4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{6D0789F1-552B-489F-A51A-9FF6AF114488}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7A49-4F7E-8BD4-2C8968CF2A4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70.2</c:v>
                </c:pt>
                <c:pt idx="8">
                  <c:v>71.3</c:v>
                </c:pt>
                <c:pt idx="16">
                  <c:v>72.5</c:v>
                </c:pt>
                <c:pt idx="24">
                  <c:v>74</c:v>
                </c:pt>
                <c:pt idx="32">
                  <c:v>74.900000000000006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7A49-4F7E-8BD4-2C8968CF2A4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{A8AA5956-585A-4535-94FC-69B7CC5997BC}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7A49-4F7E-8BD4-2C8968CF2A4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{E82A1771-CFC2-41EB-AFDA-D86BECC69545}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A49-4F7E-8BD4-2C8968CF2A4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{D2616F90-9A56-4065-8500-C318B7F25213}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A49-4F7E-8BD4-2C8968CF2A4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{90D069AC-4345-4ED7-9A9D-AF6E16CC4A86}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A49-4F7E-8BD4-2C8968CF2A4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{B3C6CF01-3488-43D6-8294-0771DBBFF9A2}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A49-4F7E-8BD4-2C8968CF2A4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{A3C5B235-4EA5-4B50-938A-3E2C9053EBEB}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7A49-4F7E-8BD4-2C8968CF2A4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{1E8CFFBB-212E-498E-95F7-BEFA7DF17047}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7A49-4F7E-8BD4-2C8968CF2A4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{EEE48685-C5CD-4C8A-B374-EF023DE3118A}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7A49-4F7E-8BD4-2C8968CF2A4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{1F0178F5-7429-4190-B890-74E5D7F64F29}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7A49-4F7E-8BD4-2C8968CF2A4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62.5</c:v>
                </c:pt>
                <c:pt idx="8">
                  <c:v>63.1</c:v>
                </c:pt>
                <c:pt idx="16">
                  <c:v>63.2</c:v>
                </c:pt>
                <c:pt idx="24">
                  <c:v>64</c:v>
                </c:pt>
                <c:pt idx="32">
                  <c:v>65.599999999999994</c:v>
                </c:pt>
              </c:numCache>
            </c:numRef>
          </c:xVal>
          <c:yVal>
            <c:numRef>
              <c:f>公会計指標分析・財政指標組合せ分析表!$BP$55:$DC$55</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7A49-4F7E-8BD4-2C8968CF2A41}"/>
            </c:ext>
          </c:extLst>
        </c:ser>
        <c:dLbls>
          <c:showLegendKey val="0"/>
          <c:showVal val="1"/>
          <c:showCatName val="0"/>
          <c:showSerName val="0"/>
          <c:showPercent val="0"/>
          <c:showBubbleSize val="0"/>
        </c:dLbls>
        <c:axId val="127014400"/>
        <c:axId val="127016320"/>
      </c:scatterChart>
      <c:valAx>
        <c:axId val="127014400"/>
        <c:scaling>
          <c:orientation val="maxMin"/>
          <c:max val="66"/>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7016320"/>
        <c:crosses val="autoZero"/>
        <c:crossBetween val="midCat"/>
      </c:valAx>
      <c:valAx>
        <c:axId val="12701632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2701440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{9C9AFE10-1778-4326-A101-502346A6EA53}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7AE4-481F-AF4C-FDD2FECC4D2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{46F8E293-51AB-4A9F-A275-AF34AA67E188}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AE4-481F-AF4C-FDD2FECC4D2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{B01008F8-F86C-4B72-A60B-07AE21B7BCE9}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AE4-481F-AF4C-FDD2FECC4D2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{1B981E87-7D92-4DDF-8A2E-61BB1DB8B532}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AE4-481F-AF4C-FDD2FECC4D2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{CD26D937-9CC9-49DB-B3E4-D0F56A365B0A}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AE4-481F-AF4C-FDD2FECC4D24}"/>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{69C0DE05-D53B-4312-BBBB-B668DD7596EC}</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7AE4-481F-AF4C-FDD2FECC4D24}"/>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{E2B476CA-C5F6-478E-85F1-12D4F22E3D2D}</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7AE4-481F-AF4C-FDD2FECC4D24}"/>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{E7B5B395-0E52-4843-A7E6-CAA9D3D0C2D9}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7AE4-481F-AF4C-FDD2FECC4D24}"/>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{F11A4110-AD24-4F2C-8236-70BFFD9036CE}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7AE4-481F-AF4C-FDD2FECC4D2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2.2999999999999998</c:v>
                </c:pt>
                <c:pt idx="8">
                  <c:v>2.2999999999999998</c:v>
                </c:pt>
                <c:pt idx="16">
                  <c:v>2.1</c:v>
                </c:pt>
                <c:pt idx="24">
                  <c:v>2.2000000000000002</c:v>
                </c:pt>
                <c:pt idx="32">
                  <c:v>2.2000000000000002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7AE4-481F-AF4C-FDD2FECC4D2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{3247A149-CA92-4AE9-80FC-AF87AB23A2A5}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7AE4-481F-AF4C-FDD2FECC4D2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{B8E6C2BE-55A4-424A-850C-6929816429EC}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AE4-481F-AF4C-FDD2FECC4D2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{19211573-CD4D-4BB0-8486-386BE69E2808}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AE4-481F-AF4C-FDD2FECC4D2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{83525041-8369-4BAB-AC9C-8B2E7DAA5EA8}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AE4-481F-AF4C-FDD2FECC4D2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{C6F390D0-E47E-45B5-8B59-64434AB68136}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AE4-481F-AF4C-FDD2FECC4D24}"/>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{B1D06D06-CD25-4AA9-A19C-74574A7057DD}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7AE4-481F-AF4C-FDD2FECC4D24}"/>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{5E2A1482-3ECF-4D5D-83BC-29F85FD4DBDF}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7AE4-481F-AF4C-FDD2FECC4D24}"/>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{564B68AD-962D-47A7-BD9F-E574CF48BA49}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7AE4-481F-AF4C-FDD2FECC4D24}"/>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{2E0AF1FF-ACE8-4552-8273-1610B0F650BE}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7AE4-481F-AF4C-FDD2FECC4D2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4.2</c:v>
                </c:pt>
                <c:pt idx="8">
                  <c:v>4.2</c:v>
                </c:pt>
                <c:pt idx="16">
                  <c:v>4.5</c:v>
                </c:pt>
                <c:pt idx="24">
                  <c:v>4.5999999999999996</c:v>
                </c:pt>
                <c:pt idx="32">
                  <c:v>4.7</c:v>
                </c:pt>
              </c:numCache>
            </c:numRef>
          </c:xVal>
          <c:yVal>
            <c:numRef>
              <c:f>公会計指標分析・財政指標組合せ分析表!$BP$77:$DC$77</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7AE4-481F-AF4C-FDD2FECC4D24}"/>
            </c:ext>
          </c:extLst>
        </c:ser>
        <c:dLbls>
          <c:showLegendKey val="0"/>
          <c:showVal val="1"/>
          <c:showCatName val="0"/>
          <c:showSerName val="0"/>
          <c:showPercent val="0"/>
          <c:showBubbleSize val="0"/>
        </c:dLbls>
        <c:axId val="127390848"/>
        <c:axId val="127392768"/>
      </c:scatterChart>
      <c:valAx>
        <c:axId val="127390848"/>
        <c:scaling>
          <c:orientation val="maxMin"/>
          <c:max val="4.8"/>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7392768"/>
        <c:crosses val="autoZero"/>
        <c:crossBetween val="midCat"/>
      </c:valAx>
      <c:valAx>
        <c:axId val="127392768"/>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27390848"/>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大阪府河内長野市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年度において、借換債の発行を抑制したうえで、市債の償還を行ったため、元利償還金は平成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以降低い水準で推移している。しかしながら、近年施設の整備事業が集中したこと等の影響により増加傾向にある。令和５年度では臨時財政対策債の発行を約１億円、建設事業債の発行を約１億４千万円抑制するなど、地方債残高の圧縮を図っている。建設事業についても、事業年度の延伸や規模の縮小を行い、さらに事業の優先度を明確にし、事業費の平準化を行うことで、地方債の新規発行の抑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大阪府河内長野市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繰上償還の実施や、臨時財政対策債の発行抑制により地方債残高の圧縮に努めてきたことや、財政調整基金の取崩しを行わない財政運営などにより、充当可能財源等が将来負担額を上回り、将来負担が算定されない状態を維持している。</a:t>
          </a:r>
        </a:p>
        <a:p>
          <a:r>
            <a:rPr kumimoji="1" lang="ja-JP" altLang="en-US" sz="1400">
              <a:latin typeface="ＭＳ ゴシック" pitchFamily="49" charset="-128"/>
              <a:ea typeface="ＭＳ ゴシック" pitchFamily="49" charset="-128"/>
            </a:rPr>
            <a:t>　今後も、普通建設事業について、事業年度の延伸や規模の縮小を行い、さらに事業の優先度を明確にするなど、事業費の平準化を図ることで地方債の発行を抑制していく。また、普通交付税の算入のある地方債を活用することで、将来世代への負担を軽減し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大阪府河内長野市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令和５年度末基金残高は、普通会計で約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13,526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百万円となっており、前年度末から約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れは、令和５年度の決算見込みをふまえて、特定目的基金の取崩しを一部抑制したほか、財政調整基金及び減債基金を取崩さなかったこと、また、公共施設維持改修基金の計画的な積立て、ふるさと納税の基金積立てを行ったことが要因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財政調整基金などにおいて、目標額を確保できるよう長期的な見通しのもとで財政運営を行う。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一方で、ふるさと納税制度により近年は寄附金が増加しているため、積極的に活用していく。</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・公共施設維持改修基金：公共施設の維持改修に要する資金に充てる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・普通建設事業基金：普通建設事業を円滑かつ効率的に行うため。</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・長寿ふれあい基金：在宅福祉の向上、健康づくり、地域福祉に係る人材の確保、育成等の高齢者福祉の増進に資するため。</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・日野地区環境整備基金：日野地区の発展と活性化を図ることを盲的として、同地区が取り組む環境整備及び地域活動事業に要する資金に充てるため。</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・ふるさとづくり基金：ふるさとづくり事業の施行に要する基金に充てるため。</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・滝畑地区環境整備基金：滝畑地区の発展と活性化を図ることを目的として、同地区が取り組む環境整備及び地域活動事業に要する資金に充てるため。</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・緑化基金：緑化の推進に必要な資金に充当するため。</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生涯学習及び国際交流基金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文化及び芸術の振興、図書館の充実、文化財の保護及び活用、青少年の健全育成、国際化及び多文化共生の推進等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スポーツの振興を除く。</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に要する資金に充てるため。</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・子ども教育支援振興基金：未来の河内長野市を担う子どもの教育保障に必要な資金に充てるため。</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・豊かな森林づくり基金：森林が有する様々な公益的機能の維持増進を図り、将来にわたって豊かな森林を守り育てていくために必要な資金に充てる。</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・奨学基金：奨学基金に関する事務を円滑かつ効率的に行うため。</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・市民公益活動事業：市民公益活動を支援するために必要な資金に充てるため。</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・スポーツ振興基金：スポーツの振興に要する資金に充てるため。</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公共施設維持改修基金について、令和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年度では取崩しを行うことなく、公共施設再配置計画に基づく所要額に対応できるよう、毎年度計画的に積立てを行っていることから増加した。普通建設事業基金についても、令和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年度では取崩しを行わず、基金利子及び一般財源による積立てを行ったことで残高が増加している。また、ふるさと納税を用途に応じて各基金に積み立てており、令和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年度においては、約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337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百万円の積立てを行ったことで特定目的基金全体として増加している。</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公共施設維持改修基金については、公共施設再配置計画に基づき、各年度で実施する改修に充てていく。</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また、寄附をいただいたそれぞれの目的に迅速に対応できるよう、今まで以上に積極的な活用を図っていく。</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令和５年度末の基金残高は、約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百万円であり、前年度末から約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これは、令和５年度決算において、取崩しを行うことなく黒字を確保したことや、基金の債券運用により生じた収益金約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百万円のほか、普通交付税の再算定分や決算剰余金等の積立てを行ったことが要因である。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経済事情の著しい変動や災害等に対応できるよう、財政調整基金の残高は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％程度）を目標とする。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令和５年度末の基金残高は、約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百万円であり、前年度末から約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これは、令和５年度決算においては取崩しを行うことはなく、約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百万円の積立てを行ったこと等が要因である。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近年、減債基金を活用し高い利率の市債を繰上償還してきたことにより、公債費が抑制できている。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基金の債券運用により生じた収益の積立てを行っているため、積極的に公債費に充当していく。そのことにより、公債費に係る一般財源が削減されるため、その財源を特定目的基金を持たない施策についても、本市の活性化に資する事業や、課題解決に向けた新規事業などに幅広く活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B3DAF9A-ED68-4E3A-87B6-325F649E8D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FC1269E-8226-4D6E-8DE3-791E89A450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E9E554B4-CDED-4410-8AB3-911F7634A0ED}"/>
            </a:ext>
          </a:extLst>
        </xdr:cNvPr>
        <xdr:cNvSpPr/>
      </xdr:nvSpPr>
      <xdr:spPr>
        <a:xfrm>
          <a:off x="117538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3DD048A0-483E-43F8-9050-4C38C99EEA83}"/>
            </a:ext>
          </a:extLst>
        </xdr:cNvPr>
        <xdr:cNvSpPr/>
      </xdr:nvSpPr>
      <xdr:spPr>
        <a:xfrm>
          <a:off x="131254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D66220AC-43BE-46D5-ABA1-C7FE91CB2FFD}"/>
            </a:ext>
          </a:extLst>
        </xdr:cNvPr>
        <xdr:cNvSpPr/>
      </xdr:nvSpPr>
      <xdr:spPr>
        <a:xfrm>
          <a:off x="144970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3D0DB458-DC95-4376-BF42-0F1DF4DDE3DE}"/>
            </a:ext>
          </a:extLst>
        </xdr:cNvPr>
        <xdr:cNvSpPr/>
      </xdr:nvSpPr>
      <xdr:spPr>
        <a:xfrm>
          <a:off x="158686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3D420A71-7EF2-4150-A7A3-4943649B4829}"/>
            </a:ext>
          </a:extLst>
        </xdr:cNvPr>
        <xdr:cNvSpPr/>
      </xdr:nvSpPr>
      <xdr:spPr>
        <a:xfrm>
          <a:off x="172402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35C59652-F1C3-4416-AB34-37C6EF701D40}"/>
            </a:ext>
          </a:extLst>
        </xdr:cNvPr>
        <xdr:cNvSpPr/>
      </xdr:nvSpPr>
      <xdr:spPr>
        <a:xfrm>
          <a:off x="117538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47C82F32-961E-4450-AF4A-84CBBA6D4610}"/>
            </a:ext>
          </a:extLst>
        </xdr:cNvPr>
        <xdr:cNvSpPr/>
      </xdr:nvSpPr>
      <xdr:spPr>
        <a:xfrm>
          <a:off x="131254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647576B3-020E-4A24-9DAD-61CD2C210114}"/>
            </a:ext>
          </a:extLst>
        </xdr:cNvPr>
        <xdr:cNvSpPr/>
      </xdr:nvSpPr>
      <xdr:spPr>
        <a:xfrm>
          <a:off x="144970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934ABBFC-9AA7-4AB9-B806-553CCDE61761}"/>
            </a:ext>
          </a:extLst>
        </xdr:cNvPr>
        <xdr:cNvSpPr/>
      </xdr:nvSpPr>
      <xdr:spPr>
        <a:xfrm>
          <a:off x="158686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D1E37CAB-E10C-4229-BCB9-4D6282160250}"/>
            </a:ext>
          </a:extLst>
        </xdr:cNvPr>
        <xdr:cNvSpPr/>
      </xdr:nvSpPr>
      <xdr:spPr>
        <a:xfrm>
          <a:off x="172402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8D0D0722-26B4-4749-9D2D-B3A5908B0F0A}"/>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DE2FDA35-6CF8-4321-A860-866AF324CD23}"/>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A5B2DA10-AE77-43C8-9AED-2557F33836BA}"/>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9654F0BF-F9E3-417E-BE2B-F926EB08A32A}"/>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大阪府河内長野市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6F0B87A4-F979-4027-9D25-1EC09CFFB392}"/>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7F83D591-D622-48B5-BD59-CB76D4C9092B}"/>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18EC1C3D-84BD-43BE-9D40-483D29DC5F07}"/>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E9D300B-06DD-45BB-92B8-28D70D7D3737}"/>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6D37E7B-2452-4C85-A81A-3FE47972EABA}"/>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7C4D136A-2827-4697-A306-5D04C31A9D36}"/>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99,226
98,271
109.63
41,471,284
41,152,747
243,216
22,441,704
26,560,216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FA381649-A365-41CF-8251-95DCE0ADC111}"/>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13F030E1-5109-480A-BE9C-CCEAC84BCAF1}"/>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DD5A2F0D-9EE2-4F99-B65E-D4876C8C0E22}"/>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D4A8752A-DCBA-4028-AB1E-DF26BD9836C2}"/>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C3AF560-11EB-4521-8B98-39D9F0C9FB01}"/>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8643F240-0D9B-4B7C-95C2-024AD404DAF9}"/>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ED4BA10C-B18E-43BF-9689-57E6CB25F10A}"/>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18F04D31-C439-491B-9D9F-B37F96749BAA}"/>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F0B5D307-A64F-4480-8B91-499495633274}"/>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9EBB68E-F033-48E4-9CF2-BE658F5F3D0A}"/>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4E045013-A0A3-4D47-A1BC-CF9D62DD4CBA}"/>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34835BA9-BF95-482D-A76C-CB5237D2618D}"/>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259AD9F-A466-4D81-9550-3FF64028A81F}"/>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88FF6B67-FF36-4DE1-A35E-7DDB56FE0D94}"/>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64C0830F-DA17-426C-A370-4739081D915E}"/>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7E378C42-DDF4-4B62-B9AA-E7AA4A130EBB}"/>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44F23D5C-7E5F-48A5-AD68-149E93903E0E}"/>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E6F65F37-EE68-44EB-8085-BA23806285EE}"/>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31F92877-FC75-4904-81B7-DA98AF34FD7B}"/>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7F88DA11-BDAF-4550-912E-B9B55302C0F6}"/>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097315D4-C284-4D15-92AF-2E818F6E95AC}"/>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28C40AC1-4F37-48E4-8E0F-5FCF13446775}"/>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FC3F5F13-EDF5-450A-9270-84F4D4CA0237}"/>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37810898-299C-4F4C-A103-663191999ABB}"/>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D7B06C1E-A27A-4A81-B6E6-6C216BB9AE83}"/>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[ 74.9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C26F5CCC-AE35-480C-9422-37A8B11464D7}"/>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61EBA077-53C5-45C8-B92A-3D8331FC753B}"/>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3B43684D-BD8C-4747-9C46-BF8A0DE8CA3E}"/>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D660851C-02F7-4A00-B9FD-F108D4D7FD74}"/>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3E472FF0-5505-42F2-AA41-8027683170A4}"/>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CB027916-53D2-4459-9B74-8B40A3A46FBB}"/>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F8533881-D9F4-4841-BA04-6B70FB266BEF}"/>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63AF9836-94C4-4BC5-8033-16EB4B8C2681}"/>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E77E8CF9-09D8-4D53-A2DF-8E5B893A9F45}"/>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784918DD-A00C-40F5-B3F6-FC45EEBEFE6D}"/>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000">
              <a:latin typeface="ＭＳ Ｐゴシック" panose="020B0600070205080204" pitchFamily="50" charset="-128"/>
              <a:ea typeface="ＭＳ Ｐゴシック" panose="020B0600070205080204" pitchFamily="50" charset="-128"/>
            </a:rPr>
            <a:t>本市では、昭和</a:t>
          </a:r>
          <a:r>
            <a:rPr kumimoji="1" lang="en-US" altLang="ja-JP" sz="1000">
              <a:latin typeface="ＭＳ Ｐゴシック" panose="020B0600070205080204" pitchFamily="50" charset="-128"/>
              <a:ea typeface="ＭＳ Ｐゴシック" panose="020B0600070205080204" pitchFamily="50" charset="-128"/>
            </a:rPr>
            <a:t>40</a:t>
          </a:r>
          <a:r>
            <a:rPr kumimoji="1" lang="ja-JP" altLang="en-US" sz="1000">
              <a:latin typeface="ＭＳ Ｐゴシック" panose="020B0600070205080204" pitchFamily="50" charset="-128"/>
              <a:ea typeface="ＭＳ Ｐゴシック" panose="020B0600070205080204" pitchFamily="50" charset="-128"/>
            </a:rPr>
            <a:t>年代から盛んに行われた団地開発にあわせて公共施設やインフラの整備が行われ、発展してきた。近年、それら資産の老朽化が進んでいるため、 有形固定資産減価償却率は類似団体より高い水準にあるが、それぞれの公共施設等について個別施設計画を策定済みであり、当該計画に基づいた施設の維持管理を適切に進めている。</a:t>
          </a:r>
        </a:p>
        <a:p>
          <a:r>
            <a:rPr kumimoji="1" lang="ja-JP" altLang="en-US" sz="1000">
              <a:latin typeface="ＭＳ Ｐゴシック" panose="020B0600070205080204" pitchFamily="50" charset="-128"/>
              <a:ea typeface="ＭＳ Ｐゴシック" panose="020B0600070205080204" pitchFamily="50" charset="-128"/>
            </a:rPr>
            <a:t>　また、老朽化に対応するため、公共施設維持改修基金を設置し、計画的に必要経費を積み立てるとともに、公共施設再配置計画及び個別施設計画に基づき、施設ごとの更新、統廃合、長寿命化等の実施について検討し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819EDF59-3D02-4242-AE2F-BF3ACB029627}"/>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DBF2FE08-C545-4C65-B2A5-C17C03AC0851}"/>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5BB017F9-2B56-4BF9-AC4C-2DD9BE965609}"/>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8E98C9BA-A301-4B34-9E4D-FA8955FA0A4E}"/>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5C5B3D0B-6F09-4B36-8C4A-12B24425C6EE}"/>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6B225B18-3BA0-4276-86AD-71510CCAEC19}"/>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5DA534CD-7FED-46EE-A114-5FA0F3F35761}"/>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E1C594D6-BA2A-43B0-B136-B8410309F6D2}"/>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28F125B3-6539-430C-BD22-D2F53B253593}"/>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A6B3F516-1A07-4275-B70B-BD872EE70F2B}"/>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3E8C1D5C-ACB2-4EA9-B70D-36C8D38B988D}"/>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E86060AD-631F-4F1D-9CFE-498FF0F625C8}"/>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E3B4D07D-CFA1-4F5C-951B-0C05C504842B}"/>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110FB798-6234-4B96-B272-CEAD097B102A}"/>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A370CE48-5017-40D1-BBD8-60B65200CFD8}"/>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AD040A19-2422-4A51-96A2-3C2C22CDAE54}"/>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149648</xdr:rowOff>
    </xdr:from>
    <xdr:to>
      <xdr:col>23</xdr:col>
      <xdr:colOff>85090</xdr:colOff>
      <xdr:row>35</xdr:row>
      <xdr:rowOff>15875</xdr:rowOff>
    </xdr:to>
    <xdr:cxnSp macro="">
      <xdr:nvCxnSpPr>
        <xdr:cNvPr id="75" name="直線コネクタ 74">
          <a:extLst>
            <a:ext uri="{FF2B5EF4-FFF2-40B4-BE49-F238E27FC236}">
              <a16:creationId xmlns:a16="http://schemas.microsoft.com/office/drawing/2014/main" id="{7DB6335F-D770-4FA3-8AAB-C3EB4D055255}"/>
            </a:ext>
          </a:extLst>
        </xdr:cNvPr>
        <xdr:cNvCxnSpPr/>
      </xdr:nvCxnSpPr>
      <xdr:spPr>
        <a:xfrm flipV="1">
          <a:off x="4295775" y="5531273"/>
          <a:ext cx="1270" cy="1241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76" name="有形固定資産減価償却率最小値テキスト">
          <a:extLst>
            <a:ext uri="{FF2B5EF4-FFF2-40B4-BE49-F238E27FC236}">
              <a16:creationId xmlns:a16="http://schemas.microsoft.com/office/drawing/2014/main" id="{BBA3338A-F21A-4F62-8DB6-59A86670B78B}"/>
            </a:ext>
          </a:extLst>
        </xdr:cNvPr>
        <xdr:cNvSpPr txBox="1"/>
      </xdr:nvSpPr>
      <xdr:spPr>
        <a:xfrm>
          <a:off x="4342765" y="6769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77" name="直線コネクタ 76">
          <a:extLst>
            <a:ext uri="{FF2B5EF4-FFF2-40B4-BE49-F238E27FC236}">
              <a16:creationId xmlns:a16="http://schemas.microsoft.com/office/drawing/2014/main" id="{BB6CD5BB-56BF-4626-83D9-95FD39ECA0C3}"/>
            </a:ext>
          </a:extLst>
        </xdr:cNvPr>
        <xdr:cNvCxnSpPr/>
      </xdr:nvCxnSpPr>
      <xdr:spPr>
        <a:xfrm>
          <a:off x="4206875" y="6772910"/>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96325</xdr:rowOff>
    </xdr:from>
    <xdr:ext cx="405111" cy="259045"/>
    <xdr:sp macro="" textlink="">
      <xdr:nvSpPr>
        <xdr:cNvPr id="78" name="有形固定資産減価償却率最大値テキスト">
          <a:extLst>
            <a:ext uri="{FF2B5EF4-FFF2-40B4-BE49-F238E27FC236}">
              <a16:creationId xmlns:a16="http://schemas.microsoft.com/office/drawing/2014/main" id="{52A95AC5-B0F4-4F92-8939-F9D2532C46DD}"/>
            </a:ext>
          </a:extLst>
        </xdr:cNvPr>
        <xdr:cNvSpPr txBox="1"/>
      </xdr:nvSpPr>
      <xdr:spPr>
        <a:xfrm>
          <a:off x="4342765" y="5302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149648</xdr:rowOff>
    </xdr:from>
    <xdr:to>
      <xdr:col>23</xdr:col>
      <xdr:colOff>174625</xdr:colOff>
      <xdr:row>27</xdr:row>
      <xdr:rowOff>149648</xdr:rowOff>
    </xdr:to>
    <xdr:cxnSp macro="">
      <xdr:nvCxnSpPr>
        <xdr:cNvPr id="79" name="直線コネクタ 78">
          <a:extLst>
            <a:ext uri="{FF2B5EF4-FFF2-40B4-BE49-F238E27FC236}">
              <a16:creationId xmlns:a16="http://schemas.microsoft.com/office/drawing/2014/main" id="{55497327-3F0B-4B57-A17E-5FAF0F9A1442}"/>
            </a:ext>
          </a:extLst>
        </xdr:cNvPr>
        <xdr:cNvCxnSpPr/>
      </xdr:nvCxnSpPr>
      <xdr:spPr>
        <a:xfrm>
          <a:off x="4206875" y="5531273"/>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119609</xdr:rowOff>
    </xdr:from>
    <xdr:ext cx="405111" cy="259045"/>
    <xdr:sp macro="" textlink="">
      <xdr:nvSpPr>
        <xdr:cNvPr id="80" name="有形固定資産減価償却率平均値テキスト">
          <a:extLst>
            <a:ext uri="{FF2B5EF4-FFF2-40B4-BE49-F238E27FC236}">
              <a16:creationId xmlns:a16="http://schemas.microsoft.com/office/drawing/2014/main" id="{B3722248-0216-455E-A10A-B92E55993CF7}"/>
            </a:ext>
          </a:extLst>
        </xdr:cNvPr>
        <xdr:cNvSpPr txBox="1"/>
      </xdr:nvSpPr>
      <xdr:spPr>
        <a:xfrm>
          <a:off x="4342765" y="60174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96732</xdr:rowOff>
    </xdr:from>
    <xdr:to>
      <xdr:col>23</xdr:col>
      <xdr:colOff>136525</xdr:colOff>
      <xdr:row>32</xdr:row>
      <xdr:rowOff>26882</xdr:rowOff>
    </xdr:to>
    <xdr:sp macro="" textlink="">
      <xdr:nvSpPr>
        <xdr:cNvPr id="81" name="フローチャート: 判断 80">
          <a:extLst>
            <a:ext uri="{FF2B5EF4-FFF2-40B4-BE49-F238E27FC236}">
              <a16:creationId xmlns:a16="http://schemas.microsoft.com/office/drawing/2014/main" id="{E09415C5-764B-465C-9BC8-365E580F9F15}"/>
            </a:ext>
          </a:extLst>
        </xdr:cNvPr>
        <xdr:cNvSpPr/>
      </xdr:nvSpPr>
      <xdr:spPr>
        <a:xfrm>
          <a:off x="4244975" y="616034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39158</xdr:rowOff>
    </xdr:from>
    <xdr:to>
      <xdr:col>19</xdr:col>
      <xdr:colOff>187325</xdr:colOff>
      <xdr:row>31</xdr:row>
      <xdr:rowOff>140758</xdr:rowOff>
    </xdr:to>
    <xdr:sp macro="" textlink="">
      <xdr:nvSpPr>
        <xdr:cNvPr id="82" name="フローチャート: 判断 81">
          <a:extLst>
            <a:ext uri="{FF2B5EF4-FFF2-40B4-BE49-F238E27FC236}">
              <a16:creationId xmlns:a16="http://schemas.microsoft.com/office/drawing/2014/main" id="{F075E0FA-5513-4E41-925D-D34FA41139CC}"/>
            </a:ext>
          </a:extLst>
        </xdr:cNvPr>
        <xdr:cNvSpPr/>
      </xdr:nvSpPr>
      <xdr:spPr>
        <a:xfrm>
          <a:off x="3611880" y="6106583"/>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10372</xdr:rowOff>
    </xdr:from>
    <xdr:to>
      <xdr:col>15</xdr:col>
      <xdr:colOff>187325</xdr:colOff>
      <xdr:row>31</xdr:row>
      <xdr:rowOff>111972</xdr:rowOff>
    </xdr:to>
    <xdr:sp macro="" textlink="">
      <xdr:nvSpPr>
        <xdr:cNvPr id="83" name="フローチャート: 判断 82">
          <a:extLst>
            <a:ext uri="{FF2B5EF4-FFF2-40B4-BE49-F238E27FC236}">
              <a16:creationId xmlns:a16="http://schemas.microsoft.com/office/drawing/2014/main" id="{BDEC3875-92A1-4489-8368-46E8C13139C7}"/>
            </a:ext>
          </a:extLst>
        </xdr:cNvPr>
        <xdr:cNvSpPr/>
      </xdr:nvSpPr>
      <xdr:spPr>
        <a:xfrm>
          <a:off x="2926080" y="6079702"/>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6773</xdr:rowOff>
    </xdr:from>
    <xdr:to>
      <xdr:col>11</xdr:col>
      <xdr:colOff>187325</xdr:colOff>
      <xdr:row>31</xdr:row>
      <xdr:rowOff>108373</xdr:rowOff>
    </xdr:to>
    <xdr:sp macro="" textlink="">
      <xdr:nvSpPr>
        <xdr:cNvPr id="84" name="フローチャート: 判断 83">
          <a:extLst>
            <a:ext uri="{FF2B5EF4-FFF2-40B4-BE49-F238E27FC236}">
              <a16:creationId xmlns:a16="http://schemas.microsoft.com/office/drawing/2014/main" id="{AA77BA0A-1AB5-4DBC-8010-137644FF0098}"/>
            </a:ext>
          </a:extLst>
        </xdr:cNvPr>
        <xdr:cNvSpPr/>
      </xdr:nvSpPr>
      <xdr:spPr>
        <a:xfrm>
          <a:off x="2240280" y="6076103"/>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156633</xdr:rowOff>
    </xdr:from>
    <xdr:to>
      <xdr:col>7</xdr:col>
      <xdr:colOff>187325</xdr:colOff>
      <xdr:row>31</xdr:row>
      <xdr:rowOff>86783</xdr:rowOff>
    </xdr:to>
    <xdr:sp macro="" textlink="">
      <xdr:nvSpPr>
        <xdr:cNvPr id="85" name="フローチャート: 判断 84">
          <a:extLst>
            <a:ext uri="{FF2B5EF4-FFF2-40B4-BE49-F238E27FC236}">
              <a16:creationId xmlns:a16="http://schemas.microsoft.com/office/drawing/2014/main" id="{3261C64B-DC73-43BB-84B0-F8E51B9AF833}"/>
            </a:ext>
          </a:extLst>
        </xdr:cNvPr>
        <xdr:cNvSpPr/>
      </xdr:nvSpPr>
      <xdr:spPr>
        <a:xfrm>
          <a:off x="1554480" y="6054513"/>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E0FF44AC-5C2A-43BA-80F9-6791DE65EC08}"/>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36308B10-1D0E-42D2-9435-7A583DC6E6ED}"/>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2F9BF8F-9A7D-4341-BBC2-9243C7DA13F5}"/>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8A1342DD-1C1A-4113-B2A3-A47F2C61F5DC}"/>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C8A8B444-229E-49B5-9DFE-6E65E8F0EF28}"/>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88477</xdr:rowOff>
    </xdr:from>
    <xdr:to>
      <xdr:col>23</xdr:col>
      <xdr:colOff>136525</xdr:colOff>
      <xdr:row>34</xdr:row>
      <xdr:rowOff>18627</xdr:rowOff>
    </xdr:to>
    <xdr:sp macro="" textlink="">
      <xdr:nvSpPr>
        <xdr:cNvPr id="91" name="楕円 90">
          <a:extLst>
            <a:ext uri="{FF2B5EF4-FFF2-40B4-BE49-F238E27FC236}">
              <a16:creationId xmlns:a16="http://schemas.microsoft.com/office/drawing/2014/main" id="{34572B6D-9AF2-462D-9E49-880FED25A4BE}"/>
            </a:ext>
          </a:extLst>
        </xdr:cNvPr>
        <xdr:cNvSpPr/>
      </xdr:nvSpPr>
      <xdr:spPr>
        <a:xfrm>
          <a:off x="4244975" y="650261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66904</xdr:rowOff>
    </xdr:from>
    <xdr:ext cx="405111" cy="259045"/>
    <xdr:sp macro="" textlink="">
      <xdr:nvSpPr>
        <xdr:cNvPr id="92" name="有形固定資産減価償却率該当値テキスト">
          <a:extLst>
            <a:ext uri="{FF2B5EF4-FFF2-40B4-BE49-F238E27FC236}">
              <a16:creationId xmlns:a16="http://schemas.microsoft.com/office/drawing/2014/main" id="{E4AEB456-900D-4AAD-9199-17C0B9214D56}"/>
            </a:ext>
          </a:extLst>
        </xdr:cNvPr>
        <xdr:cNvSpPr txBox="1"/>
      </xdr:nvSpPr>
      <xdr:spPr>
        <a:xfrm>
          <a:off x="4342765" y="6475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56092</xdr:rowOff>
    </xdr:from>
    <xdr:to>
      <xdr:col>19</xdr:col>
      <xdr:colOff>187325</xdr:colOff>
      <xdr:row>33</xdr:row>
      <xdr:rowOff>157691</xdr:rowOff>
    </xdr:to>
    <xdr:sp macro="" textlink="">
      <xdr:nvSpPr>
        <xdr:cNvPr id="93" name="楕円 92">
          <a:extLst>
            <a:ext uri="{FF2B5EF4-FFF2-40B4-BE49-F238E27FC236}">
              <a16:creationId xmlns:a16="http://schemas.microsoft.com/office/drawing/2014/main" id="{A85E21CE-337D-41ED-A31E-89411817A1CC}"/>
            </a:ext>
          </a:extLst>
        </xdr:cNvPr>
        <xdr:cNvSpPr/>
      </xdr:nvSpPr>
      <xdr:spPr>
        <a:xfrm>
          <a:off x="3611880" y="6470227"/>
          <a:ext cx="80645" cy="99694"/>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106892</xdr:rowOff>
    </xdr:from>
    <xdr:to>
      <xdr:col>23</xdr:col>
      <xdr:colOff>85725</xdr:colOff>
      <xdr:row>33</xdr:row>
      <xdr:rowOff>139277</xdr:rowOff>
    </xdr:to>
    <xdr:cxnSp macro="">
      <xdr:nvCxnSpPr>
        <xdr:cNvPr id="94" name="直線コネクタ 93">
          <a:extLst>
            <a:ext uri="{FF2B5EF4-FFF2-40B4-BE49-F238E27FC236}">
              <a16:creationId xmlns:a16="http://schemas.microsoft.com/office/drawing/2014/main" id="{7A24C9E7-3B73-4D30-B7AF-ED9F93380865}"/>
            </a:ext>
          </a:extLst>
        </xdr:cNvPr>
        <xdr:cNvCxnSpPr/>
      </xdr:nvCxnSpPr>
      <xdr:spPr>
        <a:xfrm>
          <a:off x="3656965" y="6515312"/>
          <a:ext cx="640715"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2117</xdr:rowOff>
    </xdr:from>
    <xdr:to>
      <xdr:col>15</xdr:col>
      <xdr:colOff>187325</xdr:colOff>
      <xdr:row>33</xdr:row>
      <xdr:rowOff>103716</xdr:rowOff>
    </xdr:to>
    <xdr:sp macro="" textlink="">
      <xdr:nvSpPr>
        <xdr:cNvPr id="95" name="楕円 94">
          <a:extLst>
            <a:ext uri="{FF2B5EF4-FFF2-40B4-BE49-F238E27FC236}">
              <a16:creationId xmlns:a16="http://schemas.microsoft.com/office/drawing/2014/main" id="{18A8DECF-C1DE-45E5-A7D6-7AF235540F4E}"/>
            </a:ext>
          </a:extLst>
        </xdr:cNvPr>
        <xdr:cNvSpPr/>
      </xdr:nvSpPr>
      <xdr:spPr>
        <a:xfrm>
          <a:off x="2926080" y="6412442"/>
          <a:ext cx="80645" cy="99694"/>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52917</xdr:rowOff>
    </xdr:from>
    <xdr:to>
      <xdr:col>19</xdr:col>
      <xdr:colOff>136525</xdr:colOff>
      <xdr:row>33</xdr:row>
      <xdr:rowOff>106892</xdr:rowOff>
    </xdr:to>
    <xdr:cxnSp macro="">
      <xdr:nvCxnSpPr>
        <xdr:cNvPr id="96" name="直線コネクタ 95">
          <a:extLst>
            <a:ext uri="{FF2B5EF4-FFF2-40B4-BE49-F238E27FC236}">
              <a16:creationId xmlns:a16="http://schemas.microsoft.com/office/drawing/2014/main" id="{E01802FF-5B13-41E2-860F-0B8560B9903C}"/>
            </a:ext>
          </a:extLst>
        </xdr:cNvPr>
        <xdr:cNvCxnSpPr/>
      </xdr:nvCxnSpPr>
      <xdr:spPr>
        <a:xfrm>
          <a:off x="2971165" y="6467052"/>
          <a:ext cx="6858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130387</xdr:rowOff>
    </xdr:from>
    <xdr:to>
      <xdr:col>11</xdr:col>
      <xdr:colOff>187325</xdr:colOff>
      <xdr:row>33</xdr:row>
      <xdr:rowOff>60537</xdr:rowOff>
    </xdr:to>
    <xdr:sp macro="" textlink="">
      <xdr:nvSpPr>
        <xdr:cNvPr id="97" name="楕円 96">
          <a:extLst>
            <a:ext uri="{FF2B5EF4-FFF2-40B4-BE49-F238E27FC236}">
              <a16:creationId xmlns:a16="http://schemas.microsoft.com/office/drawing/2014/main" id="{4BF0DBAC-01DA-444A-921E-15DE93BE4303}"/>
            </a:ext>
          </a:extLst>
        </xdr:cNvPr>
        <xdr:cNvSpPr/>
      </xdr:nvSpPr>
      <xdr:spPr>
        <a:xfrm>
          <a:off x="2240280" y="6373072"/>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9737</xdr:rowOff>
    </xdr:from>
    <xdr:to>
      <xdr:col>15</xdr:col>
      <xdr:colOff>136525</xdr:colOff>
      <xdr:row>33</xdr:row>
      <xdr:rowOff>52917</xdr:rowOff>
    </xdr:to>
    <xdr:cxnSp macro="">
      <xdr:nvCxnSpPr>
        <xdr:cNvPr id="98" name="直線コネクタ 97">
          <a:extLst>
            <a:ext uri="{FF2B5EF4-FFF2-40B4-BE49-F238E27FC236}">
              <a16:creationId xmlns:a16="http://schemas.microsoft.com/office/drawing/2014/main" id="{5F63B343-A58A-4155-BB80-5F2E7A5664C5}"/>
            </a:ext>
          </a:extLst>
        </xdr:cNvPr>
        <xdr:cNvCxnSpPr/>
      </xdr:nvCxnSpPr>
      <xdr:spPr>
        <a:xfrm>
          <a:off x="2285365" y="6421967"/>
          <a:ext cx="685800" cy="4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90805</xdr:rowOff>
    </xdr:from>
    <xdr:to>
      <xdr:col>7</xdr:col>
      <xdr:colOff>187325</xdr:colOff>
      <xdr:row>33</xdr:row>
      <xdr:rowOff>20955</xdr:rowOff>
    </xdr:to>
    <xdr:sp macro="" textlink="">
      <xdr:nvSpPr>
        <xdr:cNvPr id="99" name="楕円 98">
          <a:extLst>
            <a:ext uri="{FF2B5EF4-FFF2-40B4-BE49-F238E27FC236}">
              <a16:creationId xmlns:a16="http://schemas.microsoft.com/office/drawing/2014/main" id="{65D8D426-42F7-4786-B884-C2CE8B84F603}"/>
            </a:ext>
          </a:extLst>
        </xdr:cNvPr>
        <xdr:cNvSpPr/>
      </xdr:nvSpPr>
      <xdr:spPr>
        <a:xfrm>
          <a:off x="1554480" y="6333490"/>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141605</xdr:rowOff>
    </xdr:from>
    <xdr:to>
      <xdr:col>11</xdr:col>
      <xdr:colOff>136525</xdr:colOff>
      <xdr:row>33</xdr:row>
      <xdr:rowOff>9737</xdr:rowOff>
    </xdr:to>
    <xdr:cxnSp macro="">
      <xdr:nvCxnSpPr>
        <xdr:cNvPr id="100" name="直線コネクタ 99">
          <a:extLst>
            <a:ext uri="{FF2B5EF4-FFF2-40B4-BE49-F238E27FC236}">
              <a16:creationId xmlns:a16="http://schemas.microsoft.com/office/drawing/2014/main" id="{F71FB946-F1ED-4E8D-BB71-9243B0AD6BAA}"/>
            </a:ext>
          </a:extLst>
        </xdr:cNvPr>
        <xdr:cNvCxnSpPr/>
      </xdr:nvCxnSpPr>
      <xdr:spPr>
        <a:xfrm>
          <a:off x="1599565" y="6378575"/>
          <a:ext cx="685800" cy="43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157285</xdr:rowOff>
    </xdr:from>
    <xdr:ext cx="405111" cy="259045"/>
    <xdr:sp macro="" textlink="">
      <xdr:nvSpPr>
        <xdr:cNvPr id="101" name="n_1aveValue有形固定資産減価償却率">
          <a:extLst>
            <a:ext uri="{FF2B5EF4-FFF2-40B4-BE49-F238E27FC236}">
              <a16:creationId xmlns:a16="http://schemas.microsoft.com/office/drawing/2014/main" id="{46F2E8C1-F928-45B2-AD7A-A15E086F9C88}"/>
            </a:ext>
          </a:extLst>
        </xdr:cNvPr>
        <xdr:cNvSpPr txBox="1"/>
      </xdr:nvSpPr>
      <xdr:spPr>
        <a:xfrm>
          <a:off x="3464569" y="5883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128499</xdr:rowOff>
    </xdr:from>
    <xdr:ext cx="405111" cy="259045"/>
    <xdr:sp macro="" textlink="">
      <xdr:nvSpPr>
        <xdr:cNvPr id="102" name="n_2aveValue有形固定資産減価償却率">
          <a:extLst>
            <a:ext uri="{FF2B5EF4-FFF2-40B4-BE49-F238E27FC236}">
              <a16:creationId xmlns:a16="http://schemas.microsoft.com/office/drawing/2014/main" id="{27717086-159A-49D3-A794-CCE1F4C08581}"/>
            </a:ext>
          </a:extLst>
        </xdr:cNvPr>
        <xdr:cNvSpPr txBox="1"/>
      </xdr:nvSpPr>
      <xdr:spPr>
        <a:xfrm>
          <a:off x="2793374" y="5856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124900</xdr:rowOff>
    </xdr:from>
    <xdr:ext cx="405111" cy="259045"/>
    <xdr:sp macro="" textlink="">
      <xdr:nvSpPr>
        <xdr:cNvPr id="103" name="n_3aveValue有形固定資産減価償却率">
          <a:extLst>
            <a:ext uri="{FF2B5EF4-FFF2-40B4-BE49-F238E27FC236}">
              <a16:creationId xmlns:a16="http://schemas.microsoft.com/office/drawing/2014/main" id="{7C8B6DAD-141E-4C98-B6AD-4260D9F33F69}"/>
            </a:ext>
          </a:extLst>
        </xdr:cNvPr>
        <xdr:cNvSpPr txBox="1"/>
      </xdr:nvSpPr>
      <xdr:spPr>
        <a:xfrm>
          <a:off x="2107574" y="5851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103310</xdr:rowOff>
    </xdr:from>
    <xdr:ext cx="405111" cy="259045"/>
    <xdr:sp macro="" textlink="">
      <xdr:nvSpPr>
        <xdr:cNvPr id="104" name="n_4aveValue有形固定資産減価償却率">
          <a:extLst>
            <a:ext uri="{FF2B5EF4-FFF2-40B4-BE49-F238E27FC236}">
              <a16:creationId xmlns:a16="http://schemas.microsoft.com/office/drawing/2014/main" id="{B854902D-7B20-4D86-92A9-CDA957F5A2FA}"/>
            </a:ext>
          </a:extLst>
        </xdr:cNvPr>
        <xdr:cNvSpPr txBox="1"/>
      </xdr:nvSpPr>
      <xdr:spPr>
        <a:xfrm>
          <a:off x="1421774" y="582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148819</xdr:rowOff>
    </xdr:from>
    <xdr:ext cx="405111" cy="259045"/>
    <xdr:sp macro="" textlink="">
      <xdr:nvSpPr>
        <xdr:cNvPr id="105" name="n_1mainValue有形固定資産減価償却率">
          <a:extLst>
            <a:ext uri="{FF2B5EF4-FFF2-40B4-BE49-F238E27FC236}">
              <a16:creationId xmlns:a16="http://schemas.microsoft.com/office/drawing/2014/main" id="{51E2DAED-B4AC-4516-ABC9-9A0CD159E413}"/>
            </a:ext>
          </a:extLst>
        </xdr:cNvPr>
        <xdr:cNvSpPr txBox="1"/>
      </xdr:nvSpPr>
      <xdr:spPr>
        <a:xfrm>
          <a:off x="3464569" y="6559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94844</xdr:rowOff>
    </xdr:from>
    <xdr:ext cx="405111" cy="259045"/>
    <xdr:sp macro="" textlink="">
      <xdr:nvSpPr>
        <xdr:cNvPr id="106" name="n_2mainValue有形固定資産減価償却率">
          <a:extLst>
            <a:ext uri="{FF2B5EF4-FFF2-40B4-BE49-F238E27FC236}">
              <a16:creationId xmlns:a16="http://schemas.microsoft.com/office/drawing/2014/main" id="{5E438FB5-9D3F-44E8-93F4-B455BCE91572}"/>
            </a:ext>
          </a:extLst>
        </xdr:cNvPr>
        <xdr:cNvSpPr txBox="1"/>
      </xdr:nvSpPr>
      <xdr:spPr>
        <a:xfrm>
          <a:off x="2793374" y="6508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51664</xdr:rowOff>
    </xdr:from>
    <xdr:ext cx="405111" cy="259045"/>
    <xdr:sp macro="" textlink="">
      <xdr:nvSpPr>
        <xdr:cNvPr id="107" name="n_3mainValue有形固定資産減価償却率">
          <a:extLst>
            <a:ext uri="{FF2B5EF4-FFF2-40B4-BE49-F238E27FC236}">
              <a16:creationId xmlns:a16="http://schemas.microsoft.com/office/drawing/2014/main" id="{8C93C5FC-AE9A-4DC8-A4EA-8AF5F825207A}"/>
            </a:ext>
          </a:extLst>
        </xdr:cNvPr>
        <xdr:cNvSpPr txBox="1"/>
      </xdr:nvSpPr>
      <xdr:spPr>
        <a:xfrm>
          <a:off x="2107574" y="6465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12082</xdr:rowOff>
    </xdr:from>
    <xdr:ext cx="405111" cy="259045"/>
    <xdr:sp macro="" textlink="">
      <xdr:nvSpPr>
        <xdr:cNvPr id="108" name="n_4mainValue有形固定資産減価償却率">
          <a:extLst>
            <a:ext uri="{FF2B5EF4-FFF2-40B4-BE49-F238E27FC236}">
              <a16:creationId xmlns:a16="http://schemas.microsoft.com/office/drawing/2014/main" id="{E3C6FDD0-1FFC-412C-8A33-99AD1FF5F39A}"/>
            </a:ext>
          </a:extLst>
        </xdr:cNvPr>
        <xdr:cNvSpPr txBox="1"/>
      </xdr:nvSpPr>
      <xdr:spPr>
        <a:xfrm>
          <a:off x="1421774" y="6426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86323C01-5183-4F36-BF47-804F3C375062}"/>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9FB62F66-FB04-4796-A04D-B634F6CE704B}"/>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C18FA4B9-A82C-473E-8679-94BC19981227}"/>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[ 336.0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4325B331-C455-4913-9FF3-3CAF431CA166}"/>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684D79DF-BEA9-4C7B-82B4-C0285A3B376F}"/>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FE8DB82A-0022-4EED-93B6-FAE2123EFAB2}"/>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CAE98E69-55D3-46AA-8020-1C46E8EB313F}"/>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4216854E-B5A7-4E29-8C86-FE9B4D114A30}"/>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EF0D8ADE-1083-4CB5-89CF-94A12F3A90BC}"/>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CC3D0F4E-EBAE-4420-958C-B32D509BFB90}"/>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68E052F3-8C12-47FF-9405-D3A350E7E22F}"/>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AEA88345-2F78-4EAA-A98C-3388840A56B0}"/>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CC199B04-86C9-4DCB-9D81-429CC28D6D91}"/>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経常収支比率が高止まりしており、分母にあたる経常一般財源等（歳入）等と経常経費充当財源等の差が小さいことにより、これまで類似団体内平均値を上回っていたが、令和２年度から類似団体平均を下回っている。</a:t>
          </a:r>
        </a:p>
        <a:p>
          <a:r>
            <a:rPr kumimoji="1" lang="ja-JP" altLang="en-US" sz="1000">
              <a:latin typeface="ＭＳ Ｐゴシック" panose="020B0600070205080204" pitchFamily="50" charset="-128"/>
              <a:ea typeface="ＭＳ Ｐゴシック" panose="020B0600070205080204" pitchFamily="50" charset="-128"/>
            </a:rPr>
            <a:t>　分子の大半である市債に関しては、近年、建設事業を抑制しているほか、臨時財政対策債をはじめとする市債の発行を抑制している。</a:t>
          </a:r>
        </a:p>
        <a:p>
          <a:r>
            <a:rPr kumimoji="1" lang="ja-JP" altLang="en-US" sz="1000">
              <a:latin typeface="ＭＳ Ｐゴシック" panose="020B0600070205080204" pitchFamily="50" charset="-128"/>
              <a:ea typeface="ＭＳ Ｐゴシック" panose="020B0600070205080204" pitchFamily="50" charset="-128"/>
            </a:rPr>
            <a:t>　分母に関しては、平成</a:t>
          </a:r>
          <a:r>
            <a:rPr kumimoji="1" lang="en-US" altLang="ja-JP" sz="1000">
              <a:latin typeface="ＭＳ Ｐゴシック" panose="020B0600070205080204" pitchFamily="50" charset="-128"/>
              <a:ea typeface="ＭＳ Ｐゴシック" panose="020B0600070205080204" pitchFamily="50" charset="-128"/>
            </a:rPr>
            <a:t>30</a:t>
          </a:r>
          <a:r>
            <a:rPr kumimoji="1" lang="ja-JP" altLang="en-US" sz="1000">
              <a:latin typeface="ＭＳ Ｐゴシック" panose="020B0600070205080204" pitchFamily="50" charset="-128"/>
              <a:ea typeface="ＭＳ Ｐゴシック" panose="020B0600070205080204" pitchFamily="50" charset="-128"/>
            </a:rPr>
            <a:t>年度予算編成より導入した現場視点による人件費を含めた歳出の見直しを図る包括予算制度等により、経常経費の縮減に努めている。</a:t>
          </a: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2F0755D0-E7A9-40B8-B412-CCAEA6CA1A72}"/>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F530C42F-615D-45FF-9B10-94C9FE8BF978}"/>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AC1DDC55-DA1F-4EF5-85AB-A5D6E8DEC1B2}"/>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AD3960CE-717F-4629-9AF8-C8D93C0CEA42}"/>
            </a:ext>
          </a:extLst>
        </xdr:cNvPr>
        <xdr:cNvCxnSpPr/>
      </xdr:nvCxnSpPr>
      <xdr:spPr>
        <a:xfrm>
          <a:off x="10188575" y="67826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A08C79E5-9E68-4ECB-B561-40808A1B1CDE}"/>
            </a:ext>
          </a:extLst>
        </xdr:cNvPr>
        <xdr:cNvSpPr txBox="1"/>
      </xdr:nvSpPr>
      <xdr:spPr>
        <a:xfrm>
          <a:off x="9695591" y="668881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16D4D03D-A62D-496D-921A-D67EE3EEA4BB}"/>
            </a:ext>
          </a:extLst>
        </xdr:cNvPr>
        <xdr:cNvCxnSpPr/>
      </xdr:nvCxnSpPr>
      <xdr:spPr>
        <a:xfrm>
          <a:off x="10188575" y="64741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88787D51-6232-4DDF-A5BD-60E10DC27EDE}"/>
            </a:ext>
          </a:extLst>
        </xdr:cNvPr>
        <xdr:cNvSpPr txBox="1"/>
      </xdr:nvSpPr>
      <xdr:spPr>
        <a:xfrm>
          <a:off x="9756296" y="638038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992E6472-B5D6-410D-B109-59F230EDC455}"/>
            </a:ext>
          </a:extLst>
        </xdr:cNvPr>
        <xdr:cNvCxnSpPr/>
      </xdr:nvCxnSpPr>
      <xdr:spPr>
        <a:xfrm>
          <a:off x="10188575" y="6163854"/>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6229FF55-3E17-45BA-85BF-756545AC95B4}"/>
            </a:ext>
          </a:extLst>
        </xdr:cNvPr>
        <xdr:cNvSpPr txBox="1"/>
      </xdr:nvSpPr>
      <xdr:spPr>
        <a:xfrm>
          <a:off x="9756296" y="607576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A1524BF7-C332-48D4-9384-970C40CE9DFB}"/>
            </a:ext>
          </a:extLst>
        </xdr:cNvPr>
        <xdr:cNvCxnSpPr/>
      </xdr:nvCxnSpPr>
      <xdr:spPr>
        <a:xfrm>
          <a:off x="10188575" y="5855426"/>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AEB7D13B-98F2-4FAC-88E0-52531B21730C}"/>
            </a:ext>
          </a:extLst>
        </xdr:cNvPr>
        <xdr:cNvSpPr txBox="1"/>
      </xdr:nvSpPr>
      <xdr:spPr>
        <a:xfrm>
          <a:off x="9756296" y="576543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F7F55736-38E9-461B-B4EC-7F9C34A83212}"/>
            </a:ext>
          </a:extLst>
        </xdr:cNvPr>
        <xdr:cNvCxnSpPr/>
      </xdr:nvCxnSpPr>
      <xdr:spPr>
        <a:xfrm>
          <a:off x="10188575" y="55546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4F98B863-6349-4295-9A9D-F5BFE68CB5EA}"/>
            </a:ext>
          </a:extLst>
        </xdr:cNvPr>
        <xdr:cNvSpPr txBox="1"/>
      </xdr:nvSpPr>
      <xdr:spPr>
        <a:xfrm>
          <a:off x="9756296" y="545700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D870C996-6A42-4863-9297-76D06343101D}"/>
            </a:ext>
          </a:extLst>
        </xdr:cNvPr>
        <xdr:cNvCxnSpPr/>
      </xdr:nvCxnSpPr>
      <xdr:spPr>
        <a:xfrm>
          <a:off x="10188575" y="5240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8045AE51-7901-412E-82C7-27485A656CDA}"/>
            </a:ext>
          </a:extLst>
        </xdr:cNvPr>
        <xdr:cNvSpPr txBox="1"/>
      </xdr:nvSpPr>
      <xdr:spPr>
        <a:xfrm>
          <a:off x="9856983" y="51466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BE58DC90-1DF3-4880-9ED9-9FB8C439C951}"/>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1CE44E16-976E-4B37-BAD1-DF9081710069}"/>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65496</xdr:rowOff>
    </xdr:to>
    <xdr:cxnSp macro="">
      <xdr:nvCxnSpPr>
        <xdr:cNvPr id="139" name="直線コネクタ 138">
          <a:extLst>
            <a:ext uri="{FF2B5EF4-FFF2-40B4-BE49-F238E27FC236}">
              <a16:creationId xmlns:a16="http://schemas.microsoft.com/office/drawing/2014/main" id="{64BC4329-BC21-40BF-857C-2EF80B942CEA}"/>
            </a:ext>
          </a:extLst>
        </xdr:cNvPr>
        <xdr:cNvCxnSpPr/>
      </xdr:nvCxnSpPr>
      <xdr:spPr>
        <a:xfrm flipV="1">
          <a:off x="13313410" y="5240473"/>
          <a:ext cx="1269" cy="1404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69323</xdr:rowOff>
    </xdr:from>
    <xdr:ext cx="469744" cy="259045"/>
    <xdr:sp macro="" textlink="">
      <xdr:nvSpPr>
        <xdr:cNvPr id="140" name="債務償還比率最小値テキスト">
          <a:extLst>
            <a:ext uri="{FF2B5EF4-FFF2-40B4-BE49-F238E27FC236}">
              <a16:creationId xmlns:a16="http://schemas.microsoft.com/office/drawing/2014/main" id="{A9B4ED6A-1031-40B8-BF05-75F539E75E44}"/>
            </a:ext>
          </a:extLst>
        </xdr:cNvPr>
        <xdr:cNvSpPr txBox="1"/>
      </xdr:nvSpPr>
      <xdr:spPr>
        <a:xfrm>
          <a:off x="13369925" y="6649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65496</xdr:rowOff>
    </xdr:from>
    <xdr:to>
      <xdr:col>76</xdr:col>
      <xdr:colOff>111125</xdr:colOff>
      <xdr:row>34</xdr:row>
      <xdr:rowOff>65496</xdr:rowOff>
    </xdr:to>
    <xdr:cxnSp macro="">
      <xdr:nvCxnSpPr>
        <xdr:cNvPr id="141" name="直線コネクタ 140">
          <a:extLst>
            <a:ext uri="{FF2B5EF4-FFF2-40B4-BE49-F238E27FC236}">
              <a16:creationId xmlns:a16="http://schemas.microsoft.com/office/drawing/2014/main" id="{539FF3EB-5D4F-4ECE-B0C0-D34148EBF4C9}"/>
            </a:ext>
          </a:extLst>
        </xdr:cNvPr>
        <xdr:cNvCxnSpPr/>
      </xdr:nvCxnSpPr>
      <xdr:spPr>
        <a:xfrm>
          <a:off x="13251180" y="6645366"/>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A212266A-21A9-49B5-8AD5-B52F45417DC4}"/>
            </a:ext>
          </a:extLst>
        </xdr:cNvPr>
        <xdr:cNvSpPr txBox="1"/>
      </xdr:nvSpPr>
      <xdr:spPr>
        <a:xfrm>
          <a:off x="13369925" y="5017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EB5EDCBE-F240-43C6-A1A9-B74C3FE1787D}"/>
            </a:ext>
          </a:extLst>
        </xdr:cNvPr>
        <xdr:cNvCxnSpPr/>
      </xdr:nvCxnSpPr>
      <xdr:spPr>
        <a:xfrm>
          <a:off x="13251180" y="5240473"/>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164736</xdr:rowOff>
    </xdr:from>
    <xdr:ext cx="469744" cy="259045"/>
    <xdr:sp macro="" textlink="">
      <xdr:nvSpPr>
        <xdr:cNvPr id="144" name="債務償還比率平均値テキスト">
          <a:extLst>
            <a:ext uri="{FF2B5EF4-FFF2-40B4-BE49-F238E27FC236}">
              <a16:creationId xmlns:a16="http://schemas.microsoft.com/office/drawing/2014/main" id="{49DCA2CD-C57A-40BA-8FE6-7128C3C0EE0B}"/>
            </a:ext>
          </a:extLst>
        </xdr:cNvPr>
        <xdr:cNvSpPr txBox="1"/>
      </xdr:nvSpPr>
      <xdr:spPr>
        <a:xfrm>
          <a:off x="13369925" y="5893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14859</xdr:rowOff>
    </xdr:from>
    <xdr:to>
      <xdr:col>76</xdr:col>
      <xdr:colOff>73025</xdr:colOff>
      <xdr:row>30</xdr:row>
      <xdr:rowOff>116459</xdr:rowOff>
    </xdr:to>
    <xdr:sp macro="" textlink="">
      <xdr:nvSpPr>
        <xdr:cNvPr id="145" name="フローチャート: 判断 144">
          <a:extLst>
            <a:ext uri="{FF2B5EF4-FFF2-40B4-BE49-F238E27FC236}">
              <a16:creationId xmlns:a16="http://schemas.microsoft.com/office/drawing/2014/main" id="{7ABA8AD8-D174-409F-B89A-A067A5F747B9}"/>
            </a:ext>
          </a:extLst>
        </xdr:cNvPr>
        <xdr:cNvSpPr/>
      </xdr:nvSpPr>
      <xdr:spPr>
        <a:xfrm>
          <a:off x="13289280" y="5914644"/>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13009</xdr:rowOff>
    </xdr:from>
    <xdr:to>
      <xdr:col>72</xdr:col>
      <xdr:colOff>123825</xdr:colOff>
      <xdr:row>30</xdr:row>
      <xdr:rowOff>114609</xdr:rowOff>
    </xdr:to>
    <xdr:sp macro="" textlink="">
      <xdr:nvSpPr>
        <xdr:cNvPr id="146" name="フローチャート: 判断 145">
          <a:extLst>
            <a:ext uri="{FF2B5EF4-FFF2-40B4-BE49-F238E27FC236}">
              <a16:creationId xmlns:a16="http://schemas.microsoft.com/office/drawing/2014/main" id="{73C62289-5CEA-4438-A7AB-FB058C7D7AAB}"/>
            </a:ext>
          </a:extLst>
        </xdr:cNvPr>
        <xdr:cNvSpPr/>
      </xdr:nvSpPr>
      <xdr:spPr>
        <a:xfrm>
          <a:off x="12629515" y="5912794"/>
          <a:ext cx="1073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128787</xdr:rowOff>
    </xdr:from>
    <xdr:to>
      <xdr:col>68</xdr:col>
      <xdr:colOff>123825</xdr:colOff>
      <xdr:row>30</xdr:row>
      <xdr:rowOff>58937</xdr:rowOff>
    </xdr:to>
    <xdr:sp macro="" textlink="">
      <xdr:nvSpPr>
        <xdr:cNvPr id="147" name="フローチャート: 判断 146">
          <a:extLst>
            <a:ext uri="{FF2B5EF4-FFF2-40B4-BE49-F238E27FC236}">
              <a16:creationId xmlns:a16="http://schemas.microsoft.com/office/drawing/2014/main" id="{085AF634-AA46-40DD-B537-99121AA73F80}"/>
            </a:ext>
          </a:extLst>
        </xdr:cNvPr>
        <xdr:cNvSpPr/>
      </xdr:nvSpPr>
      <xdr:spPr>
        <a:xfrm>
          <a:off x="11943715" y="5857122"/>
          <a:ext cx="10731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28466</xdr:rowOff>
    </xdr:from>
    <xdr:to>
      <xdr:col>64</xdr:col>
      <xdr:colOff>123825</xdr:colOff>
      <xdr:row>31</xdr:row>
      <xdr:rowOff>130066</xdr:rowOff>
    </xdr:to>
    <xdr:sp macro="" textlink="">
      <xdr:nvSpPr>
        <xdr:cNvPr id="148" name="フローチャート: 判断 147">
          <a:extLst>
            <a:ext uri="{FF2B5EF4-FFF2-40B4-BE49-F238E27FC236}">
              <a16:creationId xmlns:a16="http://schemas.microsoft.com/office/drawing/2014/main" id="{7A5904DD-D10D-483D-97A5-386613BA8CDE}"/>
            </a:ext>
          </a:extLst>
        </xdr:cNvPr>
        <xdr:cNvSpPr/>
      </xdr:nvSpPr>
      <xdr:spPr>
        <a:xfrm>
          <a:off x="11257915" y="6093986"/>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57613</xdr:rowOff>
    </xdr:from>
    <xdr:to>
      <xdr:col>60</xdr:col>
      <xdr:colOff>123825</xdr:colOff>
      <xdr:row>31</xdr:row>
      <xdr:rowOff>159213</xdr:rowOff>
    </xdr:to>
    <xdr:sp macro="" textlink="">
      <xdr:nvSpPr>
        <xdr:cNvPr id="149" name="フローチャート: 判断 148">
          <a:extLst>
            <a:ext uri="{FF2B5EF4-FFF2-40B4-BE49-F238E27FC236}">
              <a16:creationId xmlns:a16="http://schemas.microsoft.com/office/drawing/2014/main" id="{E05F89B7-894C-4F62-B322-83E959CF6E6A}"/>
            </a:ext>
          </a:extLst>
        </xdr:cNvPr>
        <xdr:cNvSpPr/>
      </xdr:nvSpPr>
      <xdr:spPr>
        <a:xfrm>
          <a:off x="10572115" y="6121228"/>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4D3DA599-5D58-4648-B66B-016594E6778F}"/>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575BAE7E-400B-4659-9C28-9F3D642BC32E}"/>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201606CF-BEFD-49A5-91DC-870641E079A7}"/>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3D73D863-12F9-43E6-A067-ADEDF427975E}"/>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55A1D118-BA32-469B-B35E-9C3F498276EB}"/>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156664</xdr:rowOff>
    </xdr:from>
    <xdr:to>
      <xdr:col>76</xdr:col>
      <xdr:colOff>73025</xdr:colOff>
      <xdr:row>29</xdr:row>
      <xdr:rowOff>86814</xdr:rowOff>
    </xdr:to>
    <xdr:sp macro="" textlink="">
      <xdr:nvSpPr>
        <xdr:cNvPr id="155" name="楕円 154">
          <a:extLst>
            <a:ext uri="{FF2B5EF4-FFF2-40B4-BE49-F238E27FC236}">
              <a16:creationId xmlns:a16="http://schemas.microsoft.com/office/drawing/2014/main" id="{53037BB8-BD7C-45EB-99ED-264A87CD979B}"/>
            </a:ext>
          </a:extLst>
        </xdr:cNvPr>
        <xdr:cNvSpPr/>
      </xdr:nvSpPr>
      <xdr:spPr>
        <a:xfrm>
          <a:off x="13289280" y="5711644"/>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8091</xdr:rowOff>
    </xdr:from>
    <xdr:ext cx="469744" cy="259045"/>
    <xdr:sp macro="" textlink="">
      <xdr:nvSpPr>
        <xdr:cNvPr id="156" name="債務償還比率該当値テキスト">
          <a:extLst>
            <a:ext uri="{FF2B5EF4-FFF2-40B4-BE49-F238E27FC236}">
              <a16:creationId xmlns:a16="http://schemas.microsoft.com/office/drawing/2014/main" id="{4F714394-85A3-4BA5-ADD1-1BD59D0A825D}"/>
            </a:ext>
          </a:extLst>
        </xdr:cNvPr>
        <xdr:cNvSpPr txBox="1"/>
      </xdr:nvSpPr>
      <xdr:spPr>
        <a:xfrm>
          <a:off x="13369925" y="5563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1560</xdr:rowOff>
    </xdr:from>
    <xdr:to>
      <xdr:col>72</xdr:col>
      <xdr:colOff>123825</xdr:colOff>
      <xdr:row>29</xdr:row>
      <xdr:rowOff>103160</xdr:rowOff>
    </xdr:to>
    <xdr:sp macro="" textlink="">
      <xdr:nvSpPr>
        <xdr:cNvPr id="157" name="楕円 156">
          <a:extLst>
            <a:ext uri="{FF2B5EF4-FFF2-40B4-BE49-F238E27FC236}">
              <a16:creationId xmlns:a16="http://schemas.microsoft.com/office/drawing/2014/main" id="{0B1DA03F-BA8D-4D6C-BC6A-5E95076AF850}"/>
            </a:ext>
          </a:extLst>
        </xdr:cNvPr>
        <xdr:cNvSpPr/>
      </xdr:nvSpPr>
      <xdr:spPr>
        <a:xfrm>
          <a:off x="12629515" y="5726085"/>
          <a:ext cx="10731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36014</xdr:rowOff>
    </xdr:from>
    <xdr:to>
      <xdr:col>76</xdr:col>
      <xdr:colOff>22225</xdr:colOff>
      <xdr:row>29</xdr:row>
      <xdr:rowOff>52360</xdr:rowOff>
    </xdr:to>
    <xdr:cxnSp macro="">
      <xdr:nvCxnSpPr>
        <xdr:cNvPr id="158" name="直線コネクタ 157">
          <a:extLst>
            <a:ext uri="{FF2B5EF4-FFF2-40B4-BE49-F238E27FC236}">
              <a16:creationId xmlns:a16="http://schemas.microsoft.com/office/drawing/2014/main" id="{2E0F6D57-8D73-4C18-A506-C3C7A0A25006}"/>
            </a:ext>
          </a:extLst>
        </xdr:cNvPr>
        <xdr:cNvCxnSpPr/>
      </xdr:nvCxnSpPr>
      <xdr:spPr>
        <a:xfrm flipV="1">
          <a:off x="12684125" y="5760539"/>
          <a:ext cx="631190" cy="20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64788</xdr:rowOff>
    </xdr:from>
    <xdr:to>
      <xdr:col>68</xdr:col>
      <xdr:colOff>123825</xdr:colOff>
      <xdr:row>29</xdr:row>
      <xdr:rowOff>166388</xdr:rowOff>
    </xdr:to>
    <xdr:sp macro="" textlink="">
      <xdr:nvSpPr>
        <xdr:cNvPr id="159" name="楕円 158">
          <a:extLst>
            <a:ext uri="{FF2B5EF4-FFF2-40B4-BE49-F238E27FC236}">
              <a16:creationId xmlns:a16="http://schemas.microsoft.com/office/drawing/2014/main" id="{F8A2FD5E-A2B8-4781-8195-65C74528A63C}"/>
            </a:ext>
          </a:extLst>
        </xdr:cNvPr>
        <xdr:cNvSpPr/>
      </xdr:nvSpPr>
      <xdr:spPr>
        <a:xfrm>
          <a:off x="11943715" y="5787408"/>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52360</xdr:rowOff>
    </xdr:from>
    <xdr:to>
      <xdr:col>72</xdr:col>
      <xdr:colOff>73025</xdr:colOff>
      <xdr:row>29</xdr:row>
      <xdr:rowOff>115588</xdr:rowOff>
    </xdr:to>
    <xdr:cxnSp macro="">
      <xdr:nvCxnSpPr>
        <xdr:cNvPr id="160" name="直線コネクタ 159">
          <a:extLst>
            <a:ext uri="{FF2B5EF4-FFF2-40B4-BE49-F238E27FC236}">
              <a16:creationId xmlns:a16="http://schemas.microsoft.com/office/drawing/2014/main" id="{62881A78-AB18-4571-8A32-3193C8EA169C}"/>
            </a:ext>
          </a:extLst>
        </xdr:cNvPr>
        <xdr:cNvCxnSpPr/>
      </xdr:nvCxnSpPr>
      <xdr:spPr>
        <a:xfrm flipV="1">
          <a:off x="11998325" y="5780695"/>
          <a:ext cx="685800" cy="59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169382</xdr:rowOff>
    </xdr:from>
    <xdr:to>
      <xdr:col>64</xdr:col>
      <xdr:colOff>123825</xdr:colOff>
      <xdr:row>31</xdr:row>
      <xdr:rowOff>99532</xdr:rowOff>
    </xdr:to>
    <xdr:sp macro="" textlink="">
      <xdr:nvSpPr>
        <xdr:cNvPr id="161" name="楕円 160">
          <a:extLst>
            <a:ext uri="{FF2B5EF4-FFF2-40B4-BE49-F238E27FC236}">
              <a16:creationId xmlns:a16="http://schemas.microsoft.com/office/drawing/2014/main" id="{A474B9FA-8911-4870-91BE-1D37FCD9E0ED}"/>
            </a:ext>
          </a:extLst>
        </xdr:cNvPr>
        <xdr:cNvSpPr/>
      </xdr:nvSpPr>
      <xdr:spPr>
        <a:xfrm>
          <a:off x="11257915" y="6069167"/>
          <a:ext cx="10731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115588</xdr:rowOff>
    </xdr:from>
    <xdr:to>
      <xdr:col>68</xdr:col>
      <xdr:colOff>73025</xdr:colOff>
      <xdr:row>31</xdr:row>
      <xdr:rowOff>48732</xdr:rowOff>
    </xdr:to>
    <xdr:cxnSp macro="">
      <xdr:nvCxnSpPr>
        <xdr:cNvPr id="162" name="直線コネクタ 161">
          <a:extLst>
            <a:ext uri="{FF2B5EF4-FFF2-40B4-BE49-F238E27FC236}">
              <a16:creationId xmlns:a16="http://schemas.microsoft.com/office/drawing/2014/main" id="{41CBD55E-EF86-4901-A44C-1624106FD696}"/>
            </a:ext>
          </a:extLst>
        </xdr:cNvPr>
        <xdr:cNvCxnSpPr/>
      </xdr:nvCxnSpPr>
      <xdr:spPr>
        <a:xfrm flipV="1">
          <a:off x="11312525" y="5840113"/>
          <a:ext cx="685800" cy="277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21871</xdr:rowOff>
    </xdr:from>
    <xdr:to>
      <xdr:col>60</xdr:col>
      <xdr:colOff>123825</xdr:colOff>
      <xdr:row>32</xdr:row>
      <xdr:rowOff>123471</xdr:rowOff>
    </xdr:to>
    <xdr:sp macro="" textlink="">
      <xdr:nvSpPr>
        <xdr:cNvPr id="163" name="楕円 162">
          <a:extLst>
            <a:ext uri="{FF2B5EF4-FFF2-40B4-BE49-F238E27FC236}">
              <a16:creationId xmlns:a16="http://schemas.microsoft.com/office/drawing/2014/main" id="{B2AE22A6-2105-4975-BB30-9066F0062AD0}"/>
            </a:ext>
          </a:extLst>
        </xdr:cNvPr>
        <xdr:cNvSpPr/>
      </xdr:nvSpPr>
      <xdr:spPr>
        <a:xfrm>
          <a:off x="10572115" y="6256936"/>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48732</xdr:rowOff>
    </xdr:from>
    <xdr:to>
      <xdr:col>64</xdr:col>
      <xdr:colOff>73025</xdr:colOff>
      <xdr:row>32</xdr:row>
      <xdr:rowOff>72671</xdr:rowOff>
    </xdr:to>
    <xdr:cxnSp macro="">
      <xdr:nvCxnSpPr>
        <xdr:cNvPr id="164" name="直線コネクタ 163">
          <a:extLst>
            <a:ext uri="{FF2B5EF4-FFF2-40B4-BE49-F238E27FC236}">
              <a16:creationId xmlns:a16="http://schemas.microsoft.com/office/drawing/2014/main" id="{E712B524-DE14-4621-92BC-2A120B008A79}"/>
            </a:ext>
          </a:extLst>
        </xdr:cNvPr>
        <xdr:cNvCxnSpPr/>
      </xdr:nvCxnSpPr>
      <xdr:spPr>
        <a:xfrm flipV="1">
          <a:off x="10626725" y="6118062"/>
          <a:ext cx="685800" cy="193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105736</xdr:rowOff>
    </xdr:from>
    <xdr:ext cx="469744" cy="259045"/>
    <xdr:sp macro="" textlink="">
      <xdr:nvSpPr>
        <xdr:cNvPr id="165" name="n_1aveValue債務償還比率">
          <a:extLst>
            <a:ext uri="{FF2B5EF4-FFF2-40B4-BE49-F238E27FC236}">
              <a16:creationId xmlns:a16="http://schemas.microsoft.com/office/drawing/2014/main" id="{67E9D239-D5D1-41F3-B755-8F52CB3774CA}"/>
            </a:ext>
          </a:extLst>
        </xdr:cNvPr>
        <xdr:cNvSpPr txBox="1"/>
      </xdr:nvSpPr>
      <xdr:spPr>
        <a:xfrm>
          <a:off x="12459412" y="5999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50064</xdr:rowOff>
    </xdr:from>
    <xdr:ext cx="469744" cy="259045"/>
    <xdr:sp macro="" textlink="">
      <xdr:nvSpPr>
        <xdr:cNvPr id="166" name="n_2aveValue債務償還比率">
          <a:extLst>
            <a:ext uri="{FF2B5EF4-FFF2-40B4-BE49-F238E27FC236}">
              <a16:creationId xmlns:a16="http://schemas.microsoft.com/office/drawing/2014/main" id="{088DF70B-53C4-416A-934E-707BFAB7DCBC}"/>
            </a:ext>
          </a:extLst>
        </xdr:cNvPr>
        <xdr:cNvSpPr txBox="1"/>
      </xdr:nvSpPr>
      <xdr:spPr>
        <a:xfrm>
          <a:off x="11780597" y="594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121193</xdr:rowOff>
    </xdr:from>
    <xdr:ext cx="469744" cy="259045"/>
    <xdr:sp macro="" textlink="">
      <xdr:nvSpPr>
        <xdr:cNvPr id="167" name="n_3aveValue債務償還比率">
          <a:extLst>
            <a:ext uri="{FF2B5EF4-FFF2-40B4-BE49-F238E27FC236}">
              <a16:creationId xmlns:a16="http://schemas.microsoft.com/office/drawing/2014/main" id="{6F2F63E7-49A8-49FD-95B0-1F83EB2D11FC}"/>
            </a:ext>
          </a:extLst>
        </xdr:cNvPr>
        <xdr:cNvSpPr txBox="1"/>
      </xdr:nvSpPr>
      <xdr:spPr>
        <a:xfrm>
          <a:off x="11094797" y="6190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4290</xdr:rowOff>
    </xdr:from>
    <xdr:ext cx="469744" cy="259045"/>
    <xdr:sp macro="" textlink="">
      <xdr:nvSpPr>
        <xdr:cNvPr id="168" name="n_4aveValue債務償還比率">
          <a:extLst>
            <a:ext uri="{FF2B5EF4-FFF2-40B4-BE49-F238E27FC236}">
              <a16:creationId xmlns:a16="http://schemas.microsoft.com/office/drawing/2014/main" id="{69E597C2-6FC0-4FA5-9FF5-AEF092DC114A}"/>
            </a:ext>
          </a:extLst>
        </xdr:cNvPr>
        <xdr:cNvSpPr txBox="1"/>
      </xdr:nvSpPr>
      <xdr:spPr>
        <a:xfrm>
          <a:off x="10408997" y="5902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119687</xdr:rowOff>
    </xdr:from>
    <xdr:ext cx="469744" cy="259045"/>
    <xdr:sp macro="" textlink="">
      <xdr:nvSpPr>
        <xdr:cNvPr id="169" name="n_1mainValue債務償還比率">
          <a:extLst>
            <a:ext uri="{FF2B5EF4-FFF2-40B4-BE49-F238E27FC236}">
              <a16:creationId xmlns:a16="http://schemas.microsoft.com/office/drawing/2014/main" id="{4F3C1329-0390-4CD8-AA7A-31620F6501A6}"/>
            </a:ext>
          </a:extLst>
        </xdr:cNvPr>
        <xdr:cNvSpPr txBox="1"/>
      </xdr:nvSpPr>
      <xdr:spPr>
        <a:xfrm>
          <a:off x="12459412" y="5503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11465</xdr:rowOff>
    </xdr:from>
    <xdr:ext cx="469744" cy="259045"/>
    <xdr:sp macro="" textlink="">
      <xdr:nvSpPr>
        <xdr:cNvPr id="170" name="n_2mainValue債務償還比率">
          <a:extLst>
            <a:ext uri="{FF2B5EF4-FFF2-40B4-BE49-F238E27FC236}">
              <a16:creationId xmlns:a16="http://schemas.microsoft.com/office/drawing/2014/main" id="{EE8D94B2-FF96-4F06-82BB-BB1E15FAB6B6}"/>
            </a:ext>
          </a:extLst>
        </xdr:cNvPr>
        <xdr:cNvSpPr txBox="1"/>
      </xdr:nvSpPr>
      <xdr:spPr>
        <a:xfrm>
          <a:off x="11780597" y="5568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116059</xdr:rowOff>
    </xdr:from>
    <xdr:ext cx="469744" cy="259045"/>
    <xdr:sp macro="" textlink="">
      <xdr:nvSpPr>
        <xdr:cNvPr id="171" name="n_3mainValue債務償還比率">
          <a:extLst>
            <a:ext uri="{FF2B5EF4-FFF2-40B4-BE49-F238E27FC236}">
              <a16:creationId xmlns:a16="http://schemas.microsoft.com/office/drawing/2014/main" id="{9EEB0604-E016-4135-B7DF-782324067ACF}"/>
            </a:ext>
          </a:extLst>
        </xdr:cNvPr>
        <xdr:cNvSpPr txBox="1"/>
      </xdr:nvSpPr>
      <xdr:spPr>
        <a:xfrm>
          <a:off x="11094797" y="5840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114598</xdr:rowOff>
    </xdr:from>
    <xdr:ext cx="469744" cy="259045"/>
    <xdr:sp macro="" textlink="">
      <xdr:nvSpPr>
        <xdr:cNvPr id="172" name="n_4mainValue債務償還比率">
          <a:extLst>
            <a:ext uri="{FF2B5EF4-FFF2-40B4-BE49-F238E27FC236}">
              <a16:creationId xmlns:a16="http://schemas.microsoft.com/office/drawing/2014/main" id="{6FF39221-57CE-419C-8A79-91B13A39A569}"/>
            </a:ext>
          </a:extLst>
        </xdr:cNvPr>
        <xdr:cNvSpPr txBox="1"/>
      </xdr:nvSpPr>
      <xdr:spPr>
        <a:xfrm>
          <a:off x="10408997" y="6353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0DD58051-D4D3-4AAA-B11F-AC21B10FD56C}"/>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96F309C9-279B-454A-A10E-C25CECC16F26}"/>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57312FD9-E4E5-46B1-AD05-2BBE30E06B99}"/>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F60979BA-DDA1-4566-B0DE-A9715F239E42}"/>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760698CB-A1F9-43B5-94C9-9744DA562C65}"/>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C0D63765-EBAE-4E83-BE63-7292DE405B2E}"/>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E0596B0-FDEE-4B79-9EEF-B3F1CA8BA8BB}"/>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29B1DA7-9782-4FC8-B4CC-120ADBD33DD4}"/>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582E6FA-E51B-4390-92ED-D061D539AFDB}"/>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F5AD087-2711-48C1-80A9-C8B66B88F54E}"/>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大阪府河内長野市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1A14DF5-D83A-4BFB-88E3-9B01FB6D7D74}"/>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05D35DC-42C3-47E2-A68B-27059D025977}"/>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AFFE120-127E-46AC-B9C7-3EF0AF50C1E5}"/>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931C6ED-9E85-4594-A834-902495C53BE0}"/>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55E0CBF-3958-4946-934D-49E269A62CF8}"/>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E98D1F2-8837-4B38-B26A-57EA57C29A7B}"/>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99,226
98,271
109.63
41,471,284
41,152,747
243,216
22,441,704
26,560,216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E168DD6-6188-4AB8-AE9A-C2503D7697D8}"/>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BE1DC6F-1BE3-4688-BDBE-606B2E15F38A}"/>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D2211F8-30A2-4E31-B70B-8B59498AABED}"/>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1339555-56DE-4101-A6B9-6267B6A68B08}"/>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EA41B46-5094-48CD-BF1E-CA2C602EDC6C}"/>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6DFAA5F9-AA0F-4B68-AE84-632D1353D750}"/>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76DE4E9-E045-4FDD-B55F-8F15C5CB9DB8}"/>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D4DCC88-33BB-4AC6-82D1-B6D2FA63B5D1}"/>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A70ADC0-2DC5-45DC-835D-F4BDEDB6B292}"/>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AB6EFF4-E88E-4EA4-97DB-176D3FC2E6E1}"/>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CA1518B-3FC8-446D-A31C-EBE7DA8B6197}"/>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EB817B4-5420-462C-8226-46EC91281FC9}"/>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10EE9CD-9C9B-488C-BDBC-8FD96F79D068}"/>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93CAEBA-3BAC-47D6-82F6-C4BD2C7FD71A}"/>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44F2556-DCE0-4D13-B271-03D667060026}"/>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C2C8A82-8D66-45A6-91DA-8B7CA29B19E2}"/>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EF34C4B-FBEA-4F3F-8A43-E95D2DA6D8B6}"/>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5D9BA92-8483-430A-8714-F844005FC644}"/>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C64E47C-6C69-4EAE-8304-2016617ED2B2}"/>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BD2C9EC-6305-40C8-8F7C-FACFF807BD28}"/>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421A334-FA82-43F8-BE3B-F434E7E99A33}"/>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E62C00A-4F63-4229-BCCE-8BA26EB81CD2}"/>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1D269D0-5699-457D-80C0-BDFCABEAFDE6}"/>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64E9554-AEBB-4361-90FE-00D71404CA54}"/>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B017128-9B82-4341-8240-8E10E851DA15}"/>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2C4F6D4-DAA8-41B7-B8B8-E5110E58A12E}"/>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72A8081-F184-4DBA-9697-8FC30CB87F36}"/>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AEEEBFE-8E6B-4894-B3D2-BB3A01FF0048}"/>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F26C2D4-9878-423F-9D17-6B6851F61F53}"/>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EC3F698-8AAE-4C72-84DF-163D8FB4A437}"/>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2C79C37-1E24-4C1E-8F1E-9C72B56CFEA7}"/>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4A57FA4-CA0C-48E5-9CDD-95E242E19C85}"/>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10DCD5E4-2FE0-4722-B3CD-DA69F4584FE2}"/>
            </a:ext>
          </a:extLst>
        </xdr:cNvPr>
        <xdr:cNvCxnSpPr/>
      </xdr:nvCxnSpPr>
      <xdr:spPr>
        <a:xfrm>
          <a:off x="6858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98583E8E-AD4A-40F4-B0EE-84047D8895B6}"/>
            </a:ext>
          </a:extLst>
        </xdr:cNvPr>
        <xdr:cNvSpPr txBox="1"/>
      </xdr:nvSpPr>
      <xdr:spPr>
        <a:xfrm>
          <a:off x="273866"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661963CD-C1A0-4EA4-A10D-A187A02DF537}"/>
            </a:ext>
          </a:extLst>
        </xdr:cNvPr>
        <xdr:cNvCxnSpPr/>
      </xdr:nvCxnSpPr>
      <xdr:spPr>
        <a:xfrm>
          <a:off x="6858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B11237A4-9709-4A14-8D0E-6459D272688F}"/>
            </a:ext>
          </a:extLst>
        </xdr:cNvPr>
        <xdr:cNvSpPr txBox="1"/>
      </xdr:nvSpPr>
      <xdr:spPr>
        <a:xfrm>
          <a:off x="34370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AF8E3EE3-B883-43AD-B3D7-C0C99EEEED21}"/>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78B62013-343C-4D13-9B7B-0CCE288A8E8D}"/>
            </a:ext>
          </a:extLst>
        </xdr:cNvPr>
        <xdr:cNvSpPr txBox="1"/>
      </xdr:nvSpPr>
      <xdr:spPr>
        <a:xfrm>
          <a:off x="34370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FEEDE726-F339-462B-A318-565AEB66DB7C}"/>
            </a:ext>
          </a:extLst>
        </xdr:cNvPr>
        <xdr:cNvCxnSpPr/>
      </xdr:nvCxnSpPr>
      <xdr:spPr>
        <a:xfrm>
          <a:off x="6858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95F3BC05-CC33-4084-8F7F-E288BC00A999}"/>
            </a:ext>
          </a:extLst>
        </xdr:cNvPr>
        <xdr:cNvSpPr txBox="1"/>
      </xdr:nvSpPr>
      <xdr:spPr>
        <a:xfrm>
          <a:off x="34370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194B85BA-60FC-4996-91D5-94131FF29643}"/>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C7A41F6F-E0D4-4E85-A93F-0E76AE3D30C4}"/>
            </a:ext>
          </a:extLst>
        </xdr:cNvPr>
        <xdr:cNvSpPr txBox="1"/>
      </xdr:nvSpPr>
      <xdr:spPr>
        <a:xfrm>
          <a:off x="343701" y="519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8D5014DD-E5C1-4DAF-A086-6D13C4397C88}"/>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21336</xdr:rowOff>
    </xdr:from>
    <xdr:to>
      <xdr:col>24</xdr:col>
      <xdr:colOff>62865</xdr:colOff>
      <xdr:row>41</xdr:row>
      <xdr:rowOff>41910</xdr:rowOff>
    </xdr:to>
    <xdr:cxnSp macro="">
      <xdr:nvCxnSpPr>
        <xdr:cNvPr id="55" name="直線コネクタ 54">
          <a:extLst>
            <a:ext uri="{FF2B5EF4-FFF2-40B4-BE49-F238E27FC236}">
              <a16:creationId xmlns:a16="http://schemas.microsoft.com/office/drawing/2014/main" id="{BDA84279-52F4-411A-B93D-1BF4F7F3A9F6}"/>
            </a:ext>
          </a:extLst>
        </xdr:cNvPr>
        <xdr:cNvCxnSpPr/>
      </xdr:nvCxnSpPr>
      <xdr:spPr>
        <a:xfrm flipV="1">
          <a:off x="4173855" y="5846826"/>
          <a:ext cx="0" cy="1226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45737</xdr:rowOff>
    </xdr:from>
    <xdr:ext cx="405111" cy="259045"/>
    <xdr:sp macro="" textlink="">
      <xdr:nvSpPr>
        <xdr:cNvPr id="56" name="【道路】&#10;有形固定資産減価償却率最小値テキスト">
          <a:extLst>
            <a:ext uri="{FF2B5EF4-FFF2-40B4-BE49-F238E27FC236}">
              <a16:creationId xmlns:a16="http://schemas.microsoft.com/office/drawing/2014/main" id="{65089684-DE1A-4B72-9F6C-B7C39C57CD3D}"/>
            </a:ext>
          </a:extLst>
        </xdr:cNvPr>
        <xdr:cNvSpPr txBox="1"/>
      </xdr:nvSpPr>
      <xdr:spPr>
        <a:xfrm>
          <a:off x="4212590" y="707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41910</xdr:rowOff>
    </xdr:from>
    <xdr:to>
      <xdr:col>24</xdr:col>
      <xdr:colOff>152400</xdr:colOff>
      <xdr:row>41</xdr:row>
      <xdr:rowOff>41910</xdr:rowOff>
    </xdr:to>
    <xdr:cxnSp macro="">
      <xdr:nvCxnSpPr>
        <xdr:cNvPr id="57" name="直線コネクタ 56">
          <a:extLst>
            <a:ext uri="{FF2B5EF4-FFF2-40B4-BE49-F238E27FC236}">
              <a16:creationId xmlns:a16="http://schemas.microsoft.com/office/drawing/2014/main" id="{84969716-5EE6-4A7D-8A12-39E5D0A81DC2}"/>
            </a:ext>
          </a:extLst>
        </xdr:cNvPr>
        <xdr:cNvCxnSpPr/>
      </xdr:nvCxnSpPr>
      <xdr:spPr>
        <a:xfrm>
          <a:off x="4112260" y="70732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139463</xdr:rowOff>
    </xdr:from>
    <xdr:ext cx="405111" cy="259045"/>
    <xdr:sp macro="" textlink="">
      <xdr:nvSpPr>
        <xdr:cNvPr id="58" name="【道路】&#10;有形固定資産減価償却率最大値テキスト">
          <a:extLst>
            <a:ext uri="{FF2B5EF4-FFF2-40B4-BE49-F238E27FC236}">
              <a16:creationId xmlns:a16="http://schemas.microsoft.com/office/drawing/2014/main" id="{EF20ED3B-0A28-4B9A-9ACA-9E3EB550783B}"/>
            </a:ext>
          </a:extLst>
        </xdr:cNvPr>
        <xdr:cNvSpPr txBox="1"/>
      </xdr:nvSpPr>
      <xdr:spPr>
        <a:xfrm>
          <a:off x="4212590" y="5622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21336</xdr:rowOff>
    </xdr:from>
    <xdr:to>
      <xdr:col>24</xdr:col>
      <xdr:colOff>152400</xdr:colOff>
      <xdr:row>34</xdr:row>
      <xdr:rowOff>21336</xdr:rowOff>
    </xdr:to>
    <xdr:cxnSp macro="">
      <xdr:nvCxnSpPr>
        <xdr:cNvPr id="59" name="直線コネクタ 58">
          <a:extLst>
            <a:ext uri="{FF2B5EF4-FFF2-40B4-BE49-F238E27FC236}">
              <a16:creationId xmlns:a16="http://schemas.microsoft.com/office/drawing/2014/main" id="{18243B36-ED64-4562-BC0E-016E47E6E4D1}"/>
            </a:ext>
          </a:extLst>
        </xdr:cNvPr>
        <xdr:cNvCxnSpPr/>
      </xdr:nvCxnSpPr>
      <xdr:spPr>
        <a:xfrm>
          <a:off x="4112260" y="58468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72407</xdr:rowOff>
    </xdr:from>
    <xdr:ext cx="405111" cy="259045"/>
    <xdr:sp macro="" textlink="">
      <xdr:nvSpPr>
        <xdr:cNvPr id="60" name="【道路】&#10;有形固定資産減価償却率平均値テキスト">
          <a:extLst>
            <a:ext uri="{FF2B5EF4-FFF2-40B4-BE49-F238E27FC236}">
              <a16:creationId xmlns:a16="http://schemas.microsoft.com/office/drawing/2014/main" id="{573BDA8A-31A0-428E-A050-24C7895CBF5E}"/>
            </a:ext>
          </a:extLst>
        </xdr:cNvPr>
        <xdr:cNvSpPr txBox="1"/>
      </xdr:nvSpPr>
      <xdr:spPr>
        <a:xfrm>
          <a:off x="4212590" y="641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F3982E86-B43B-4AD5-8538-532BC8C8D86C}"/>
            </a:ext>
          </a:extLst>
        </xdr:cNvPr>
        <xdr:cNvSpPr/>
      </xdr:nvSpPr>
      <xdr:spPr>
        <a:xfrm>
          <a:off x="4131310" y="64414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41402</xdr:rowOff>
    </xdr:from>
    <xdr:to>
      <xdr:col>20</xdr:col>
      <xdr:colOff>38100</xdr:colOff>
      <xdr:row>37</xdr:row>
      <xdr:rowOff>143002</xdr:rowOff>
    </xdr:to>
    <xdr:sp macro="" textlink="">
      <xdr:nvSpPr>
        <xdr:cNvPr id="62" name="フローチャート: 判断 61">
          <a:extLst>
            <a:ext uri="{FF2B5EF4-FFF2-40B4-BE49-F238E27FC236}">
              <a16:creationId xmlns:a16="http://schemas.microsoft.com/office/drawing/2014/main" id="{0838CA1C-BB68-4172-BE33-20411BC614BE}"/>
            </a:ext>
          </a:extLst>
        </xdr:cNvPr>
        <xdr:cNvSpPr/>
      </xdr:nvSpPr>
      <xdr:spPr>
        <a:xfrm>
          <a:off x="3388360" y="6385052"/>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366B6985-2ED2-4040-9A27-21989D183999}"/>
            </a:ext>
          </a:extLst>
        </xdr:cNvPr>
        <xdr:cNvSpPr/>
      </xdr:nvSpPr>
      <xdr:spPr>
        <a:xfrm>
          <a:off x="2571750" y="634085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155702</xdr:rowOff>
    </xdr:from>
    <xdr:to>
      <xdr:col>10</xdr:col>
      <xdr:colOff>165100</xdr:colOff>
      <xdr:row>37</xdr:row>
      <xdr:rowOff>85852</xdr:rowOff>
    </xdr:to>
    <xdr:sp macro="" textlink="">
      <xdr:nvSpPr>
        <xdr:cNvPr id="64" name="フローチャート: 判断 63">
          <a:extLst>
            <a:ext uri="{FF2B5EF4-FFF2-40B4-BE49-F238E27FC236}">
              <a16:creationId xmlns:a16="http://schemas.microsoft.com/office/drawing/2014/main" id="{F8213954-7800-4272-A1F4-CE1EDFBEF7F3}"/>
            </a:ext>
          </a:extLst>
        </xdr:cNvPr>
        <xdr:cNvSpPr/>
      </xdr:nvSpPr>
      <xdr:spPr>
        <a:xfrm>
          <a:off x="1774190" y="632790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141986</xdr:rowOff>
    </xdr:from>
    <xdr:to>
      <xdr:col>6</xdr:col>
      <xdr:colOff>38100</xdr:colOff>
      <xdr:row>37</xdr:row>
      <xdr:rowOff>72136</xdr:rowOff>
    </xdr:to>
    <xdr:sp macro="" textlink="">
      <xdr:nvSpPr>
        <xdr:cNvPr id="65" name="フローチャート: 判断 64">
          <a:extLst>
            <a:ext uri="{FF2B5EF4-FFF2-40B4-BE49-F238E27FC236}">
              <a16:creationId xmlns:a16="http://schemas.microsoft.com/office/drawing/2014/main" id="{43C52C22-FE24-440F-A5CD-78886F6860B3}"/>
            </a:ext>
          </a:extLst>
        </xdr:cNvPr>
        <xdr:cNvSpPr/>
      </xdr:nvSpPr>
      <xdr:spPr>
        <a:xfrm>
          <a:off x="988060" y="63122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C6AFC648-1E5C-4832-860F-7B66A3E4E72E}"/>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E4C3276E-CC36-4471-99D6-22249C3F332B}"/>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9807D3F-6CEF-45F0-B2AF-04626E77271C}"/>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BFDB010-3BE1-46A3-B455-9D69DAA11BF7}"/>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576E8A4-F2E7-4DFF-8D07-AF5AB6A4AD58}"/>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29972</xdr:rowOff>
    </xdr:from>
    <xdr:to>
      <xdr:col>24</xdr:col>
      <xdr:colOff>114300</xdr:colOff>
      <xdr:row>37</xdr:row>
      <xdr:rowOff>131572</xdr:rowOff>
    </xdr:to>
    <xdr:sp macro="" textlink="">
      <xdr:nvSpPr>
        <xdr:cNvPr id="71" name="楕円 70">
          <a:extLst>
            <a:ext uri="{FF2B5EF4-FFF2-40B4-BE49-F238E27FC236}">
              <a16:creationId xmlns:a16="http://schemas.microsoft.com/office/drawing/2014/main" id="{CFA7A714-9221-47D4-8FB9-0F0D441E5669}"/>
            </a:ext>
          </a:extLst>
        </xdr:cNvPr>
        <xdr:cNvSpPr/>
      </xdr:nvSpPr>
      <xdr:spPr>
        <a:xfrm>
          <a:off x="4131310" y="637171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52849</xdr:rowOff>
    </xdr:from>
    <xdr:ext cx="405111" cy="259045"/>
    <xdr:sp macro="" textlink="">
      <xdr:nvSpPr>
        <xdr:cNvPr id="72" name="【道路】&#10;有形固定資産減価償却率該当値テキスト">
          <a:extLst>
            <a:ext uri="{FF2B5EF4-FFF2-40B4-BE49-F238E27FC236}">
              <a16:creationId xmlns:a16="http://schemas.microsoft.com/office/drawing/2014/main" id="{C30C4A52-CADE-483B-9817-B13B54CC8A23}"/>
            </a:ext>
          </a:extLst>
        </xdr:cNvPr>
        <xdr:cNvSpPr txBox="1"/>
      </xdr:nvSpPr>
      <xdr:spPr>
        <a:xfrm>
          <a:off x="4212590" y="6228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157988</xdr:rowOff>
    </xdr:from>
    <xdr:to>
      <xdr:col>20</xdr:col>
      <xdr:colOff>38100</xdr:colOff>
      <xdr:row>37</xdr:row>
      <xdr:rowOff>88138</xdr:rowOff>
    </xdr:to>
    <xdr:sp macro="" textlink="">
      <xdr:nvSpPr>
        <xdr:cNvPr id="73" name="楕円 72">
          <a:extLst>
            <a:ext uri="{FF2B5EF4-FFF2-40B4-BE49-F238E27FC236}">
              <a16:creationId xmlns:a16="http://schemas.microsoft.com/office/drawing/2014/main" id="{42ACCEEC-1E58-44BC-A908-D51AC9060354}"/>
            </a:ext>
          </a:extLst>
        </xdr:cNvPr>
        <xdr:cNvSpPr/>
      </xdr:nvSpPr>
      <xdr:spPr>
        <a:xfrm>
          <a:off x="3388360" y="633209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37338</xdr:rowOff>
    </xdr:from>
    <xdr:to>
      <xdr:col>24</xdr:col>
      <xdr:colOff>63500</xdr:colOff>
      <xdr:row>37</xdr:row>
      <xdr:rowOff>80772</xdr:rowOff>
    </xdr:to>
    <xdr:cxnSp macro="">
      <xdr:nvCxnSpPr>
        <xdr:cNvPr id="74" name="直線コネクタ 73">
          <a:extLst>
            <a:ext uri="{FF2B5EF4-FFF2-40B4-BE49-F238E27FC236}">
              <a16:creationId xmlns:a16="http://schemas.microsoft.com/office/drawing/2014/main" id="{0A149616-BBF6-4383-B9BA-8A0630946420}"/>
            </a:ext>
          </a:extLst>
        </xdr:cNvPr>
        <xdr:cNvCxnSpPr/>
      </xdr:nvCxnSpPr>
      <xdr:spPr>
        <a:xfrm>
          <a:off x="3431540" y="6380988"/>
          <a:ext cx="742950"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114554</xdr:rowOff>
    </xdr:from>
    <xdr:to>
      <xdr:col>15</xdr:col>
      <xdr:colOff>101600</xdr:colOff>
      <xdr:row>37</xdr:row>
      <xdr:rowOff>44704</xdr:rowOff>
    </xdr:to>
    <xdr:sp macro="" textlink="">
      <xdr:nvSpPr>
        <xdr:cNvPr id="75" name="楕円 74">
          <a:extLst>
            <a:ext uri="{FF2B5EF4-FFF2-40B4-BE49-F238E27FC236}">
              <a16:creationId xmlns:a16="http://schemas.microsoft.com/office/drawing/2014/main" id="{49E62DCD-E42D-4930-A210-49FB9CCB66E0}"/>
            </a:ext>
          </a:extLst>
        </xdr:cNvPr>
        <xdr:cNvSpPr/>
      </xdr:nvSpPr>
      <xdr:spPr>
        <a:xfrm>
          <a:off x="2571750" y="628675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165354</xdr:rowOff>
    </xdr:from>
    <xdr:to>
      <xdr:col>19</xdr:col>
      <xdr:colOff>177800</xdr:colOff>
      <xdr:row>37</xdr:row>
      <xdr:rowOff>37338</xdr:rowOff>
    </xdr:to>
    <xdr:cxnSp macro="">
      <xdr:nvCxnSpPr>
        <xdr:cNvPr id="76" name="直線コネクタ 75">
          <a:extLst>
            <a:ext uri="{FF2B5EF4-FFF2-40B4-BE49-F238E27FC236}">
              <a16:creationId xmlns:a16="http://schemas.microsoft.com/office/drawing/2014/main" id="{6B46069C-465A-4A34-802D-C9B91564358A}"/>
            </a:ext>
          </a:extLst>
        </xdr:cNvPr>
        <xdr:cNvCxnSpPr/>
      </xdr:nvCxnSpPr>
      <xdr:spPr>
        <a:xfrm>
          <a:off x="2626360" y="6341364"/>
          <a:ext cx="80518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80264</xdr:rowOff>
    </xdr:from>
    <xdr:to>
      <xdr:col>10</xdr:col>
      <xdr:colOff>165100</xdr:colOff>
      <xdr:row>37</xdr:row>
      <xdr:rowOff>10414</xdr:rowOff>
    </xdr:to>
    <xdr:sp macro="" textlink="">
      <xdr:nvSpPr>
        <xdr:cNvPr id="77" name="楕円 76">
          <a:extLst>
            <a:ext uri="{FF2B5EF4-FFF2-40B4-BE49-F238E27FC236}">
              <a16:creationId xmlns:a16="http://schemas.microsoft.com/office/drawing/2014/main" id="{414905CE-C481-4234-A907-86DCDBBDB048}"/>
            </a:ext>
          </a:extLst>
        </xdr:cNvPr>
        <xdr:cNvSpPr/>
      </xdr:nvSpPr>
      <xdr:spPr>
        <a:xfrm>
          <a:off x="1774190" y="6254369"/>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131064</xdr:rowOff>
    </xdr:from>
    <xdr:to>
      <xdr:col>15</xdr:col>
      <xdr:colOff>50800</xdr:colOff>
      <xdr:row>36</xdr:row>
      <xdr:rowOff>165354</xdr:rowOff>
    </xdr:to>
    <xdr:cxnSp macro="">
      <xdr:nvCxnSpPr>
        <xdr:cNvPr id="78" name="直線コネクタ 77">
          <a:extLst>
            <a:ext uri="{FF2B5EF4-FFF2-40B4-BE49-F238E27FC236}">
              <a16:creationId xmlns:a16="http://schemas.microsoft.com/office/drawing/2014/main" id="{F159871E-754E-47DC-A659-9D67EA9A41C3}"/>
            </a:ext>
          </a:extLst>
        </xdr:cNvPr>
        <xdr:cNvCxnSpPr/>
      </xdr:nvCxnSpPr>
      <xdr:spPr>
        <a:xfrm>
          <a:off x="1828800" y="6307074"/>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52832</xdr:rowOff>
    </xdr:from>
    <xdr:to>
      <xdr:col>6</xdr:col>
      <xdr:colOff>38100</xdr:colOff>
      <xdr:row>36</xdr:row>
      <xdr:rowOff>154432</xdr:rowOff>
    </xdr:to>
    <xdr:sp macro="" textlink="">
      <xdr:nvSpPr>
        <xdr:cNvPr id="79" name="楕円 78">
          <a:extLst>
            <a:ext uri="{FF2B5EF4-FFF2-40B4-BE49-F238E27FC236}">
              <a16:creationId xmlns:a16="http://schemas.microsoft.com/office/drawing/2014/main" id="{E924D6A5-5236-4EC7-99A6-324AA8E6EBCB}"/>
            </a:ext>
          </a:extLst>
        </xdr:cNvPr>
        <xdr:cNvSpPr/>
      </xdr:nvSpPr>
      <xdr:spPr>
        <a:xfrm>
          <a:off x="988060" y="62288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103632</xdr:rowOff>
    </xdr:from>
    <xdr:to>
      <xdr:col>10</xdr:col>
      <xdr:colOff>114300</xdr:colOff>
      <xdr:row>36</xdr:row>
      <xdr:rowOff>131064</xdr:rowOff>
    </xdr:to>
    <xdr:cxnSp macro="">
      <xdr:nvCxnSpPr>
        <xdr:cNvPr id="80" name="直線コネクタ 79">
          <a:extLst>
            <a:ext uri="{FF2B5EF4-FFF2-40B4-BE49-F238E27FC236}">
              <a16:creationId xmlns:a16="http://schemas.microsoft.com/office/drawing/2014/main" id="{0517F9D0-74D0-44D7-A799-E625E9668906}"/>
            </a:ext>
          </a:extLst>
        </xdr:cNvPr>
        <xdr:cNvCxnSpPr/>
      </xdr:nvCxnSpPr>
      <xdr:spPr>
        <a:xfrm>
          <a:off x="1031240" y="6273927"/>
          <a:ext cx="797560"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134129</xdr:rowOff>
    </xdr:from>
    <xdr:ext cx="405111" cy="259045"/>
    <xdr:sp macro="" textlink="">
      <xdr:nvSpPr>
        <xdr:cNvPr id="81" name="n_1aveValue【道路】&#10;有形固定資産減価償却率">
          <a:extLst>
            <a:ext uri="{FF2B5EF4-FFF2-40B4-BE49-F238E27FC236}">
              <a16:creationId xmlns:a16="http://schemas.microsoft.com/office/drawing/2014/main" id="{11A92DF0-B239-41FD-AE90-C33282699D14}"/>
            </a:ext>
          </a:extLst>
        </xdr:cNvPr>
        <xdr:cNvSpPr txBox="1"/>
      </xdr:nvSpPr>
      <xdr:spPr>
        <a:xfrm>
          <a:off x="3239144" y="6473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86123</xdr:rowOff>
    </xdr:from>
    <xdr:ext cx="405111" cy="259045"/>
    <xdr:sp macro="" textlink="">
      <xdr:nvSpPr>
        <xdr:cNvPr id="82" name="n_2aveValue【道路】&#10;有形固定資産減価償却率">
          <a:extLst>
            <a:ext uri="{FF2B5EF4-FFF2-40B4-BE49-F238E27FC236}">
              <a16:creationId xmlns:a16="http://schemas.microsoft.com/office/drawing/2014/main" id="{B404B78A-642B-43D1-8391-95D998C37554}"/>
            </a:ext>
          </a:extLst>
        </xdr:cNvPr>
        <xdr:cNvSpPr txBox="1"/>
      </xdr:nvSpPr>
      <xdr:spPr>
        <a:xfrm>
          <a:off x="2439044" y="6431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76979</xdr:rowOff>
    </xdr:from>
    <xdr:ext cx="405111" cy="259045"/>
    <xdr:sp macro="" textlink="">
      <xdr:nvSpPr>
        <xdr:cNvPr id="83" name="n_3aveValue【道路】&#10;有形固定資産減価償却率">
          <a:extLst>
            <a:ext uri="{FF2B5EF4-FFF2-40B4-BE49-F238E27FC236}">
              <a16:creationId xmlns:a16="http://schemas.microsoft.com/office/drawing/2014/main" id="{5C8C18D0-3583-4CDD-B0CB-C5EFAA1F5C6A}"/>
            </a:ext>
          </a:extLst>
        </xdr:cNvPr>
        <xdr:cNvSpPr txBox="1"/>
      </xdr:nvSpPr>
      <xdr:spPr>
        <a:xfrm>
          <a:off x="1641484" y="642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63263</xdr:rowOff>
    </xdr:from>
    <xdr:ext cx="405111" cy="259045"/>
    <xdr:sp macro="" textlink="">
      <xdr:nvSpPr>
        <xdr:cNvPr id="84" name="n_4aveValue【道路】&#10;有形固定資産減価償却率">
          <a:extLst>
            <a:ext uri="{FF2B5EF4-FFF2-40B4-BE49-F238E27FC236}">
              <a16:creationId xmlns:a16="http://schemas.microsoft.com/office/drawing/2014/main" id="{49466E5F-2D59-4E8C-9958-022AA5667432}"/>
            </a:ext>
          </a:extLst>
        </xdr:cNvPr>
        <xdr:cNvSpPr txBox="1"/>
      </xdr:nvSpPr>
      <xdr:spPr>
        <a:xfrm>
          <a:off x="855354" y="6403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104665</xdr:rowOff>
    </xdr:from>
    <xdr:ext cx="405111" cy="259045"/>
    <xdr:sp macro="" textlink="">
      <xdr:nvSpPr>
        <xdr:cNvPr id="85" name="n_1mainValue【道路】&#10;有形固定資産減価償却率">
          <a:extLst>
            <a:ext uri="{FF2B5EF4-FFF2-40B4-BE49-F238E27FC236}">
              <a16:creationId xmlns:a16="http://schemas.microsoft.com/office/drawing/2014/main" id="{396CE398-A242-4FDB-9241-910E33EDAEA9}"/>
            </a:ext>
          </a:extLst>
        </xdr:cNvPr>
        <xdr:cNvSpPr txBox="1"/>
      </xdr:nvSpPr>
      <xdr:spPr>
        <a:xfrm>
          <a:off x="3239144" y="6103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61231</xdr:rowOff>
    </xdr:from>
    <xdr:ext cx="405111" cy="259045"/>
    <xdr:sp macro="" textlink="">
      <xdr:nvSpPr>
        <xdr:cNvPr id="86" name="n_2mainValue【道路】&#10;有形固定資産減価償却率">
          <a:extLst>
            <a:ext uri="{FF2B5EF4-FFF2-40B4-BE49-F238E27FC236}">
              <a16:creationId xmlns:a16="http://schemas.microsoft.com/office/drawing/2014/main" id="{42901F73-C40E-4950-B516-9649ADEB2CBD}"/>
            </a:ext>
          </a:extLst>
        </xdr:cNvPr>
        <xdr:cNvSpPr txBox="1"/>
      </xdr:nvSpPr>
      <xdr:spPr>
        <a:xfrm>
          <a:off x="2439044" y="605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26941</xdr:rowOff>
    </xdr:from>
    <xdr:ext cx="405111" cy="259045"/>
    <xdr:sp macro="" textlink="">
      <xdr:nvSpPr>
        <xdr:cNvPr id="87" name="n_3mainValue【道路】&#10;有形固定資産減価償却率">
          <a:extLst>
            <a:ext uri="{FF2B5EF4-FFF2-40B4-BE49-F238E27FC236}">
              <a16:creationId xmlns:a16="http://schemas.microsoft.com/office/drawing/2014/main" id="{44F7F9D5-8724-45EA-A9F7-5511BA5650C7}"/>
            </a:ext>
          </a:extLst>
        </xdr:cNvPr>
        <xdr:cNvSpPr txBox="1"/>
      </xdr:nvSpPr>
      <xdr:spPr>
        <a:xfrm>
          <a:off x="1641484" y="6025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170959</xdr:rowOff>
    </xdr:from>
    <xdr:ext cx="405111" cy="259045"/>
    <xdr:sp macro="" textlink="">
      <xdr:nvSpPr>
        <xdr:cNvPr id="88" name="n_4mainValue【道路】&#10;有形固定資産減価償却率">
          <a:extLst>
            <a:ext uri="{FF2B5EF4-FFF2-40B4-BE49-F238E27FC236}">
              <a16:creationId xmlns:a16="http://schemas.microsoft.com/office/drawing/2014/main" id="{D14D70E7-4A44-4E56-8110-8EF47F063C8D}"/>
            </a:ext>
          </a:extLst>
        </xdr:cNvPr>
        <xdr:cNvSpPr txBox="1"/>
      </xdr:nvSpPr>
      <xdr:spPr>
        <a:xfrm>
          <a:off x="855354" y="6004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5698854C-F775-4D7E-9B7B-C1A3A675FB9D}"/>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1DB52DE5-E084-4A08-8D78-D615BF20097D}"/>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1109541F-22C5-44EB-B33F-9C619BAA8C42}"/>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AF4733AE-AA12-4855-BD01-5A1024CAB764}"/>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176FFDFE-40D9-4A25-A3D3-F7D55F96B081}"/>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6CB65E9C-58A7-46B9-9CA1-E3CF5848594B}"/>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EE4F2AE6-BF92-487F-8512-DA04E89EC01A}"/>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F7FAA613-C2BF-41AC-948B-267ABD0C47D8}"/>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E091E013-70BD-446C-A866-12A079EBFF28}"/>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E532EC6E-23E6-4218-84B8-009706239D29}"/>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8E6C75F3-307A-4A8B-9BDF-8BA60F435AED}"/>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05E836A5-0E44-4AE5-BB0C-4F927A3FEBF3}"/>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B14D1343-58CA-4239-AB3F-DF9880FDD0FB}"/>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AE8918D5-8488-4BD3-B8A2-12072EB39FA6}"/>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E7CCC948-F29B-448C-AC79-8B320F9141F5}"/>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69257911-D845-44BE-A2F1-4967100C981C}"/>
            </a:ext>
          </a:extLst>
        </xdr:cNvPr>
        <xdr:cNvSpPr txBox="1"/>
      </xdr:nvSpPr>
      <xdr:spPr>
        <a:xfrm>
          <a:off x="5485961" y="6336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0509E812-053B-469D-8FE1-46E423FD56C3}"/>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2727944C-E45D-4927-812D-C21527741D29}"/>
            </a:ext>
          </a:extLst>
        </xdr:cNvPr>
        <xdr:cNvSpPr txBox="1"/>
      </xdr:nvSpPr>
      <xdr:spPr>
        <a:xfrm>
          <a:off x="5485961" y="5955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4A6DE2DF-1E34-4851-B397-BB3C3AAFD5A0}"/>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61E47809-AD55-4B03-9A0A-4DB55B99022F}"/>
            </a:ext>
          </a:extLst>
        </xdr:cNvPr>
        <xdr:cNvSpPr txBox="1"/>
      </xdr:nvSpPr>
      <xdr:spPr>
        <a:xfrm>
          <a:off x="5485961" y="5574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0070685E-32DC-4F81-B744-E352A2CC9A13}"/>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68D89502-C499-483E-9D30-45806F285D0B}"/>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7017629C-3425-47AB-8D3B-8DD792BC4941}"/>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2286</xdr:rowOff>
    </xdr:from>
    <xdr:to>
      <xdr:col>54</xdr:col>
      <xdr:colOff>189865</xdr:colOff>
      <xdr:row>41</xdr:row>
      <xdr:rowOff>104013</xdr:rowOff>
    </xdr:to>
    <xdr:cxnSp macro="">
      <xdr:nvCxnSpPr>
        <xdr:cNvPr id="112" name="直線コネクタ 111">
          <a:extLst>
            <a:ext uri="{FF2B5EF4-FFF2-40B4-BE49-F238E27FC236}">
              <a16:creationId xmlns:a16="http://schemas.microsoft.com/office/drawing/2014/main" id="{72E6A804-83E8-47F6-BA79-4DC6737B5E9C}"/>
            </a:ext>
          </a:extLst>
        </xdr:cNvPr>
        <xdr:cNvCxnSpPr/>
      </xdr:nvCxnSpPr>
      <xdr:spPr>
        <a:xfrm flipV="1">
          <a:off x="9429115" y="5831586"/>
          <a:ext cx="0" cy="1299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107840</xdr:rowOff>
    </xdr:from>
    <xdr:ext cx="469744" cy="259045"/>
    <xdr:sp macro="" textlink="">
      <xdr:nvSpPr>
        <xdr:cNvPr id="113" name="【道路】&#10;一人当たり延長最小値テキスト">
          <a:extLst>
            <a:ext uri="{FF2B5EF4-FFF2-40B4-BE49-F238E27FC236}">
              <a16:creationId xmlns:a16="http://schemas.microsoft.com/office/drawing/2014/main" id="{F3FB2101-3E49-4C83-BCC8-C1A254FC471D}"/>
            </a:ext>
          </a:extLst>
        </xdr:cNvPr>
        <xdr:cNvSpPr txBox="1"/>
      </xdr:nvSpPr>
      <xdr:spPr>
        <a:xfrm>
          <a:off x="9467850" y="7135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104013</xdr:rowOff>
    </xdr:from>
    <xdr:to>
      <xdr:col>55</xdr:col>
      <xdr:colOff>88900</xdr:colOff>
      <xdr:row>41</xdr:row>
      <xdr:rowOff>104013</xdr:rowOff>
    </xdr:to>
    <xdr:cxnSp macro="">
      <xdr:nvCxnSpPr>
        <xdr:cNvPr id="114" name="直線コネクタ 113">
          <a:extLst>
            <a:ext uri="{FF2B5EF4-FFF2-40B4-BE49-F238E27FC236}">
              <a16:creationId xmlns:a16="http://schemas.microsoft.com/office/drawing/2014/main" id="{32FBD3F3-5481-40F2-AFED-DD1908C02514}"/>
            </a:ext>
          </a:extLst>
        </xdr:cNvPr>
        <xdr:cNvCxnSpPr/>
      </xdr:nvCxnSpPr>
      <xdr:spPr>
        <a:xfrm>
          <a:off x="9356090" y="713155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120413</xdr:rowOff>
    </xdr:from>
    <xdr:ext cx="534377" cy="259045"/>
    <xdr:sp macro="" textlink="">
      <xdr:nvSpPr>
        <xdr:cNvPr id="115" name="【道路】&#10;一人当たり延長最大値テキスト">
          <a:extLst>
            <a:ext uri="{FF2B5EF4-FFF2-40B4-BE49-F238E27FC236}">
              <a16:creationId xmlns:a16="http://schemas.microsoft.com/office/drawing/2014/main" id="{763F139C-EDA1-44F3-8089-7CFB68C43D65}"/>
            </a:ext>
          </a:extLst>
        </xdr:cNvPr>
        <xdr:cNvSpPr txBox="1"/>
      </xdr:nvSpPr>
      <xdr:spPr>
        <a:xfrm>
          <a:off x="9467850" y="560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2286</xdr:rowOff>
    </xdr:from>
    <xdr:to>
      <xdr:col>55</xdr:col>
      <xdr:colOff>88900</xdr:colOff>
      <xdr:row>34</xdr:row>
      <xdr:rowOff>2286</xdr:rowOff>
    </xdr:to>
    <xdr:cxnSp macro="">
      <xdr:nvCxnSpPr>
        <xdr:cNvPr id="116" name="直線コネクタ 115">
          <a:extLst>
            <a:ext uri="{FF2B5EF4-FFF2-40B4-BE49-F238E27FC236}">
              <a16:creationId xmlns:a16="http://schemas.microsoft.com/office/drawing/2014/main" id="{C988DA19-5833-482C-8B37-43EE34872C5A}"/>
            </a:ext>
          </a:extLst>
        </xdr:cNvPr>
        <xdr:cNvCxnSpPr/>
      </xdr:nvCxnSpPr>
      <xdr:spPr>
        <a:xfrm>
          <a:off x="9356090" y="583158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108399</xdr:rowOff>
    </xdr:from>
    <xdr:ext cx="469744" cy="259045"/>
    <xdr:sp macro="" textlink="">
      <xdr:nvSpPr>
        <xdr:cNvPr id="117" name="【道路】&#10;一人当たり延長平均値テキスト">
          <a:extLst>
            <a:ext uri="{FF2B5EF4-FFF2-40B4-BE49-F238E27FC236}">
              <a16:creationId xmlns:a16="http://schemas.microsoft.com/office/drawing/2014/main" id="{31C30CCE-65C6-49DA-B6FC-B56E32BB6851}"/>
            </a:ext>
          </a:extLst>
        </xdr:cNvPr>
        <xdr:cNvSpPr txBox="1"/>
      </xdr:nvSpPr>
      <xdr:spPr>
        <a:xfrm>
          <a:off x="9467850" y="66215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85522</xdr:rowOff>
    </xdr:from>
    <xdr:to>
      <xdr:col>55</xdr:col>
      <xdr:colOff>50800</xdr:colOff>
      <xdr:row>40</xdr:row>
      <xdr:rowOff>15672</xdr:rowOff>
    </xdr:to>
    <xdr:sp macro="" textlink="">
      <xdr:nvSpPr>
        <xdr:cNvPr id="118" name="フローチャート: 判断 117">
          <a:extLst>
            <a:ext uri="{FF2B5EF4-FFF2-40B4-BE49-F238E27FC236}">
              <a16:creationId xmlns:a16="http://schemas.microsoft.com/office/drawing/2014/main" id="{33CBD258-2621-4FE7-86FE-64EC54FC02DE}"/>
            </a:ext>
          </a:extLst>
        </xdr:cNvPr>
        <xdr:cNvSpPr/>
      </xdr:nvSpPr>
      <xdr:spPr>
        <a:xfrm>
          <a:off x="9394190" y="6773977"/>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91237</xdr:rowOff>
    </xdr:from>
    <xdr:to>
      <xdr:col>50</xdr:col>
      <xdr:colOff>165100</xdr:colOff>
      <xdr:row>40</xdr:row>
      <xdr:rowOff>21387</xdr:rowOff>
    </xdr:to>
    <xdr:sp macro="" textlink="">
      <xdr:nvSpPr>
        <xdr:cNvPr id="119" name="フローチャート: 判断 118">
          <a:extLst>
            <a:ext uri="{FF2B5EF4-FFF2-40B4-BE49-F238E27FC236}">
              <a16:creationId xmlns:a16="http://schemas.microsoft.com/office/drawing/2014/main" id="{C1F7A141-053F-43E9-9025-35306F92783F}"/>
            </a:ext>
          </a:extLst>
        </xdr:cNvPr>
        <xdr:cNvSpPr/>
      </xdr:nvSpPr>
      <xdr:spPr>
        <a:xfrm>
          <a:off x="8632190" y="6781597"/>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86208</xdr:rowOff>
    </xdr:from>
    <xdr:to>
      <xdr:col>46</xdr:col>
      <xdr:colOff>38100</xdr:colOff>
      <xdr:row>40</xdr:row>
      <xdr:rowOff>16358</xdr:rowOff>
    </xdr:to>
    <xdr:sp macro="" textlink="">
      <xdr:nvSpPr>
        <xdr:cNvPr id="120" name="フローチャート: 判断 119">
          <a:extLst>
            <a:ext uri="{FF2B5EF4-FFF2-40B4-BE49-F238E27FC236}">
              <a16:creationId xmlns:a16="http://schemas.microsoft.com/office/drawing/2014/main" id="{2F615FB7-2DB9-4E8B-A31C-CB010635BB43}"/>
            </a:ext>
          </a:extLst>
        </xdr:cNvPr>
        <xdr:cNvSpPr/>
      </xdr:nvSpPr>
      <xdr:spPr>
        <a:xfrm>
          <a:off x="7846060" y="677466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67767</xdr:rowOff>
    </xdr:from>
    <xdr:to>
      <xdr:col>41</xdr:col>
      <xdr:colOff>101600</xdr:colOff>
      <xdr:row>39</xdr:row>
      <xdr:rowOff>169367</xdr:rowOff>
    </xdr:to>
    <xdr:sp macro="" textlink="">
      <xdr:nvSpPr>
        <xdr:cNvPr id="121" name="フローチャート: 判断 120">
          <a:extLst>
            <a:ext uri="{FF2B5EF4-FFF2-40B4-BE49-F238E27FC236}">
              <a16:creationId xmlns:a16="http://schemas.microsoft.com/office/drawing/2014/main" id="{EBF68E72-7BCE-4E74-AD62-6E127D4F2F4C}"/>
            </a:ext>
          </a:extLst>
        </xdr:cNvPr>
        <xdr:cNvSpPr/>
      </xdr:nvSpPr>
      <xdr:spPr>
        <a:xfrm>
          <a:off x="7029450" y="6752412"/>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89560</xdr:rowOff>
    </xdr:from>
    <xdr:to>
      <xdr:col>36</xdr:col>
      <xdr:colOff>165100</xdr:colOff>
      <xdr:row>40</xdr:row>
      <xdr:rowOff>19710</xdr:rowOff>
    </xdr:to>
    <xdr:sp macro="" textlink="">
      <xdr:nvSpPr>
        <xdr:cNvPr id="122" name="フローチャート: 判断 121">
          <a:extLst>
            <a:ext uri="{FF2B5EF4-FFF2-40B4-BE49-F238E27FC236}">
              <a16:creationId xmlns:a16="http://schemas.microsoft.com/office/drawing/2014/main" id="{7F9970A7-611E-46BF-BB07-2564E7BC019A}"/>
            </a:ext>
          </a:extLst>
        </xdr:cNvPr>
        <xdr:cNvSpPr/>
      </xdr:nvSpPr>
      <xdr:spPr>
        <a:xfrm>
          <a:off x="6231890" y="677992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B7791C3F-2E6B-435F-9896-F1F79F4746C4}"/>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508766DC-CC80-4166-8B0B-83C06666191E}"/>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939920B-5607-4979-BB28-72E18FF0D94C}"/>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F714E71-0380-46AD-93F9-8E5A1A9155DA}"/>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4ABC0FF-7534-4242-8AB1-E53657874A7B}"/>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27457</xdr:rowOff>
    </xdr:from>
    <xdr:to>
      <xdr:col>55</xdr:col>
      <xdr:colOff>50800</xdr:colOff>
      <xdr:row>40</xdr:row>
      <xdr:rowOff>129057</xdr:rowOff>
    </xdr:to>
    <xdr:sp macro="" textlink="">
      <xdr:nvSpPr>
        <xdr:cNvPr id="128" name="楕円 127">
          <a:extLst>
            <a:ext uri="{FF2B5EF4-FFF2-40B4-BE49-F238E27FC236}">
              <a16:creationId xmlns:a16="http://schemas.microsoft.com/office/drawing/2014/main" id="{DAE2BB65-EF10-4846-A063-1871E4E0FB52}"/>
            </a:ext>
          </a:extLst>
        </xdr:cNvPr>
        <xdr:cNvSpPr/>
      </xdr:nvSpPr>
      <xdr:spPr>
        <a:xfrm>
          <a:off x="9394190" y="6883552"/>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5884</xdr:rowOff>
    </xdr:from>
    <xdr:ext cx="469744" cy="259045"/>
    <xdr:sp macro="" textlink="">
      <xdr:nvSpPr>
        <xdr:cNvPr id="129" name="【道路】&#10;一人当たり延長該当値テキスト">
          <a:extLst>
            <a:ext uri="{FF2B5EF4-FFF2-40B4-BE49-F238E27FC236}">
              <a16:creationId xmlns:a16="http://schemas.microsoft.com/office/drawing/2014/main" id="{B43FF1E3-B9A9-431E-B22A-060555F7C3E0}"/>
            </a:ext>
          </a:extLst>
        </xdr:cNvPr>
        <xdr:cNvSpPr txBox="1"/>
      </xdr:nvSpPr>
      <xdr:spPr>
        <a:xfrm>
          <a:off x="9467850" y="6865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31801</xdr:rowOff>
    </xdr:from>
    <xdr:to>
      <xdr:col>50</xdr:col>
      <xdr:colOff>165100</xdr:colOff>
      <xdr:row>40</xdr:row>
      <xdr:rowOff>133401</xdr:rowOff>
    </xdr:to>
    <xdr:sp macro="" textlink="">
      <xdr:nvSpPr>
        <xdr:cNvPr id="130" name="楕円 129">
          <a:extLst>
            <a:ext uri="{FF2B5EF4-FFF2-40B4-BE49-F238E27FC236}">
              <a16:creationId xmlns:a16="http://schemas.microsoft.com/office/drawing/2014/main" id="{C475B99E-264A-4F9D-8544-02B2C9B4290F}"/>
            </a:ext>
          </a:extLst>
        </xdr:cNvPr>
        <xdr:cNvSpPr/>
      </xdr:nvSpPr>
      <xdr:spPr>
        <a:xfrm>
          <a:off x="8632190" y="688789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78257</xdr:rowOff>
    </xdr:from>
    <xdr:to>
      <xdr:col>55</xdr:col>
      <xdr:colOff>0</xdr:colOff>
      <xdr:row>40</xdr:row>
      <xdr:rowOff>82601</xdr:rowOff>
    </xdr:to>
    <xdr:cxnSp macro="">
      <xdr:nvCxnSpPr>
        <xdr:cNvPr id="131" name="直線コネクタ 130">
          <a:extLst>
            <a:ext uri="{FF2B5EF4-FFF2-40B4-BE49-F238E27FC236}">
              <a16:creationId xmlns:a16="http://schemas.microsoft.com/office/drawing/2014/main" id="{E378EDAA-2C33-4009-A6E4-FFCB4EA7A00B}"/>
            </a:ext>
          </a:extLst>
        </xdr:cNvPr>
        <xdr:cNvCxnSpPr/>
      </xdr:nvCxnSpPr>
      <xdr:spPr>
        <a:xfrm flipV="1">
          <a:off x="8686800" y="6936257"/>
          <a:ext cx="742950" cy="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36220</xdr:rowOff>
    </xdr:from>
    <xdr:to>
      <xdr:col>46</xdr:col>
      <xdr:colOff>38100</xdr:colOff>
      <xdr:row>40</xdr:row>
      <xdr:rowOff>137820</xdr:rowOff>
    </xdr:to>
    <xdr:sp macro="" textlink="">
      <xdr:nvSpPr>
        <xdr:cNvPr id="132" name="楕円 131">
          <a:extLst>
            <a:ext uri="{FF2B5EF4-FFF2-40B4-BE49-F238E27FC236}">
              <a16:creationId xmlns:a16="http://schemas.microsoft.com/office/drawing/2014/main" id="{BEF2B97D-8C04-4BC7-899C-B0BB97E66459}"/>
            </a:ext>
          </a:extLst>
        </xdr:cNvPr>
        <xdr:cNvSpPr/>
      </xdr:nvSpPr>
      <xdr:spPr>
        <a:xfrm>
          <a:off x="7846060" y="68942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82601</xdr:rowOff>
    </xdr:from>
    <xdr:to>
      <xdr:col>50</xdr:col>
      <xdr:colOff>114300</xdr:colOff>
      <xdr:row>40</xdr:row>
      <xdr:rowOff>87020</xdr:rowOff>
    </xdr:to>
    <xdr:cxnSp macro="">
      <xdr:nvCxnSpPr>
        <xdr:cNvPr id="133" name="直線コネクタ 132">
          <a:extLst>
            <a:ext uri="{FF2B5EF4-FFF2-40B4-BE49-F238E27FC236}">
              <a16:creationId xmlns:a16="http://schemas.microsoft.com/office/drawing/2014/main" id="{928B995A-600C-4EB2-829B-B335EAF226C4}"/>
            </a:ext>
          </a:extLst>
        </xdr:cNvPr>
        <xdr:cNvCxnSpPr/>
      </xdr:nvCxnSpPr>
      <xdr:spPr>
        <a:xfrm flipV="1">
          <a:off x="7889240" y="6942506"/>
          <a:ext cx="797560" cy="4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40563</xdr:rowOff>
    </xdr:from>
    <xdr:to>
      <xdr:col>41</xdr:col>
      <xdr:colOff>101600</xdr:colOff>
      <xdr:row>40</xdr:row>
      <xdr:rowOff>142163</xdr:rowOff>
    </xdr:to>
    <xdr:sp macro="" textlink="">
      <xdr:nvSpPr>
        <xdr:cNvPr id="134" name="楕円 133">
          <a:extLst>
            <a:ext uri="{FF2B5EF4-FFF2-40B4-BE49-F238E27FC236}">
              <a16:creationId xmlns:a16="http://schemas.microsoft.com/office/drawing/2014/main" id="{83AE549B-CEB8-4A81-A005-16EB01E6B3EF}"/>
            </a:ext>
          </a:extLst>
        </xdr:cNvPr>
        <xdr:cNvSpPr/>
      </xdr:nvSpPr>
      <xdr:spPr>
        <a:xfrm>
          <a:off x="7029450" y="6898563"/>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87020</xdr:rowOff>
    </xdr:from>
    <xdr:to>
      <xdr:col>45</xdr:col>
      <xdr:colOff>177800</xdr:colOff>
      <xdr:row>40</xdr:row>
      <xdr:rowOff>91363</xdr:rowOff>
    </xdr:to>
    <xdr:cxnSp macro="">
      <xdr:nvCxnSpPr>
        <xdr:cNvPr id="135" name="直線コネクタ 134">
          <a:extLst>
            <a:ext uri="{FF2B5EF4-FFF2-40B4-BE49-F238E27FC236}">
              <a16:creationId xmlns:a16="http://schemas.microsoft.com/office/drawing/2014/main" id="{E830F07E-4376-4E7B-BF04-0F45BE217F73}"/>
            </a:ext>
          </a:extLst>
        </xdr:cNvPr>
        <xdr:cNvCxnSpPr/>
      </xdr:nvCxnSpPr>
      <xdr:spPr>
        <a:xfrm flipV="1">
          <a:off x="7084060" y="6946925"/>
          <a:ext cx="805180" cy="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43993</xdr:rowOff>
    </xdr:from>
    <xdr:to>
      <xdr:col>36</xdr:col>
      <xdr:colOff>165100</xdr:colOff>
      <xdr:row>40</xdr:row>
      <xdr:rowOff>145593</xdr:rowOff>
    </xdr:to>
    <xdr:sp macro="" textlink="">
      <xdr:nvSpPr>
        <xdr:cNvPr id="136" name="楕円 135">
          <a:extLst>
            <a:ext uri="{FF2B5EF4-FFF2-40B4-BE49-F238E27FC236}">
              <a16:creationId xmlns:a16="http://schemas.microsoft.com/office/drawing/2014/main" id="{4CC40CAF-E5D1-4647-B657-212118F02B85}"/>
            </a:ext>
          </a:extLst>
        </xdr:cNvPr>
        <xdr:cNvSpPr/>
      </xdr:nvSpPr>
      <xdr:spPr>
        <a:xfrm>
          <a:off x="6231890" y="6903898"/>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91363</xdr:rowOff>
    </xdr:from>
    <xdr:to>
      <xdr:col>41</xdr:col>
      <xdr:colOff>50800</xdr:colOff>
      <xdr:row>40</xdr:row>
      <xdr:rowOff>94793</xdr:rowOff>
    </xdr:to>
    <xdr:cxnSp macro="">
      <xdr:nvCxnSpPr>
        <xdr:cNvPr id="137" name="直線コネクタ 136">
          <a:extLst>
            <a:ext uri="{FF2B5EF4-FFF2-40B4-BE49-F238E27FC236}">
              <a16:creationId xmlns:a16="http://schemas.microsoft.com/office/drawing/2014/main" id="{BE29F1F7-B864-4785-82F9-721500CD640A}"/>
            </a:ext>
          </a:extLst>
        </xdr:cNvPr>
        <xdr:cNvCxnSpPr/>
      </xdr:nvCxnSpPr>
      <xdr:spPr>
        <a:xfrm flipV="1">
          <a:off x="6286500" y="6953173"/>
          <a:ext cx="79756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37914</xdr:rowOff>
    </xdr:from>
    <xdr:ext cx="469744" cy="259045"/>
    <xdr:sp macro="" textlink="">
      <xdr:nvSpPr>
        <xdr:cNvPr id="138" name="n_1aveValue【道路】&#10;一人当たり延長">
          <a:extLst>
            <a:ext uri="{FF2B5EF4-FFF2-40B4-BE49-F238E27FC236}">
              <a16:creationId xmlns:a16="http://schemas.microsoft.com/office/drawing/2014/main" id="{8AFD1BF1-1779-4FBE-92A5-164012A93C40}"/>
            </a:ext>
          </a:extLst>
        </xdr:cNvPr>
        <xdr:cNvSpPr txBox="1"/>
      </xdr:nvSpPr>
      <xdr:spPr>
        <a:xfrm>
          <a:off x="8454467" y="6553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32885</xdr:rowOff>
    </xdr:from>
    <xdr:ext cx="469744" cy="259045"/>
    <xdr:sp macro="" textlink="">
      <xdr:nvSpPr>
        <xdr:cNvPr id="139" name="n_2aveValue【道路】&#10;一人当たり延長">
          <a:extLst>
            <a:ext uri="{FF2B5EF4-FFF2-40B4-BE49-F238E27FC236}">
              <a16:creationId xmlns:a16="http://schemas.microsoft.com/office/drawing/2014/main" id="{17308B3A-506C-48F0-B494-D4D596726B4F}"/>
            </a:ext>
          </a:extLst>
        </xdr:cNvPr>
        <xdr:cNvSpPr txBox="1"/>
      </xdr:nvSpPr>
      <xdr:spPr>
        <a:xfrm>
          <a:off x="7673417" y="6546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14444</xdr:rowOff>
    </xdr:from>
    <xdr:ext cx="469744" cy="259045"/>
    <xdr:sp macro="" textlink="">
      <xdr:nvSpPr>
        <xdr:cNvPr id="140" name="n_3aveValue【道路】&#10;一人当たり延長">
          <a:extLst>
            <a:ext uri="{FF2B5EF4-FFF2-40B4-BE49-F238E27FC236}">
              <a16:creationId xmlns:a16="http://schemas.microsoft.com/office/drawing/2014/main" id="{5D34F03A-22B6-457E-9009-92C4AD8FC233}"/>
            </a:ext>
          </a:extLst>
        </xdr:cNvPr>
        <xdr:cNvSpPr txBox="1"/>
      </xdr:nvSpPr>
      <xdr:spPr>
        <a:xfrm>
          <a:off x="6866332" y="6533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36237</xdr:rowOff>
    </xdr:from>
    <xdr:ext cx="469744" cy="259045"/>
    <xdr:sp macro="" textlink="">
      <xdr:nvSpPr>
        <xdr:cNvPr id="141" name="n_4aveValue【道路】&#10;一人当たり延長">
          <a:extLst>
            <a:ext uri="{FF2B5EF4-FFF2-40B4-BE49-F238E27FC236}">
              <a16:creationId xmlns:a16="http://schemas.microsoft.com/office/drawing/2014/main" id="{7B5A9318-0291-4017-8D79-1070129F48FA}"/>
            </a:ext>
          </a:extLst>
        </xdr:cNvPr>
        <xdr:cNvSpPr txBox="1"/>
      </xdr:nvSpPr>
      <xdr:spPr>
        <a:xfrm>
          <a:off x="6068772" y="655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124528</xdr:rowOff>
    </xdr:from>
    <xdr:ext cx="469744" cy="259045"/>
    <xdr:sp macro="" textlink="">
      <xdr:nvSpPr>
        <xdr:cNvPr id="142" name="n_1mainValue【道路】&#10;一人当たり延長">
          <a:extLst>
            <a:ext uri="{FF2B5EF4-FFF2-40B4-BE49-F238E27FC236}">
              <a16:creationId xmlns:a16="http://schemas.microsoft.com/office/drawing/2014/main" id="{CFCC209F-D374-44C2-A69F-7DCF19E8064C}"/>
            </a:ext>
          </a:extLst>
        </xdr:cNvPr>
        <xdr:cNvSpPr txBox="1"/>
      </xdr:nvSpPr>
      <xdr:spPr>
        <a:xfrm>
          <a:off x="8454467" y="6984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128947</xdr:rowOff>
    </xdr:from>
    <xdr:ext cx="469744" cy="259045"/>
    <xdr:sp macro="" textlink="">
      <xdr:nvSpPr>
        <xdr:cNvPr id="143" name="n_2mainValue【道路】&#10;一人当たり延長">
          <a:extLst>
            <a:ext uri="{FF2B5EF4-FFF2-40B4-BE49-F238E27FC236}">
              <a16:creationId xmlns:a16="http://schemas.microsoft.com/office/drawing/2014/main" id="{40FFDE33-8D4F-412A-93E6-D768E715DD75}"/>
            </a:ext>
          </a:extLst>
        </xdr:cNvPr>
        <xdr:cNvSpPr txBox="1"/>
      </xdr:nvSpPr>
      <xdr:spPr>
        <a:xfrm>
          <a:off x="7673417" y="699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133290</xdr:rowOff>
    </xdr:from>
    <xdr:ext cx="469744" cy="259045"/>
    <xdr:sp macro="" textlink="">
      <xdr:nvSpPr>
        <xdr:cNvPr id="144" name="n_3mainValue【道路】&#10;一人当たり延長">
          <a:extLst>
            <a:ext uri="{FF2B5EF4-FFF2-40B4-BE49-F238E27FC236}">
              <a16:creationId xmlns:a16="http://schemas.microsoft.com/office/drawing/2014/main" id="{9EDDEDEE-810D-44B9-8343-82009312C4A7}"/>
            </a:ext>
          </a:extLst>
        </xdr:cNvPr>
        <xdr:cNvSpPr txBox="1"/>
      </xdr:nvSpPr>
      <xdr:spPr>
        <a:xfrm>
          <a:off x="6866332" y="6995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136720</xdr:rowOff>
    </xdr:from>
    <xdr:ext cx="469744" cy="259045"/>
    <xdr:sp macro="" textlink="">
      <xdr:nvSpPr>
        <xdr:cNvPr id="145" name="n_4mainValue【道路】&#10;一人当たり延長">
          <a:extLst>
            <a:ext uri="{FF2B5EF4-FFF2-40B4-BE49-F238E27FC236}">
              <a16:creationId xmlns:a16="http://schemas.microsoft.com/office/drawing/2014/main" id="{A1AE54C9-A695-41ED-8DE3-FC086ECED568}"/>
            </a:ext>
          </a:extLst>
        </xdr:cNvPr>
        <xdr:cNvSpPr txBox="1"/>
      </xdr:nvSpPr>
      <xdr:spPr>
        <a:xfrm>
          <a:off x="6068772" y="699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57918C51-5605-49FF-AFD5-0B6F182C29B5}"/>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853CF951-7B8A-421D-B73D-A5E3149EC54D}"/>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4EF08F45-ED4F-412A-A6B7-9BBFE25A74E3}"/>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7AAB3085-3BDD-4141-A886-A157EDC607BF}"/>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5D0212A2-858C-47BB-85D1-88093C55741E}"/>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A54F951D-A896-49F0-B7A1-8421F08AE75A}"/>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9287B6FA-8532-4C2E-B05B-67BE36FF82BC}"/>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F125AE50-9B08-408C-A673-B5A965DC7B33}"/>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E3E07103-7ABD-4126-A726-A1D85486658A}"/>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6282F846-0318-4AD3-87F2-7791F3EC4EBE}"/>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7E097647-39FD-4C9F-813B-2DFDAF5B7F2D}"/>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B8E68B24-113E-479F-8C0F-169D650BEE45}"/>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D64F7343-89A9-4629-A4CA-73D271B2A8D2}"/>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2D880AD5-67B8-4F08-AF5A-A6C0E90150B3}"/>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47ABBA29-C209-4568-9C63-9D6A8D98D538}"/>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9F120EEC-0C71-40F3-877E-9B0044C04F08}"/>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902DEAC6-9F82-4D0C-AE33-5B321568B8C9}"/>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47D61DD9-D608-4AF6-97E4-F782A50E7F26}"/>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3F6E50C4-F244-4323-B9BF-FA09EDE0186F}"/>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E3CC7E74-0B72-475F-ACF0-316DC101EE30}"/>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C382BE77-DDC1-4CE4-9837-95D0523D1728}"/>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9585C25C-7B03-4A18-893D-FE7BF2E4C1F8}"/>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BEB2D17F-BD4D-41C9-AD1B-C649C752095E}"/>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C9DC4A94-4F96-4412-B246-BDA304ADE0A2}"/>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76200</xdr:rowOff>
    </xdr:from>
    <xdr:to>
      <xdr:col>24</xdr:col>
      <xdr:colOff>62865</xdr:colOff>
      <xdr:row>64</xdr:row>
      <xdr:rowOff>53340</xdr:rowOff>
    </xdr:to>
    <xdr:cxnSp macro="">
      <xdr:nvCxnSpPr>
        <xdr:cNvPr id="170" name="直線コネクタ 169">
          <a:extLst>
            <a:ext uri="{FF2B5EF4-FFF2-40B4-BE49-F238E27FC236}">
              <a16:creationId xmlns:a16="http://schemas.microsoft.com/office/drawing/2014/main" id="{88F1736C-D88A-4C5D-AC10-57DCA568F6EA}"/>
            </a:ext>
          </a:extLst>
        </xdr:cNvPr>
        <xdr:cNvCxnSpPr/>
      </xdr:nvCxnSpPr>
      <xdr:spPr>
        <a:xfrm flipV="1">
          <a:off x="4173855" y="950595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F4722327-3802-42DB-92E5-2151947BB0F8}"/>
            </a:ext>
          </a:extLst>
        </xdr:cNvPr>
        <xdr:cNvSpPr txBox="1"/>
      </xdr:nvSpPr>
      <xdr:spPr>
        <a:xfrm>
          <a:off x="4212590" y="1102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a:extLst>
            <a:ext uri="{FF2B5EF4-FFF2-40B4-BE49-F238E27FC236}">
              <a16:creationId xmlns:a16="http://schemas.microsoft.com/office/drawing/2014/main" id="{BD66D391-3B2D-4B15-9E60-7A3623F37593}"/>
            </a:ext>
          </a:extLst>
        </xdr:cNvPr>
        <xdr:cNvCxnSpPr/>
      </xdr:nvCxnSpPr>
      <xdr:spPr>
        <a:xfrm>
          <a:off x="4112260" y="11029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22877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34B6052D-3C21-4B86-8BBA-D6A8B4848ED0}"/>
            </a:ext>
          </a:extLst>
        </xdr:cNvPr>
        <xdr:cNvSpPr txBox="1"/>
      </xdr:nvSpPr>
      <xdr:spPr>
        <a:xfrm>
          <a:off x="4212590" y="9277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76200</xdr:rowOff>
    </xdr:from>
    <xdr:to>
      <xdr:col>24</xdr:col>
      <xdr:colOff>152400</xdr:colOff>
      <xdr:row>55</xdr:row>
      <xdr:rowOff>76200</xdr:rowOff>
    </xdr:to>
    <xdr:cxnSp macro="">
      <xdr:nvCxnSpPr>
        <xdr:cNvPr id="174" name="直線コネクタ 173">
          <a:extLst>
            <a:ext uri="{FF2B5EF4-FFF2-40B4-BE49-F238E27FC236}">
              <a16:creationId xmlns:a16="http://schemas.microsoft.com/office/drawing/2014/main" id="{23851D4C-ED32-4200-829F-4E6B502F5DA9}"/>
            </a:ext>
          </a:extLst>
        </xdr:cNvPr>
        <xdr:cNvCxnSpPr/>
      </xdr:nvCxnSpPr>
      <xdr:spPr>
        <a:xfrm>
          <a:off x="4112260" y="9505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109237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8D94EA6D-07FB-4A54-8777-32A001FCE4B3}"/>
            </a:ext>
          </a:extLst>
        </xdr:cNvPr>
        <xdr:cNvSpPr txBox="1"/>
      </xdr:nvSpPr>
      <xdr:spPr>
        <a:xfrm>
          <a:off x="4212590" y="10222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6" name="フローチャート: 判断 175">
          <a:extLst>
            <a:ext uri="{FF2B5EF4-FFF2-40B4-BE49-F238E27FC236}">
              <a16:creationId xmlns:a16="http://schemas.microsoft.com/office/drawing/2014/main" id="{CA9043CA-F965-41DB-A0F2-4F47A1388A06}"/>
            </a:ext>
          </a:extLst>
        </xdr:cNvPr>
        <xdr:cNvSpPr/>
      </xdr:nvSpPr>
      <xdr:spPr>
        <a:xfrm>
          <a:off x="4131310" y="103752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77" name="フローチャート: 判断 176">
          <a:extLst>
            <a:ext uri="{FF2B5EF4-FFF2-40B4-BE49-F238E27FC236}">
              <a16:creationId xmlns:a16="http://schemas.microsoft.com/office/drawing/2014/main" id="{8E42F4DC-64F3-450B-AC17-A4C1E7AA1C25}"/>
            </a:ext>
          </a:extLst>
        </xdr:cNvPr>
        <xdr:cNvSpPr/>
      </xdr:nvSpPr>
      <xdr:spPr>
        <a:xfrm>
          <a:off x="3388360" y="1035621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59690</xdr:rowOff>
    </xdr:from>
    <xdr:to>
      <xdr:col>15</xdr:col>
      <xdr:colOff>101600</xdr:colOff>
      <xdr:row>60</xdr:row>
      <xdr:rowOff>161290</xdr:rowOff>
    </xdr:to>
    <xdr:sp macro="" textlink="">
      <xdr:nvSpPr>
        <xdr:cNvPr id="178" name="フローチャート: 判断 177">
          <a:extLst>
            <a:ext uri="{FF2B5EF4-FFF2-40B4-BE49-F238E27FC236}">
              <a16:creationId xmlns:a16="http://schemas.microsoft.com/office/drawing/2014/main" id="{EA384F11-FA4B-48FF-A0D0-935FDEF730A2}"/>
            </a:ext>
          </a:extLst>
        </xdr:cNvPr>
        <xdr:cNvSpPr/>
      </xdr:nvSpPr>
      <xdr:spPr>
        <a:xfrm>
          <a:off x="2571750" y="1034288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79" name="フローチャート: 判断 178">
          <a:extLst>
            <a:ext uri="{FF2B5EF4-FFF2-40B4-BE49-F238E27FC236}">
              <a16:creationId xmlns:a16="http://schemas.microsoft.com/office/drawing/2014/main" id="{AC52A5CB-D6BB-4068-91D3-1ADC59154685}"/>
            </a:ext>
          </a:extLst>
        </xdr:cNvPr>
        <xdr:cNvSpPr/>
      </xdr:nvSpPr>
      <xdr:spPr>
        <a:xfrm>
          <a:off x="1774190" y="10318115"/>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25400</xdr:rowOff>
    </xdr:from>
    <xdr:to>
      <xdr:col>6</xdr:col>
      <xdr:colOff>38100</xdr:colOff>
      <xdr:row>60</xdr:row>
      <xdr:rowOff>127000</xdr:rowOff>
    </xdr:to>
    <xdr:sp macro="" textlink="">
      <xdr:nvSpPr>
        <xdr:cNvPr id="180" name="フローチャート: 判断 179">
          <a:extLst>
            <a:ext uri="{FF2B5EF4-FFF2-40B4-BE49-F238E27FC236}">
              <a16:creationId xmlns:a16="http://schemas.microsoft.com/office/drawing/2014/main" id="{0A12BAE3-EFEB-448B-9EAB-3D6FBD51260C}"/>
            </a:ext>
          </a:extLst>
        </xdr:cNvPr>
        <xdr:cNvSpPr/>
      </xdr:nvSpPr>
      <xdr:spPr>
        <a:xfrm>
          <a:off x="988060" y="10308590"/>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92B87336-9362-4352-B831-DDC5783280F5}"/>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5D03FD90-E140-480D-A742-7F0F5EBE0519}"/>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C7769CA-CF0D-4146-898A-80B6F3464634}"/>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62D552D-1F3F-44D4-A0BA-76F3ACD75A32}"/>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6490EF6-1499-4F02-A90C-C423CFEF9CA0}"/>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93980</xdr:rowOff>
    </xdr:from>
    <xdr:to>
      <xdr:col>24</xdr:col>
      <xdr:colOff>114300</xdr:colOff>
      <xdr:row>64</xdr:row>
      <xdr:rowOff>24130</xdr:rowOff>
    </xdr:to>
    <xdr:sp macro="" textlink="">
      <xdr:nvSpPr>
        <xdr:cNvPr id="186" name="楕円 185">
          <a:extLst>
            <a:ext uri="{FF2B5EF4-FFF2-40B4-BE49-F238E27FC236}">
              <a16:creationId xmlns:a16="http://schemas.microsoft.com/office/drawing/2014/main" id="{771F5EEC-B4F5-4FF7-9568-F00285EDC831}"/>
            </a:ext>
          </a:extLst>
        </xdr:cNvPr>
        <xdr:cNvSpPr/>
      </xdr:nvSpPr>
      <xdr:spPr>
        <a:xfrm>
          <a:off x="4131310" y="108991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8907</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08A88D19-C3CE-4276-816B-BBC4684CDC49}"/>
            </a:ext>
          </a:extLst>
        </xdr:cNvPr>
        <xdr:cNvSpPr txBox="1"/>
      </xdr:nvSpPr>
      <xdr:spPr>
        <a:xfrm>
          <a:off x="4212590" y="10812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90170</xdr:rowOff>
    </xdr:from>
    <xdr:to>
      <xdr:col>20</xdr:col>
      <xdr:colOff>38100</xdr:colOff>
      <xdr:row>64</xdr:row>
      <xdr:rowOff>20320</xdr:rowOff>
    </xdr:to>
    <xdr:sp macro="" textlink="">
      <xdr:nvSpPr>
        <xdr:cNvPr id="188" name="楕円 187">
          <a:extLst>
            <a:ext uri="{FF2B5EF4-FFF2-40B4-BE49-F238E27FC236}">
              <a16:creationId xmlns:a16="http://schemas.microsoft.com/office/drawing/2014/main" id="{9999E66B-BFDC-4B3D-9C5E-AC4475506C06}"/>
            </a:ext>
          </a:extLst>
        </xdr:cNvPr>
        <xdr:cNvSpPr/>
      </xdr:nvSpPr>
      <xdr:spPr>
        <a:xfrm>
          <a:off x="3388360" y="1089533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140970</xdr:rowOff>
    </xdr:from>
    <xdr:to>
      <xdr:col>24</xdr:col>
      <xdr:colOff>63500</xdr:colOff>
      <xdr:row>63</xdr:row>
      <xdr:rowOff>144780</xdr:rowOff>
    </xdr:to>
    <xdr:cxnSp macro="">
      <xdr:nvCxnSpPr>
        <xdr:cNvPr id="189" name="直線コネクタ 188">
          <a:extLst>
            <a:ext uri="{FF2B5EF4-FFF2-40B4-BE49-F238E27FC236}">
              <a16:creationId xmlns:a16="http://schemas.microsoft.com/office/drawing/2014/main" id="{DE21B5FC-60B8-43B1-81B5-B4E0D7F046EE}"/>
            </a:ext>
          </a:extLst>
        </xdr:cNvPr>
        <xdr:cNvCxnSpPr/>
      </xdr:nvCxnSpPr>
      <xdr:spPr>
        <a:xfrm>
          <a:off x="3431540" y="10940415"/>
          <a:ext cx="7429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78740</xdr:rowOff>
    </xdr:from>
    <xdr:to>
      <xdr:col>15</xdr:col>
      <xdr:colOff>101600</xdr:colOff>
      <xdr:row>64</xdr:row>
      <xdr:rowOff>8890</xdr:rowOff>
    </xdr:to>
    <xdr:sp macro="" textlink="">
      <xdr:nvSpPr>
        <xdr:cNvPr id="190" name="楕円 189">
          <a:extLst>
            <a:ext uri="{FF2B5EF4-FFF2-40B4-BE49-F238E27FC236}">
              <a16:creationId xmlns:a16="http://schemas.microsoft.com/office/drawing/2014/main" id="{A1E090EB-6EB8-4753-B8FD-B2FA30D5951B}"/>
            </a:ext>
          </a:extLst>
        </xdr:cNvPr>
        <xdr:cNvSpPr/>
      </xdr:nvSpPr>
      <xdr:spPr>
        <a:xfrm>
          <a:off x="2571750" y="108800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129540</xdr:rowOff>
    </xdr:from>
    <xdr:to>
      <xdr:col>19</xdr:col>
      <xdr:colOff>177800</xdr:colOff>
      <xdr:row>63</xdr:row>
      <xdr:rowOff>140970</xdr:rowOff>
    </xdr:to>
    <xdr:cxnSp macro="">
      <xdr:nvCxnSpPr>
        <xdr:cNvPr id="191" name="直線コネクタ 190">
          <a:extLst>
            <a:ext uri="{FF2B5EF4-FFF2-40B4-BE49-F238E27FC236}">
              <a16:creationId xmlns:a16="http://schemas.microsoft.com/office/drawing/2014/main" id="{0ECA37B0-2ABB-4948-86F9-107D7852DC36}"/>
            </a:ext>
          </a:extLst>
        </xdr:cNvPr>
        <xdr:cNvCxnSpPr/>
      </xdr:nvCxnSpPr>
      <xdr:spPr>
        <a:xfrm>
          <a:off x="2626360" y="10934700"/>
          <a:ext cx="80518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69215</xdr:rowOff>
    </xdr:from>
    <xdr:to>
      <xdr:col>10</xdr:col>
      <xdr:colOff>165100</xdr:colOff>
      <xdr:row>63</xdr:row>
      <xdr:rowOff>170815</xdr:rowOff>
    </xdr:to>
    <xdr:sp macro="" textlink="">
      <xdr:nvSpPr>
        <xdr:cNvPr id="192" name="楕円 191">
          <a:extLst>
            <a:ext uri="{FF2B5EF4-FFF2-40B4-BE49-F238E27FC236}">
              <a16:creationId xmlns:a16="http://schemas.microsoft.com/office/drawing/2014/main" id="{3DA901E4-04D3-4216-BB20-E4DD4D0D0D59}"/>
            </a:ext>
          </a:extLst>
        </xdr:cNvPr>
        <xdr:cNvSpPr/>
      </xdr:nvSpPr>
      <xdr:spPr>
        <a:xfrm>
          <a:off x="1774190" y="1086866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120015</xdr:rowOff>
    </xdr:from>
    <xdr:to>
      <xdr:col>15</xdr:col>
      <xdr:colOff>50800</xdr:colOff>
      <xdr:row>63</xdr:row>
      <xdr:rowOff>129540</xdr:rowOff>
    </xdr:to>
    <xdr:cxnSp macro="">
      <xdr:nvCxnSpPr>
        <xdr:cNvPr id="193" name="直線コネクタ 192">
          <a:extLst>
            <a:ext uri="{FF2B5EF4-FFF2-40B4-BE49-F238E27FC236}">
              <a16:creationId xmlns:a16="http://schemas.microsoft.com/office/drawing/2014/main" id="{B87D598D-2C2D-4CAD-BC79-3DCB97B97DCC}"/>
            </a:ext>
          </a:extLst>
        </xdr:cNvPr>
        <xdr:cNvCxnSpPr/>
      </xdr:nvCxnSpPr>
      <xdr:spPr>
        <a:xfrm>
          <a:off x="1828800" y="10923270"/>
          <a:ext cx="79756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55880</xdr:rowOff>
    </xdr:from>
    <xdr:to>
      <xdr:col>6</xdr:col>
      <xdr:colOff>38100</xdr:colOff>
      <xdr:row>63</xdr:row>
      <xdr:rowOff>157480</xdr:rowOff>
    </xdr:to>
    <xdr:sp macro="" textlink="">
      <xdr:nvSpPr>
        <xdr:cNvPr id="194" name="楕円 193">
          <a:extLst>
            <a:ext uri="{FF2B5EF4-FFF2-40B4-BE49-F238E27FC236}">
              <a16:creationId xmlns:a16="http://schemas.microsoft.com/office/drawing/2014/main" id="{218E11F5-5FF7-4BA0-89D8-5B1DDC7EE3A8}"/>
            </a:ext>
          </a:extLst>
        </xdr:cNvPr>
        <xdr:cNvSpPr/>
      </xdr:nvSpPr>
      <xdr:spPr>
        <a:xfrm>
          <a:off x="988060" y="1086104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106680</xdr:rowOff>
    </xdr:from>
    <xdr:to>
      <xdr:col>10</xdr:col>
      <xdr:colOff>114300</xdr:colOff>
      <xdr:row>63</xdr:row>
      <xdr:rowOff>120015</xdr:rowOff>
    </xdr:to>
    <xdr:cxnSp macro="">
      <xdr:nvCxnSpPr>
        <xdr:cNvPr id="195" name="直線コネクタ 194">
          <a:extLst>
            <a:ext uri="{FF2B5EF4-FFF2-40B4-BE49-F238E27FC236}">
              <a16:creationId xmlns:a16="http://schemas.microsoft.com/office/drawing/2014/main" id="{B0868AE0-3401-443E-A202-7B9D0A6B433F}"/>
            </a:ext>
          </a:extLst>
        </xdr:cNvPr>
        <xdr:cNvCxnSpPr/>
      </xdr:nvCxnSpPr>
      <xdr:spPr>
        <a:xfrm>
          <a:off x="1031240" y="10906125"/>
          <a:ext cx="79756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17797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C6C5F9DB-4179-4DD9-926F-34667F6565D9}"/>
            </a:ext>
          </a:extLst>
        </xdr:cNvPr>
        <xdr:cNvSpPr txBox="1"/>
      </xdr:nvSpPr>
      <xdr:spPr>
        <a:xfrm>
          <a:off x="323914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6367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67A186CE-6588-4281-AFDD-A47CFF205E94}"/>
            </a:ext>
          </a:extLst>
        </xdr:cNvPr>
        <xdr:cNvSpPr txBox="1"/>
      </xdr:nvSpPr>
      <xdr:spPr>
        <a:xfrm>
          <a:off x="2439044" y="1012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151147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BCB76972-B7D1-40B5-8372-ED8A965F27B0}"/>
            </a:ext>
          </a:extLst>
        </xdr:cNvPr>
        <xdr:cNvSpPr txBox="1"/>
      </xdr:nvSpPr>
      <xdr:spPr>
        <a:xfrm>
          <a:off x="1641484" y="1009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143527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C7567DF6-A867-45F9-B83E-7C97745DD714}"/>
            </a:ext>
          </a:extLst>
        </xdr:cNvPr>
        <xdr:cNvSpPr txBox="1"/>
      </xdr:nvSpPr>
      <xdr:spPr>
        <a:xfrm>
          <a:off x="855354" y="1008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11447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6954B571-0CC8-4778-A6BE-79A187C51A84}"/>
            </a:ext>
          </a:extLst>
        </xdr:cNvPr>
        <xdr:cNvSpPr txBox="1"/>
      </xdr:nvSpPr>
      <xdr:spPr>
        <a:xfrm>
          <a:off x="3239144" y="1098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17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6486157E-E00B-46A1-8DD1-DB3B889BDC2A}"/>
            </a:ext>
          </a:extLst>
        </xdr:cNvPr>
        <xdr:cNvSpPr txBox="1"/>
      </xdr:nvSpPr>
      <xdr:spPr>
        <a:xfrm>
          <a:off x="2439044" y="1097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161942</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75245095-09D4-4707-B6CD-E2450E2C7A53}"/>
            </a:ext>
          </a:extLst>
        </xdr:cNvPr>
        <xdr:cNvSpPr txBox="1"/>
      </xdr:nvSpPr>
      <xdr:spPr>
        <a:xfrm>
          <a:off x="1641484"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148607</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C0D4B57F-FCEF-4758-9265-E30E1EB96DA1}"/>
            </a:ext>
          </a:extLst>
        </xdr:cNvPr>
        <xdr:cNvSpPr txBox="1"/>
      </xdr:nvSpPr>
      <xdr:spPr>
        <a:xfrm>
          <a:off x="855354" y="1094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B9E21FA7-CFB1-41B9-9B15-E079E27E5899}"/>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BF8DF72F-F72F-4C32-BCBC-23233FD950E1}"/>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D11755DE-DE4E-45AE-A86A-2320D32D3770}"/>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37C0290A-6706-4C19-A435-0851B1F4B784}"/>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807259FC-1628-4368-8CFD-3866DB2FF721}"/>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BC623A2A-8ABE-4C35-8806-8ED7119D44EA}"/>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FD4CDE7D-8FB3-4837-B11A-42444024B97E}"/>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1F8A2E44-6AD3-448D-A479-91874DA9BB9C}"/>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410984EB-574E-4495-92E0-CC5CAC2C7FFE}"/>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6B890A60-BA23-4970-B8B8-B3DD440D4CE7}"/>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C4CBD736-4A19-41AA-82C8-76AE62D733A5}"/>
            </a:ext>
          </a:extLst>
        </xdr:cNvPr>
        <xdr:cNvCxnSpPr/>
      </xdr:nvCxnSpPr>
      <xdr:spPr>
        <a:xfrm>
          <a:off x="5960110" y="1110723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25D133AF-CA16-4077-8103-6D6DE9C2BA3D}"/>
            </a:ext>
          </a:extLst>
        </xdr:cNvPr>
        <xdr:cNvSpPr txBox="1"/>
      </xdr:nvSpPr>
      <xdr:spPr>
        <a:xfrm>
          <a:off x="5724659" y="10963110"/>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0C6C7738-87DB-472B-9274-D82E05CA2E6B}"/>
            </a:ext>
          </a:extLst>
        </xdr:cNvPr>
        <xdr:cNvCxnSpPr/>
      </xdr:nvCxnSpPr>
      <xdr:spPr>
        <a:xfrm>
          <a:off x="5960110" y="1077495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F94C3865-404C-43B4-95E8-680FE0FD1B72}"/>
            </a:ext>
          </a:extLst>
        </xdr:cNvPr>
        <xdr:cNvSpPr txBox="1"/>
      </xdr:nvSpPr>
      <xdr:spPr>
        <a:xfrm>
          <a:off x="5416126" y="1063653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B5BD85E9-9FF0-48E2-85F8-6AA60195BFE4}"/>
            </a:ext>
          </a:extLst>
        </xdr:cNvPr>
        <xdr:cNvCxnSpPr/>
      </xdr:nvCxnSpPr>
      <xdr:spPr>
        <a:xfrm>
          <a:off x="5960110" y="1045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316922D7-9E61-4D87-AF9D-144D28BA3BA6}"/>
            </a:ext>
          </a:extLst>
        </xdr:cNvPr>
        <xdr:cNvSpPr txBox="1"/>
      </xdr:nvSpPr>
      <xdr:spPr>
        <a:xfrm>
          <a:off x="5416126" y="103042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A9E19CA7-29A5-4759-8773-2FC9CDC966EF}"/>
            </a:ext>
          </a:extLst>
        </xdr:cNvPr>
        <xdr:cNvCxnSpPr/>
      </xdr:nvCxnSpPr>
      <xdr:spPr>
        <a:xfrm>
          <a:off x="5960110" y="1012562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EB443151-E914-4553-B82B-DA09F604A55B}"/>
            </a:ext>
          </a:extLst>
        </xdr:cNvPr>
        <xdr:cNvSpPr txBox="1"/>
      </xdr:nvSpPr>
      <xdr:spPr>
        <a:xfrm>
          <a:off x="5416126"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2707D97D-1A74-4F6E-AD6E-1E66F8B1B443}"/>
            </a:ext>
          </a:extLst>
        </xdr:cNvPr>
        <xdr:cNvCxnSpPr/>
      </xdr:nvCxnSpPr>
      <xdr:spPr>
        <a:xfrm>
          <a:off x="5960110" y="979333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81C8EEA9-739B-4503-9D05-B9A1B8DEE0D1}"/>
            </a:ext>
          </a:extLst>
        </xdr:cNvPr>
        <xdr:cNvSpPr txBox="1"/>
      </xdr:nvSpPr>
      <xdr:spPr>
        <a:xfrm>
          <a:off x="5416126" y="965873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4404F41B-1B56-4D14-A06A-AF861FA47207}"/>
            </a:ext>
          </a:extLst>
        </xdr:cNvPr>
        <xdr:cNvCxnSpPr/>
      </xdr:nvCxnSpPr>
      <xdr:spPr>
        <a:xfrm>
          <a:off x="5960110" y="94705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BDB3C306-FAD3-482E-9C6C-6520A29B47A4}"/>
            </a:ext>
          </a:extLst>
        </xdr:cNvPr>
        <xdr:cNvSpPr txBox="1"/>
      </xdr:nvSpPr>
      <xdr:spPr>
        <a:xfrm>
          <a:off x="5416126" y="932644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EEE4E29F-2420-4384-AD09-26B7348F1AD9}"/>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CC70A148-655A-4A2B-BB69-3E5E27DEC392}"/>
            </a:ext>
          </a:extLst>
        </xdr:cNvPr>
        <xdr:cNvSpPr txBox="1"/>
      </xdr:nvSpPr>
      <xdr:spPr>
        <a:xfrm>
          <a:off x="5416126" y="900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2FA00353-1368-4327-B1AA-B31A44755B31}"/>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25123</xdr:rowOff>
    </xdr:from>
    <xdr:to>
      <xdr:col>54</xdr:col>
      <xdr:colOff>189865</xdr:colOff>
      <xdr:row>64</xdr:row>
      <xdr:rowOff>119956</xdr:rowOff>
    </xdr:to>
    <xdr:cxnSp macro="">
      <xdr:nvCxnSpPr>
        <xdr:cNvPr id="229" name="直線コネクタ 228">
          <a:extLst>
            <a:ext uri="{FF2B5EF4-FFF2-40B4-BE49-F238E27FC236}">
              <a16:creationId xmlns:a16="http://schemas.microsoft.com/office/drawing/2014/main" id="{19E9D931-4D28-48B1-B492-F79F6A703A98}"/>
            </a:ext>
          </a:extLst>
        </xdr:cNvPr>
        <xdr:cNvCxnSpPr/>
      </xdr:nvCxnSpPr>
      <xdr:spPr>
        <a:xfrm flipV="1">
          <a:off x="9429115" y="9622513"/>
          <a:ext cx="0" cy="1472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123783</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A278CE7A-18FC-4B3A-96D7-412FFECAE4A3}"/>
            </a:ext>
          </a:extLst>
        </xdr:cNvPr>
        <xdr:cNvSpPr txBox="1"/>
      </xdr:nvSpPr>
      <xdr:spPr>
        <a:xfrm>
          <a:off x="9467850" y="1109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119956</xdr:rowOff>
    </xdr:from>
    <xdr:to>
      <xdr:col>55</xdr:col>
      <xdr:colOff>88900</xdr:colOff>
      <xdr:row>64</xdr:row>
      <xdr:rowOff>119956</xdr:rowOff>
    </xdr:to>
    <xdr:cxnSp macro="">
      <xdr:nvCxnSpPr>
        <xdr:cNvPr id="231" name="直線コネクタ 230">
          <a:extLst>
            <a:ext uri="{FF2B5EF4-FFF2-40B4-BE49-F238E27FC236}">
              <a16:creationId xmlns:a16="http://schemas.microsoft.com/office/drawing/2014/main" id="{4AD75721-99D6-4F84-9747-42CD95558FAB}"/>
            </a:ext>
          </a:extLst>
        </xdr:cNvPr>
        <xdr:cNvCxnSpPr/>
      </xdr:nvCxnSpPr>
      <xdr:spPr>
        <a:xfrm>
          <a:off x="9356090" y="1109466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143250</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252FD7D2-97BD-4A04-B934-49B79F185502}"/>
            </a:ext>
          </a:extLst>
        </xdr:cNvPr>
        <xdr:cNvSpPr txBox="1"/>
      </xdr:nvSpPr>
      <xdr:spPr>
        <a:xfrm>
          <a:off x="9467850" y="9399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25123</xdr:rowOff>
    </xdr:from>
    <xdr:to>
      <xdr:col>55</xdr:col>
      <xdr:colOff>88900</xdr:colOff>
      <xdr:row>56</xdr:row>
      <xdr:rowOff>25123</xdr:rowOff>
    </xdr:to>
    <xdr:cxnSp macro="">
      <xdr:nvCxnSpPr>
        <xdr:cNvPr id="233" name="直線コネクタ 232">
          <a:extLst>
            <a:ext uri="{FF2B5EF4-FFF2-40B4-BE49-F238E27FC236}">
              <a16:creationId xmlns:a16="http://schemas.microsoft.com/office/drawing/2014/main" id="{5D4CAB88-9A42-4741-92B1-7EB3C3C183F7}"/>
            </a:ext>
          </a:extLst>
        </xdr:cNvPr>
        <xdr:cNvCxnSpPr/>
      </xdr:nvCxnSpPr>
      <xdr:spPr>
        <a:xfrm>
          <a:off x="9356090" y="962251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75547</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BC1AEC49-8A17-4B21-A81F-29F6248F41BA}"/>
            </a:ext>
          </a:extLst>
        </xdr:cNvPr>
        <xdr:cNvSpPr txBox="1"/>
      </xdr:nvSpPr>
      <xdr:spPr>
        <a:xfrm>
          <a:off x="9467850" y="107054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97120</xdr:rowOff>
    </xdr:from>
    <xdr:to>
      <xdr:col>55</xdr:col>
      <xdr:colOff>50800</xdr:colOff>
      <xdr:row>63</xdr:row>
      <xdr:rowOff>27270</xdr:rowOff>
    </xdr:to>
    <xdr:sp macro="" textlink="">
      <xdr:nvSpPr>
        <xdr:cNvPr id="235" name="フローチャート: 判断 234">
          <a:extLst>
            <a:ext uri="{FF2B5EF4-FFF2-40B4-BE49-F238E27FC236}">
              <a16:creationId xmlns:a16="http://schemas.microsoft.com/office/drawing/2014/main" id="{94666E0E-FA2F-4559-8ADB-A534D69065B4}"/>
            </a:ext>
          </a:extLst>
        </xdr:cNvPr>
        <xdr:cNvSpPr/>
      </xdr:nvSpPr>
      <xdr:spPr>
        <a:xfrm>
          <a:off x="9394190" y="1072321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106771</xdr:rowOff>
    </xdr:from>
    <xdr:to>
      <xdr:col>50</xdr:col>
      <xdr:colOff>165100</xdr:colOff>
      <xdr:row>63</xdr:row>
      <xdr:rowOff>36921</xdr:rowOff>
    </xdr:to>
    <xdr:sp macro="" textlink="">
      <xdr:nvSpPr>
        <xdr:cNvPr id="236" name="フローチャート: 判断 235">
          <a:extLst>
            <a:ext uri="{FF2B5EF4-FFF2-40B4-BE49-F238E27FC236}">
              <a16:creationId xmlns:a16="http://schemas.microsoft.com/office/drawing/2014/main" id="{6EF06203-4C52-4E03-8403-E27F1BF9978C}"/>
            </a:ext>
          </a:extLst>
        </xdr:cNvPr>
        <xdr:cNvSpPr/>
      </xdr:nvSpPr>
      <xdr:spPr>
        <a:xfrm>
          <a:off x="8632190" y="1073476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110830</xdr:rowOff>
    </xdr:from>
    <xdr:to>
      <xdr:col>46</xdr:col>
      <xdr:colOff>38100</xdr:colOff>
      <xdr:row>63</xdr:row>
      <xdr:rowOff>40980</xdr:rowOff>
    </xdr:to>
    <xdr:sp macro="" textlink="">
      <xdr:nvSpPr>
        <xdr:cNvPr id="237" name="フローチャート: 判断 236">
          <a:extLst>
            <a:ext uri="{FF2B5EF4-FFF2-40B4-BE49-F238E27FC236}">
              <a16:creationId xmlns:a16="http://schemas.microsoft.com/office/drawing/2014/main" id="{53FD5B7D-5E65-4221-8FFB-ED2CE845FF59}"/>
            </a:ext>
          </a:extLst>
        </xdr:cNvPr>
        <xdr:cNvSpPr/>
      </xdr:nvSpPr>
      <xdr:spPr>
        <a:xfrm>
          <a:off x="7846060" y="107407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110660</xdr:rowOff>
    </xdr:from>
    <xdr:to>
      <xdr:col>41</xdr:col>
      <xdr:colOff>101600</xdr:colOff>
      <xdr:row>63</xdr:row>
      <xdr:rowOff>40810</xdr:rowOff>
    </xdr:to>
    <xdr:sp macro="" textlink="">
      <xdr:nvSpPr>
        <xdr:cNvPr id="238" name="フローチャート: 判断 237">
          <a:extLst>
            <a:ext uri="{FF2B5EF4-FFF2-40B4-BE49-F238E27FC236}">
              <a16:creationId xmlns:a16="http://schemas.microsoft.com/office/drawing/2014/main" id="{2ECB5719-F32E-4524-9AF0-BFA60C34FA06}"/>
            </a:ext>
          </a:extLst>
        </xdr:cNvPr>
        <xdr:cNvSpPr/>
      </xdr:nvSpPr>
      <xdr:spPr>
        <a:xfrm>
          <a:off x="7029450" y="1074056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128064</xdr:rowOff>
    </xdr:from>
    <xdr:to>
      <xdr:col>36</xdr:col>
      <xdr:colOff>165100</xdr:colOff>
      <xdr:row>63</xdr:row>
      <xdr:rowOff>58214</xdr:rowOff>
    </xdr:to>
    <xdr:sp macro="" textlink="">
      <xdr:nvSpPr>
        <xdr:cNvPr id="239" name="フローチャート: 判断 238">
          <a:extLst>
            <a:ext uri="{FF2B5EF4-FFF2-40B4-BE49-F238E27FC236}">
              <a16:creationId xmlns:a16="http://schemas.microsoft.com/office/drawing/2014/main" id="{EE6474CA-C2E9-4F3D-95E8-9391BD761C13}"/>
            </a:ext>
          </a:extLst>
        </xdr:cNvPr>
        <xdr:cNvSpPr/>
      </xdr:nvSpPr>
      <xdr:spPr>
        <a:xfrm>
          <a:off x="6231890" y="10761774"/>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2459F008-9071-4F5E-A3A6-07825B28B87A}"/>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7130EA6E-1B02-479B-A879-A6ED8C2C24EE}"/>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DADE79A8-BD9E-4E4B-A295-4B355CEDD675}"/>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C3FD24FE-C69E-4BAB-AB6C-0BD0CEDFFE89}"/>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D520182F-6A8C-4F82-AB60-70DAB09CEBDD}"/>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10867</xdr:rowOff>
    </xdr:from>
    <xdr:to>
      <xdr:col>55</xdr:col>
      <xdr:colOff>50800</xdr:colOff>
      <xdr:row>59</xdr:row>
      <xdr:rowOff>112467</xdr:rowOff>
    </xdr:to>
    <xdr:sp macro="" textlink="">
      <xdr:nvSpPr>
        <xdr:cNvPr id="245" name="楕円 244">
          <a:extLst>
            <a:ext uri="{FF2B5EF4-FFF2-40B4-BE49-F238E27FC236}">
              <a16:creationId xmlns:a16="http://schemas.microsoft.com/office/drawing/2014/main" id="{749C16C4-B039-467D-AE68-58D8911395AB}"/>
            </a:ext>
          </a:extLst>
        </xdr:cNvPr>
        <xdr:cNvSpPr/>
      </xdr:nvSpPr>
      <xdr:spPr>
        <a:xfrm>
          <a:off x="9394190" y="10128322"/>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33744</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CFBC82A4-A7AC-4A7F-B1AF-68AE51549CF9}"/>
            </a:ext>
          </a:extLst>
        </xdr:cNvPr>
        <xdr:cNvSpPr txBox="1"/>
      </xdr:nvSpPr>
      <xdr:spPr>
        <a:xfrm>
          <a:off x="9467850" y="9975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26832</xdr:rowOff>
    </xdr:from>
    <xdr:to>
      <xdr:col>50</xdr:col>
      <xdr:colOff>165100</xdr:colOff>
      <xdr:row>59</xdr:row>
      <xdr:rowOff>128432</xdr:rowOff>
    </xdr:to>
    <xdr:sp macro="" textlink="">
      <xdr:nvSpPr>
        <xdr:cNvPr id="247" name="楕円 246">
          <a:extLst>
            <a:ext uri="{FF2B5EF4-FFF2-40B4-BE49-F238E27FC236}">
              <a16:creationId xmlns:a16="http://schemas.microsoft.com/office/drawing/2014/main" id="{473C8092-2FB5-420A-BABA-D087B9941CF1}"/>
            </a:ext>
          </a:extLst>
        </xdr:cNvPr>
        <xdr:cNvSpPr/>
      </xdr:nvSpPr>
      <xdr:spPr>
        <a:xfrm>
          <a:off x="8632190" y="10140477"/>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61667</xdr:rowOff>
    </xdr:from>
    <xdr:to>
      <xdr:col>55</xdr:col>
      <xdr:colOff>0</xdr:colOff>
      <xdr:row>59</xdr:row>
      <xdr:rowOff>77632</xdr:rowOff>
    </xdr:to>
    <xdr:cxnSp macro="">
      <xdr:nvCxnSpPr>
        <xdr:cNvPr id="248" name="直線コネクタ 247">
          <a:extLst>
            <a:ext uri="{FF2B5EF4-FFF2-40B4-BE49-F238E27FC236}">
              <a16:creationId xmlns:a16="http://schemas.microsoft.com/office/drawing/2014/main" id="{7472DFDD-9701-49CC-8516-A427E301C2C6}"/>
            </a:ext>
          </a:extLst>
        </xdr:cNvPr>
        <xdr:cNvCxnSpPr/>
      </xdr:nvCxnSpPr>
      <xdr:spPr>
        <a:xfrm flipV="1">
          <a:off x="8686800" y="10173407"/>
          <a:ext cx="742950" cy="19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39389</xdr:rowOff>
    </xdr:from>
    <xdr:to>
      <xdr:col>46</xdr:col>
      <xdr:colOff>38100</xdr:colOff>
      <xdr:row>59</xdr:row>
      <xdr:rowOff>140989</xdr:rowOff>
    </xdr:to>
    <xdr:sp macro="" textlink="">
      <xdr:nvSpPr>
        <xdr:cNvPr id="249" name="楕円 248">
          <a:extLst>
            <a:ext uri="{FF2B5EF4-FFF2-40B4-BE49-F238E27FC236}">
              <a16:creationId xmlns:a16="http://schemas.microsoft.com/office/drawing/2014/main" id="{9C565D7C-9D0A-4102-8BAD-BB2CFD0E0064}"/>
            </a:ext>
          </a:extLst>
        </xdr:cNvPr>
        <xdr:cNvSpPr/>
      </xdr:nvSpPr>
      <xdr:spPr>
        <a:xfrm>
          <a:off x="7846060" y="10154939"/>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77632</xdr:rowOff>
    </xdr:from>
    <xdr:to>
      <xdr:col>50</xdr:col>
      <xdr:colOff>114300</xdr:colOff>
      <xdr:row>59</xdr:row>
      <xdr:rowOff>90189</xdr:rowOff>
    </xdr:to>
    <xdr:cxnSp macro="">
      <xdr:nvCxnSpPr>
        <xdr:cNvPr id="250" name="直線コネクタ 249">
          <a:extLst>
            <a:ext uri="{FF2B5EF4-FFF2-40B4-BE49-F238E27FC236}">
              <a16:creationId xmlns:a16="http://schemas.microsoft.com/office/drawing/2014/main" id="{1B4D7176-C698-4377-9751-24C06F70FE58}"/>
            </a:ext>
          </a:extLst>
        </xdr:cNvPr>
        <xdr:cNvCxnSpPr/>
      </xdr:nvCxnSpPr>
      <xdr:spPr>
        <a:xfrm flipV="1">
          <a:off x="7889240" y="10193182"/>
          <a:ext cx="797560" cy="1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56439</xdr:rowOff>
    </xdr:from>
    <xdr:to>
      <xdr:col>41</xdr:col>
      <xdr:colOff>101600</xdr:colOff>
      <xdr:row>59</xdr:row>
      <xdr:rowOff>158039</xdr:rowOff>
    </xdr:to>
    <xdr:sp macro="" textlink="">
      <xdr:nvSpPr>
        <xdr:cNvPr id="251" name="楕円 250">
          <a:extLst>
            <a:ext uri="{FF2B5EF4-FFF2-40B4-BE49-F238E27FC236}">
              <a16:creationId xmlns:a16="http://schemas.microsoft.com/office/drawing/2014/main" id="{A2B302F8-3D5E-4CEE-AE71-E696C2985DF8}"/>
            </a:ext>
          </a:extLst>
        </xdr:cNvPr>
        <xdr:cNvSpPr/>
      </xdr:nvSpPr>
      <xdr:spPr>
        <a:xfrm>
          <a:off x="7029450" y="1017579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90189</xdr:rowOff>
    </xdr:from>
    <xdr:to>
      <xdr:col>45</xdr:col>
      <xdr:colOff>177800</xdr:colOff>
      <xdr:row>59</xdr:row>
      <xdr:rowOff>107239</xdr:rowOff>
    </xdr:to>
    <xdr:cxnSp macro="">
      <xdr:nvCxnSpPr>
        <xdr:cNvPr id="252" name="直線コネクタ 251">
          <a:extLst>
            <a:ext uri="{FF2B5EF4-FFF2-40B4-BE49-F238E27FC236}">
              <a16:creationId xmlns:a16="http://schemas.microsoft.com/office/drawing/2014/main" id="{32D0400F-0DA9-48DF-90FF-61FD83FAD523}"/>
            </a:ext>
          </a:extLst>
        </xdr:cNvPr>
        <xdr:cNvCxnSpPr/>
      </xdr:nvCxnSpPr>
      <xdr:spPr>
        <a:xfrm flipV="1">
          <a:off x="7084060" y="10209549"/>
          <a:ext cx="805180" cy="11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68216</xdr:rowOff>
    </xdr:from>
    <xdr:to>
      <xdr:col>36</xdr:col>
      <xdr:colOff>165100</xdr:colOff>
      <xdr:row>59</xdr:row>
      <xdr:rowOff>169816</xdr:rowOff>
    </xdr:to>
    <xdr:sp macro="" textlink="">
      <xdr:nvSpPr>
        <xdr:cNvPr id="253" name="楕円 252">
          <a:extLst>
            <a:ext uri="{FF2B5EF4-FFF2-40B4-BE49-F238E27FC236}">
              <a16:creationId xmlns:a16="http://schemas.microsoft.com/office/drawing/2014/main" id="{21B71AE8-5527-4B07-AEE3-6F0DBBDB16A1}"/>
            </a:ext>
          </a:extLst>
        </xdr:cNvPr>
        <xdr:cNvSpPr/>
      </xdr:nvSpPr>
      <xdr:spPr>
        <a:xfrm>
          <a:off x="6231890" y="10181861"/>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59</xdr:row>
      <xdr:rowOff>107239</xdr:rowOff>
    </xdr:from>
    <xdr:to>
      <xdr:col>41</xdr:col>
      <xdr:colOff>50800</xdr:colOff>
      <xdr:row>59</xdr:row>
      <xdr:rowOff>119016</xdr:rowOff>
    </xdr:to>
    <xdr:cxnSp macro="">
      <xdr:nvCxnSpPr>
        <xdr:cNvPr id="254" name="直線コネクタ 253">
          <a:extLst>
            <a:ext uri="{FF2B5EF4-FFF2-40B4-BE49-F238E27FC236}">
              <a16:creationId xmlns:a16="http://schemas.microsoft.com/office/drawing/2014/main" id="{504BFB8E-3A5D-4B3E-AEB6-45AEA9AB387B}"/>
            </a:ext>
          </a:extLst>
        </xdr:cNvPr>
        <xdr:cNvCxnSpPr/>
      </xdr:nvCxnSpPr>
      <xdr:spPr>
        <a:xfrm flipV="1">
          <a:off x="6286500" y="10220884"/>
          <a:ext cx="797560" cy="15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63</xdr:row>
      <xdr:rowOff>28048</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74E2B01D-56F1-4645-A926-F536B36543FB}"/>
            </a:ext>
          </a:extLst>
        </xdr:cNvPr>
        <xdr:cNvSpPr txBox="1"/>
      </xdr:nvSpPr>
      <xdr:spPr>
        <a:xfrm>
          <a:off x="8422151" y="10827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32107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7B5D5D43-9B69-4A48-A88C-6B23BABD8955}"/>
            </a:ext>
          </a:extLst>
        </xdr:cNvPr>
        <xdr:cNvSpPr txBox="1"/>
      </xdr:nvSpPr>
      <xdr:spPr>
        <a:xfrm>
          <a:off x="7641101" y="10831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31937</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73C117D9-C5A7-4941-B0C7-EEA8068FD7CA}"/>
            </a:ext>
          </a:extLst>
        </xdr:cNvPr>
        <xdr:cNvSpPr txBox="1"/>
      </xdr:nvSpPr>
      <xdr:spPr>
        <a:xfrm>
          <a:off x="6854971" y="10831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49341</xdr:rowOff>
    </xdr:from>
    <xdr:ext cx="534377" cy="259045"/>
    <xdr:sp macro="" textlink="">
      <xdr:nvSpPr>
        <xdr:cNvPr id="258" name="n_4aveValue【橋りょう・トンネル】&#10;一人当たり有形固定資産（償却資産）額">
          <a:extLst>
            <a:ext uri="{FF2B5EF4-FFF2-40B4-BE49-F238E27FC236}">
              <a16:creationId xmlns:a16="http://schemas.microsoft.com/office/drawing/2014/main" id="{9EBE7BDA-C951-44DC-8E86-03FCC2B0036B}"/>
            </a:ext>
          </a:extLst>
        </xdr:cNvPr>
        <xdr:cNvSpPr txBox="1"/>
      </xdr:nvSpPr>
      <xdr:spPr>
        <a:xfrm>
          <a:off x="6038361" y="10852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57</xdr:row>
      <xdr:rowOff>144959</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D91F7C6A-26B2-4FB2-9D89-953E3192194C}"/>
            </a:ext>
          </a:extLst>
        </xdr:cNvPr>
        <xdr:cNvSpPr txBox="1"/>
      </xdr:nvSpPr>
      <xdr:spPr>
        <a:xfrm>
          <a:off x="8401265" y="991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57</xdr:row>
      <xdr:rowOff>157516</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45306C44-ED55-4CF9-AF05-3E7D5F2B90CC}"/>
            </a:ext>
          </a:extLst>
        </xdr:cNvPr>
        <xdr:cNvSpPr txBox="1"/>
      </xdr:nvSpPr>
      <xdr:spPr>
        <a:xfrm>
          <a:off x="7610690" y="993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58</xdr:row>
      <xdr:rowOff>3116</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232D4D66-8C72-4EA0-A692-3C1CBAE6721D}"/>
            </a:ext>
          </a:extLst>
        </xdr:cNvPr>
        <xdr:cNvSpPr txBox="1"/>
      </xdr:nvSpPr>
      <xdr:spPr>
        <a:xfrm>
          <a:off x="6822655" y="9947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58</xdr:row>
      <xdr:rowOff>14893</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1CE57709-4D3E-4964-B0ED-1FBC86E9B567}"/>
            </a:ext>
          </a:extLst>
        </xdr:cNvPr>
        <xdr:cNvSpPr txBox="1"/>
      </xdr:nvSpPr>
      <xdr:spPr>
        <a:xfrm>
          <a:off x="6007950" y="9962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74FE8224-6248-493A-B28B-66069CA3E5FB}"/>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AEAF6FCE-8B7E-484F-99D8-33A181652DF2}"/>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E7A46097-FEC9-4188-8C52-5848C49A8027}"/>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7A567141-E87E-48CB-B861-35AE27C9B66E}"/>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B149C670-5685-4C2A-BBDE-53A4CF612D6E}"/>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8F6B18F3-9E20-4C35-9BD9-55A63C5D1EF8}"/>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3B16DE1E-7079-4BB2-AAC7-565FA8AF9785}"/>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DE23E8DA-1A73-4D2A-A90B-193886D1CF74}"/>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802AA09C-C776-4400-8A97-13AE37F034F7}"/>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B7EC96F3-B037-4A98-ACEF-F5F680485190}"/>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E73E75D5-A932-4867-9635-E355F43A583C}"/>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9CD700EA-8DA1-48C8-961F-DE70FD3F6CAE}"/>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4E5FC131-D650-4E9D-AE57-0474AFA7600D}"/>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DF61B430-1F2B-40E6-A41F-F6CD6FD52CA4}"/>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B8622F27-621C-4727-A2C6-97667883A7E9}"/>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F3E12CD7-24DD-48EB-A098-5E000D00B1B0}"/>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4EE820BD-8910-4582-952A-6E7EBCF42382}"/>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1B394A1-6962-43BE-9F88-8D95AF0C7E96}"/>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5A9A2324-65FF-4C38-B1E3-6995C7F31C6C}"/>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F499DF60-AAA9-4AED-9571-64DEA2227AAB}"/>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A1BEE8A5-3078-4379-99EB-25C2850E4FA1}"/>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EC1C822A-6B4A-4505-BB02-48E61B279028}"/>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4408D541-1A60-4655-90C3-861C6F982028}"/>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796EF0CF-8531-4B2C-BD8F-A0CDE8223E54}"/>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28575</xdr:rowOff>
    </xdr:to>
    <xdr:cxnSp macro="">
      <xdr:nvCxnSpPr>
        <xdr:cNvPr id="287" name="直線コネクタ 286">
          <a:extLst>
            <a:ext uri="{FF2B5EF4-FFF2-40B4-BE49-F238E27FC236}">
              <a16:creationId xmlns:a16="http://schemas.microsoft.com/office/drawing/2014/main" id="{C1473305-8728-43F5-82CC-836DF739D7EB}"/>
            </a:ext>
          </a:extLst>
        </xdr:cNvPr>
        <xdr:cNvCxnSpPr/>
      </xdr:nvCxnSpPr>
      <xdr:spPr>
        <a:xfrm flipV="1">
          <a:off x="4173855" y="13344525"/>
          <a:ext cx="0" cy="1426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32402</xdr:rowOff>
    </xdr:from>
    <xdr:ext cx="405111" cy="259045"/>
    <xdr:sp macro="" textlink="">
      <xdr:nvSpPr>
        <xdr:cNvPr id="288" name="【公営住宅】&#10;有形固定資産減価償却率最小値テキスト">
          <a:extLst>
            <a:ext uri="{FF2B5EF4-FFF2-40B4-BE49-F238E27FC236}">
              <a16:creationId xmlns:a16="http://schemas.microsoft.com/office/drawing/2014/main" id="{EF4301D5-BC19-40F3-8312-6573684BF6ED}"/>
            </a:ext>
          </a:extLst>
        </xdr:cNvPr>
        <xdr:cNvSpPr txBox="1"/>
      </xdr:nvSpPr>
      <xdr:spPr>
        <a:xfrm>
          <a:off x="4212590" y="1477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28575</xdr:rowOff>
    </xdr:from>
    <xdr:to>
      <xdr:col>24</xdr:col>
      <xdr:colOff>152400</xdr:colOff>
      <xdr:row>86</xdr:row>
      <xdr:rowOff>28575</xdr:rowOff>
    </xdr:to>
    <xdr:cxnSp macro="">
      <xdr:nvCxnSpPr>
        <xdr:cNvPr id="289" name="直線コネクタ 288">
          <a:extLst>
            <a:ext uri="{FF2B5EF4-FFF2-40B4-BE49-F238E27FC236}">
              <a16:creationId xmlns:a16="http://schemas.microsoft.com/office/drawing/2014/main" id="{922D8838-693F-4F87-9D75-F18BF853061F}"/>
            </a:ext>
          </a:extLst>
        </xdr:cNvPr>
        <xdr:cNvCxnSpPr/>
      </xdr:nvCxnSpPr>
      <xdr:spPr>
        <a:xfrm>
          <a:off x="4112260" y="147713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C769F999-6A2B-4997-8FDD-A01B9281B290}"/>
            </a:ext>
          </a:extLst>
        </xdr:cNvPr>
        <xdr:cNvSpPr txBox="1"/>
      </xdr:nvSpPr>
      <xdr:spPr>
        <a:xfrm>
          <a:off x="4212590" y="13125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91" name="直線コネクタ 290">
          <a:extLst>
            <a:ext uri="{FF2B5EF4-FFF2-40B4-BE49-F238E27FC236}">
              <a16:creationId xmlns:a16="http://schemas.microsoft.com/office/drawing/2014/main" id="{75001AF0-1420-44AA-A13C-6A88439F5178}"/>
            </a:ext>
          </a:extLst>
        </xdr:cNvPr>
        <xdr:cNvCxnSpPr/>
      </xdr:nvCxnSpPr>
      <xdr:spPr>
        <a:xfrm>
          <a:off x="4112260" y="13344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51452</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D48C2B7B-6D3E-4E1F-9C80-CF01C1937FF4}"/>
            </a:ext>
          </a:extLst>
        </xdr:cNvPr>
        <xdr:cNvSpPr txBox="1"/>
      </xdr:nvSpPr>
      <xdr:spPr>
        <a:xfrm>
          <a:off x="4212590" y="141141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73025</xdr:rowOff>
    </xdr:from>
    <xdr:to>
      <xdr:col>24</xdr:col>
      <xdr:colOff>114300</xdr:colOff>
      <xdr:row>83</xdr:row>
      <xdr:rowOff>3175</xdr:rowOff>
    </xdr:to>
    <xdr:sp macro="" textlink="">
      <xdr:nvSpPr>
        <xdr:cNvPr id="293" name="フローチャート: 判断 292">
          <a:extLst>
            <a:ext uri="{FF2B5EF4-FFF2-40B4-BE49-F238E27FC236}">
              <a16:creationId xmlns:a16="http://schemas.microsoft.com/office/drawing/2014/main" id="{44FD3492-52B9-4920-ADB4-94C2D12E14FF}"/>
            </a:ext>
          </a:extLst>
        </xdr:cNvPr>
        <xdr:cNvSpPr/>
      </xdr:nvSpPr>
      <xdr:spPr>
        <a:xfrm>
          <a:off x="4131310" y="141319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59689</xdr:rowOff>
    </xdr:from>
    <xdr:to>
      <xdr:col>20</xdr:col>
      <xdr:colOff>38100</xdr:colOff>
      <xdr:row>82</xdr:row>
      <xdr:rowOff>161289</xdr:rowOff>
    </xdr:to>
    <xdr:sp macro="" textlink="">
      <xdr:nvSpPr>
        <xdr:cNvPr id="294" name="フローチャート: 判断 293">
          <a:extLst>
            <a:ext uri="{FF2B5EF4-FFF2-40B4-BE49-F238E27FC236}">
              <a16:creationId xmlns:a16="http://schemas.microsoft.com/office/drawing/2014/main" id="{CB5A89D7-A43A-4807-8DD4-33EA3503DED9}"/>
            </a:ext>
          </a:extLst>
        </xdr:cNvPr>
        <xdr:cNvSpPr/>
      </xdr:nvSpPr>
      <xdr:spPr>
        <a:xfrm>
          <a:off x="3388360" y="14114779"/>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57786</xdr:rowOff>
    </xdr:from>
    <xdr:to>
      <xdr:col>15</xdr:col>
      <xdr:colOff>101600</xdr:colOff>
      <xdr:row>82</xdr:row>
      <xdr:rowOff>159386</xdr:rowOff>
    </xdr:to>
    <xdr:sp macro="" textlink="">
      <xdr:nvSpPr>
        <xdr:cNvPr id="295" name="フローチャート: 判断 294">
          <a:extLst>
            <a:ext uri="{FF2B5EF4-FFF2-40B4-BE49-F238E27FC236}">
              <a16:creationId xmlns:a16="http://schemas.microsoft.com/office/drawing/2014/main" id="{D08B97A3-019C-4578-B722-58D389DAD6F1}"/>
            </a:ext>
          </a:extLst>
        </xdr:cNvPr>
        <xdr:cNvSpPr/>
      </xdr:nvSpPr>
      <xdr:spPr>
        <a:xfrm>
          <a:off x="2571750" y="1411287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122555</xdr:rowOff>
    </xdr:from>
    <xdr:to>
      <xdr:col>10</xdr:col>
      <xdr:colOff>165100</xdr:colOff>
      <xdr:row>83</xdr:row>
      <xdr:rowOff>52705</xdr:rowOff>
    </xdr:to>
    <xdr:sp macro="" textlink="">
      <xdr:nvSpPr>
        <xdr:cNvPr id="296" name="フローチャート: 判断 295">
          <a:extLst>
            <a:ext uri="{FF2B5EF4-FFF2-40B4-BE49-F238E27FC236}">
              <a16:creationId xmlns:a16="http://schemas.microsoft.com/office/drawing/2014/main" id="{50BCEB5E-1B18-4210-BCBC-262ADFD3F842}"/>
            </a:ext>
          </a:extLst>
        </xdr:cNvPr>
        <xdr:cNvSpPr/>
      </xdr:nvSpPr>
      <xdr:spPr>
        <a:xfrm>
          <a:off x="1774190" y="1418336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118745</xdr:rowOff>
    </xdr:from>
    <xdr:to>
      <xdr:col>6</xdr:col>
      <xdr:colOff>38100</xdr:colOff>
      <xdr:row>83</xdr:row>
      <xdr:rowOff>48895</xdr:rowOff>
    </xdr:to>
    <xdr:sp macro="" textlink="">
      <xdr:nvSpPr>
        <xdr:cNvPr id="297" name="フローチャート: 判断 296">
          <a:extLst>
            <a:ext uri="{FF2B5EF4-FFF2-40B4-BE49-F238E27FC236}">
              <a16:creationId xmlns:a16="http://schemas.microsoft.com/office/drawing/2014/main" id="{7AAB2236-A475-4017-B635-F0FC70F15C9D}"/>
            </a:ext>
          </a:extLst>
        </xdr:cNvPr>
        <xdr:cNvSpPr/>
      </xdr:nvSpPr>
      <xdr:spPr>
        <a:xfrm>
          <a:off x="988060" y="141795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8F1B2A8-A30A-4B2F-81B7-C15A2C08AD00}"/>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24E97B09-A0B3-4106-B4FC-F2878A0DB335}"/>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FA1B3267-038C-4E99-9D2C-80E23131277A}"/>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11EF8FD8-4F6C-4EF9-B76F-3CEC36034264}"/>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CF39955D-1564-428A-B682-B74343A10290}"/>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12064</xdr:rowOff>
    </xdr:from>
    <xdr:to>
      <xdr:col>24</xdr:col>
      <xdr:colOff>114300</xdr:colOff>
      <xdr:row>81</xdr:row>
      <xdr:rowOff>113664</xdr:rowOff>
    </xdr:to>
    <xdr:sp macro="" textlink="">
      <xdr:nvSpPr>
        <xdr:cNvPr id="303" name="楕円 302">
          <a:extLst>
            <a:ext uri="{FF2B5EF4-FFF2-40B4-BE49-F238E27FC236}">
              <a16:creationId xmlns:a16="http://schemas.microsoft.com/office/drawing/2014/main" id="{420C72A7-7D3D-478D-ACC9-C5E8B3CD18DF}"/>
            </a:ext>
          </a:extLst>
        </xdr:cNvPr>
        <xdr:cNvSpPr/>
      </xdr:nvSpPr>
      <xdr:spPr>
        <a:xfrm>
          <a:off x="4131310" y="1390332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34941</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1763F287-FD65-40E5-989E-F9D1B9835768}"/>
            </a:ext>
          </a:extLst>
        </xdr:cNvPr>
        <xdr:cNvSpPr txBox="1"/>
      </xdr:nvSpPr>
      <xdr:spPr>
        <a:xfrm>
          <a:off x="4212590" y="1375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141605</xdr:rowOff>
    </xdr:from>
    <xdr:to>
      <xdr:col>20</xdr:col>
      <xdr:colOff>38100</xdr:colOff>
      <xdr:row>81</xdr:row>
      <xdr:rowOff>71755</xdr:rowOff>
    </xdr:to>
    <xdr:sp macro="" textlink="">
      <xdr:nvSpPr>
        <xdr:cNvPr id="305" name="楕円 304">
          <a:extLst>
            <a:ext uri="{FF2B5EF4-FFF2-40B4-BE49-F238E27FC236}">
              <a16:creationId xmlns:a16="http://schemas.microsoft.com/office/drawing/2014/main" id="{3F811A9D-2AFF-43CD-81E0-0B3236ABD561}"/>
            </a:ext>
          </a:extLst>
        </xdr:cNvPr>
        <xdr:cNvSpPr/>
      </xdr:nvSpPr>
      <xdr:spPr>
        <a:xfrm>
          <a:off x="3388360" y="138557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20955</xdr:rowOff>
    </xdr:from>
    <xdr:to>
      <xdr:col>24</xdr:col>
      <xdr:colOff>63500</xdr:colOff>
      <xdr:row>81</xdr:row>
      <xdr:rowOff>62864</xdr:rowOff>
    </xdr:to>
    <xdr:cxnSp macro="">
      <xdr:nvCxnSpPr>
        <xdr:cNvPr id="306" name="直線コネクタ 305">
          <a:extLst>
            <a:ext uri="{FF2B5EF4-FFF2-40B4-BE49-F238E27FC236}">
              <a16:creationId xmlns:a16="http://schemas.microsoft.com/office/drawing/2014/main" id="{C8951063-6061-4736-AEE2-3E56CF550466}"/>
            </a:ext>
          </a:extLst>
        </xdr:cNvPr>
        <xdr:cNvCxnSpPr/>
      </xdr:nvCxnSpPr>
      <xdr:spPr>
        <a:xfrm>
          <a:off x="3431540" y="13904595"/>
          <a:ext cx="74295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99695</xdr:rowOff>
    </xdr:from>
    <xdr:to>
      <xdr:col>15</xdr:col>
      <xdr:colOff>101600</xdr:colOff>
      <xdr:row>81</xdr:row>
      <xdr:rowOff>29845</xdr:rowOff>
    </xdr:to>
    <xdr:sp macro="" textlink="">
      <xdr:nvSpPr>
        <xdr:cNvPr id="307" name="楕円 306">
          <a:extLst>
            <a:ext uri="{FF2B5EF4-FFF2-40B4-BE49-F238E27FC236}">
              <a16:creationId xmlns:a16="http://schemas.microsoft.com/office/drawing/2014/main" id="{745535FB-8C7F-46DE-8055-96368B97C738}"/>
            </a:ext>
          </a:extLst>
        </xdr:cNvPr>
        <xdr:cNvSpPr/>
      </xdr:nvSpPr>
      <xdr:spPr>
        <a:xfrm>
          <a:off x="2571750" y="1381188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150495</xdr:rowOff>
    </xdr:from>
    <xdr:to>
      <xdr:col>19</xdr:col>
      <xdr:colOff>177800</xdr:colOff>
      <xdr:row>81</xdr:row>
      <xdr:rowOff>20955</xdr:rowOff>
    </xdr:to>
    <xdr:cxnSp macro="">
      <xdr:nvCxnSpPr>
        <xdr:cNvPr id="308" name="直線コネクタ 307">
          <a:extLst>
            <a:ext uri="{FF2B5EF4-FFF2-40B4-BE49-F238E27FC236}">
              <a16:creationId xmlns:a16="http://schemas.microsoft.com/office/drawing/2014/main" id="{4D165290-74A2-4621-83FF-C6F91D45CC53}"/>
            </a:ext>
          </a:extLst>
        </xdr:cNvPr>
        <xdr:cNvCxnSpPr/>
      </xdr:nvCxnSpPr>
      <xdr:spPr>
        <a:xfrm>
          <a:off x="2626360" y="13866495"/>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57786</xdr:rowOff>
    </xdr:from>
    <xdr:to>
      <xdr:col>10</xdr:col>
      <xdr:colOff>165100</xdr:colOff>
      <xdr:row>80</xdr:row>
      <xdr:rowOff>159386</xdr:rowOff>
    </xdr:to>
    <xdr:sp macro="" textlink="">
      <xdr:nvSpPr>
        <xdr:cNvPr id="309" name="楕円 308">
          <a:extLst>
            <a:ext uri="{FF2B5EF4-FFF2-40B4-BE49-F238E27FC236}">
              <a16:creationId xmlns:a16="http://schemas.microsoft.com/office/drawing/2014/main" id="{89D36BF1-89F7-4FCC-87AD-F48BB84CA8A8}"/>
            </a:ext>
          </a:extLst>
        </xdr:cNvPr>
        <xdr:cNvSpPr/>
      </xdr:nvSpPr>
      <xdr:spPr>
        <a:xfrm>
          <a:off x="1774190" y="13769976"/>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108586</xdr:rowOff>
    </xdr:from>
    <xdr:to>
      <xdr:col>15</xdr:col>
      <xdr:colOff>50800</xdr:colOff>
      <xdr:row>80</xdr:row>
      <xdr:rowOff>150495</xdr:rowOff>
    </xdr:to>
    <xdr:cxnSp macro="">
      <xdr:nvCxnSpPr>
        <xdr:cNvPr id="310" name="直線コネクタ 309">
          <a:extLst>
            <a:ext uri="{FF2B5EF4-FFF2-40B4-BE49-F238E27FC236}">
              <a16:creationId xmlns:a16="http://schemas.microsoft.com/office/drawing/2014/main" id="{E25E3FC0-7813-498A-9F9D-42DECCD18426}"/>
            </a:ext>
          </a:extLst>
        </xdr:cNvPr>
        <xdr:cNvCxnSpPr/>
      </xdr:nvCxnSpPr>
      <xdr:spPr>
        <a:xfrm>
          <a:off x="1828800" y="13822681"/>
          <a:ext cx="79756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15875</xdr:rowOff>
    </xdr:from>
    <xdr:to>
      <xdr:col>6</xdr:col>
      <xdr:colOff>38100</xdr:colOff>
      <xdr:row>80</xdr:row>
      <xdr:rowOff>117475</xdr:rowOff>
    </xdr:to>
    <xdr:sp macro="" textlink="">
      <xdr:nvSpPr>
        <xdr:cNvPr id="311" name="楕円 310">
          <a:extLst>
            <a:ext uri="{FF2B5EF4-FFF2-40B4-BE49-F238E27FC236}">
              <a16:creationId xmlns:a16="http://schemas.microsoft.com/office/drawing/2014/main" id="{03BEE114-BE2C-4569-8916-E7AD0FD6DDA0}"/>
            </a:ext>
          </a:extLst>
        </xdr:cNvPr>
        <xdr:cNvSpPr/>
      </xdr:nvSpPr>
      <xdr:spPr>
        <a:xfrm>
          <a:off x="988060" y="137356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66675</xdr:rowOff>
    </xdr:from>
    <xdr:to>
      <xdr:col>10</xdr:col>
      <xdr:colOff>114300</xdr:colOff>
      <xdr:row>80</xdr:row>
      <xdr:rowOff>108586</xdr:rowOff>
    </xdr:to>
    <xdr:cxnSp macro="">
      <xdr:nvCxnSpPr>
        <xdr:cNvPr id="312" name="直線コネクタ 311">
          <a:extLst>
            <a:ext uri="{FF2B5EF4-FFF2-40B4-BE49-F238E27FC236}">
              <a16:creationId xmlns:a16="http://schemas.microsoft.com/office/drawing/2014/main" id="{A3A4D6EE-E5B5-4EC7-AA64-F59E0802DEBC}"/>
            </a:ext>
          </a:extLst>
        </xdr:cNvPr>
        <xdr:cNvCxnSpPr/>
      </xdr:nvCxnSpPr>
      <xdr:spPr>
        <a:xfrm>
          <a:off x="1031240" y="13780770"/>
          <a:ext cx="79756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152416</xdr:rowOff>
    </xdr:from>
    <xdr:ext cx="405111" cy="259045"/>
    <xdr:sp macro="" textlink="">
      <xdr:nvSpPr>
        <xdr:cNvPr id="313" name="n_1aveValue【公営住宅】&#10;有形固定資産減価償却率">
          <a:extLst>
            <a:ext uri="{FF2B5EF4-FFF2-40B4-BE49-F238E27FC236}">
              <a16:creationId xmlns:a16="http://schemas.microsoft.com/office/drawing/2014/main" id="{D37C549F-AF81-4C86-B5FD-D6D5887B8D1D}"/>
            </a:ext>
          </a:extLst>
        </xdr:cNvPr>
        <xdr:cNvSpPr txBox="1"/>
      </xdr:nvSpPr>
      <xdr:spPr>
        <a:xfrm>
          <a:off x="3239144" y="1421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150513</xdr:rowOff>
    </xdr:from>
    <xdr:ext cx="405111" cy="259045"/>
    <xdr:sp macro="" textlink="">
      <xdr:nvSpPr>
        <xdr:cNvPr id="314" name="n_2aveValue【公営住宅】&#10;有形固定資産減価償却率">
          <a:extLst>
            <a:ext uri="{FF2B5EF4-FFF2-40B4-BE49-F238E27FC236}">
              <a16:creationId xmlns:a16="http://schemas.microsoft.com/office/drawing/2014/main" id="{D296CC09-65ED-4ACA-BF55-FB4EA14614C2}"/>
            </a:ext>
          </a:extLst>
        </xdr:cNvPr>
        <xdr:cNvSpPr txBox="1"/>
      </xdr:nvSpPr>
      <xdr:spPr>
        <a:xfrm>
          <a:off x="2439044" y="1420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43832</xdr:rowOff>
    </xdr:from>
    <xdr:ext cx="405111" cy="259045"/>
    <xdr:sp macro="" textlink="">
      <xdr:nvSpPr>
        <xdr:cNvPr id="315" name="n_3aveValue【公営住宅】&#10;有形固定資産減価償却率">
          <a:extLst>
            <a:ext uri="{FF2B5EF4-FFF2-40B4-BE49-F238E27FC236}">
              <a16:creationId xmlns:a16="http://schemas.microsoft.com/office/drawing/2014/main" id="{55AE3852-2884-437B-ACF5-17BDF671F270}"/>
            </a:ext>
          </a:extLst>
        </xdr:cNvPr>
        <xdr:cNvSpPr txBox="1"/>
      </xdr:nvSpPr>
      <xdr:spPr>
        <a:xfrm>
          <a:off x="1641484" y="1427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40022</xdr:rowOff>
    </xdr:from>
    <xdr:ext cx="405111" cy="259045"/>
    <xdr:sp macro="" textlink="">
      <xdr:nvSpPr>
        <xdr:cNvPr id="316" name="n_4aveValue【公営住宅】&#10;有形固定資産減価償却率">
          <a:extLst>
            <a:ext uri="{FF2B5EF4-FFF2-40B4-BE49-F238E27FC236}">
              <a16:creationId xmlns:a16="http://schemas.microsoft.com/office/drawing/2014/main" id="{7BE409D7-A1EA-4901-8DD3-47975560CFBE}"/>
            </a:ext>
          </a:extLst>
        </xdr:cNvPr>
        <xdr:cNvSpPr txBox="1"/>
      </xdr:nvSpPr>
      <xdr:spPr>
        <a:xfrm>
          <a:off x="855354" y="1427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88282</xdr:rowOff>
    </xdr:from>
    <xdr:ext cx="405111" cy="259045"/>
    <xdr:sp macro="" textlink="">
      <xdr:nvSpPr>
        <xdr:cNvPr id="317" name="n_1mainValue【公営住宅】&#10;有形固定資産減価償却率">
          <a:extLst>
            <a:ext uri="{FF2B5EF4-FFF2-40B4-BE49-F238E27FC236}">
              <a16:creationId xmlns:a16="http://schemas.microsoft.com/office/drawing/2014/main" id="{2191B7B7-B86F-448C-918F-1DC45D6F4ED4}"/>
            </a:ext>
          </a:extLst>
        </xdr:cNvPr>
        <xdr:cNvSpPr txBox="1"/>
      </xdr:nvSpPr>
      <xdr:spPr>
        <a:xfrm>
          <a:off x="3239144" y="1363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46372</xdr:rowOff>
    </xdr:from>
    <xdr:ext cx="405111" cy="259045"/>
    <xdr:sp macro="" textlink="">
      <xdr:nvSpPr>
        <xdr:cNvPr id="318" name="n_2mainValue【公営住宅】&#10;有形固定資産減価償却率">
          <a:extLst>
            <a:ext uri="{FF2B5EF4-FFF2-40B4-BE49-F238E27FC236}">
              <a16:creationId xmlns:a16="http://schemas.microsoft.com/office/drawing/2014/main" id="{93740A70-6140-4427-9E8A-D68F77E9D230}"/>
            </a:ext>
          </a:extLst>
        </xdr:cNvPr>
        <xdr:cNvSpPr txBox="1"/>
      </xdr:nvSpPr>
      <xdr:spPr>
        <a:xfrm>
          <a:off x="2439044" y="1359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4463</xdr:rowOff>
    </xdr:from>
    <xdr:ext cx="405111" cy="259045"/>
    <xdr:sp macro="" textlink="">
      <xdr:nvSpPr>
        <xdr:cNvPr id="319" name="n_3mainValue【公営住宅】&#10;有形固定資産減価償却率">
          <a:extLst>
            <a:ext uri="{FF2B5EF4-FFF2-40B4-BE49-F238E27FC236}">
              <a16:creationId xmlns:a16="http://schemas.microsoft.com/office/drawing/2014/main" id="{CAEA0736-2806-4D18-BCD8-F92591C19522}"/>
            </a:ext>
          </a:extLst>
        </xdr:cNvPr>
        <xdr:cNvSpPr txBox="1"/>
      </xdr:nvSpPr>
      <xdr:spPr>
        <a:xfrm>
          <a:off x="1641484" y="13550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134002</xdr:rowOff>
    </xdr:from>
    <xdr:ext cx="405111" cy="259045"/>
    <xdr:sp macro="" textlink="">
      <xdr:nvSpPr>
        <xdr:cNvPr id="320" name="n_4mainValue【公営住宅】&#10;有形固定資産減価償却率">
          <a:extLst>
            <a:ext uri="{FF2B5EF4-FFF2-40B4-BE49-F238E27FC236}">
              <a16:creationId xmlns:a16="http://schemas.microsoft.com/office/drawing/2014/main" id="{2B688522-87F3-421F-9A9C-9FF54ED90689}"/>
            </a:ext>
          </a:extLst>
        </xdr:cNvPr>
        <xdr:cNvSpPr txBox="1"/>
      </xdr:nvSpPr>
      <xdr:spPr>
        <a:xfrm>
          <a:off x="855354" y="1350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4AFDF15B-8AE7-4B4B-A951-981A388658E1}"/>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97E86181-769A-4750-B083-2B280A2DBE5E}"/>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6FE0FFFB-902B-4B3E-97E6-B5500D4C922A}"/>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6F4E1156-889C-4B06-AA76-FCF0D7CAC7C4}"/>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99708D38-34A3-4F23-8E01-4F70FD8C42F0}"/>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38D1655D-0347-4E23-AE87-8EE67CC1DD0E}"/>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AD3D6756-EE4F-452E-825A-88963ACAD368}"/>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88792F40-B8CF-4066-8450-E9638E2E30C0}"/>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2B7E5235-9826-4E16-9EDB-1D9BCBB42940}"/>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9B9751BB-9BD5-4334-94C8-9A5B7125832E}"/>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A36EADB5-737A-4CDC-9AD3-2ED2FBA6A31E}"/>
            </a:ext>
          </a:extLst>
        </xdr:cNvPr>
        <xdr:cNvCxnSpPr/>
      </xdr:nvCxnSpPr>
      <xdr:spPr>
        <a:xfrm>
          <a:off x="5960110" y="14664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7C7CEE9C-1977-4A32-92D5-2BEF9A6CFFA4}"/>
            </a:ext>
          </a:extLst>
        </xdr:cNvPr>
        <xdr:cNvSpPr txBox="1"/>
      </xdr:nvSpPr>
      <xdr:spPr>
        <a:xfrm>
          <a:off x="5527221" y="1452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F4D4A79E-394E-4D97-895A-567A923AB043}"/>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025F4E8C-C653-44A1-92E7-579B38D5CE73}"/>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D40B0410-36C1-40BA-9AD7-9FC0A8ADB9F0}"/>
            </a:ext>
          </a:extLst>
        </xdr:cNvPr>
        <xdr:cNvCxnSpPr/>
      </xdr:nvCxnSpPr>
      <xdr:spPr>
        <a:xfrm>
          <a:off x="5960110" y="1352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CBA081EA-E604-4976-A885-95D9242826D5}"/>
            </a:ext>
          </a:extLst>
        </xdr:cNvPr>
        <xdr:cNvSpPr txBox="1"/>
      </xdr:nvSpPr>
      <xdr:spPr>
        <a:xfrm>
          <a:off x="5527221" y="13385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9A08ED48-54E1-469C-8469-E6D8D0A4724F}"/>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938498BC-7A26-4522-A3BD-64D279B6CBA2}"/>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a:extLst>
            <a:ext uri="{FF2B5EF4-FFF2-40B4-BE49-F238E27FC236}">
              <a16:creationId xmlns:a16="http://schemas.microsoft.com/office/drawing/2014/main" id="{34B2FD6E-B38B-4206-A069-857C7DA6DF5C}"/>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89536</xdr:rowOff>
    </xdr:to>
    <xdr:cxnSp macro="">
      <xdr:nvCxnSpPr>
        <xdr:cNvPr id="340" name="直線コネクタ 339">
          <a:extLst>
            <a:ext uri="{FF2B5EF4-FFF2-40B4-BE49-F238E27FC236}">
              <a16:creationId xmlns:a16="http://schemas.microsoft.com/office/drawing/2014/main" id="{B1065227-5A19-4531-B09F-8680EFFF6CF8}"/>
            </a:ext>
          </a:extLst>
        </xdr:cNvPr>
        <xdr:cNvCxnSpPr/>
      </xdr:nvCxnSpPr>
      <xdr:spPr>
        <a:xfrm flipV="1">
          <a:off x="9429115" y="13394436"/>
          <a:ext cx="0" cy="1272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1" name="【公営住宅】&#10;一人当たり面積最小値テキスト">
          <a:extLst>
            <a:ext uri="{FF2B5EF4-FFF2-40B4-BE49-F238E27FC236}">
              <a16:creationId xmlns:a16="http://schemas.microsoft.com/office/drawing/2014/main" id="{EDFE984D-E1FF-439F-987E-E834CB87D744}"/>
            </a:ext>
          </a:extLst>
        </xdr:cNvPr>
        <xdr:cNvSpPr txBox="1"/>
      </xdr:nvSpPr>
      <xdr:spPr>
        <a:xfrm>
          <a:off x="9467850" y="14670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2" name="直線コネクタ 341">
          <a:extLst>
            <a:ext uri="{FF2B5EF4-FFF2-40B4-BE49-F238E27FC236}">
              <a16:creationId xmlns:a16="http://schemas.microsoft.com/office/drawing/2014/main" id="{B1A75EB1-2539-402F-82BD-3B64731A45C5}"/>
            </a:ext>
          </a:extLst>
        </xdr:cNvPr>
        <xdr:cNvCxnSpPr/>
      </xdr:nvCxnSpPr>
      <xdr:spPr>
        <a:xfrm>
          <a:off x="9356090" y="1466659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343" name="【公営住宅】&#10;一人当たり面積最大値テキスト">
          <a:extLst>
            <a:ext uri="{FF2B5EF4-FFF2-40B4-BE49-F238E27FC236}">
              <a16:creationId xmlns:a16="http://schemas.microsoft.com/office/drawing/2014/main" id="{6AB790DB-D63D-475A-9008-272EDCD9A1A4}"/>
            </a:ext>
          </a:extLst>
        </xdr:cNvPr>
        <xdr:cNvSpPr txBox="1"/>
      </xdr:nvSpPr>
      <xdr:spPr>
        <a:xfrm>
          <a:off x="9467850" y="13162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344" name="直線コネクタ 343">
          <a:extLst>
            <a:ext uri="{FF2B5EF4-FFF2-40B4-BE49-F238E27FC236}">
              <a16:creationId xmlns:a16="http://schemas.microsoft.com/office/drawing/2014/main" id="{5ADC3C0F-EE78-475B-A82C-6FDA1D3DDE1F}"/>
            </a:ext>
          </a:extLst>
        </xdr:cNvPr>
        <xdr:cNvCxnSpPr/>
      </xdr:nvCxnSpPr>
      <xdr:spPr>
        <a:xfrm>
          <a:off x="9356090" y="1339443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120477</xdr:rowOff>
    </xdr:from>
    <xdr:ext cx="469744" cy="259045"/>
    <xdr:sp macro="" textlink="">
      <xdr:nvSpPr>
        <xdr:cNvPr id="345" name="【公営住宅】&#10;一人当たり面積平均値テキスト">
          <a:extLst>
            <a:ext uri="{FF2B5EF4-FFF2-40B4-BE49-F238E27FC236}">
              <a16:creationId xmlns:a16="http://schemas.microsoft.com/office/drawing/2014/main" id="{77E653F1-EA74-4545-9AC9-DC901BC881F4}"/>
            </a:ext>
          </a:extLst>
        </xdr:cNvPr>
        <xdr:cNvSpPr txBox="1"/>
      </xdr:nvSpPr>
      <xdr:spPr>
        <a:xfrm>
          <a:off x="9467850" y="141812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97600</xdr:rowOff>
    </xdr:from>
    <xdr:to>
      <xdr:col>55</xdr:col>
      <xdr:colOff>50800</xdr:colOff>
      <xdr:row>84</xdr:row>
      <xdr:rowOff>27750</xdr:rowOff>
    </xdr:to>
    <xdr:sp macro="" textlink="">
      <xdr:nvSpPr>
        <xdr:cNvPr id="346" name="フローチャート: 判断 345">
          <a:extLst>
            <a:ext uri="{FF2B5EF4-FFF2-40B4-BE49-F238E27FC236}">
              <a16:creationId xmlns:a16="http://schemas.microsoft.com/office/drawing/2014/main" id="{D46C3DD2-FDAF-496C-BCF4-1456AA39DB29}"/>
            </a:ext>
          </a:extLst>
        </xdr:cNvPr>
        <xdr:cNvSpPr/>
      </xdr:nvSpPr>
      <xdr:spPr>
        <a:xfrm>
          <a:off x="9394190" y="1432414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47" name="フローチャート: 判断 346">
          <a:extLst>
            <a:ext uri="{FF2B5EF4-FFF2-40B4-BE49-F238E27FC236}">
              <a16:creationId xmlns:a16="http://schemas.microsoft.com/office/drawing/2014/main" id="{9F52D20C-5F59-4CE2-9E28-1BDA35AB7ECB}"/>
            </a:ext>
          </a:extLst>
        </xdr:cNvPr>
        <xdr:cNvSpPr/>
      </xdr:nvSpPr>
      <xdr:spPr>
        <a:xfrm>
          <a:off x="8632190" y="14325853"/>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107886</xdr:rowOff>
    </xdr:from>
    <xdr:to>
      <xdr:col>46</xdr:col>
      <xdr:colOff>38100</xdr:colOff>
      <xdr:row>84</xdr:row>
      <xdr:rowOff>38036</xdr:rowOff>
    </xdr:to>
    <xdr:sp macro="" textlink="">
      <xdr:nvSpPr>
        <xdr:cNvPr id="348" name="フローチャート: 判断 347">
          <a:extLst>
            <a:ext uri="{FF2B5EF4-FFF2-40B4-BE49-F238E27FC236}">
              <a16:creationId xmlns:a16="http://schemas.microsoft.com/office/drawing/2014/main" id="{478EB290-624F-4EC2-880B-EF9FC075FC2C}"/>
            </a:ext>
          </a:extLst>
        </xdr:cNvPr>
        <xdr:cNvSpPr/>
      </xdr:nvSpPr>
      <xdr:spPr>
        <a:xfrm>
          <a:off x="7846060" y="14336331"/>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130747</xdr:rowOff>
    </xdr:from>
    <xdr:to>
      <xdr:col>41</xdr:col>
      <xdr:colOff>101600</xdr:colOff>
      <xdr:row>84</xdr:row>
      <xdr:rowOff>60897</xdr:rowOff>
    </xdr:to>
    <xdr:sp macro="" textlink="">
      <xdr:nvSpPr>
        <xdr:cNvPr id="349" name="フローチャート: 判断 348">
          <a:extLst>
            <a:ext uri="{FF2B5EF4-FFF2-40B4-BE49-F238E27FC236}">
              <a16:creationId xmlns:a16="http://schemas.microsoft.com/office/drawing/2014/main" id="{37C69332-D403-4959-A66A-B96E0069B62F}"/>
            </a:ext>
          </a:extLst>
        </xdr:cNvPr>
        <xdr:cNvSpPr/>
      </xdr:nvSpPr>
      <xdr:spPr>
        <a:xfrm>
          <a:off x="7029450" y="14364907"/>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152464</xdr:rowOff>
    </xdr:from>
    <xdr:to>
      <xdr:col>36</xdr:col>
      <xdr:colOff>165100</xdr:colOff>
      <xdr:row>84</xdr:row>
      <xdr:rowOff>82614</xdr:rowOff>
    </xdr:to>
    <xdr:sp macro="" textlink="">
      <xdr:nvSpPr>
        <xdr:cNvPr id="350" name="フローチャート: 判断 349">
          <a:extLst>
            <a:ext uri="{FF2B5EF4-FFF2-40B4-BE49-F238E27FC236}">
              <a16:creationId xmlns:a16="http://schemas.microsoft.com/office/drawing/2014/main" id="{0181148D-0929-43A7-ABA7-334FB3486454}"/>
            </a:ext>
          </a:extLst>
        </xdr:cNvPr>
        <xdr:cNvSpPr/>
      </xdr:nvSpPr>
      <xdr:spPr>
        <a:xfrm>
          <a:off x="6231890" y="14382814"/>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ECB2E329-E2BB-4F40-84A8-D063BC6AE17E}"/>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348AE2E8-19E7-489D-953A-FDE427CDAE8D}"/>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5DDE54AC-F215-4320-A30A-8E5052B5F4C2}"/>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AF1E13-7244-492C-AEF0-BA40F7A8DC2A}"/>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28ECCD4D-8C77-4E29-93EA-16B94D3F9E97}"/>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126175</xdr:rowOff>
    </xdr:from>
    <xdr:to>
      <xdr:col>55</xdr:col>
      <xdr:colOff>50800</xdr:colOff>
      <xdr:row>85</xdr:row>
      <xdr:rowOff>56325</xdr:rowOff>
    </xdr:to>
    <xdr:sp macro="" textlink="">
      <xdr:nvSpPr>
        <xdr:cNvPr id="356" name="楕円 355">
          <a:extLst>
            <a:ext uri="{FF2B5EF4-FFF2-40B4-BE49-F238E27FC236}">
              <a16:creationId xmlns:a16="http://schemas.microsoft.com/office/drawing/2014/main" id="{FCC28BD4-95DF-49F4-A0E9-ECA794402D63}"/>
            </a:ext>
          </a:extLst>
        </xdr:cNvPr>
        <xdr:cNvSpPr/>
      </xdr:nvSpPr>
      <xdr:spPr>
        <a:xfrm>
          <a:off x="9394190" y="1453178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41102</xdr:rowOff>
    </xdr:from>
    <xdr:ext cx="469744" cy="259045"/>
    <xdr:sp macro="" textlink="">
      <xdr:nvSpPr>
        <xdr:cNvPr id="357" name="【公営住宅】&#10;一人当たり面積該当値テキスト">
          <a:extLst>
            <a:ext uri="{FF2B5EF4-FFF2-40B4-BE49-F238E27FC236}">
              <a16:creationId xmlns:a16="http://schemas.microsoft.com/office/drawing/2014/main" id="{0F85EB5A-1B3D-446E-99C1-E1851AA5C604}"/>
            </a:ext>
          </a:extLst>
        </xdr:cNvPr>
        <xdr:cNvSpPr txBox="1"/>
      </xdr:nvSpPr>
      <xdr:spPr>
        <a:xfrm>
          <a:off x="9467850" y="1444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126746</xdr:rowOff>
    </xdr:from>
    <xdr:to>
      <xdr:col>50</xdr:col>
      <xdr:colOff>165100</xdr:colOff>
      <xdr:row>85</xdr:row>
      <xdr:rowOff>56896</xdr:rowOff>
    </xdr:to>
    <xdr:sp macro="" textlink="">
      <xdr:nvSpPr>
        <xdr:cNvPr id="358" name="楕円 357">
          <a:extLst>
            <a:ext uri="{FF2B5EF4-FFF2-40B4-BE49-F238E27FC236}">
              <a16:creationId xmlns:a16="http://schemas.microsoft.com/office/drawing/2014/main" id="{440F3FAC-37A8-4C28-9C27-F7F4F4FEEEAF}"/>
            </a:ext>
          </a:extLst>
        </xdr:cNvPr>
        <xdr:cNvSpPr/>
      </xdr:nvSpPr>
      <xdr:spPr>
        <a:xfrm>
          <a:off x="8632190" y="14532356"/>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5525</xdr:rowOff>
    </xdr:from>
    <xdr:to>
      <xdr:col>55</xdr:col>
      <xdr:colOff>0</xdr:colOff>
      <xdr:row>85</xdr:row>
      <xdr:rowOff>6096</xdr:rowOff>
    </xdr:to>
    <xdr:cxnSp macro="">
      <xdr:nvCxnSpPr>
        <xdr:cNvPr id="359" name="直線コネクタ 358">
          <a:extLst>
            <a:ext uri="{FF2B5EF4-FFF2-40B4-BE49-F238E27FC236}">
              <a16:creationId xmlns:a16="http://schemas.microsoft.com/office/drawing/2014/main" id="{93481E9D-8EE0-4244-AD98-0B0DDD6C5B6C}"/>
            </a:ext>
          </a:extLst>
        </xdr:cNvPr>
        <xdr:cNvCxnSpPr/>
      </xdr:nvCxnSpPr>
      <xdr:spPr>
        <a:xfrm flipV="1">
          <a:off x="8686800" y="14580680"/>
          <a:ext cx="74295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128460</xdr:rowOff>
    </xdr:from>
    <xdr:to>
      <xdr:col>46</xdr:col>
      <xdr:colOff>38100</xdr:colOff>
      <xdr:row>85</xdr:row>
      <xdr:rowOff>58610</xdr:rowOff>
    </xdr:to>
    <xdr:sp macro="" textlink="">
      <xdr:nvSpPr>
        <xdr:cNvPr id="360" name="楕円 359">
          <a:extLst>
            <a:ext uri="{FF2B5EF4-FFF2-40B4-BE49-F238E27FC236}">
              <a16:creationId xmlns:a16="http://schemas.microsoft.com/office/drawing/2014/main" id="{1E002CB7-B8BB-4405-8992-D933B5344D4D}"/>
            </a:ext>
          </a:extLst>
        </xdr:cNvPr>
        <xdr:cNvSpPr/>
      </xdr:nvSpPr>
      <xdr:spPr>
        <a:xfrm>
          <a:off x="7846060" y="1453407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6096</xdr:rowOff>
    </xdr:from>
    <xdr:to>
      <xdr:col>50</xdr:col>
      <xdr:colOff>114300</xdr:colOff>
      <xdr:row>85</xdr:row>
      <xdr:rowOff>7810</xdr:rowOff>
    </xdr:to>
    <xdr:cxnSp macro="">
      <xdr:nvCxnSpPr>
        <xdr:cNvPr id="361" name="直線コネクタ 360">
          <a:extLst>
            <a:ext uri="{FF2B5EF4-FFF2-40B4-BE49-F238E27FC236}">
              <a16:creationId xmlns:a16="http://schemas.microsoft.com/office/drawing/2014/main" id="{DCDF38C1-E9B6-4051-BF26-BC42AF1487B4}"/>
            </a:ext>
          </a:extLst>
        </xdr:cNvPr>
        <xdr:cNvCxnSpPr/>
      </xdr:nvCxnSpPr>
      <xdr:spPr>
        <a:xfrm flipV="1">
          <a:off x="7889240" y="14581251"/>
          <a:ext cx="79756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129603</xdr:rowOff>
    </xdr:from>
    <xdr:to>
      <xdr:col>41</xdr:col>
      <xdr:colOff>101600</xdr:colOff>
      <xdr:row>85</xdr:row>
      <xdr:rowOff>59753</xdr:rowOff>
    </xdr:to>
    <xdr:sp macro="" textlink="">
      <xdr:nvSpPr>
        <xdr:cNvPr id="362" name="楕円 361">
          <a:extLst>
            <a:ext uri="{FF2B5EF4-FFF2-40B4-BE49-F238E27FC236}">
              <a16:creationId xmlns:a16="http://schemas.microsoft.com/office/drawing/2014/main" id="{D530AC85-395E-4432-AC9F-314653FBFAAD}"/>
            </a:ext>
          </a:extLst>
        </xdr:cNvPr>
        <xdr:cNvSpPr/>
      </xdr:nvSpPr>
      <xdr:spPr>
        <a:xfrm>
          <a:off x="7029450" y="14535213"/>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7810</xdr:rowOff>
    </xdr:from>
    <xdr:to>
      <xdr:col>45</xdr:col>
      <xdr:colOff>177800</xdr:colOff>
      <xdr:row>85</xdr:row>
      <xdr:rowOff>8953</xdr:rowOff>
    </xdr:to>
    <xdr:cxnSp macro="">
      <xdr:nvCxnSpPr>
        <xdr:cNvPr id="363" name="直線コネクタ 362">
          <a:extLst>
            <a:ext uri="{FF2B5EF4-FFF2-40B4-BE49-F238E27FC236}">
              <a16:creationId xmlns:a16="http://schemas.microsoft.com/office/drawing/2014/main" id="{6FAA0188-C734-4875-AC34-7E56971D3661}"/>
            </a:ext>
          </a:extLst>
        </xdr:cNvPr>
        <xdr:cNvCxnSpPr/>
      </xdr:nvCxnSpPr>
      <xdr:spPr>
        <a:xfrm flipV="1">
          <a:off x="7084060" y="14582965"/>
          <a:ext cx="80518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130747</xdr:rowOff>
    </xdr:from>
    <xdr:to>
      <xdr:col>36</xdr:col>
      <xdr:colOff>165100</xdr:colOff>
      <xdr:row>85</xdr:row>
      <xdr:rowOff>60897</xdr:rowOff>
    </xdr:to>
    <xdr:sp macro="" textlink="">
      <xdr:nvSpPr>
        <xdr:cNvPr id="364" name="楕円 363">
          <a:extLst>
            <a:ext uri="{FF2B5EF4-FFF2-40B4-BE49-F238E27FC236}">
              <a16:creationId xmlns:a16="http://schemas.microsoft.com/office/drawing/2014/main" id="{30231884-CCDB-4055-9866-E4D838B16703}"/>
            </a:ext>
          </a:extLst>
        </xdr:cNvPr>
        <xdr:cNvSpPr/>
      </xdr:nvSpPr>
      <xdr:spPr>
        <a:xfrm>
          <a:off x="6231890" y="14536357"/>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8953</xdr:rowOff>
    </xdr:from>
    <xdr:to>
      <xdr:col>41</xdr:col>
      <xdr:colOff>50800</xdr:colOff>
      <xdr:row>85</xdr:row>
      <xdr:rowOff>10097</xdr:rowOff>
    </xdr:to>
    <xdr:cxnSp macro="">
      <xdr:nvCxnSpPr>
        <xdr:cNvPr id="365" name="直線コネクタ 364">
          <a:extLst>
            <a:ext uri="{FF2B5EF4-FFF2-40B4-BE49-F238E27FC236}">
              <a16:creationId xmlns:a16="http://schemas.microsoft.com/office/drawing/2014/main" id="{F550BAE7-56A0-4044-B217-DA61FB14BBB6}"/>
            </a:ext>
          </a:extLst>
        </xdr:cNvPr>
        <xdr:cNvCxnSpPr/>
      </xdr:nvCxnSpPr>
      <xdr:spPr>
        <a:xfrm flipV="1">
          <a:off x="6286500" y="14584108"/>
          <a:ext cx="79756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45990</xdr:rowOff>
    </xdr:from>
    <xdr:ext cx="469744" cy="259045"/>
    <xdr:sp macro="" textlink="">
      <xdr:nvSpPr>
        <xdr:cNvPr id="366" name="n_1aveValue【公営住宅】&#10;一人当たり面積">
          <a:extLst>
            <a:ext uri="{FF2B5EF4-FFF2-40B4-BE49-F238E27FC236}">
              <a16:creationId xmlns:a16="http://schemas.microsoft.com/office/drawing/2014/main" id="{92835D3B-E50B-4C7F-8E3B-0F2D451AA72D}"/>
            </a:ext>
          </a:extLst>
        </xdr:cNvPr>
        <xdr:cNvSpPr txBox="1"/>
      </xdr:nvSpPr>
      <xdr:spPr>
        <a:xfrm>
          <a:off x="8454467" y="1410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54563</xdr:rowOff>
    </xdr:from>
    <xdr:ext cx="469744" cy="259045"/>
    <xdr:sp macro="" textlink="">
      <xdr:nvSpPr>
        <xdr:cNvPr id="367" name="n_2aveValue【公営住宅】&#10;一人当たり面積">
          <a:extLst>
            <a:ext uri="{FF2B5EF4-FFF2-40B4-BE49-F238E27FC236}">
              <a16:creationId xmlns:a16="http://schemas.microsoft.com/office/drawing/2014/main" id="{4F3197BF-18E1-4DB1-8DFF-18945DDB3C79}"/>
            </a:ext>
          </a:extLst>
        </xdr:cNvPr>
        <xdr:cNvSpPr txBox="1"/>
      </xdr:nvSpPr>
      <xdr:spPr>
        <a:xfrm>
          <a:off x="7673417" y="14117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77424</xdr:rowOff>
    </xdr:from>
    <xdr:ext cx="469744" cy="259045"/>
    <xdr:sp macro="" textlink="">
      <xdr:nvSpPr>
        <xdr:cNvPr id="368" name="n_3aveValue【公営住宅】&#10;一人当たり面積">
          <a:extLst>
            <a:ext uri="{FF2B5EF4-FFF2-40B4-BE49-F238E27FC236}">
              <a16:creationId xmlns:a16="http://schemas.microsoft.com/office/drawing/2014/main" id="{DF405A0F-1F39-4DB8-91FB-F947F6E3590B}"/>
            </a:ext>
          </a:extLst>
        </xdr:cNvPr>
        <xdr:cNvSpPr txBox="1"/>
      </xdr:nvSpPr>
      <xdr:spPr>
        <a:xfrm>
          <a:off x="6866332" y="14136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99141</xdr:rowOff>
    </xdr:from>
    <xdr:ext cx="469744" cy="259045"/>
    <xdr:sp macro="" textlink="">
      <xdr:nvSpPr>
        <xdr:cNvPr id="369" name="n_4aveValue【公営住宅】&#10;一人当たり面積">
          <a:extLst>
            <a:ext uri="{FF2B5EF4-FFF2-40B4-BE49-F238E27FC236}">
              <a16:creationId xmlns:a16="http://schemas.microsoft.com/office/drawing/2014/main" id="{0D83998F-3AE6-4AEE-9FC9-D0D5DC9D2356}"/>
            </a:ext>
          </a:extLst>
        </xdr:cNvPr>
        <xdr:cNvSpPr txBox="1"/>
      </xdr:nvSpPr>
      <xdr:spPr>
        <a:xfrm>
          <a:off x="6068772" y="14154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48023</xdr:rowOff>
    </xdr:from>
    <xdr:ext cx="469744" cy="259045"/>
    <xdr:sp macro="" textlink="">
      <xdr:nvSpPr>
        <xdr:cNvPr id="370" name="n_1mainValue【公営住宅】&#10;一人当たり面積">
          <a:extLst>
            <a:ext uri="{FF2B5EF4-FFF2-40B4-BE49-F238E27FC236}">
              <a16:creationId xmlns:a16="http://schemas.microsoft.com/office/drawing/2014/main" id="{2E5EF348-9395-4C57-8F54-1D551B5A7FCB}"/>
            </a:ext>
          </a:extLst>
        </xdr:cNvPr>
        <xdr:cNvSpPr txBox="1"/>
      </xdr:nvSpPr>
      <xdr:spPr>
        <a:xfrm>
          <a:off x="8454467" y="1462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49737</xdr:rowOff>
    </xdr:from>
    <xdr:ext cx="469744" cy="259045"/>
    <xdr:sp macro="" textlink="">
      <xdr:nvSpPr>
        <xdr:cNvPr id="371" name="n_2mainValue【公営住宅】&#10;一人当たり面積">
          <a:extLst>
            <a:ext uri="{FF2B5EF4-FFF2-40B4-BE49-F238E27FC236}">
              <a16:creationId xmlns:a16="http://schemas.microsoft.com/office/drawing/2014/main" id="{BD3A01C4-7FD7-469B-B082-9E46446048CD}"/>
            </a:ext>
          </a:extLst>
        </xdr:cNvPr>
        <xdr:cNvSpPr txBox="1"/>
      </xdr:nvSpPr>
      <xdr:spPr>
        <a:xfrm>
          <a:off x="7673417" y="14626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50880</xdr:rowOff>
    </xdr:from>
    <xdr:ext cx="469744" cy="259045"/>
    <xdr:sp macro="" textlink="">
      <xdr:nvSpPr>
        <xdr:cNvPr id="372" name="n_3mainValue【公営住宅】&#10;一人当たり面積">
          <a:extLst>
            <a:ext uri="{FF2B5EF4-FFF2-40B4-BE49-F238E27FC236}">
              <a16:creationId xmlns:a16="http://schemas.microsoft.com/office/drawing/2014/main" id="{464FD3CB-E9F6-43DA-BE4C-421833BF572C}"/>
            </a:ext>
          </a:extLst>
        </xdr:cNvPr>
        <xdr:cNvSpPr txBox="1"/>
      </xdr:nvSpPr>
      <xdr:spPr>
        <a:xfrm>
          <a:off x="6866332" y="1462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52024</xdr:rowOff>
    </xdr:from>
    <xdr:ext cx="469744" cy="259045"/>
    <xdr:sp macro="" textlink="">
      <xdr:nvSpPr>
        <xdr:cNvPr id="373" name="n_4mainValue【公営住宅】&#10;一人当たり面積">
          <a:extLst>
            <a:ext uri="{FF2B5EF4-FFF2-40B4-BE49-F238E27FC236}">
              <a16:creationId xmlns:a16="http://schemas.microsoft.com/office/drawing/2014/main" id="{8C398204-E2C7-40EF-8928-EFF3E8BB2316}"/>
            </a:ext>
          </a:extLst>
        </xdr:cNvPr>
        <xdr:cNvSpPr txBox="1"/>
      </xdr:nvSpPr>
      <xdr:spPr>
        <a:xfrm>
          <a:off x="6068772" y="1462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BDA58DF5-1661-41FE-9620-4D5BE017FC04}"/>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A95A9138-8CEE-4705-9A0A-9B3A388A1A1B}"/>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AA5CF863-F6E6-4125-BB2A-802C2BF8B532}"/>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9F5C6B8-64A5-4B6E-8BB5-08997C8D191C}"/>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3B272B4B-9511-4F6A-84C8-B882C27C998A}"/>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F89F665D-5081-4073-A89E-0FFB8D821A82}"/>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8B1506E1-A10F-4425-B535-EC1FBC139A53}"/>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5D94497D-3AE6-436D-BB1C-8AB766134FF8}"/>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a:extLst>
            <a:ext uri="{FF2B5EF4-FFF2-40B4-BE49-F238E27FC236}">
              <a16:creationId xmlns:a16="http://schemas.microsoft.com/office/drawing/2014/main" id="{4B070EE7-7AAD-48B0-A059-25E19D4369AB}"/>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a:extLst>
            <a:ext uri="{FF2B5EF4-FFF2-40B4-BE49-F238E27FC236}">
              <a16:creationId xmlns:a16="http://schemas.microsoft.com/office/drawing/2014/main" id="{DB73833A-1C28-435C-8B33-8AF59218B8F8}"/>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a:extLst>
            <a:ext uri="{FF2B5EF4-FFF2-40B4-BE49-F238E27FC236}">
              <a16:creationId xmlns:a16="http://schemas.microsoft.com/office/drawing/2014/main" id="{B8D2D1C0-C7DC-4BD6-AC07-BF90018A518B}"/>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a:extLst>
            <a:ext uri="{FF2B5EF4-FFF2-40B4-BE49-F238E27FC236}">
              <a16:creationId xmlns:a16="http://schemas.microsoft.com/office/drawing/2014/main" id="{34F5A976-143F-49A2-8897-983575899EF2}"/>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a:extLst>
            <a:ext uri="{FF2B5EF4-FFF2-40B4-BE49-F238E27FC236}">
              <a16:creationId xmlns:a16="http://schemas.microsoft.com/office/drawing/2014/main" id="{8A7738B2-02BD-483E-817F-2BE8FB456BB7}"/>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a:extLst>
            <a:ext uri="{FF2B5EF4-FFF2-40B4-BE49-F238E27FC236}">
              <a16:creationId xmlns:a16="http://schemas.microsoft.com/office/drawing/2014/main" id="{B17490F9-E8B4-498B-A082-E764D9C88056}"/>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a:extLst>
            <a:ext uri="{FF2B5EF4-FFF2-40B4-BE49-F238E27FC236}">
              <a16:creationId xmlns:a16="http://schemas.microsoft.com/office/drawing/2014/main" id="{C48CCB2B-BED3-4999-B5C6-EA4D8EAC000F}"/>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a:extLst>
            <a:ext uri="{FF2B5EF4-FFF2-40B4-BE49-F238E27FC236}">
              <a16:creationId xmlns:a16="http://schemas.microsoft.com/office/drawing/2014/main" id="{9ACAC4FA-EBB4-42C6-AC3B-3315FF1D75CD}"/>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0" name="正方形/長方形 389">
          <a:extLst>
            <a:ext uri="{FF2B5EF4-FFF2-40B4-BE49-F238E27FC236}">
              <a16:creationId xmlns:a16="http://schemas.microsoft.com/office/drawing/2014/main" id="{3C76B755-67AA-4C4D-A7B2-26004F8DE25F}"/>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1" name="正方形/長方形 390">
          <a:extLst>
            <a:ext uri="{FF2B5EF4-FFF2-40B4-BE49-F238E27FC236}">
              <a16:creationId xmlns:a16="http://schemas.microsoft.com/office/drawing/2014/main" id="{F2D56FE2-1456-45C9-BF04-43FC5B1BC0F9}"/>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2" name="正方形/長方形 391">
          <a:extLst>
            <a:ext uri="{FF2B5EF4-FFF2-40B4-BE49-F238E27FC236}">
              <a16:creationId xmlns:a16="http://schemas.microsoft.com/office/drawing/2014/main" id="{CCA62359-521F-49F1-BB0C-1A2B5A20A669}"/>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3" name="正方形/長方形 392">
          <a:extLst>
            <a:ext uri="{FF2B5EF4-FFF2-40B4-BE49-F238E27FC236}">
              <a16:creationId xmlns:a16="http://schemas.microsoft.com/office/drawing/2014/main" id="{AA687D9E-3C2D-4012-8D90-799E131108B9}"/>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4" name="正方形/長方形 393">
          <a:extLst>
            <a:ext uri="{FF2B5EF4-FFF2-40B4-BE49-F238E27FC236}">
              <a16:creationId xmlns:a16="http://schemas.microsoft.com/office/drawing/2014/main" id="{DCAE5072-53F4-4028-9358-A1D62CD7550C}"/>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5" name="正方形/長方形 394">
          <a:extLst>
            <a:ext uri="{FF2B5EF4-FFF2-40B4-BE49-F238E27FC236}">
              <a16:creationId xmlns:a16="http://schemas.microsoft.com/office/drawing/2014/main" id="{E6CCC8CE-AD78-4E61-A7C2-2AA8B78897FF}"/>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6" name="正方形/長方形 395">
          <a:extLst>
            <a:ext uri="{FF2B5EF4-FFF2-40B4-BE49-F238E27FC236}">
              <a16:creationId xmlns:a16="http://schemas.microsoft.com/office/drawing/2014/main" id="{DFDBBC9A-DE77-48A4-8A5D-0781D450297F}"/>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正方形/長方形 396">
          <a:extLst>
            <a:ext uri="{FF2B5EF4-FFF2-40B4-BE49-F238E27FC236}">
              <a16:creationId xmlns:a16="http://schemas.microsoft.com/office/drawing/2014/main" id="{5AC116FF-EFE2-48C2-B096-EAFF22962D80}"/>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8" name="テキスト ボックス 397">
          <a:extLst>
            <a:ext uri="{FF2B5EF4-FFF2-40B4-BE49-F238E27FC236}">
              <a16:creationId xmlns:a16="http://schemas.microsoft.com/office/drawing/2014/main" id="{C8A99CE7-8751-471A-A0A3-669A0E825753}"/>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9" name="直線コネクタ 398">
          <a:extLst>
            <a:ext uri="{FF2B5EF4-FFF2-40B4-BE49-F238E27FC236}">
              <a16:creationId xmlns:a16="http://schemas.microsoft.com/office/drawing/2014/main" id="{A9404CD5-21FA-42A5-ACA6-C93E6584B98A}"/>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0" name="テキスト ボックス 399">
          <a:extLst>
            <a:ext uri="{FF2B5EF4-FFF2-40B4-BE49-F238E27FC236}">
              <a16:creationId xmlns:a16="http://schemas.microsoft.com/office/drawing/2014/main" id="{A9BA1091-211F-4880-A4EC-E34CFA60AC32}"/>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1" name="直線コネクタ 400">
          <a:extLst>
            <a:ext uri="{FF2B5EF4-FFF2-40B4-BE49-F238E27FC236}">
              <a16:creationId xmlns:a16="http://schemas.microsoft.com/office/drawing/2014/main" id="{657727C4-6D19-41B1-A37F-FE7B709B87BA}"/>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2" name="テキスト ボックス 401">
          <a:extLst>
            <a:ext uri="{FF2B5EF4-FFF2-40B4-BE49-F238E27FC236}">
              <a16:creationId xmlns:a16="http://schemas.microsoft.com/office/drawing/2014/main" id="{7574D9D4-BDB7-4D43-9EC1-CE71275743EF}"/>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3" name="直線コネクタ 402">
          <a:extLst>
            <a:ext uri="{FF2B5EF4-FFF2-40B4-BE49-F238E27FC236}">
              <a16:creationId xmlns:a16="http://schemas.microsoft.com/office/drawing/2014/main" id="{25F26863-1E07-4293-8D8D-E5D7B236B795}"/>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4" name="テキスト ボックス 403">
          <a:extLst>
            <a:ext uri="{FF2B5EF4-FFF2-40B4-BE49-F238E27FC236}">
              <a16:creationId xmlns:a16="http://schemas.microsoft.com/office/drawing/2014/main" id="{A0835F7A-F1E4-49F8-8B6E-EEA381E2828E}"/>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5" name="直線コネクタ 404">
          <a:extLst>
            <a:ext uri="{FF2B5EF4-FFF2-40B4-BE49-F238E27FC236}">
              <a16:creationId xmlns:a16="http://schemas.microsoft.com/office/drawing/2014/main" id="{6CC8CA60-657F-4048-B3FD-E3E520306C0F}"/>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6" name="テキスト ボックス 405">
          <a:extLst>
            <a:ext uri="{FF2B5EF4-FFF2-40B4-BE49-F238E27FC236}">
              <a16:creationId xmlns:a16="http://schemas.microsoft.com/office/drawing/2014/main" id="{C0067260-A912-4397-B478-0E669FE6ADD0}"/>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7" name="直線コネクタ 406">
          <a:extLst>
            <a:ext uri="{FF2B5EF4-FFF2-40B4-BE49-F238E27FC236}">
              <a16:creationId xmlns:a16="http://schemas.microsoft.com/office/drawing/2014/main" id="{349F7E9A-8DFA-4B37-9BB6-042C174B89C0}"/>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8" name="テキスト ボックス 407">
          <a:extLst>
            <a:ext uri="{FF2B5EF4-FFF2-40B4-BE49-F238E27FC236}">
              <a16:creationId xmlns:a16="http://schemas.microsoft.com/office/drawing/2014/main" id="{F7672F5B-CBB6-42B5-B711-8030F6230BE6}"/>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9" name="直線コネクタ 408">
          <a:extLst>
            <a:ext uri="{FF2B5EF4-FFF2-40B4-BE49-F238E27FC236}">
              <a16:creationId xmlns:a16="http://schemas.microsoft.com/office/drawing/2014/main" id="{D0195F66-A117-4C5F-B0AA-0EAD8667E2A6}"/>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0" name="テキスト ボックス 409">
          <a:extLst>
            <a:ext uri="{FF2B5EF4-FFF2-40B4-BE49-F238E27FC236}">
              <a16:creationId xmlns:a16="http://schemas.microsoft.com/office/drawing/2014/main" id="{4AFD2E4A-A4E0-481B-8D08-3AFD0E8677C6}"/>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D5650AD2-2767-4511-AC7B-8DFB357E2580}"/>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2" name="テキスト ボックス 411">
          <a:extLst>
            <a:ext uri="{FF2B5EF4-FFF2-40B4-BE49-F238E27FC236}">
              <a16:creationId xmlns:a16="http://schemas.microsoft.com/office/drawing/2014/main" id="{2BAC142F-4E6E-49A4-B881-1998C8FB5848}"/>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7EAD043B-614F-4F80-9025-290474DE9DCD}"/>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108585</xdr:rowOff>
    </xdr:from>
    <xdr:to>
      <xdr:col>85</xdr:col>
      <xdr:colOff>126364</xdr:colOff>
      <xdr:row>41</xdr:row>
      <xdr:rowOff>3810</xdr:rowOff>
    </xdr:to>
    <xdr:cxnSp macro="">
      <xdr:nvCxnSpPr>
        <xdr:cNvPr id="414" name="直線コネクタ 413">
          <a:extLst>
            <a:ext uri="{FF2B5EF4-FFF2-40B4-BE49-F238E27FC236}">
              <a16:creationId xmlns:a16="http://schemas.microsoft.com/office/drawing/2014/main" id="{B4265B17-7C77-47EE-8956-0020ED00582F}"/>
            </a:ext>
          </a:extLst>
        </xdr:cNvPr>
        <xdr:cNvCxnSpPr/>
      </xdr:nvCxnSpPr>
      <xdr:spPr>
        <a:xfrm flipV="1">
          <a:off x="14703424" y="5764530"/>
          <a:ext cx="0" cy="127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7637</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9393C2B3-CF20-4A46-A8E6-D611D4D7444B}"/>
            </a:ext>
          </a:extLst>
        </xdr:cNvPr>
        <xdr:cNvSpPr txBox="1"/>
      </xdr:nvSpPr>
      <xdr:spPr>
        <a:xfrm>
          <a:off x="14742160" y="703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3810</xdr:rowOff>
    </xdr:from>
    <xdr:to>
      <xdr:col>86</xdr:col>
      <xdr:colOff>25400</xdr:colOff>
      <xdr:row>41</xdr:row>
      <xdr:rowOff>3810</xdr:rowOff>
    </xdr:to>
    <xdr:cxnSp macro="">
      <xdr:nvCxnSpPr>
        <xdr:cNvPr id="416" name="直線コネクタ 415">
          <a:extLst>
            <a:ext uri="{FF2B5EF4-FFF2-40B4-BE49-F238E27FC236}">
              <a16:creationId xmlns:a16="http://schemas.microsoft.com/office/drawing/2014/main" id="{FC0C48BE-FDB7-474E-962B-0E3022F4CC39}"/>
            </a:ext>
          </a:extLst>
        </xdr:cNvPr>
        <xdr:cNvCxnSpPr/>
      </xdr:nvCxnSpPr>
      <xdr:spPr>
        <a:xfrm>
          <a:off x="14611350" y="7035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55262</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4B521B13-12A1-4000-A919-9024366A6F84}"/>
            </a:ext>
          </a:extLst>
        </xdr:cNvPr>
        <xdr:cNvSpPr txBox="1"/>
      </xdr:nvSpPr>
      <xdr:spPr>
        <a:xfrm>
          <a:off x="14742160" y="554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108585</xdr:rowOff>
    </xdr:from>
    <xdr:to>
      <xdr:col>86</xdr:col>
      <xdr:colOff>25400</xdr:colOff>
      <xdr:row>33</xdr:row>
      <xdr:rowOff>108585</xdr:rowOff>
    </xdr:to>
    <xdr:cxnSp macro="">
      <xdr:nvCxnSpPr>
        <xdr:cNvPr id="418" name="直線コネクタ 417">
          <a:extLst>
            <a:ext uri="{FF2B5EF4-FFF2-40B4-BE49-F238E27FC236}">
              <a16:creationId xmlns:a16="http://schemas.microsoft.com/office/drawing/2014/main" id="{28A09A90-723C-47AD-881B-4C1924C842B5}"/>
            </a:ext>
          </a:extLst>
        </xdr:cNvPr>
        <xdr:cNvCxnSpPr/>
      </xdr:nvCxnSpPr>
      <xdr:spPr>
        <a:xfrm>
          <a:off x="14611350" y="5764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149242</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4CEACD36-C803-40F3-BC79-BE0100964DA0}"/>
            </a:ext>
          </a:extLst>
        </xdr:cNvPr>
        <xdr:cNvSpPr txBox="1"/>
      </xdr:nvSpPr>
      <xdr:spPr>
        <a:xfrm>
          <a:off x="14742160" y="61499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126365</xdr:rowOff>
    </xdr:from>
    <xdr:to>
      <xdr:col>85</xdr:col>
      <xdr:colOff>177800</xdr:colOff>
      <xdr:row>37</xdr:row>
      <xdr:rowOff>56515</xdr:rowOff>
    </xdr:to>
    <xdr:sp macro="" textlink="">
      <xdr:nvSpPr>
        <xdr:cNvPr id="420" name="フローチャート: 判断 419">
          <a:extLst>
            <a:ext uri="{FF2B5EF4-FFF2-40B4-BE49-F238E27FC236}">
              <a16:creationId xmlns:a16="http://schemas.microsoft.com/office/drawing/2014/main" id="{9868EA3B-7FA6-44E1-8E17-1F5CC04CCDD9}"/>
            </a:ext>
          </a:extLst>
        </xdr:cNvPr>
        <xdr:cNvSpPr/>
      </xdr:nvSpPr>
      <xdr:spPr>
        <a:xfrm>
          <a:off x="14649450" y="63023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421" name="フローチャート: 判断 420">
          <a:extLst>
            <a:ext uri="{FF2B5EF4-FFF2-40B4-BE49-F238E27FC236}">
              <a16:creationId xmlns:a16="http://schemas.microsoft.com/office/drawing/2014/main" id="{90D59234-55E7-40F7-AF38-C7E7F8F855A1}"/>
            </a:ext>
          </a:extLst>
        </xdr:cNvPr>
        <xdr:cNvSpPr/>
      </xdr:nvSpPr>
      <xdr:spPr>
        <a:xfrm>
          <a:off x="13887450" y="62757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93980</xdr:rowOff>
    </xdr:from>
    <xdr:to>
      <xdr:col>76</xdr:col>
      <xdr:colOff>165100</xdr:colOff>
      <xdr:row>37</xdr:row>
      <xdr:rowOff>24130</xdr:rowOff>
    </xdr:to>
    <xdr:sp macro="" textlink="">
      <xdr:nvSpPr>
        <xdr:cNvPr id="422" name="フローチャート: 判断 421">
          <a:extLst>
            <a:ext uri="{FF2B5EF4-FFF2-40B4-BE49-F238E27FC236}">
              <a16:creationId xmlns:a16="http://schemas.microsoft.com/office/drawing/2014/main" id="{37BBCF8B-CE92-401D-8423-F358641C641D}"/>
            </a:ext>
          </a:extLst>
        </xdr:cNvPr>
        <xdr:cNvSpPr/>
      </xdr:nvSpPr>
      <xdr:spPr>
        <a:xfrm>
          <a:off x="13089890" y="626999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154940</xdr:rowOff>
    </xdr:from>
    <xdr:to>
      <xdr:col>72</xdr:col>
      <xdr:colOff>38100</xdr:colOff>
      <xdr:row>37</xdr:row>
      <xdr:rowOff>85090</xdr:rowOff>
    </xdr:to>
    <xdr:sp macro="" textlink="">
      <xdr:nvSpPr>
        <xdr:cNvPr id="423" name="フローチャート: 判断 422">
          <a:extLst>
            <a:ext uri="{FF2B5EF4-FFF2-40B4-BE49-F238E27FC236}">
              <a16:creationId xmlns:a16="http://schemas.microsoft.com/office/drawing/2014/main" id="{D9412412-A9B4-4E84-A946-35FFB5DF0E5B}"/>
            </a:ext>
          </a:extLst>
        </xdr:cNvPr>
        <xdr:cNvSpPr/>
      </xdr:nvSpPr>
      <xdr:spPr>
        <a:xfrm>
          <a:off x="12303760" y="63271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424" name="フローチャート: 判断 423">
          <a:extLst>
            <a:ext uri="{FF2B5EF4-FFF2-40B4-BE49-F238E27FC236}">
              <a16:creationId xmlns:a16="http://schemas.microsoft.com/office/drawing/2014/main" id="{ED94FC94-EF11-4770-B203-24840A4DAFEF}"/>
            </a:ext>
          </a:extLst>
        </xdr:cNvPr>
        <xdr:cNvSpPr/>
      </xdr:nvSpPr>
      <xdr:spPr>
        <a:xfrm>
          <a:off x="11487150" y="634428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161AEE52-B984-4BED-B5C7-5186A83D2EBB}"/>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A688989E-7A82-4D3C-A1D5-9DBC5C462EB1}"/>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A1C425EE-92FB-4F16-B375-55C772DC71E7}"/>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B3139829-DE74-446A-8D8F-7AB8968AEBFF}"/>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1E3E4271-51C6-408E-A56D-9673248952E4}"/>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430" name="楕円 429">
          <a:extLst>
            <a:ext uri="{FF2B5EF4-FFF2-40B4-BE49-F238E27FC236}">
              <a16:creationId xmlns:a16="http://schemas.microsoft.com/office/drawing/2014/main" id="{CAA46EFD-5F68-46B5-9902-B197561023ED}"/>
            </a:ext>
          </a:extLst>
        </xdr:cNvPr>
        <xdr:cNvSpPr/>
      </xdr:nvSpPr>
      <xdr:spPr>
        <a:xfrm>
          <a:off x="14649450" y="653669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3827</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B1FC73F0-4D61-4434-ACDF-19F0598203B7}"/>
            </a:ext>
          </a:extLst>
        </xdr:cNvPr>
        <xdr:cNvSpPr txBox="1"/>
      </xdr:nvSpPr>
      <xdr:spPr>
        <a:xfrm>
          <a:off x="14742160" y="652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160655</xdr:rowOff>
    </xdr:from>
    <xdr:to>
      <xdr:col>81</xdr:col>
      <xdr:colOff>101600</xdr:colOff>
      <xdr:row>38</xdr:row>
      <xdr:rowOff>90805</xdr:rowOff>
    </xdr:to>
    <xdr:sp macro="" textlink="">
      <xdr:nvSpPr>
        <xdr:cNvPr id="432" name="楕円 431">
          <a:extLst>
            <a:ext uri="{FF2B5EF4-FFF2-40B4-BE49-F238E27FC236}">
              <a16:creationId xmlns:a16="http://schemas.microsoft.com/office/drawing/2014/main" id="{E066EFBF-D9E8-4E22-9627-A2345FB5746A}"/>
            </a:ext>
          </a:extLst>
        </xdr:cNvPr>
        <xdr:cNvSpPr/>
      </xdr:nvSpPr>
      <xdr:spPr>
        <a:xfrm>
          <a:off x="13887450" y="650621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40005</xdr:rowOff>
    </xdr:from>
    <xdr:to>
      <xdr:col>85</xdr:col>
      <xdr:colOff>127000</xdr:colOff>
      <xdr:row>38</xdr:row>
      <xdr:rowOff>76200</xdr:rowOff>
    </xdr:to>
    <xdr:cxnSp macro="">
      <xdr:nvCxnSpPr>
        <xdr:cNvPr id="433" name="直線コネクタ 432">
          <a:extLst>
            <a:ext uri="{FF2B5EF4-FFF2-40B4-BE49-F238E27FC236}">
              <a16:creationId xmlns:a16="http://schemas.microsoft.com/office/drawing/2014/main" id="{4C9474FF-F1D3-40F8-BB58-F1EBC34A2031}"/>
            </a:ext>
          </a:extLst>
        </xdr:cNvPr>
        <xdr:cNvCxnSpPr/>
      </xdr:nvCxnSpPr>
      <xdr:spPr>
        <a:xfrm>
          <a:off x="13942060" y="6555105"/>
          <a:ext cx="762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120650</xdr:rowOff>
    </xdr:from>
    <xdr:to>
      <xdr:col>76</xdr:col>
      <xdr:colOff>165100</xdr:colOff>
      <xdr:row>38</xdr:row>
      <xdr:rowOff>50800</xdr:rowOff>
    </xdr:to>
    <xdr:sp macro="" textlink="">
      <xdr:nvSpPr>
        <xdr:cNvPr id="434" name="楕円 433">
          <a:extLst>
            <a:ext uri="{FF2B5EF4-FFF2-40B4-BE49-F238E27FC236}">
              <a16:creationId xmlns:a16="http://schemas.microsoft.com/office/drawing/2014/main" id="{2722BEF7-9DF0-418B-825E-F277E9C022AC}"/>
            </a:ext>
          </a:extLst>
        </xdr:cNvPr>
        <xdr:cNvSpPr/>
      </xdr:nvSpPr>
      <xdr:spPr>
        <a:xfrm>
          <a:off x="13089890" y="64662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0</xdr:rowOff>
    </xdr:from>
    <xdr:to>
      <xdr:col>81</xdr:col>
      <xdr:colOff>50800</xdr:colOff>
      <xdr:row>38</xdr:row>
      <xdr:rowOff>40005</xdr:rowOff>
    </xdr:to>
    <xdr:cxnSp macro="">
      <xdr:nvCxnSpPr>
        <xdr:cNvPr id="435" name="直線コネクタ 434">
          <a:extLst>
            <a:ext uri="{FF2B5EF4-FFF2-40B4-BE49-F238E27FC236}">
              <a16:creationId xmlns:a16="http://schemas.microsoft.com/office/drawing/2014/main" id="{EAA3D3C8-CCE5-4E2A-A0FD-45B5F6A165F6}"/>
            </a:ext>
          </a:extLst>
        </xdr:cNvPr>
        <xdr:cNvCxnSpPr/>
      </xdr:nvCxnSpPr>
      <xdr:spPr>
        <a:xfrm>
          <a:off x="13144500" y="6515100"/>
          <a:ext cx="7975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80645</xdr:rowOff>
    </xdr:from>
    <xdr:to>
      <xdr:col>72</xdr:col>
      <xdr:colOff>38100</xdr:colOff>
      <xdr:row>38</xdr:row>
      <xdr:rowOff>10795</xdr:rowOff>
    </xdr:to>
    <xdr:sp macro="" textlink="">
      <xdr:nvSpPr>
        <xdr:cNvPr id="436" name="楕円 435">
          <a:extLst>
            <a:ext uri="{FF2B5EF4-FFF2-40B4-BE49-F238E27FC236}">
              <a16:creationId xmlns:a16="http://schemas.microsoft.com/office/drawing/2014/main" id="{68748D9A-209B-49C5-8A9A-2A4F5F92A969}"/>
            </a:ext>
          </a:extLst>
        </xdr:cNvPr>
        <xdr:cNvSpPr/>
      </xdr:nvSpPr>
      <xdr:spPr>
        <a:xfrm>
          <a:off x="12303760" y="64262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131445</xdr:rowOff>
    </xdr:from>
    <xdr:to>
      <xdr:col>76</xdr:col>
      <xdr:colOff>114300</xdr:colOff>
      <xdr:row>38</xdr:row>
      <xdr:rowOff>0</xdr:rowOff>
    </xdr:to>
    <xdr:cxnSp macro="">
      <xdr:nvCxnSpPr>
        <xdr:cNvPr id="437" name="直線コネクタ 436">
          <a:extLst>
            <a:ext uri="{FF2B5EF4-FFF2-40B4-BE49-F238E27FC236}">
              <a16:creationId xmlns:a16="http://schemas.microsoft.com/office/drawing/2014/main" id="{40ABFE8E-17BC-419D-9070-27DCB924A46F}"/>
            </a:ext>
          </a:extLst>
        </xdr:cNvPr>
        <xdr:cNvCxnSpPr/>
      </xdr:nvCxnSpPr>
      <xdr:spPr>
        <a:xfrm>
          <a:off x="12346940" y="6478905"/>
          <a:ext cx="79756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38735</xdr:rowOff>
    </xdr:from>
    <xdr:to>
      <xdr:col>67</xdr:col>
      <xdr:colOff>101600</xdr:colOff>
      <xdr:row>37</xdr:row>
      <xdr:rowOff>140335</xdr:rowOff>
    </xdr:to>
    <xdr:sp macro="" textlink="">
      <xdr:nvSpPr>
        <xdr:cNvPr id="438" name="楕円 437">
          <a:extLst>
            <a:ext uri="{FF2B5EF4-FFF2-40B4-BE49-F238E27FC236}">
              <a16:creationId xmlns:a16="http://schemas.microsoft.com/office/drawing/2014/main" id="{40EEE011-9C0B-498C-8345-3C66902B182A}"/>
            </a:ext>
          </a:extLst>
        </xdr:cNvPr>
        <xdr:cNvSpPr/>
      </xdr:nvSpPr>
      <xdr:spPr>
        <a:xfrm>
          <a:off x="11487150" y="638238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89535</xdr:rowOff>
    </xdr:from>
    <xdr:to>
      <xdr:col>71</xdr:col>
      <xdr:colOff>177800</xdr:colOff>
      <xdr:row>37</xdr:row>
      <xdr:rowOff>131445</xdr:rowOff>
    </xdr:to>
    <xdr:cxnSp macro="">
      <xdr:nvCxnSpPr>
        <xdr:cNvPr id="439" name="直線コネクタ 438">
          <a:extLst>
            <a:ext uri="{FF2B5EF4-FFF2-40B4-BE49-F238E27FC236}">
              <a16:creationId xmlns:a16="http://schemas.microsoft.com/office/drawing/2014/main" id="{9A37B7AA-2AED-4273-B461-34AA5F43B815}"/>
            </a:ext>
          </a:extLst>
        </xdr:cNvPr>
        <xdr:cNvCxnSpPr/>
      </xdr:nvCxnSpPr>
      <xdr:spPr>
        <a:xfrm>
          <a:off x="11541760" y="6436995"/>
          <a:ext cx="80518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52087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B29DAC92-CD0A-4B39-933D-D34F376C2AC0}"/>
            </a:ext>
          </a:extLst>
        </xdr:cNvPr>
        <xdr:cNvSpPr txBox="1"/>
      </xdr:nvSpPr>
      <xdr:spPr>
        <a:xfrm>
          <a:off x="13738234" y="605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40657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CD4FED11-E7E2-46F7-B80A-F27875D49A9A}"/>
            </a:ext>
          </a:extLst>
        </xdr:cNvPr>
        <xdr:cNvSpPr txBox="1"/>
      </xdr:nvSpPr>
      <xdr:spPr>
        <a:xfrm>
          <a:off x="1295718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101617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2F9FFBCD-06C9-4BF0-96A6-A95F918B1861}"/>
            </a:ext>
          </a:extLst>
        </xdr:cNvPr>
        <xdr:cNvSpPr txBox="1"/>
      </xdr:nvSpPr>
      <xdr:spPr>
        <a:xfrm>
          <a:off x="1217105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114952</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D54AEC45-22A4-49FD-AA23-9942652F378A}"/>
            </a:ext>
          </a:extLst>
        </xdr:cNvPr>
        <xdr:cNvSpPr txBox="1"/>
      </xdr:nvSpPr>
      <xdr:spPr>
        <a:xfrm>
          <a:off x="113544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81932</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F141DF28-3122-455A-B2AE-ED9B4247D805}"/>
            </a:ext>
          </a:extLst>
        </xdr:cNvPr>
        <xdr:cNvSpPr txBox="1"/>
      </xdr:nvSpPr>
      <xdr:spPr>
        <a:xfrm>
          <a:off x="1373823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41927</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2CECF447-75C7-48EB-AAD3-9D939EAB942A}"/>
            </a:ext>
          </a:extLst>
        </xdr:cNvPr>
        <xdr:cNvSpPr txBox="1"/>
      </xdr:nvSpPr>
      <xdr:spPr>
        <a:xfrm>
          <a:off x="12957184" y="655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1922</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3B63994C-FD3F-412E-95DB-AB038FDB4C22}"/>
            </a:ext>
          </a:extLst>
        </xdr:cNvPr>
        <xdr:cNvSpPr txBox="1"/>
      </xdr:nvSpPr>
      <xdr:spPr>
        <a:xfrm>
          <a:off x="12171054" y="651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131462</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153714A9-D5C7-4012-9B65-E99AA3A0739D}"/>
            </a:ext>
          </a:extLst>
        </xdr:cNvPr>
        <xdr:cNvSpPr txBox="1"/>
      </xdr:nvSpPr>
      <xdr:spPr>
        <a:xfrm>
          <a:off x="11354444" y="647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7C505F06-9C52-4614-95BB-2CBBD5AE5286}"/>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73CA8634-578F-4AA1-B023-DB4FFEBAD666}"/>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89B874A5-C49D-48BA-8ABA-79D5A9FEF614}"/>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C51D8F92-1A5B-4E63-B5C7-00925001311D}"/>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62F86804-85E6-4AC0-B512-F352F74CE4F4}"/>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F21D53BC-A6A2-4210-BF2C-A03834B3E0E0}"/>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B6A3CFB2-C398-45DA-898D-4E9E0284BD6D}"/>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8BD4086A-C81A-415F-A7AE-6154CB7F54F1}"/>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7F24E5AD-196C-419F-A3F5-D560A22D4CC4}"/>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2D5B72E2-DB58-4A4F-99D3-32BCB03A7B52}"/>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C88818C1-A5E3-4DFA-84A0-5D75FCFDBAD3}"/>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C9630D2C-D500-425F-B26A-089EC43A9ACA}"/>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E5569A58-45B6-4980-A579-4B25654C4554}"/>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A0BFC6AA-5FA4-4E6D-AC93-5271A5020FBC}"/>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0721B394-3EAE-4367-83EB-597436F9171C}"/>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235C9D7A-F4FD-40AB-A4A9-89FFAE0D119F}"/>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A3029229-B2BF-485D-AAEC-A53FB5DBB214}"/>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EA482B4D-106A-4035-BBA4-2BD501D476DB}"/>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FF23F12F-3E93-45CB-8F01-08D400EDA324}"/>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36D53048-E3C6-4689-BE2B-E088494C95F2}"/>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324B93BE-FAF5-4CCA-9EB8-1CC42083CF88}"/>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5474820F-5F5D-4E28-A0E4-3CD480BFD1ED}"/>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C72C8FB1-0EEB-429E-AEE1-E7AC9942F004}"/>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E2C168B3-BB47-455B-9EBC-EEC1805FCA4F}"/>
            </a:ext>
          </a:extLst>
        </xdr:cNvPr>
        <xdr:cNvCxnSpPr/>
      </xdr:nvCxnSpPr>
      <xdr:spPr>
        <a:xfrm flipV="1">
          <a:off x="19947254" y="592455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1FAA2C68-88DC-4F20-AFB3-332B03A3615F}"/>
            </a:ext>
          </a:extLst>
        </xdr:cNvPr>
        <xdr:cNvSpPr txBox="1"/>
      </xdr:nvSpPr>
      <xdr:spPr>
        <a:xfrm>
          <a:off x="19985990" y="720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4731AA6E-3340-4F97-970C-126466673016}"/>
            </a:ext>
          </a:extLst>
        </xdr:cNvPr>
        <xdr:cNvCxnSpPr/>
      </xdr:nvCxnSpPr>
      <xdr:spPr>
        <a:xfrm>
          <a:off x="19885660" y="7200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45737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C9D49BD0-4EC1-4077-B48F-77D0408947C3}"/>
            </a:ext>
          </a:extLst>
        </xdr:cNvPr>
        <xdr:cNvSpPr txBox="1"/>
      </xdr:nvSpPr>
      <xdr:spPr>
        <a:xfrm>
          <a:off x="19985990" y="5705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99060</xdr:rowOff>
    </xdr:from>
    <xdr:to>
      <xdr:col>116</xdr:col>
      <xdr:colOff>152400</xdr:colOff>
      <xdr:row>34</xdr:row>
      <xdr:rowOff>99060</xdr:rowOff>
    </xdr:to>
    <xdr:cxnSp macro="">
      <xdr:nvCxnSpPr>
        <xdr:cNvPr id="475" name="直線コネクタ 474">
          <a:extLst>
            <a:ext uri="{FF2B5EF4-FFF2-40B4-BE49-F238E27FC236}">
              <a16:creationId xmlns:a16="http://schemas.microsoft.com/office/drawing/2014/main" id="{064B07CB-309A-4E28-942B-5F92D557CCE0}"/>
            </a:ext>
          </a:extLst>
        </xdr:cNvPr>
        <xdr:cNvCxnSpPr/>
      </xdr:nvCxnSpPr>
      <xdr:spPr>
        <a:xfrm>
          <a:off x="19885660" y="59245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77DFEE72-2C56-4A12-A83D-FB654C406A6B}"/>
            </a:ext>
          </a:extLst>
        </xdr:cNvPr>
        <xdr:cNvSpPr txBox="1"/>
      </xdr:nvSpPr>
      <xdr:spPr>
        <a:xfrm>
          <a:off x="19985990" y="6570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477" name="フローチャート: 判断 476">
          <a:extLst>
            <a:ext uri="{FF2B5EF4-FFF2-40B4-BE49-F238E27FC236}">
              <a16:creationId xmlns:a16="http://schemas.microsoft.com/office/drawing/2014/main" id="{A72AE245-B340-4DBB-9EFA-9B1D1B94E5E3}"/>
            </a:ext>
          </a:extLst>
        </xdr:cNvPr>
        <xdr:cNvSpPr/>
      </xdr:nvSpPr>
      <xdr:spPr>
        <a:xfrm>
          <a:off x="19904710" y="671385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8" name="フローチャート: 判断 477">
          <a:extLst>
            <a:ext uri="{FF2B5EF4-FFF2-40B4-BE49-F238E27FC236}">
              <a16:creationId xmlns:a16="http://schemas.microsoft.com/office/drawing/2014/main" id="{16046F03-86F1-4D94-9282-6EA35FA1AC80}"/>
            </a:ext>
          </a:extLst>
        </xdr:cNvPr>
        <xdr:cNvSpPr/>
      </xdr:nvSpPr>
      <xdr:spPr>
        <a:xfrm>
          <a:off x="19161760" y="671385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9" name="フローチャート: 判断 478">
          <a:extLst>
            <a:ext uri="{FF2B5EF4-FFF2-40B4-BE49-F238E27FC236}">
              <a16:creationId xmlns:a16="http://schemas.microsoft.com/office/drawing/2014/main" id="{092AC4BC-4013-4469-85B0-456F7465AA29}"/>
            </a:ext>
          </a:extLst>
        </xdr:cNvPr>
        <xdr:cNvSpPr/>
      </xdr:nvSpPr>
      <xdr:spPr>
        <a:xfrm>
          <a:off x="18345150" y="671385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52070</xdr:rowOff>
    </xdr:from>
    <xdr:to>
      <xdr:col>102</xdr:col>
      <xdr:colOff>165100</xdr:colOff>
      <xdr:row>39</xdr:row>
      <xdr:rowOff>153670</xdr:rowOff>
    </xdr:to>
    <xdr:sp macro="" textlink="">
      <xdr:nvSpPr>
        <xdr:cNvPr id="480" name="フローチャート: 判断 479">
          <a:extLst>
            <a:ext uri="{FF2B5EF4-FFF2-40B4-BE49-F238E27FC236}">
              <a16:creationId xmlns:a16="http://schemas.microsoft.com/office/drawing/2014/main" id="{4F787206-BF29-41E6-B358-60AB2B796F35}"/>
            </a:ext>
          </a:extLst>
        </xdr:cNvPr>
        <xdr:cNvSpPr/>
      </xdr:nvSpPr>
      <xdr:spPr>
        <a:xfrm>
          <a:off x="17547590" y="674243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44450</xdr:rowOff>
    </xdr:from>
    <xdr:to>
      <xdr:col>98</xdr:col>
      <xdr:colOff>38100</xdr:colOff>
      <xdr:row>39</xdr:row>
      <xdr:rowOff>146050</xdr:rowOff>
    </xdr:to>
    <xdr:sp macro="" textlink="">
      <xdr:nvSpPr>
        <xdr:cNvPr id="481" name="フローチャート: 判断 480">
          <a:extLst>
            <a:ext uri="{FF2B5EF4-FFF2-40B4-BE49-F238E27FC236}">
              <a16:creationId xmlns:a16="http://schemas.microsoft.com/office/drawing/2014/main" id="{6AF2255C-97DE-468F-8007-54BD95D05BDE}"/>
            </a:ext>
          </a:extLst>
        </xdr:cNvPr>
        <xdr:cNvSpPr/>
      </xdr:nvSpPr>
      <xdr:spPr>
        <a:xfrm>
          <a:off x="16761460" y="67329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EA450D3D-4EA9-48C2-B633-80733BABDF7F}"/>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7E4B40AA-0282-4BB3-8725-F3A584164D79}"/>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766DFADB-4E77-4D4D-8573-22C523A95699}"/>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18A4E07B-0C27-48FB-A01F-2810F4FCF245}"/>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2EBEAD18-CD70-4848-BF69-AECA279F8727}"/>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139700</xdr:rowOff>
    </xdr:from>
    <xdr:to>
      <xdr:col>116</xdr:col>
      <xdr:colOff>114300</xdr:colOff>
      <xdr:row>41</xdr:row>
      <xdr:rowOff>69850</xdr:rowOff>
    </xdr:to>
    <xdr:sp macro="" textlink="">
      <xdr:nvSpPr>
        <xdr:cNvPr id="487" name="楕円 486">
          <a:extLst>
            <a:ext uri="{FF2B5EF4-FFF2-40B4-BE49-F238E27FC236}">
              <a16:creationId xmlns:a16="http://schemas.microsoft.com/office/drawing/2014/main" id="{979B754F-FF91-4770-92C4-735CDD8D3F64}"/>
            </a:ext>
          </a:extLst>
        </xdr:cNvPr>
        <xdr:cNvSpPr/>
      </xdr:nvSpPr>
      <xdr:spPr>
        <a:xfrm>
          <a:off x="19904710" y="69938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118127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1C5AE35D-9A7B-45DE-BE03-DB32DC2E57A0}"/>
            </a:ext>
          </a:extLst>
        </xdr:cNvPr>
        <xdr:cNvSpPr txBox="1"/>
      </xdr:nvSpPr>
      <xdr:spPr>
        <a:xfrm>
          <a:off x="19985990" y="6978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139700</xdr:rowOff>
    </xdr:from>
    <xdr:to>
      <xdr:col>112</xdr:col>
      <xdr:colOff>38100</xdr:colOff>
      <xdr:row>41</xdr:row>
      <xdr:rowOff>69850</xdr:rowOff>
    </xdr:to>
    <xdr:sp macro="" textlink="">
      <xdr:nvSpPr>
        <xdr:cNvPr id="489" name="楕円 488">
          <a:extLst>
            <a:ext uri="{FF2B5EF4-FFF2-40B4-BE49-F238E27FC236}">
              <a16:creationId xmlns:a16="http://schemas.microsoft.com/office/drawing/2014/main" id="{B55F420D-23E4-4503-8C6F-18481AFE47A0}"/>
            </a:ext>
          </a:extLst>
        </xdr:cNvPr>
        <xdr:cNvSpPr/>
      </xdr:nvSpPr>
      <xdr:spPr>
        <a:xfrm>
          <a:off x="19161760" y="699389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19050</xdr:rowOff>
    </xdr:from>
    <xdr:to>
      <xdr:col>116</xdr:col>
      <xdr:colOff>63500</xdr:colOff>
      <xdr:row>41</xdr:row>
      <xdr:rowOff>19050</xdr:rowOff>
    </xdr:to>
    <xdr:cxnSp macro="">
      <xdr:nvCxnSpPr>
        <xdr:cNvPr id="490" name="直線コネクタ 489">
          <a:extLst>
            <a:ext uri="{FF2B5EF4-FFF2-40B4-BE49-F238E27FC236}">
              <a16:creationId xmlns:a16="http://schemas.microsoft.com/office/drawing/2014/main" id="{8DD60A90-D4F5-4C5D-A5AB-1C2D4BF4A64F}"/>
            </a:ext>
          </a:extLst>
        </xdr:cNvPr>
        <xdr:cNvCxnSpPr/>
      </xdr:nvCxnSpPr>
      <xdr:spPr>
        <a:xfrm>
          <a:off x="19204940" y="70446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139700</xdr:rowOff>
    </xdr:from>
    <xdr:to>
      <xdr:col>107</xdr:col>
      <xdr:colOff>101600</xdr:colOff>
      <xdr:row>41</xdr:row>
      <xdr:rowOff>69850</xdr:rowOff>
    </xdr:to>
    <xdr:sp macro="" textlink="">
      <xdr:nvSpPr>
        <xdr:cNvPr id="491" name="楕円 490">
          <a:extLst>
            <a:ext uri="{FF2B5EF4-FFF2-40B4-BE49-F238E27FC236}">
              <a16:creationId xmlns:a16="http://schemas.microsoft.com/office/drawing/2014/main" id="{BD74D0B9-38DA-4C68-B252-D9D222F0C9EA}"/>
            </a:ext>
          </a:extLst>
        </xdr:cNvPr>
        <xdr:cNvSpPr/>
      </xdr:nvSpPr>
      <xdr:spPr>
        <a:xfrm>
          <a:off x="18345150" y="69938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19050</xdr:rowOff>
    </xdr:from>
    <xdr:to>
      <xdr:col>111</xdr:col>
      <xdr:colOff>177800</xdr:colOff>
      <xdr:row>41</xdr:row>
      <xdr:rowOff>19050</xdr:rowOff>
    </xdr:to>
    <xdr:cxnSp macro="">
      <xdr:nvCxnSpPr>
        <xdr:cNvPr id="492" name="直線コネクタ 491">
          <a:extLst>
            <a:ext uri="{FF2B5EF4-FFF2-40B4-BE49-F238E27FC236}">
              <a16:creationId xmlns:a16="http://schemas.microsoft.com/office/drawing/2014/main" id="{A9BF095F-965C-4C8E-B134-789289F39853}"/>
            </a:ext>
          </a:extLst>
        </xdr:cNvPr>
        <xdr:cNvCxnSpPr/>
      </xdr:nvCxnSpPr>
      <xdr:spPr>
        <a:xfrm>
          <a:off x="18399760" y="70446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147320</xdr:rowOff>
    </xdr:from>
    <xdr:to>
      <xdr:col>102</xdr:col>
      <xdr:colOff>165100</xdr:colOff>
      <xdr:row>41</xdr:row>
      <xdr:rowOff>77470</xdr:rowOff>
    </xdr:to>
    <xdr:sp macro="" textlink="">
      <xdr:nvSpPr>
        <xdr:cNvPr id="493" name="楕円 492">
          <a:extLst>
            <a:ext uri="{FF2B5EF4-FFF2-40B4-BE49-F238E27FC236}">
              <a16:creationId xmlns:a16="http://schemas.microsoft.com/office/drawing/2014/main" id="{67B046F3-3F14-41D5-88F2-BFB889D4AFCE}"/>
            </a:ext>
          </a:extLst>
        </xdr:cNvPr>
        <xdr:cNvSpPr/>
      </xdr:nvSpPr>
      <xdr:spPr>
        <a:xfrm>
          <a:off x="17547590" y="70034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19050</xdr:rowOff>
    </xdr:from>
    <xdr:to>
      <xdr:col>107</xdr:col>
      <xdr:colOff>50800</xdr:colOff>
      <xdr:row>41</xdr:row>
      <xdr:rowOff>26670</xdr:rowOff>
    </xdr:to>
    <xdr:cxnSp macro="">
      <xdr:nvCxnSpPr>
        <xdr:cNvPr id="494" name="直線コネクタ 493">
          <a:extLst>
            <a:ext uri="{FF2B5EF4-FFF2-40B4-BE49-F238E27FC236}">
              <a16:creationId xmlns:a16="http://schemas.microsoft.com/office/drawing/2014/main" id="{D504074E-D39C-4AE5-B4C2-669C11337006}"/>
            </a:ext>
          </a:extLst>
        </xdr:cNvPr>
        <xdr:cNvCxnSpPr/>
      </xdr:nvCxnSpPr>
      <xdr:spPr>
        <a:xfrm flipV="1">
          <a:off x="17602200" y="7044690"/>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147320</xdr:rowOff>
    </xdr:from>
    <xdr:to>
      <xdr:col>98</xdr:col>
      <xdr:colOff>38100</xdr:colOff>
      <xdr:row>41</xdr:row>
      <xdr:rowOff>77470</xdr:rowOff>
    </xdr:to>
    <xdr:sp macro="" textlink="">
      <xdr:nvSpPr>
        <xdr:cNvPr id="495" name="楕円 494">
          <a:extLst>
            <a:ext uri="{FF2B5EF4-FFF2-40B4-BE49-F238E27FC236}">
              <a16:creationId xmlns:a16="http://schemas.microsoft.com/office/drawing/2014/main" id="{B99E67D5-6041-49F0-BA82-F11687EF4C7B}"/>
            </a:ext>
          </a:extLst>
        </xdr:cNvPr>
        <xdr:cNvSpPr/>
      </xdr:nvSpPr>
      <xdr:spPr>
        <a:xfrm>
          <a:off x="16761460" y="70034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26670</xdr:rowOff>
    </xdr:from>
    <xdr:to>
      <xdr:col>102</xdr:col>
      <xdr:colOff>114300</xdr:colOff>
      <xdr:row>41</xdr:row>
      <xdr:rowOff>26670</xdr:rowOff>
    </xdr:to>
    <xdr:cxnSp macro="">
      <xdr:nvCxnSpPr>
        <xdr:cNvPr id="496" name="直線コネクタ 495">
          <a:extLst>
            <a:ext uri="{FF2B5EF4-FFF2-40B4-BE49-F238E27FC236}">
              <a16:creationId xmlns:a16="http://schemas.microsoft.com/office/drawing/2014/main" id="{BF874260-EEEC-4E44-93CC-C7783CA7A1C4}"/>
            </a:ext>
          </a:extLst>
        </xdr:cNvPr>
        <xdr:cNvCxnSpPr/>
      </xdr:nvCxnSpPr>
      <xdr:spPr>
        <a:xfrm>
          <a:off x="16804640" y="705421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372C46FC-5726-42EA-B7EE-4F1CEDBE89EE}"/>
            </a:ext>
          </a:extLst>
        </xdr:cNvPr>
        <xdr:cNvSpPr txBox="1"/>
      </xdr:nvSpPr>
      <xdr:spPr>
        <a:xfrm>
          <a:off x="18982132" y="648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C884140A-D00D-4E4A-AD97-F0516C28AF59}"/>
            </a:ext>
          </a:extLst>
        </xdr:cNvPr>
        <xdr:cNvSpPr txBox="1"/>
      </xdr:nvSpPr>
      <xdr:spPr>
        <a:xfrm>
          <a:off x="18182032" y="648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170197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E349A967-71C7-4124-A3CA-212885C31DF6}"/>
            </a:ext>
          </a:extLst>
        </xdr:cNvPr>
        <xdr:cNvSpPr txBox="1"/>
      </xdr:nvSpPr>
      <xdr:spPr>
        <a:xfrm>
          <a:off x="17384472" y="651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162577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25623124-6E67-40D7-8AB3-CC32BD81A470}"/>
            </a:ext>
          </a:extLst>
        </xdr:cNvPr>
        <xdr:cNvSpPr txBox="1"/>
      </xdr:nvSpPr>
      <xdr:spPr>
        <a:xfrm>
          <a:off x="16588817" y="6508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60977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238A5E14-1B98-46B5-8750-1456C0E7DC96}"/>
            </a:ext>
          </a:extLst>
        </xdr:cNvPr>
        <xdr:cNvSpPr txBox="1"/>
      </xdr:nvSpPr>
      <xdr:spPr>
        <a:xfrm>
          <a:off x="18982132" y="708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60977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2C80D7BA-09BD-4B78-AA12-3CDEEAA394A6}"/>
            </a:ext>
          </a:extLst>
        </xdr:cNvPr>
        <xdr:cNvSpPr txBox="1"/>
      </xdr:nvSpPr>
      <xdr:spPr>
        <a:xfrm>
          <a:off x="18182032" y="708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68597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B44A67FC-8FD8-4FF8-BF82-CEEAA99E70B4}"/>
            </a:ext>
          </a:extLst>
        </xdr:cNvPr>
        <xdr:cNvSpPr txBox="1"/>
      </xdr:nvSpPr>
      <xdr:spPr>
        <a:xfrm>
          <a:off x="17384472" y="7096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68597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5CC58E03-5E53-4584-9108-7DEC1050174C}"/>
            </a:ext>
          </a:extLst>
        </xdr:cNvPr>
        <xdr:cNvSpPr txBox="1"/>
      </xdr:nvSpPr>
      <xdr:spPr>
        <a:xfrm>
          <a:off x="16588817" y="7096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34880813-EE91-4542-89A9-DB90EDE286CB}"/>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6DAAEDAF-D98D-4EF6-8A81-0A41572A130D}"/>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59F70490-DE28-436E-AD57-8E43F45E3BEE}"/>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A06775B8-0130-41FE-9D9B-BFCA656BA886}"/>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3F35D4DC-9722-4C7A-B005-2033A4179452}"/>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FA58462E-F0B2-4FF4-A3CA-02CE56FBA4FC}"/>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19B841BA-402E-4C0A-BBBF-7ABD28FBBE64}"/>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20B27B37-ABA4-47BD-811E-634418E4CA0F}"/>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E8BA21D4-F40A-47A7-9FA0-9126887033A4}"/>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DAC349B7-47CF-4EEF-95C5-F1C2ED631BD8}"/>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65B1378A-04D5-419D-BDC6-5AC2C5C117B5}"/>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516" name="直線コネクタ 515">
          <a:extLst>
            <a:ext uri="{FF2B5EF4-FFF2-40B4-BE49-F238E27FC236}">
              <a16:creationId xmlns:a16="http://schemas.microsoft.com/office/drawing/2014/main" id="{EC0AFABD-291E-43BE-A33B-E1EE4CB04A0F}"/>
            </a:ext>
          </a:extLst>
        </xdr:cNvPr>
        <xdr:cNvCxnSpPr/>
      </xdr:nvCxnSpPr>
      <xdr:spPr>
        <a:xfrm>
          <a:off x="11203940" y="11144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517" name="テキスト ボックス 516">
          <a:extLst>
            <a:ext uri="{FF2B5EF4-FFF2-40B4-BE49-F238E27FC236}">
              <a16:creationId xmlns:a16="http://schemas.microsoft.com/office/drawing/2014/main" id="{A0F73BC2-0792-43DC-9341-4E9FB1E2B195}"/>
            </a:ext>
          </a:extLst>
        </xdr:cNvPr>
        <xdr:cNvSpPr txBox="1"/>
      </xdr:nvSpPr>
      <xdr:spPr>
        <a:xfrm>
          <a:off x="10842791" y="1100012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18" name="直線コネクタ 517">
          <a:extLst>
            <a:ext uri="{FF2B5EF4-FFF2-40B4-BE49-F238E27FC236}">
              <a16:creationId xmlns:a16="http://schemas.microsoft.com/office/drawing/2014/main" id="{D8794393-1604-4CA7-91A0-10A7D0F53B49}"/>
            </a:ext>
          </a:extLst>
        </xdr:cNvPr>
        <xdr:cNvCxnSpPr/>
      </xdr:nvCxnSpPr>
      <xdr:spPr>
        <a:xfrm>
          <a:off x="11203940" y="10854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19" name="テキスト ボックス 518">
          <a:extLst>
            <a:ext uri="{FF2B5EF4-FFF2-40B4-BE49-F238E27FC236}">
              <a16:creationId xmlns:a16="http://schemas.microsoft.com/office/drawing/2014/main" id="{058CDF7E-514E-46DE-B64B-E4B6C8676646}"/>
            </a:ext>
          </a:extLst>
        </xdr:cNvPr>
        <xdr:cNvSpPr txBox="1"/>
      </xdr:nvSpPr>
      <xdr:spPr>
        <a:xfrm>
          <a:off x="10842791" y="107181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520" name="直線コネクタ 519">
          <a:extLst>
            <a:ext uri="{FF2B5EF4-FFF2-40B4-BE49-F238E27FC236}">
              <a16:creationId xmlns:a16="http://schemas.microsoft.com/office/drawing/2014/main" id="{5C72E8A0-9894-468F-A547-57570CEF388E}"/>
            </a:ext>
          </a:extLst>
        </xdr:cNvPr>
        <xdr:cNvCxnSpPr/>
      </xdr:nvCxnSpPr>
      <xdr:spPr>
        <a:xfrm>
          <a:off x="1120394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521" name="テキスト ボックス 520">
          <a:extLst>
            <a:ext uri="{FF2B5EF4-FFF2-40B4-BE49-F238E27FC236}">
              <a16:creationId xmlns:a16="http://schemas.microsoft.com/office/drawing/2014/main" id="{96DE1CCE-72A4-42BB-A207-6A61185BC06A}"/>
            </a:ext>
          </a:extLst>
        </xdr:cNvPr>
        <xdr:cNvSpPr txBox="1"/>
      </xdr:nvSpPr>
      <xdr:spPr>
        <a:xfrm>
          <a:off x="10842791" y="1042862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a:extLst>
            <a:ext uri="{FF2B5EF4-FFF2-40B4-BE49-F238E27FC236}">
              <a16:creationId xmlns:a16="http://schemas.microsoft.com/office/drawing/2014/main" id="{F15ED669-5DE9-4962-A241-8D82F7F147E6}"/>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a:extLst>
            <a:ext uri="{FF2B5EF4-FFF2-40B4-BE49-F238E27FC236}">
              <a16:creationId xmlns:a16="http://schemas.microsoft.com/office/drawing/2014/main" id="{89F699EE-987D-406E-8C28-766FD5B21B35}"/>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524" name="直線コネクタ 523">
          <a:extLst>
            <a:ext uri="{FF2B5EF4-FFF2-40B4-BE49-F238E27FC236}">
              <a16:creationId xmlns:a16="http://schemas.microsoft.com/office/drawing/2014/main" id="{0C75BEFC-EB31-40E4-A780-375A466B14C2}"/>
            </a:ext>
          </a:extLst>
        </xdr:cNvPr>
        <xdr:cNvCxnSpPr/>
      </xdr:nvCxnSpPr>
      <xdr:spPr>
        <a:xfrm>
          <a:off x="11203940" y="99974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525" name="テキスト ボックス 524">
          <a:extLst>
            <a:ext uri="{FF2B5EF4-FFF2-40B4-BE49-F238E27FC236}">
              <a16:creationId xmlns:a16="http://schemas.microsoft.com/office/drawing/2014/main" id="{D7F9058C-19BF-40F9-9C4A-7A54C169403B}"/>
            </a:ext>
          </a:extLst>
        </xdr:cNvPr>
        <xdr:cNvSpPr txBox="1"/>
      </xdr:nvSpPr>
      <xdr:spPr>
        <a:xfrm>
          <a:off x="10842791" y="986093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526" name="直線コネクタ 525">
          <a:extLst>
            <a:ext uri="{FF2B5EF4-FFF2-40B4-BE49-F238E27FC236}">
              <a16:creationId xmlns:a16="http://schemas.microsoft.com/office/drawing/2014/main" id="{5E610A8C-6BBE-44E6-99CA-323A67CBD2B0}"/>
            </a:ext>
          </a:extLst>
        </xdr:cNvPr>
        <xdr:cNvCxnSpPr/>
      </xdr:nvCxnSpPr>
      <xdr:spPr>
        <a:xfrm>
          <a:off x="11203940" y="971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527" name="テキスト ボックス 526">
          <a:extLst>
            <a:ext uri="{FF2B5EF4-FFF2-40B4-BE49-F238E27FC236}">
              <a16:creationId xmlns:a16="http://schemas.microsoft.com/office/drawing/2014/main" id="{54BF2D92-8187-4491-8C1F-1B828BDDED16}"/>
            </a:ext>
          </a:extLst>
        </xdr:cNvPr>
        <xdr:cNvSpPr txBox="1"/>
      </xdr:nvSpPr>
      <xdr:spPr>
        <a:xfrm>
          <a:off x="10842791" y="95713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528" name="直線コネクタ 527">
          <a:extLst>
            <a:ext uri="{FF2B5EF4-FFF2-40B4-BE49-F238E27FC236}">
              <a16:creationId xmlns:a16="http://schemas.microsoft.com/office/drawing/2014/main" id="{F23AACB7-4064-4FBC-82B0-2888E0E57338}"/>
            </a:ext>
          </a:extLst>
        </xdr:cNvPr>
        <xdr:cNvCxnSpPr/>
      </xdr:nvCxnSpPr>
      <xdr:spPr>
        <a:xfrm>
          <a:off x="11203940" y="942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529" name="テキスト ボックス 528">
          <a:extLst>
            <a:ext uri="{FF2B5EF4-FFF2-40B4-BE49-F238E27FC236}">
              <a16:creationId xmlns:a16="http://schemas.microsoft.com/office/drawing/2014/main" id="{0A4B0812-0CF6-4EB4-AD51-83EB2D75C2F7}"/>
            </a:ext>
          </a:extLst>
        </xdr:cNvPr>
        <xdr:cNvSpPr txBox="1"/>
      </xdr:nvSpPr>
      <xdr:spPr>
        <a:xfrm>
          <a:off x="10842791" y="928562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FCDB283C-19B0-497F-B0EF-55C6B549DA24}"/>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1" name="テキスト ボックス 530">
          <a:extLst>
            <a:ext uri="{FF2B5EF4-FFF2-40B4-BE49-F238E27FC236}">
              <a16:creationId xmlns:a16="http://schemas.microsoft.com/office/drawing/2014/main" id="{EF592882-9E19-4C01-BCE6-7BA412137B7E}"/>
            </a:ext>
          </a:extLst>
        </xdr:cNvPr>
        <xdr:cNvSpPr txBox="1"/>
      </xdr:nvSpPr>
      <xdr:spPr>
        <a:xfrm>
          <a:off x="10842791" y="900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113EE19F-3B74-4AD4-B5E6-CEEE6785B254}"/>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14288</xdr:rowOff>
    </xdr:from>
    <xdr:to>
      <xdr:col>85</xdr:col>
      <xdr:colOff>126364</xdr:colOff>
      <xdr:row>63</xdr:row>
      <xdr:rowOff>168593</xdr:rowOff>
    </xdr:to>
    <xdr:cxnSp macro="">
      <xdr:nvCxnSpPr>
        <xdr:cNvPr id="533" name="直線コネクタ 532">
          <a:extLst>
            <a:ext uri="{FF2B5EF4-FFF2-40B4-BE49-F238E27FC236}">
              <a16:creationId xmlns:a16="http://schemas.microsoft.com/office/drawing/2014/main" id="{5E881FD0-6D9D-409C-B2FB-1C04DE0FE8F8}"/>
            </a:ext>
          </a:extLst>
        </xdr:cNvPr>
        <xdr:cNvCxnSpPr/>
      </xdr:nvCxnSpPr>
      <xdr:spPr>
        <a:xfrm flipV="1">
          <a:off x="14703424" y="9619298"/>
          <a:ext cx="0" cy="135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970</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0C4C6AEC-758E-4934-9B84-9F515C714CED}"/>
            </a:ext>
          </a:extLst>
        </xdr:cNvPr>
        <xdr:cNvSpPr txBox="1"/>
      </xdr:nvSpPr>
      <xdr:spPr>
        <a:xfrm>
          <a:off x="14742160" y="10973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168593</xdr:rowOff>
    </xdr:from>
    <xdr:to>
      <xdr:col>86</xdr:col>
      <xdr:colOff>25400</xdr:colOff>
      <xdr:row>63</xdr:row>
      <xdr:rowOff>168593</xdr:rowOff>
    </xdr:to>
    <xdr:cxnSp macro="">
      <xdr:nvCxnSpPr>
        <xdr:cNvPr id="535" name="直線コネクタ 534">
          <a:extLst>
            <a:ext uri="{FF2B5EF4-FFF2-40B4-BE49-F238E27FC236}">
              <a16:creationId xmlns:a16="http://schemas.microsoft.com/office/drawing/2014/main" id="{457BB795-CE68-4BDE-A028-DBDBF2D99A0D}"/>
            </a:ext>
          </a:extLst>
        </xdr:cNvPr>
        <xdr:cNvCxnSpPr/>
      </xdr:nvCxnSpPr>
      <xdr:spPr>
        <a:xfrm>
          <a:off x="14611350" y="109737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132415</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5CFD68A9-160A-45A4-B6C4-D73EDB1348C0}"/>
            </a:ext>
          </a:extLst>
        </xdr:cNvPr>
        <xdr:cNvSpPr txBox="1"/>
      </xdr:nvSpPr>
      <xdr:spPr>
        <a:xfrm>
          <a:off x="14742160" y="9394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14288</xdr:rowOff>
    </xdr:from>
    <xdr:to>
      <xdr:col>86</xdr:col>
      <xdr:colOff>25400</xdr:colOff>
      <xdr:row>56</xdr:row>
      <xdr:rowOff>14288</xdr:rowOff>
    </xdr:to>
    <xdr:cxnSp macro="">
      <xdr:nvCxnSpPr>
        <xdr:cNvPr id="537" name="直線コネクタ 536">
          <a:extLst>
            <a:ext uri="{FF2B5EF4-FFF2-40B4-BE49-F238E27FC236}">
              <a16:creationId xmlns:a16="http://schemas.microsoft.com/office/drawing/2014/main" id="{2FE27123-66A1-42A2-8354-3369A003EDDE}"/>
            </a:ext>
          </a:extLst>
        </xdr:cNvPr>
        <xdr:cNvCxnSpPr/>
      </xdr:nvCxnSpPr>
      <xdr:spPr>
        <a:xfrm>
          <a:off x="14611350" y="96192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134955</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909B951A-7AD6-4E30-9DB3-FC57A174AB6F}"/>
            </a:ext>
          </a:extLst>
        </xdr:cNvPr>
        <xdr:cNvSpPr txBox="1"/>
      </xdr:nvSpPr>
      <xdr:spPr>
        <a:xfrm>
          <a:off x="14742160" y="102466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112078</xdr:rowOff>
    </xdr:from>
    <xdr:to>
      <xdr:col>85</xdr:col>
      <xdr:colOff>177800</xdr:colOff>
      <xdr:row>61</xdr:row>
      <xdr:rowOff>42228</xdr:rowOff>
    </xdr:to>
    <xdr:sp macro="" textlink="">
      <xdr:nvSpPr>
        <xdr:cNvPr id="539" name="フローチャート: 判断 538">
          <a:extLst>
            <a:ext uri="{FF2B5EF4-FFF2-40B4-BE49-F238E27FC236}">
              <a16:creationId xmlns:a16="http://schemas.microsoft.com/office/drawing/2014/main" id="{82FC8B24-E26D-4D7B-AC93-431218F11D61}"/>
            </a:ext>
          </a:extLst>
        </xdr:cNvPr>
        <xdr:cNvSpPr/>
      </xdr:nvSpPr>
      <xdr:spPr>
        <a:xfrm>
          <a:off x="14649450" y="1039907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94932</xdr:rowOff>
    </xdr:from>
    <xdr:to>
      <xdr:col>81</xdr:col>
      <xdr:colOff>101600</xdr:colOff>
      <xdr:row>61</xdr:row>
      <xdr:rowOff>25082</xdr:rowOff>
    </xdr:to>
    <xdr:sp macro="" textlink="">
      <xdr:nvSpPr>
        <xdr:cNvPr id="540" name="フローチャート: 判断 539">
          <a:extLst>
            <a:ext uri="{FF2B5EF4-FFF2-40B4-BE49-F238E27FC236}">
              <a16:creationId xmlns:a16="http://schemas.microsoft.com/office/drawing/2014/main" id="{0EEC4683-C381-48EA-8D93-36B977FA96D1}"/>
            </a:ext>
          </a:extLst>
        </xdr:cNvPr>
        <xdr:cNvSpPr/>
      </xdr:nvSpPr>
      <xdr:spPr>
        <a:xfrm>
          <a:off x="13887450" y="1038574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69215</xdr:rowOff>
    </xdr:from>
    <xdr:to>
      <xdr:col>76</xdr:col>
      <xdr:colOff>165100</xdr:colOff>
      <xdr:row>60</xdr:row>
      <xdr:rowOff>170815</xdr:rowOff>
    </xdr:to>
    <xdr:sp macro="" textlink="">
      <xdr:nvSpPr>
        <xdr:cNvPr id="541" name="フローチャート: 判断 540">
          <a:extLst>
            <a:ext uri="{FF2B5EF4-FFF2-40B4-BE49-F238E27FC236}">
              <a16:creationId xmlns:a16="http://schemas.microsoft.com/office/drawing/2014/main" id="{E3DA60C0-ED62-4190-95DD-44555B3EC907}"/>
            </a:ext>
          </a:extLst>
        </xdr:cNvPr>
        <xdr:cNvSpPr/>
      </xdr:nvSpPr>
      <xdr:spPr>
        <a:xfrm>
          <a:off x="13089890" y="1035431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134938</xdr:rowOff>
    </xdr:from>
    <xdr:to>
      <xdr:col>72</xdr:col>
      <xdr:colOff>38100</xdr:colOff>
      <xdr:row>61</xdr:row>
      <xdr:rowOff>65088</xdr:rowOff>
    </xdr:to>
    <xdr:sp macro="" textlink="">
      <xdr:nvSpPr>
        <xdr:cNvPr id="542" name="フローチャート: 判断 541">
          <a:extLst>
            <a:ext uri="{FF2B5EF4-FFF2-40B4-BE49-F238E27FC236}">
              <a16:creationId xmlns:a16="http://schemas.microsoft.com/office/drawing/2014/main" id="{BB04B6E9-9948-48B5-B0FE-718E48E44EC8}"/>
            </a:ext>
          </a:extLst>
        </xdr:cNvPr>
        <xdr:cNvSpPr/>
      </xdr:nvSpPr>
      <xdr:spPr>
        <a:xfrm>
          <a:off x="12303760" y="1041812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3493</xdr:rowOff>
    </xdr:from>
    <xdr:to>
      <xdr:col>67</xdr:col>
      <xdr:colOff>101600</xdr:colOff>
      <xdr:row>61</xdr:row>
      <xdr:rowOff>105093</xdr:rowOff>
    </xdr:to>
    <xdr:sp macro="" textlink="">
      <xdr:nvSpPr>
        <xdr:cNvPr id="543" name="フローチャート: 判断 542">
          <a:extLst>
            <a:ext uri="{FF2B5EF4-FFF2-40B4-BE49-F238E27FC236}">
              <a16:creationId xmlns:a16="http://schemas.microsoft.com/office/drawing/2014/main" id="{F0C10CF4-5857-4A2B-82A2-74E5311ADB43}"/>
            </a:ext>
          </a:extLst>
        </xdr:cNvPr>
        <xdr:cNvSpPr/>
      </xdr:nvSpPr>
      <xdr:spPr>
        <a:xfrm>
          <a:off x="11487150" y="10461943"/>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A4B80E47-D442-491D-AF3F-620AB4A3978F}"/>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82226B15-90A1-4617-95A3-8B5ABEAF0A0D}"/>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E66B8A18-1799-434B-8DED-B88276DA90DB}"/>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DC3BBA60-20D4-4321-960F-E97B2DA3E842}"/>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C55CA7B4-F8E0-4172-9FD6-7DA80DF488F6}"/>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109220</xdr:rowOff>
    </xdr:from>
    <xdr:to>
      <xdr:col>85</xdr:col>
      <xdr:colOff>177800</xdr:colOff>
      <xdr:row>64</xdr:row>
      <xdr:rowOff>39370</xdr:rowOff>
    </xdr:to>
    <xdr:sp macro="" textlink="">
      <xdr:nvSpPr>
        <xdr:cNvPr id="549" name="楕円 548">
          <a:extLst>
            <a:ext uri="{FF2B5EF4-FFF2-40B4-BE49-F238E27FC236}">
              <a16:creationId xmlns:a16="http://schemas.microsoft.com/office/drawing/2014/main" id="{A021EB70-9E3D-4CF3-9952-810FCBB18A38}"/>
            </a:ext>
          </a:extLst>
        </xdr:cNvPr>
        <xdr:cNvSpPr/>
      </xdr:nvSpPr>
      <xdr:spPr>
        <a:xfrm>
          <a:off x="14649450" y="109086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24147</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5E90E2E0-3F5A-4F0B-8648-69A4AB2962B3}"/>
            </a:ext>
          </a:extLst>
        </xdr:cNvPr>
        <xdr:cNvSpPr txBox="1"/>
      </xdr:nvSpPr>
      <xdr:spPr>
        <a:xfrm>
          <a:off x="14742160" y="10821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166370</xdr:rowOff>
    </xdr:from>
    <xdr:to>
      <xdr:col>81</xdr:col>
      <xdr:colOff>101600</xdr:colOff>
      <xdr:row>64</xdr:row>
      <xdr:rowOff>96520</xdr:rowOff>
    </xdr:to>
    <xdr:sp macro="" textlink="">
      <xdr:nvSpPr>
        <xdr:cNvPr id="551" name="楕円 550">
          <a:extLst>
            <a:ext uri="{FF2B5EF4-FFF2-40B4-BE49-F238E27FC236}">
              <a16:creationId xmlns:a16="http://schemas.microsoft.com/office/drawing/2014/main" id="{86870D7C-5878-4C7F-8F32-970F675F6397}"/>
            </a:ext>
          </a:extLst>
        </xdr:cNvPr>
        <xdr:cNvSpPr/>
      </xdr:nvSpPr>
      <xdr:spPr>
        <a:xfrm>
          <a:off x="13887450" y="1097153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160020</xdr:rowOff>
    </xdr:from>
    <xdr:to>
      <xdr:col>85</xdr:col>
      <xdr:colOff>127000</xdr:colOff>
      <xdr:row>64</xdr:row>
      <xdr:rowOff>45720</xdr:rowOff>
    </xdr:to>
    <xdr:cxnSp macro="">
      <xdr:nvCxnSpPr>
        <xdr:cNvPr id="552" name="直線コネクタ 551">
          <a:extLst>
            <a:ext uri="{FF2B5EF4-FFF2-40B4-BE49-F238E27FC236}">
              <a16:creationId xmlns:a16="http://schemas.microsoft.com/office/drawing/2014/main" id="{9EA1B41C-A430-4C2E-B11A-335F9C63059C}"/>
            </a:ext>
          </a:extLst>
        </xdr:cNvPr>
        <xdr:cNvCxnSpPr/>
      </xdr:nvCxnSpPr>
      <xdr:spPr>
        <a:xfrm flipV="1">
          <a:off x="13942060" y="10963275"/>
          <a:ext cx="762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117793</xdr:rowOff>
    </xdr:from>
    <xdr:to>
      <xdr:col>76</xdr:col>
      <xdr:colOff>165100</xdr:colOff>
      <xdr:row>64</xdr:row>
      <xdr:rowOff>47943</xdr:rowOff>
    </xdr:to>
    <xdr:sp macro="" textlink="">
      <xdr:nvSpPr>
        <xdr:cNvPr id="553" name="楕円 552">
          <a:extLst>
            <a:ext uri="{FF2B5EF4-FFF2-40B4-BE49-F238E27FC236}">
              <a16:creationId xmlns:a16="http://schemas.microsoft.com/office/drawing/2014/main" id="{89FDC93D-684D-4201-8092-A2826D8BF8D2}"/>
            </a:ext>
          </a:extLst>
        </xdr:cNvPr>
        <xdr:cNvSpPr/>
      </xdr:nvSpPr>
      <xdr:spPr>
        <a:xfrm>
          <a:off x="13089890" y="1091914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168593</xdr:rowOff>
    </xdr:from>
    <xdr:to>
      <xdr:col>81</xdr:col>
      <xdr:colOff>50800</xdr:colOff>
      <xdr:row>64</xdr:row>
      <xdr:rowOff>45720</xdr:rowOff>
    </xdr:to>
    <xdr:cxnSp macro="">
      <xdr:nvCxnSpPr>
        <xdr:cNvPr id="554" name="直線コネクタ 553">
          <a:extLst>
            <a:ext uri="{FF2B5EF4-FFF2-40B4-BE49-F238E27FC236}">
              <a16:creationId xmlns:a16="http://schemas.microsoft.com/office/drawing/2014/main" id="{BC5AE568-C3C2-4CCF-96B2-5A8AF04BCAB3}"/>
            </a:ext>
          </a:extLst>
        </xdr:cNvPr>
        <xdr:cNvCxnSpPr/>
      </xdr:nvCxnSpPr>
      <xdr:spPr>
        <a:xfrm>
          <a:off x="13144500" y="10973753"/>
          <a:ext cx="797560" cy="4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103505</xdr:rowOff>
    </xdr:from>
    <xdr:to>
      <xdr:col>72</xdr:col>
      <xdr:colOff>38100</xdr:colOff>
      <xdr:row>64</xdr:row>
      <xdr:rowOff>33655</xdr:rowOff>
    </xdr:to>
    <xdr:sp macro="" textlink="">
      <xdr:nvSpPr>
        <xdr:cNvPr id="555" name="楕円 554">
          <a:extLst>
            <a:ext uri="{FF2B5EF4-FFF2-40B4-BE49-F238E27FC236}">
              <a16:creationId xmlns:a16="http://schemas.microsoft.com/office/drawing/2014/main" id="{BD8F23C4-F5CC-4534-A87B-C4D7C336FD23}"/>
            </a:ext>
          </a:extLst>
        </xdr:cNvPr>
        <xdr:cNvSpPr/>
      </xdr:nvSpPr>
      <xdr:spPr>
        <a:xfrm>
          <a:off x="12303760" y="109029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154305</xdr:rowOff>
    </xdr:from>
    <xdr:to>
      <xdr:col>76</xdr:col>
      <xdr:colOff>114300</xdr:colOff>
      <xdr:row>63</xdr:row>
      <xdr:rowOff>168593</xdr:rowOff>
    </xdr:to>
    <xdr:cxnSp macro="">
      <xdr:nvCxnSpPr>
        <xdr:cNvPr id="556" name="直線コネクタ 555">
          <a:extLst>
            <a:ext uri="{FF2B5EF4-FFF2-40B4-BE49-F238E27FC236}">
              <a16:creationId xmlns:a16="http://schemas.microsoft.com/office/drawing/2014/main" id="{55919C02-7749-4CC6-82DF-843716071D3E}"/>
            </a:ext>
          </a:extLst>
        </xdr:cNvPr>
        <xdr:cNvCxnSpPr/>
      </xdr:nvCxnSpPr>
      <xdr:spPr>
        <a:xfrm>
          <a:off x="12346940" y="10955655"/>
          <a:ext cx="79756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49213</xdr:rowOff>
    </xdr:from>
    <xdr:to>
      <xdr:col>67</xdr:col>
      <xdr:colOff>101600</xdr:colOff>
      <xdr:row>63</xdr:row>
      <xdr:rowOff>150813</xdr:rowOff>
    </xdr:to>
    <xdr:sp macro="" textlink="">
      <xdr:nvSpPr>
        <xdr:cNvPr id="557" name="楕円 556">
          <a:extLst>
            <a:ext uri="{FF2B5EF4-FFF2-40B4-BE49-F238E27FC236}">
              <a16:creationId xmlns:a16="http://schemas.microsoft.com/office/drawing/2014/main" id="{8360DB34-BF37-4BB3-8135-0310AE3126D1}"/>
            </a:ext>
          </a:extLst>
        </xdr:cNvPr>
        <xdr:cNvSpPr/>
      </xdr:nvSpPr>
      <xdr:spPr>
        <a:xfrm>
          <a:off x="11487150" y="10852468"/>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100013</xdr:rowOff>
    </xdr:from>
    <xdr:to>
      <xdr:col>71</xdr:col>
      <xdr:colOff>177800</xdr:colOff>
      <xdr:row>63</xdr:row>
      <xdr:rowOff>154305</xdr:rowOff>
    </xdr:to>
    <xdr:cxnSp macro="">
      <xdr:nvCxnSpPr>
        <xdr:cNvPr id="558" name="直線コネクタ 557">
          <a:extLst>
            <a:ext uri="{FF2B5EF4-FFF2-40B4-BE49-F238E27FC236}">
              <a16:creationId xmlns:a16="http://schemas.microsoft.com/office/drawing/2014/main" id="{52E44204-0965-4A03-B01E-5D331533929C}"/>
            </a:ext>
          </a:extLst>
        </xdr:cNvPr>
        <xdr:cNvCxnSpPr/>
      </xdr:nvCxnSpPr>
      <xdr:spPr>
        <a:xfrm>
          <a:off x="11541760" y="10897553"/>
          <a:ext cx="805180" cy="58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41609</xdr:rowOff>
    </xdr:from>
    <xdr:ext cx="405111" cy="259045"/>
    <xdr:sp macro="" textlink="">
      <xdr:nvSpPr>
        <xdr:cNvPr id="559" name="n_1aveValue【学校施設】&#10;有形固定資産減価償却率">
          <a:extLst>
            <a:ext uri="{FF2B5EF4-FFF2-40B4-BE49-F238E27FC236}">
              <a16:creationId xmlns:a16="http://schemas.microsoft.com/office/drawing/2014/main" id="{65DAA3A5-FCAC-4D25-B6D5-A3D659AE8BB1}"/>
            </a:ext>
          </a:extLst>
        </xdr:cNvPr>
        <xdr:cNvSpPr txBox="1"/>
      </xdr:nvSpPr>
      <xdr:spPr>
        <a:xfrm>
          <a:off x="13738234" y="10157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15892</xdr:rowOff>
    </xdr:from>
    <xdr:ext cx="405111" cy="259045"/>
    <xdr:sp macro="" textlink="">
      <xdr:nvSpPr>
        <xdr:cNvPr id="560" name="n_2aveValue【学校施設】&#10;有形固定資産減価償却率">
          <a:extLst>
            <a:ext uri="{FF2B5EF4-FFF2-40B4-BE49-F238E27FC236}">
              <a16:creationId xmlns:a16="http://schemas.microsoft.com/office/drawing/2014/main" id="{685856FC-766E-4FEC-AFA1-F252CFFF86B9}"/>
            </a:ext>
          </a:extLst>
        </xdr:cNvPr>
        <xdr:cNvSpPr txBox="1"/>
      </xdr:nvSpPr>
      <xdr:spPr>
        <a:xfrm>
          <a:off x="12957184" y="1013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81615</xdr:rowOff>
    </xdr:from>
    <xdr:ext cx="405111" cy="259045"/>
    <xdr:sp macro="" textlink="">
      <xdr:nvSpPr>
        <xdr:cNvPr id="561" name="n_3aveValue【学校施設】&#10;有形固定資産減価償却率">
          <a:extLst>
            <a:ext uri="{FF2B5EF4-FFF2-40B4-BE49-F238E27FC236}">
              <a16:creationId xmlns:a16="http://schemas.microsoft.com/office/drawing/2014/main" id="{7CC240D2-9802-4B0A-8F05-8A24013F7952}"/>
            </a:ext>
          </a:extLst>
        </xdr:cNvPr>
        <xdr:cNvSpPr txBox="1"/>
      </xdr:nvSpPr>
      <xdr:spPr>
        <a:xfrm>
          <a:off x="12171054" y="10199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121620</xdr:rowOff>
    </xdr:from>
    <xdr:ext cx="405111" cy="259045"/>
    <xdr:sp macro="" textlink="">
      <xdr:nvSpPr>
        <xdr:cNvPr id="562" name="n_4aveValue【学校施設】&#10;有形固定資産減価償却率">
          <a:extLst>
            <a:ext uri="{FF2B5EF4-FFF2-40B4-BE49-F238E27FC236}">
              <a16:creationId xmlns:a16="http://schemas.microsoft.com/office/drawing/2014/main" id="{8FDDF83C-94BA-4F02-96D2-0AC671C4BC3B}"/>
            </a:ext>
          </a:extLst>
        </xdr:cNvPr>
        <xdr:cNvSpPr txBox="1"/>
      </xdr:nvSpPr>
      <xdr:spPr>
        <a:xfrm>
          <a:off x="11354444" y="10239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87647</xdr:rowOff>
    </xdr:from>
    <xdr:ext cx="405111" cy="259045"/>
    <xdr:sp macro="" textlink="">
      <xdr:nvSpPr>
        <xdr:cNvPr id="563" name="n_1mainValue【学校施設】&#10;有形固定資産減価償却率">
          <a:extLst>
            <a:ext uri="{FF2B5EF4-FFF2-40B4-BE49-F238E27FC236}">
              <a16:creationId xmlns:a16="http://schemas.microsoft.com/office/drawing/2014/main" id="{560A2410-131D-4605-9109-75BA5AAE5779}"/>
            </a:ext>
          </a:extLst>
        </xdr:cNvPr>
        <xdr:cNvSpPr txBox="1"/>
      </xdr:nvSpPr>
      <xdr:spPr>
        <a:xfrm>
          <a:off x="13738234" y="1106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39070</xdr:rowOff>
    </xdr:from>
    <xdr:ext cx="405111" cy="259045"/>
    <xdr:sp macro="" textlink="">
      <xdr:nvSpPr>
        <xdr:cNvPr id="564" name="n_2mainValue【学校施設】&#10;有形固定資産減価償却率">
          <a:extLst>
            <a:ext uri="{FF2B5EF4-FFF2-40B4-BE49-F238E27FC236}">
              <a16:creationId xmlns:a16="http://schemas.microsoft.com/office/drawing/2014/main" id="{A8CC52A8-6AB8-405C-ABC7-3C7FE87D40F1}"/>
            </a:ext>
          </a:extLst>
        </xdr:cNvPr>
        <xdr:cNvSpPr txBox="1"/>
      </xdr:nvSpPr>
      <xdr:spPr>
        <a:xfrm>
          <a:off x="12957184" y="11011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24782</xdr:rowOff>
    </xdr:from>
    <xdr:ext cx="405111" cy="259045"/>
    <xdr:sp macro="" textlink="">
      <xdr:nvSpPr>
        <xdr:cNvPr id="565" name="n_3mainValue【学校施設】&#10;有形固定資産減価償却率">
          <a:extLst>
            <a:ext uri="{FF2B5EF4-FFF2-40B4-BE49-F238E27FC236}">
              <a16:creationId xmlns:a16="http://schemas.microsoft.com/office/drawing/2014/main" id="{6F07C7D5-EB4F-4811-8E9E-09840C4897EF}"/>
            </a:ext>
          </a:extLst>
        </xdr:cNvPr>
        <xdr:cNvSpPr txBox="1"/>
      </xdr:nvSpPr>
      <xdr:spPr>
        <a:xfrm>
          <a:off x="12171054" y="1099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141940</xdr:rowOff>
    </xdr:from>
    <xdr:ext cx="405111" cy="259045"/>
    <xdr:sp macro="" textlink="">
      <xdr:nvSpPr>
        <xdr:cNvPr id="566" name="n_4mainValue【学校施設】&#10;有形固定資産減価償却率">
          <a:extLst>
            <a:ext uri="{FF2B5EF4-FFF2-40B4-BE49-F238E27FC236}">
              <a16:creationId xmlns:a16="http://schemas.microsoft.com/office/drawing/2014/main" id="{477C1A55-55A0-4B5F-BF7F-A4A17B044009}"/>
            </a:ext>
          </a:extLst>
        </xdr:cNvPr>
        <xdr:cNvSpPr txBox="1"/>
      </xdr:nvSpPr>
      <xdr:spPr>
        <a:xfrm>
          <a:off x="11354444" y="10941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39FDF75F-DA33-47A2-9638-83543294656A}"/>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56292809-4111-4A76-81BD-3CFCE27BCA76}"/>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A14A1F2F-1A9A-47A0-ADC4-373E8B4EF3E4}"/>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58E56747-3AEB-4056-B3FD-BC4EE1E8F02E}"/>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83EE1E8A-2D51-4CA2-9746-A8811F59E619}"/>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7DC37A0B-1C74-494A-8223-8D66F3929E31}"/>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F8580FD9-BCB3-435B-AB61-1AABD8021A59}"/>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1A9C7E7A-617F-4055-B093-7A519FAD8516}"/>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06B2F72F-1EE9-4948-96F0-4F6CF04FFF70}"/>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1FA8AE16-D520-4ED4-971B-9634EFDC9A7C}"/>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7" name="テキスト ボックス 576">
          <a:extLst>
            <a:ext uri="{FF2B5EF4-FFF2-40B4-BE49-F238E27FC236}">
              <a16:creationId xmlns:a16="http://schemas.microsoft.com/office/drawing/2014/main" id="{DBAB6ECE-7C5E-4C72-BE7A-C1300D79EFCD}"/>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8" name="直線コネクタ 577">
          <a:extLst>
            <a:ext uri="{FF2B5EF4-FFF2-40B4-BE49-F238E27FC236}">
              <a16:creationId xmlns:a16="http://schemas.microsoft.com/office/drawing/2014/main" id="{CBC5B5CB-834E-4D2C-A4F1-208B303735C6}"/>
            </a:ext>
          </a:extLst>
        </xdr:cNvPr>
        <xdr:cNvCxnSpPr/>
      </xdr:nvCxnSpPr>
      <xdr:spPr>
        <a:xfrm>
          <a:off x="164592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9" name="テキスト ボックス 578">
          <a:extLst>
            <a:ext uri="{FF2B5EF4-FFF2-40B4-BE49-F238E27FC236}">
              <a16:creationId xmlns:a16="http://schemas.microsoft.com/office/drawing/2014/main" id="{3B8DD0C3-6CD9-498B-B731-8880CC8E4641}"/>
            </a:ext>
          </a:extLst>
        </xdr:cNvPr>
        <xdr:cNvSpPr txBox="1"/>
      </xdr:nvSpPr>
      <xdr:spPr>
        <a:xfrm>
          <a:off x="160472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0" name="直線コネクタ 579">
          <a:extLst>
            <a:ext uri="{FF2B5EF4-FFF2-40B4-BE49-F238E27FC236}">
              <a16:creationId xmlns:a16="http://schemas.microsoft.com/office/drawing/2014/main" id="{43EE9EA9-22F2-4803-AB35-02BA2943B25D}"/>
            </a:ext>
          </a:extLst>
        </xdr:cNvPr>
        <xdr:cNvCxnSpPr/>
      </xdr:nvCxnSpPr>
      <xdr:spPr>
        <a:xfrm>
          <a:off x="164592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1" name="テキスト ボックス 580">
          <a:extLst>
            <a:ext uri="{FF2B5EF4-FFF2-40B4-BE49-F238E27FC236}">
              <a16:creationId xmlns:a16="http://schemas.microsoft.com/office/drawing/2014/main" id="{67729D61-49B1-4BF3-89FD-D81F3A24705E}"/>
            </a:ext>
          </a:extLst>
        </xdr:cNvPr>
        <xdr:cNvSpPr txBox="1"/>
      </xdr:nvSpPr>
      <xdr:spPr>
        <a:xfrm>
          <a:off x="16047266" y="1063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2" name="直線コネクタ 581">
          <a:extLst>
            <a:ext uri="{FF2B5EF4-FFF2-40B4-BE49-F238E27FC236}">
              <a16:creationId xmlns:a16="http://schemas.microsoft.com/office/drawing/2014/main" id="{BCD71024-70A4-4ABC-8510-2D10F2F3BBD8}"/>
            </a:ext>
          </a:extLst>
        </xdr:cNvPr>
        <xdr:cNvCxnSpPr/>
      </xdr:nvCxnSpPr>
      <xdr:spPr>
        <a:xfrm>
          <a:off x="164592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3" name="テキスト ボックス 582">
          <a:extLst>
            <a:ext uri="{FF2B5EF4-FFF2-40B4-BE49-F238E27FC236}">
              <a16:creationId xmlns:a16="http://schemas.microsoft.com/office/drawing/2014/main" id="{9F9EDE15-977C-401B-AD09-9F836CD6A528}"/>
            </a:ext>
          </a:extLst>
        </xdr:cNvPr>
        <xdr:cNvSpPr txBox="1"/>
      </xdr:nvSpPr>
      <xdr:spPr>
        <a:xfrm>
          <a:off x="16047266" y="10304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4" name="直線コネクタ 583">
          <a:extLst>
            <a:ext uri="{FF2B5EF4-FFF2-40B4-BE49-F238E27FC236}">
              <a16:creationId xmlns:a16="http://schemas.microsoft.com/office/drawing/2014/main" id="{9ABFF1DD-8473-4AEB-AC26-74CDD5B05607}"/>
            </a:ext>
          </a:extLst>
        </xdr:cNvPr>
        <xdr:cNvCxnSpPr/>
      </xdr:nvCxnSpPr>
      <xdr:spPr>
        <a:xfrm>
          <a:off x="164592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5" name="テキスト ボックス 584">
          <a:extLst>
            <a:ext uri="{FF2B5EF4-FFF2-40B4-BE49-F238E27FC236}">
              <a16:creationId xmlns:a16="http://schemas.microsoft.com/office/drawing/2014/main" id="{031FFB92-83B9-422A-AAB6-4AA53DFD8840}"/>
            </a:ext>
          </a:extLst>
        </xdr:cNvPr>
        <xdr:cNvSpPr txBox="1"/>
      </xdr:nvSpPr>
      <xdr:spPr>
        <a:xfrm>
          <a:off x="16047266"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6" name="直線コネクタ 585">
          <a:extLst>
            <a:ext uri="{FF2B5EF4-FFF2-40B4-BE49-F238E27FC236}">
              <a16:creationId xmlns:a16="http://schemas.microsoft.com/office/drawing/2014/main" id="{D5A7B559-EABA-4DF6-95D7-731DD687B214}"/>
            </a:ext>
          </a:extLst>
        </xdr:cNvPr>
        <xdr:cNvCxnSpPr/>
      </xdr:nvCxnSpPr>
      <xdr:spPr>
        <a:xfrm>
          <a:off x="164592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7" name="テキスト ボックス 586">
          <a:extLst>
            <a:ext uri="{FF2B5EF4-FFF2-40B4-BE49-F238E27FC236}">
              <a16:creationId xmlns:a16="http://schemas.microsoft.com/office/drawing/2014/main" id="{41D788A0-B376-4721-A475-325F5A033F2E}"/>
            </a:ext>
          </a:extLst>
        </xdr:cNvPr>
        <xdr:cNvSpPr txBox="1"/>
      </xdr:nvSpPr>
      <xdr:spPr>
        <a:xfrm>
          <a:off x="16047266" y="965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8" name="直線コネクタ 587">
          <a:extLst>
            <a:ext uri="{FF2B5EF4-FFF2-40B4-BE49-F238E27FC236}">
              <a16:creationId xmlns:a16="http://schemas.microsoft.com/office/drawing/2014/main" id="{5F41CD7D-CD84-497D-8579-E731414EEDAE}"/>
            </a:ext>
          </a:extLst>
        </xdr:cNvPr>
        <xdr:cNvCxnSpPr/>
      </xdr:nvCxnSpPr>
      <xdr:spPr>
        <a:xfrm>
          <a:off x="164592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9" name="テキスト ボックス 588">
          <a:extLst>
            <a:ext uri="{FF2B5EF4-FFF2-40B4-BE49-F238E27FC236}">
              <a16:creationId xmlns:a16="http://schemas.microsoft.com/office/drawing/2014/main" id="{74E4ABAB-0335-4995-8A66-FB33182F0266}"/>
            </a:ext>
          </a:extLst>
        </xdr:cNvPr>
        <xdr:cNvSpPr txBox="1"/>
      </xdr:nvSpPr>
      <xdr:spPr>
        <a:xfrm>
          <a:off x="16047266" y="932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2A5D41F3-E457-43ED-A605-19D136DEAE07}"/>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87680B83-223B-4B9A-AC0A-C1C92E2F254D}"/>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4B4081C2-9E45-40F9-AF00-E16D174B3DD5}"/>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53340</xdr:rowOff>
    </xdr:to>
    <xdr:cxnSp macro="">
      <xdr:nvCxnSpPr>
        <xdr:cNvPr id="593" name="直線コネクタ 592">
          <a:extLst>
            <a:ext uri="{FF2B5EF4-FFF2-40B4-BE49-F238E27FC236}">
              <a16:creationId xmlns:a16="http://schemas.microsoft.com/office/drawing/2014/main" id="{F099A772-4237-44C0-A4B4-4112F41F687B}"/>
            </a:ext>
          </a:extLst>
        </xdr:cNvPr>
        <xdr:cNvCxnSpPr/>
      </xdr:nvCxnSpPr>
      <xdr:spPr>
        <a:xfrm flipV="1">
          <a:off x="19947254" y="9544594"/>
          <a:ext cx="0" cy="148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594" name="【学校施設】&#10;一人当たり面積最小値テキスト">
          <a:extLst>
            <a:ext uri="{FF2B5EF4-FFF2-40B4-BE49-F238E27FC236}">
              <a16:creationId xmlns:a16="http://schemas.microsoft.com/office/drawing/2014/main" id="{27A1049A-AE9C-41F3-8413-F7031AC54B41}"/>
            </a:ext>
          </a:extLst>
        </xdr:cNvPr>
        <xdr:cNvSpPr txBox="1"/>
      </xdr:nvSpPr>
      <xdr:spPr>
        <a:xfrm>
          <a:off x="19985990" y="1102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595" name="直線コネクタ 594">
          <a:extLst>
            <a:ext uri="{FF2B5EF4-FFF2-40B4-BE49-F238E27FC236}">
              <a16:creationId xmlns:a16="http://schemas.microsoft.com/office/drawing/2014/main" id="{787275F0-6E41-4220-9D5D-DE725A5997F3}"/>
            </a:ext>
          </a:extLst>
        </xdr:cNvPr>
        <xdr:cNvCxnSpPr/>
      </xdr:nvCxnSpPr>
      <xdr:spPr>
        <a:xfrm>
          <a:off x="19885660" y="11029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596" name="【学校施設】&#10;一人当たり面積最大値テキスト">
          <a:extLst>
            <a:ext uri="{FF2B5EF4-FFF2-40B4-BE49-F238E27FC236}">
              <a16:creationId xmlns:a16="http://schemas.microsoft.com/office/drawing/2014/main" id="{739D7DA2-C4C3-49F2-A24F-0FB163772C91}"/>
            </a:ext>
          </a:extLst>
        </xdr:cNvPr>
        <xdr:cNvSpPr txBox="1"/>
      </xdr:nvSpPr>
      <xdr:spPr>
        <a:xfrm>
          <a:off x="19985990" y="9316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597" name="直線コネクタ 596">
          <a:extLst>
            <a:ext uri="{FF2B5EF4-FFF2-40B4-BE49-F238E27FC236}">
              <a16:creationId xmlns:a16="http://schemas.microsoft.com/office/drawing/2014/main" id="{E6FCD3AE-948D-4013-840B-5528417649B0}"/>
            </a:ext>
          </a:extLst>
        </xdr:cNvPr>
        <xdr:cNvCxnSpPr/>
      </xdr:nvCxnSpPr>
      <xdr:spPr>
        <a:xfrm>
          <a:off x="19885660" y="95445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137177</xdr:rowOff>
    </xdr:from>
    <xdr:ext cx="469744" cy="259045"/>
    <xdr:sp macro="" textlink="">
      <xdr:nvSpPr>
        <xdr:cNvPr id="598" name="【学校施設】&#10;一人当たり面積平均値テキスト">
          <a:extLst>
            <a:ext uri="{FF2B5EF4-FFF2-40B4-BE49-F238E27FC236}">
              <a16:creationId xmlns:a16="http://schemas.microsoft.com/office/drawing/2014/main" id="{53EDED5A-560A-420D-8581-44907B36F946}"/>
            </a:ext>
          </a:extLst>
        </xdr:cNvPr>
        <xdr:cNvSpPr txBox="1"/>
      </xdr:nvSpPr>
      <xdr:spPr>
        <a:xfrm>
          <a:off x="19985990" y="10248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599" name="フローチャート: 判断 598">
          <a:extLst>
            <a:ext uri="{FF2B5EF4-FFF2-40B4-BE49-F238E27FC236}">
              <a16:creationId xmlns:a16="http://schemas.microsoft.com/office/drawing/2014/main" id="{C4721B00-9AA7-456F-A8DA-4E785D38B9FA}"/>
            </a:ext>
          </a:extLst>
        </xdr:cNvPr>
        <xdr:cNvSpPr/>
      </xdr:nvSpPr>
      <xdr:spPr>
        <a:xfrm>
          <a:off x="19904710" y="102762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165281</xdr:rowOff>
    </xdr:from>
    <xdr:to>
      <xdr:col>112</xdr:col>
      <xdr:colOff>38100</xdr:colOff>
      <xdr:row>60</xdr:row>
      <xdr:rowOff>95431</xdr:rowOff>
    </xdr:to>
    <xdr:sp macro="" textlink="">
      <xdr:nvSpPr>
        <xdr:cNvPr id="600" name="フローチャート: 判断 599">
          <a:extLst>
            <a:ext uri="{FF2B5EF4-FFF2-40B4-BE49-F238E27FC236}">
              <a16:creationId xmlns:a16="http://schemas.microsoft.com/office/drawing/2014/main" id="{01349EF2-2BD0-4054-B63F-A699436A7E1A}"/>
            </a:ext>
          </a:extLst>
        </xdr:cNvPr>
        <xdr:cNvSpPr/>
      </xdr:nvSpPr>
      <xdr:spPr>
        <a:xfrm>
          <a:off x="19161760" y="1028464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163104</xdr:rowOff>
    </xdr:from>
    <xdr:to>
      <xdr:col>107</xdr:col>
      <xdr:colOff>101600</xdr:colOff>
      <xdr:row>60</xdr:row>
      <xdr:rowOff>93254</xdr:rowOff>
    </xdr:to>
    <xdr:sp macro="" textlink="">
      <xdr:nvSpPr>
        <xdr:cNvPr id="601" name="フローチャート: 判断 600">
          <a:extLst>
            <a:ext uri="{FF2B5EF4-FFF2-40B4-BE49-F238E27FC236}">
              <a16:creationId xmlns:a16="http://schemas.microsoft.com/office/drawing/2014/main" id="{54CF4B2B-24DF-4463-BC5F-718A5805F373}"/>
            </a:ext>
          </a:extLst>
        </xdr:cNvPr>
        <xdr:cNvSpPr/>
      </xdr:nvSpPr>
      <xdr:spPr>
        <a:xfrm>
          <a:off x="18345150" y="1028055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7983</xdr:rowOff>
    </xdr:from>
    <xdr:to>
      <xdr:col>102</xdr:col>
      <xdr:colOff>165100</xdr:colOff>
      <xdr:row>60</xdr:row>
      <xdr:rowOff>109583</xdr:rowOff>
    </xdr:to>
    <xdr:sp macro="" textlink="">
      <xdr:nvSpPr>
        <xdr:cNvPr id="602" name="フローチャート: 判断 601">
          <a:extLst>
            <a:ext uri="{FF2B5EF4-FFF2-40B4-BE49-F238E27FC236}">
              <a16:creationId xmlns:a16="http://schemas.microsoft.com/office/drawing/2014/main" id="{DAEE21B4-08B4-4B04-8C8E-2951EF3FC990}"/>
            </a:ext>
          </a:extLst>
        </xdr:cNvPr>
        <xdr:cNvSpPr/>
      </xdr:nvSpPr>
      <xdr:spPr>
        <a:xfrm>
          <a:off x="17547590" y="1029688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36285</xdr:rowOff>
    </xdr:from>
    <xdr:to>
      <xdr:col>98</xdr:col>
      <xdr:colOff>38100</xdr:colOff>
      <xdr:row>60</xdr:row>
      <xdr:rowOff>137885</xdr:rowOff>
    </xdr:to>
    <xdr:sp macro="" textlink="">
      <xdr:nvSpPr>
        <xdr:cNvPr id="603" name="フローチャート: 判断 602">
          <a:extLst>
            <a:ext uri="{FF2B5EF4-FFF2-40B4-BE49-F238E27FC236}">
              <a16:creationId xmlns:a16="http://schemas.microsoft.com/office/drawing/2014/main" id="{6AFFDCD7-D578-4EC0-824C-11EBADBA6A83}"/>
            </a:ext>
          </a:extLst>
        </xdr:cNvPr>
        <xdr:cNvSpPr/>
      </xdr:nvSpPr>
      <xdr:spPr>
        <a:xfrm>
          <a:off x="16761460" y="103232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413BD256-9799-4651-910F-1277F0B8A9E1}"/>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5414F25C-6015-47D6-96C0-AED46A4B3748}"/>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75C1D54F-8C80-4C36-8108-40D2BCC4D3B4}"/>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C23B98D3-27EB-4CFC-BB57-1A70990F6298}"/>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CA308A6A-DE91-4E7E-88CD-00813AD200BA}"/>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147320</xdr:rowOff>
    </xdr:from>
    <xdr:to>
      <xdr:col>116</xdr:col>
      <xdr:colOff>114300</xdr:colOff>
      <xdr:row>59</xdr:row>
      <xdr:rowOff>77470</xdr:rowOff>
    </xdr:to>
    <xdr:sp macro="" textlink="">
      <xdr:nvSpPr>
        <xdr:cNvPr id="609" name="楕円 608">
          <a:extLst>
            <a:ext uri="{FF2B5EF4-FFF2-40B4-BE49-F238E27FC236}">
              <a16:creationId xmlns:a16="http://schemas.microsoft.com/office/drawing/2014/main" id="{3AC20F33-8A95-4946-82B3-11E2C80EE4E4}"/>
            </a:ext>
          </a:extLst>
        </xdr:cNvPr>
        <xdr:cNvSpPr/>
      </xdr:nvSpPr>
      <xdr:spPr>
        <a:xfrm>
          <a:off x="19904710" y="100895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170197</xdr:rowOff>
    </xdr:from>
    <xdr:ext cx="469744" cy="259045"/>
    <xdr:sp macro="" textlink="">
      <xdr:nvSpPr>
        <xdr:cNvPr id="610" name="【学校施設】&#10;一人当たり面積該当値テキスト">
          <a:extLst>
            <a:ext uri="{FF2B5EF4-FFF2-40B4-BE49-F238E27FC236}">
              <a16:creationId xmlns:a16="http://schemas.microsoft.com/office/drawing/2014/main" id="{9B481C0F-116B-4310-9665-D93B0E0B8105}"/>
            </a:ext>
          </a:extLst>
        </xdr:cNvPr>
        <xdr:cNvSpPr txBox="1"/>
      </xdr:nvSpPr>
      <xdr:spPr>
        <a:xfrm>
          <a:off x="19985990" y="994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166915</xdr:rowOff>
    </xdr:from>
    <xdr:to>
      <xdr:col>112</xdr:col>
      <xdr:colOff>38100</xdr:colOff>
      <xdr:row>59</xdr:row>
      <xdr:rowOff>97065</xdr:rowOff>
    </xdr:to>
    <xdr:sp macro="" textlink="">
      <xdr:nvSpPr>
        <xdr:cNvPr id="611" name="楕円 610">
          <a:extLst>
            <a:ext uri="{FF2B5EF4-FFF2-40B4-BE49-F238E27FC236}">
              <a16:creationId xmlns:a16="http://schemas.microsoft.com/office/drawing/2014/main" id="{BA97697A-480A-4B88-B00E-359CD4DF7919}"/>
            </a:ext>
          </a:extLst>
        </xdr:cNvPr>
        <xdr:cNvSpPr/>
      </xdr:nvSpPr>
      <xdr:spPr>
        <a:xfrm>
          <a:off x="19161760" y="10114825"/>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26670</xdr:rowOff>
    </xdr:from>
    <xdr:to>
      <xdr:col>116</xdr:col>
      <xdr:colOff>63500</xdr:colOff>
      <xdr:row>59</xdr:row>
      <xdr:rowOff>46265</xdr:rowOff>
    </xdr:to>
    <xdr:cxnSp macro="">
      <xdr:nvCxnSpPr>
        <xdr:cNvPr id="612" name="直線コネクタ 611">
          <a:extLst>
            <a:ext uri="{FF2B5EF4-FFF2-40B4-BE49-F238E27FC236}">
              <a16:creationId xmlns:a16="http://schemas.microsoft.com/office/drawing/2014/main" id="{25D28950-6D7E-42C8-8FFD-AFB5D0AE28CE}"/>
            </a:ext>
          </a:extLst>
        </xdr:cNvPr>
        <xdr:cNvCxnSpPr/>
      </xdr:nvCxnSpPr>
      <xdr:spPr>
        <a:xfrm flipV="1">
          <a:off x="19204940" y="10140315"/>
          <a:ext cx="742950" cy="2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17235</xdr:rowOff>
    </xdr:from>
    <xdr:to>
      <xdr:col>107</xdr:col>
      <xdr:colOff>101600</xdr:colOff>
      <xdr:row>59</xdr:row>
      <xdr:rowOff>118835</xdr:rowOff>
    </xdr:to>
    <xdr:sp macro="" textlink="">
      <xdr:nvSpPr>
        <xdr:cNvPr id="613" name="楕円 612">
          <a:extLst>
            <a:ext uri="{FF2B5EF4-FFF2-40B4-BE49-F238E27FC236}">
              <a16:creationId xmlns:a16="http://schemas.microsoft.com/office/drawing/2014/main" id="{43FFAD9F-10BD-4E89-8CA1-ECFF1C7206B1}"/>
            </a:ext>
          </a:extLst>
        </xdr:cNvPr>
        <xdr:cNvSpPr/>
      </xdr:nvSpPr>
      <xdr:spPr>
        <a:xfrm>
          <a:off x="18345150" y="1013659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46265</xdr:rowOff>
    </xdr:from>
    <xdr:to>
      <xdr:col>111</xdr:col>
      <xdr:colOff>177800</xdr:colOff>
      <xdr:row>59</xdr:row>
      <xdr:rowOff>68035</xdr:rowOff>
    </xdr:to>
    <xdr:cxnSp macro="">
      <xdr:nvCxnSpPr>
        <xdr:cNvPr id="614" name="直線コネクタ 613">
          <a:extLst>
            <a:ext uri="{FF2B5EF4-FFF2-40B4-BE49-F238E27FC236}">
              <a16:creationId xmlns:a16="http://schemas.microsoft.com/office/drawing/2014/main" id="{AD74A07D-72BF-47E4-A3D4-7B919DEFFBBF}"/>
            </a:ext>
          </a:extLst>
        </xdr:cNvPr>
        <xdr:cNvCxnSpPr/>
      </xdr:nvCxnSpPr>
      <xdr:spPr>
        <a:xfrm flipV="1">
          <a:off x="18399760" y="10163720"/>
          <a:ext cx="805180" cy="17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39007</xdr:rowOff>
    </xdr:from>
    <xdr:to>
      <xdr:col>102</xdr:col>
      <xdr:colOff>165100</xdr:colOff>
      <xdr:row>59</xdr:row>
      <xdr:rowOff>140607</xdr:rowOff>
    </xdr:to>
    <xdr:sp macro="" textlink="">
      <xdr:nvSpPr>
        <xdr:cNvPr id="615" name="楕円 614">
          <a:extLst>
            <a:ext uri="{FF2B5EF4-FFF2-40B4-BE49-F238E27FC236}">
              <a16:creationId xmlns:a16="http://schemas.microsoft.com/office/drawing/2014/main" id="{0549C221-790D-4482-A5DA-0AC18ABFC484}"/>
            </a:ext>
          </a:extLst>
        </xdr:cNvPr>
        <xdr:cNvSpPr/>
      </xdr:nvSpPr>
      <xdr:spPr>
        <a:xfrm>
          <a:off x="17547590" y="10154557"/>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68035</xdr:rowOff>
    </xdr:from>
    <xdr:to>
      <xdr:col>107</xdr:col>
      <xdr:colOff>50800</xdr:colOff>
      <xdr:row>59</xdr:row>
      <xdr:rowOff>89807</xdr:rowOff>
    </xdr:to>
    <xdr:cxnSp macro="">
      <xdr:nvCxnSpPr>
        <xdr:cNvPr id="616" name="直線コネクタ 615">
          <a:extLst>
            <a:ext uri="{FF2B5EF4-FFF2-40B4-BE49-F238E27FC236}">
              <a16:creationId xmlns:a16="http://schemas.microsoft.com/office/drawing/2014/main" id="{8418BFEC-90E6-4D25-8D2A-E1A4AEC59D85}"/>
            </a:ext>
          </a:extLst>
        </xdr:cNvPr>
        <xdr:cNvCxnSpPr/>
      </xdr:nvCxnSpPr>
      <xdr:spPr>
        <a:xfrm flipV="1">
          <a:off x="17602200" y="10181680"/>
          <a:ext cx="797560" cy="27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57513</xdr:rowOff>
    </xdr:from>
    <xdr:to>
      <xdr:col>98</xdr:col>
      <xdr:colOff>38100</xdr:colOff>
      <xdr:row>59</xdr:row>
      <xdr:rowOff>159113</xdr:rowOff>
    </xdr:to>
    <xdr:sp macro="" textlink="">
      <xdr:nvSpPr>
        <xdr:cNvPr id="617" name="楕円 616">
          <a:extLst>
            <a:ext uri="{FF2B5EF4-FFF2-40B4-BE49-F238E27FC236}">
              <a16:creationId xmlns:a16="http://schemas.microsoft.com/office/drawing/2014/main" id="{83FF897D-DAC7-4A95-B658-4554136ED7F4}"/>
            </a:ext>
          </a:extLst>
        </xdr:cNvPr>
        <xdr:cNvSpPr/>
      </xdr:nvSpPr>
      <xdr:spPr>
        <a:xfrm>
          <a:off x="16761460" y="10169253"/>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89807</xdr:rowOff>
    </xdr:from>
    <xdr:to>
      <xdr:col>102</xdr:col>
      <xdr:colOff>114300</xdr:colOff>
      <xdr:row>59</xdr:row>
      <xdr:rowOff>108313</xdr:rowOff>
    </xdr:to>
    <xdr:cxnSp macro="">
      <xdr:nvCxnSpPr>
        <xdr:cNvPr id="618" name="直線コネクタ 617">
          <a:extLst>
            <a:ext uri="{FF2B5EF4-FFF2-40B4-BE49-F238E27FC236}">
              <a16:creationId xmlns:a16="http://schemas.microsoft.com/office/drawing/2014/main" id="{40E97CF2-CA1F-4F23-BC63-72CEC1F7E4D4}"/>
            </a:ext>
          </a:extLst>
        </xdr:cNvPr>
        <xdr:cNvCxnSpPr/>
      </xdr:nvCxnSpPr>
      <xdr:spPr>
        <a:xfrm flipV="1">
          <a:off x="16804640" y="10209167"/>
          <a:ext cx="797560" cy="1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86558</xdr:rowOff>
    </xdr:from>
    <xdr:ext cx="469744" cy="259045"/>
    <xdr:sp macro="" textlink="">
      <xdr:nvSpPr>
        <xdr:cNvPr id="619" name="n_1aveValue【学校施設】&#10;一人当たり面積">
          <a:extLst>
            <a:ext uri="{FF2B5EF4-FFF2-40B4-BE49-F238E27FC236}">
              <a16:creationId xmlns:a16="http://schemas.microsoft.com/office/drawing/2014/main" id="{056A225E-2731-421E-B433-13FFA817C19D}"/>
            </a:ext>
          </a:extLst>
        </xdr:cNvPr>
        <xdr:cNvSpPr txBox="1"/>
      </xdr:nvSpPr>
      <xdr:spPr>
        <a:xfrm>
          <a:off x="18982132" y="1037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84381</xdr:rowOff>
    </xdr:from>
    <xdr:ext cx="469744" cy="259045"/>
    <xdr:sp macro="" textlink="">
      <xdr:nvSpPr>
        <xdr:cNvPr id="620" name="n_2aveValue【学校施設】&#10;一人当たり面積">
          <a:extLst>
            <a:ext uri="{FF2B5EF4-FFF2-40B4-BE49-F238E27FC236}">
              <a16:creationId xmlns:a16="http://schemas.microsoft.com/office/drawing/2014/main" id="{2D81DFEF-CC53-4CA5-B1A1-ACD3FCB30BEB}"/>
            </a:ext>
          </a:extLst>
        </xdr:cNvPr>
        <xdr:cNvSpPr txBox="1"/>
      </xdr:nvSpPr>
      <xdr:spPr>
        <a:xfrm>
          <a:off x="18182032" y="10373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100710</xdr:rowOff>
    </xdr:from>
    <xdr:ext cx="469744" cy="259045"/>
    <xdr:sp macro="" textlink="">
      <xdr:nvSpPr>
        <xdr:cNvPr id="621" name="n_3aveValue【学校施設】&#10;一人当たり面積">
          <a:extLst>
            <a:ext uri="{FF2B5EF4-FFF2-40B4-BE49-F238E27FC236}">
              <a16:creationId xmlns:a16="http://schemas.microsoft.com/office/drawing/2014/main" id="{E80517BE-2B87-40AC-968A-31177D99E402}"/>
            </a:ext>
          </a:extLst>
        </xdr:cNvPr>
        <xdr:cNvSpPr txBox="1"/>
      </xdr:nvSpPr>
      <xdr:spPr>
        <a:xfrm>
          <a:off x="17384472" y="10383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129012</xdr:rowOff>
    </xdr:from>
    <xdr:ext cx="469744" cy="259045"/>
    <xdr:sp macro="" textlink="">
      <xdr:nvSpPr>
        <xdr:cNvPr id="622" name="n_4aveValue【学校施設】&#10;一人当たり面積">
          <a:extLst>
            <a:ext uri="{FF2B5EF4-FFF2-40B4-BE49-F238E27FC236}">
              <a16:creationId xmlns:a16="http://schemas.microsoft.com/office/drawing/2014/main" id="{F07ED7A3-FAB2-40A4-9E52-794861D9720C}"/>
            </a:ext>
          </a:extLst>
        </xdr:cNvPr>
        <xdr:cNvSpPr txBox="1"/>
      </xdr:nvSpPr>
      <xdr:spPr>
        <a:xfrm>
          <a:off x="16588817" y="10419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113592</xdr:rowOff>
    </xdr:from>
    <xdr:ext cx="469744" cy="259045"/>
    <xdr:sp macro="" textlink="">
      <xdr:nvSpPr>
        <xdr:cNvPr id="623" name="n_1mainValue【学校施設】&#10;一人当たり面積">
          <a:extLst>
            <a:ext uri="{FF2B5EF4-FFF2-40B4-BE49-F238E27FC236}">
              <a16:creationId xmlns:a16="http://schemas.microsoft.com/office/drawing/2014/main" id="{C83EFF74-5461-4557-8259-FBA3B1DFD4C0}"/>
            </a:ext>
          </a:extLst>
        </xdr:cNvPr>
        <xdr:cNvSpPr txBox="1"/>
      </xdr:nvSpPr>
      <xdr:spPr>
        <a:xfrm>
          <a:off x="18982132" y="9886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135362</xdr:rowOff>
    </xdr:from>
    <xdr:ext cx="469744" cy="259045"/>
    <xdr:sp macro="" textlink="">
      <xdr:nvSpPr>
        <xdr:cNvPr id="624" name="n_2mainValue【学校施設】&#10;一人当たり面積">
          <a:extLst>
            <a:ext uri="{FF2B5EF4-FFF2-40B4-BE49-F238E27FC236}">
              <a16:creationId xmlns:a16="http://schemas.microsoft.com/office/drawing/2014/main" id="{AD8D7B7F-745D-4B65-AF3D-B5DDE6189ACF}"/>
            </a:ext>
          </a:extLst>
        </xdr:cNvPr>
        <xdr:cNvSpPr txBox="1"/>
      </xdr:nvSpPr>
      <xdr:spPr>
        <a:xfrm>
          <a:off x="18182032" y="9904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157134</xdr:rowOff>
    </xdr:from>
    <xdr:ext cx="469744" cy="259045"/>
    <xdr:sp macro="" textlink="">
      <xdr:nvSpPr>
        <xdr:cNvPr id="625" name="n_3mainValue【学校施設】&#10;一人当たり面積">
          <a:extLst>
            <a:ext uri="{FF2B5EF4-FFF2-40B4-BE49-F238E27FC236}">
              <a16:creationId xmlns:a16="http://schemas.microsoft.com/office/drawing/2014/main" id="{3BC43631-7533-411C-AF98-B91FDCA825C3}"/>
            </a:ext>
          </a:extLst>
        </xdr:cNvPr>
        <xdr:cNvSpPr txBox="1"/>
      </xdr:nvSpPr>
      <xdr:spPr>
        <a:xfrm>
          <a:off x="17384472" y="9931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4190</xdr:rowOff>
    </xdr:from>
    <xdr:ext cx="469744" cy="259045"/>
    <xdr:sp macro="" textlink="">
      <xdr:nvSpPr>
        <xdr:cNvPr id="626" name="n_4mainValue【学校施設】&#10;一人当たり面積">
          <a:extLst>
            <a:ext uri="{FF2B5EF4-FFF2-40B4-BE49-F238E27FC236}">
              <a16:creationId xmlns:a16="http://schemas.microsoft.com/office/drawing/2014/main" id="{25C593B4-B105-4E24-9121-C31EE5B52062}"/>
            </a:ext>
          </a:extLst>
        </xdr:cNvPr>
        <xdr:cNvSpPr txBox="1"/>
      </xdr:nvSpPr>
      <xdr:spPr>
        <a:xfrm>
          <a:off x="16588817" y="9950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11EF427B-2762-453B-AB8D-8E61842DFD07}"/>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412D819B-A51D-459D-8FCC-6495D4F02964}"/>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F1925B22-5439-4A12-9B2C-3B7E7AE91B40}"/>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0B084D9B-9316-4224-B297-730E5370333F}"/>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3EE33AD9-51CB-4573-9675-883FC4173A68}"/>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7C0070EB-5875-4FF8-93A0-983839644478}"/>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2E19BB65-2E1E-49DE-B4D6-589DC6438242}"/>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B3BE7E21-AD82-4C59-9C0B-600C01A6B2B5}"/>
            </a:ext>
          </a:extLst>
        </xdr:cNvPr>
        <xdr:cNvSpPr/>
      </xdr:nvSpPr>
      <xdr:spPr>
        <a:xfrm>
          <a:off x="1120394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5" name="正方形/長方形 634">
          <a:extLst>
            <a:ext uri="{FF2B5EF4-FFF2-40B4-BE49-F238E27FC236}">
              <a16:creationId xmlns:a16="http://schemas.microsoft.com/office/drawing/2014/main" id="{EF8CFE9C-F10A-46C9-B9BA-BEC1BA13C179}"/>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6" name="正方形/長方形 635">
          <a:extLst>
            <a:ext uri="{FF2B5EF4-FFF2-40B4-BE49-F238E27FC236}">
              <a16:creationId xmlns:a16="http://schemas.microsoft.com/office/drawing/2014/main" id="{850F19BF-F2BA-49ED-829C-2A262646910C}"/>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7" name="正方形/長方形 636">
          <a:extLst>
            <a:ext uri="{FF2B5EF4-FFF2-40B4-BE49-F238E27FC236}">
              <a16:creationId xmlns:a16="http://schemas.microsoft.com/office/drawing/2014/main" id="{01E2C422-55C6-42E0-82EC-48229C531FBB}"/>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8" name="正方形/長方形 637">
          <a:extLst>
            <a:ext uri="{FF2B5EF4-FFF2-40B4-BE49-F238E27FC236}">
              <a16:creationId xmlns:a16="http://schemas.microsoft.com/office/drawing/2014/main" id="{6FA710C9-20E5-442A-BCCA-1CF601172E77}"/>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9" name="正方形/長方形 638">
          <a:extLst>
            <a:ext uri="{FF2B5EF4-FFF2-40B4-BE49-F238E27FC236}">
              <a16:creationId xmlns:a16="http://schemas.microsoft.com/office/drawing/2014/main" id="{51FE1EAF-80CF-4900-8C60-C923FDE8C3FE}"/>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0" name="正方形/長方形 639">
          <a:extLst>
            <a:ext uri="{FF2B5EF4-FFF2-40B4-BE49-F238E27FC236}">
              <a16:creationId xmlns:a16="http://schemas.microsoft.com/office/drawing/2014/main" id="{BB24AD8B-D6D2-469C-A979-3001595BF3A9}"/>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1" name="正方形/長方形 640">
          <a:extLst>
            <a:ext uri="{FF2B5EF4-FFF2-40B4-BE49-F238E27FC236}">
              <a16:creationId xmlns:a16="http://schemas.microsoft.com/office/drawing/2014/main" id="{63238FC5-F96B-4A8A-A73F-287A8E25BFBD}"/>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2" name="正方形/長方形 641">
          <a:extLst>
            <a:ext uri="{FF2B5EF4-FFF2-40B4-BE49-F238E27FC236}">
              <a16:creationId xmlns:a16="http://schemas.microsoft.com/office/drawing/2014/main" id="{0BB06C3F-85F6-4CE0-A3B8-C01E05F92B4A}"/>
            </a:ext>
          </a:extLst>
        </xdr:cNvPr>
        <xdr:cNvSpPr/>
      </xdr:nvSpPr>
      <xdr:spPr>
        <a:xfrm>
          <a:off x="164592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3" name="正方形/長方形 642">
          <a:extLst>
            <a:ext uri="{FF2B5EF4-FFF2-40B4-BE49-F238E27FC236}">
              <a16:creationId xmlns:a16="http://schemas.microsoft.com/office/drawing/2014/main" id="{775E6B4C-842A-4506-BCCB-02CDDBE6DD07}"/>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4" name="正方形/長方形 643">
          <a:extLst>
            <a:ext uri="{FF2B5EF4-FFF2-40B4-BE49-F238E27FC236}">
              <a16:creationId xmlns:a16="http://schemas.microsoft.com/office/drawing/2014/main" id="{4328FE52-B3A7-4C41-A920-2515D34218B6}"/>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5" name="正方形/長方形 644">
          <a:extLst>
            <a:ext uri="{FF2B5EF4-FFF2-40B4-BE49-F238E27FC236}">
              <a16:creationId xmlns:a16="http://schemas.microsoft.com/office/drawing/2014/main" id="{FAD7CF6B-3BFC-45DC-B793-A624A502D7D9}"/>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6" name="正方形/長方形 645">
          <a:extLst>
            <a:ext uri="{FF2B5EF4-FFF2-40B4-BE49-F238E27FC236}">
              <a16:creationId xmlns:a16="http://schemas.microsoft.com/office/drawing/2014/main" id="{B1D4B6E3-EA0F-402D-9F5E-ABA41E69FAAF}"/>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7" name="正方形/長方形 646">
          <a:extLst>
            <a:ext uri="{FF2B5EF4-FFF2-40B4-BE49-F238E27FC236}">
              <a16:creationId xmlns:a16="http://schemas.microsoft.com/office/drawing/2014/main" id="{5586F7E9-CCEF-4D3E-98BF-3FAD07F309DA}"/>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8" name="正方形/長方形 647">
          <a:extLst>
            <a:ext uri="{FF2B5EF4-FFF2-40B4-BE49-F238E27FC236}">
              <a16:creationId xmlns:a16="http://schemas.microsoft.com/office/drawing/2014/main" id="{D6CB47D3-D470-47D1-A4C6-6DF14A6EA30C}"/>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9" name="正方形/長方形 648">
          <a:extLst>
            <a:ext uri="{FF2B5EF4-FFF2-40B4-BE49-F238E27FC236}">
              <a16:creationId xmlns:a16="http://schemas.microsoft.com/office/drawing/2014/main" id="{24EC9BF1-D0EB-45C4-94CC-4C0A2339B8D2}"/>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0" name="正方形/長方形 649">
          <a:extLst>
            <a:ext uri="{FF2B5EF4-FFF2-40B4-BE49-F238E27FC236}">
              <a16:creationId xmlns:a16="http://schemas.microsoft.com/office/drawing/2014/main" id="{7A177175-E83A-44F2-A465-9619527CEB10}"/>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1" name="テキスト ボックス 650">
          <a:extLst>
            <a:ext uri="{FF2B5EF4-FFF2-40B4-BE49-F238E27FC236}">
              <a16:creationId xmlns:a16="http://schemas.microsoft.com/office/drawing/2014/main" id="{B9C08600-6851-4CD6-9AD5-4354351D7266}"/>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2" name="直線コネクタ 651">
          <a:extLst>
            <a:ext uri="{FF2B5EF4-FFF2-40B4-BE49-F238E27FC236}">
              <a16:creationId xmlns:a16="http://schemas.microsoft.com/office/drawing/2014/main" id="{D2D030E8-CB3C-4D59-8D55-155810E4B470}"/>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3" name="テキスト ボックス 652">
          <a:extLst>
            <a:ext uri="{FF2B5EF4-FFF2-40B4-BE49-F238E27FC236}">
              <a16:creationId xmlns:a16="http://schemas.microsoft.com/office/drawing/2014/main" id="{E0A49AE4-99DB-447A-B45B-216B24141494}"/>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4" name="直線コネクタ 653">
          <a:extLst>
            <a:ext uri="{FF2B5EF4-FFF2-40B4-BE49-F238E27FC236}">
              <a16:creationId xmlns:a16="http://schemas.microsoft.com/office/drawing/2014/main" id="{F9173807-532D-4EAE-8B05-D405C4CFB972}"/>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5" name="テキスト ボックス 654">
          <a:extLst>
            <a:ext uri="{FF2B5EF4-FFF2-40B4-BE49-F238E27FC236}">
              <a16:creationId xmlns:a16="http://schemas.microsoft.com/office/drawing/2014/main" id="{EF9599C8-FC61-4A18-903C-1B2726A5A2D2}"/>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6" name="直線コネクタ 655">
          <a:extLst>
            <a:ext uri="{FF2B5EF4-FFF2-40B4-BE49-F238E27FC236}">
              <a16:creationId xmlns:a16="http://schemas.microsoft.com/office/drawing/2014/main" id="{08EE2785-1891-4399-8E67-D41B4A8CEBCE}"/>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7" name="テキスト ボックス 656">
          <a:extLst>
            <a:ext uri="{FF2B5EF4-FFF2-40B4-BE49-F238E27FC236}">
              <a16:creationId xmlns:a16="http://schemas.microsoft.com/office/drawing/2014/main" id="{3BE21589-3B98-4E1F-A6E5-4316FF1E85F1}"/>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8" name="直線コネクタ 657">
          <a:extLst>
            <a:ext uri="{FF2B5EF4-FFF2-40B4-BE49-F238E27FC236}">
              <a16:creationId xmlns:a16="http://schemas.microsoft.com/office/drawing/2014/main" id="{080C5D03-8A60-4390-8DD3-B59FBF1886AA}"/>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9" name="テキスト ボックス 658">
          <a:extLst>
            <a:ext uri="{FF2B5EF4-FFF2-40B4-BE49-F238E27FC236}">
              <a16:creationId xmlns:a16="http://schemas.microsoft.com/office/drawing/2014/main" id="{185586C1-018E-48BA-8A73-28C24F4AA17F}"/>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0" name="直線コネクタ 659">
          <a:extLst>
            <a:ext uri="{FF2B5EF4-FFF2-40B4-BE49-F238E27FC236}">
              <a16:creationId xmlns:a16="http://schemas.microsoft.com/office/drawing/2014/main" id="{8E134857-01E9-40BB-AF3C-012B87297DC9}"/>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1" name="テキスト ボックス 660">
          <a:extLst>
            <a:ext uri="{FF2B5EF4-FFF2-40B4-BE49-F238E27FC236}">
              <a16:creationId xmlns:a16="http://schemas.microsoft.com/office/drawing/2014/main" id="{856035A6-39AD-4804-846A-D1495E1D6D29}"/>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2" name="直線コネクタ 661">
          <a:extLst>
            <a:ext uri="{FF2B5EF4-FFF2-40B4-BE49-F238E27FC236}">
              <a16:creationId xmlns:a16="http://schemas.microsoft.com/office/drawing/2014/main" id="{6B29E57E-0320-4D14-B9E7-1D2BC33F07B7}"/>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3" name="テキスト ボックス 662">
          <a:extLst>
            <a:ext uri="{FF2B5EF4-FFF2-40B4-BE49-F238E27FC236}">
              <a16:creationId xmlns:a16="http://schemas.microsoft.com/office/drawing/2014/main" id="{E92669ED-F070-4B61-BE08-968C4DC474E6}"/>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4" name="直線コネクタ 663">
          <a:extLst>
            <a:ext uri="{FF2B5EF4-FFF2-40B4-BE49-F238E27FC236}">
              <a16:creationId xmlns:a16="http://schemas.microsoft.com/office/drawing/2014/main" id="{61E93014-67DC-4D10-B348-1F30E30A1462}"/>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5" name="テキスト ボックス 664">
          <a:extLst>
            <a:ext uri="{FF2B5EF4-FFF2-40B4-BE49-F238E27FC236}">
              <a16:creationId xmlns:a16="http://schemas.microsoft.com/office/drawing/2014/main" id="{A2B06BF4-B4BD-40BD-AA3A-55E98D496BDD}"/>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6" name="【公民館】&#10;有形固定資産減価償却率グラフ枠">
          <a:extLst>
            <a:ext uri="{FF2B5EF4-FFF2-40B4-BE49-F238E27FC236}">
              <a16:creationId xmlns:a16="http://schemas.microsoft.com/office/drawing/2014/main" id="{6A580B02-FA68-430E-BA12-D81C1932B282}"/>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45720</xdr:rowOff>
    </xdr:to>
    <xdr:cxnSp macro="">
      <xdr:nvCxnSpPr>
        <xdr:cNvPr id="667" name="直線コネクタ 666">
          <a:extLst>
            <a:ext uri="{FF2B5EF4-FFF2-40B4-BE49-F238E27FC236}">
              <a16:creationId xmlns:a16="http://schemas.microsoft.com/office/drawing/2014/main" id="{3A69CC92-8914-4D2C-ABEA-12653285FE8E}"/>
            </a:ext>
          </a:extLst>
        </xdr:cNvPr>
        <xdr:cNvCxnSpPr/>
      </xdr:nvCxnSpPr>
      <xdr:spPr>
        <a:xfrm flipV="1">
          <a:off x="14703424" y="171450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49547</xdr:rowOff>
    </xdr:from>
    <xdr:ext cx="405111" cy="259045"/>
    <xdr:sp macro="" textlink="">
      <xdr:nvSpPr>
        <xdr:cNvPr id="668" name="【公民館】&#10;有形固定資産減価償却率最小値テキスト">
          <a:extLst>
            <a:ext uri="{FF2B5EF4-FFF2-40B4-BE49-F238E27FC236}">
              <a16:creationId xmlns:a16="http://schemas.microsoft.com/office/drawing/2014/main" id="{BE0506C2-BA2A-48FA-9F06-B17B01BD9AB9}"/>
            </a:ext>
          </a:extLst>
        </xdr:cNvPr>
        <xdr:cNvSpPr txBox="1"/>
      </xdr:nvSpPr>
      <xdr:spPr>
        <a:xfrm>
          <a:off x="14742160" y="1856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45720</xdr:rowOff>
    </xdr:from>
    <xdr:to>
      <xdr:col>86</xdr:col>
      <xdr:colOff>25400</xdr:colOff>
      <xdr:row>108</xdr:row>
      <xdr:rowOff>45720</xdr:rowOff>
    </xdr:to>
    <xdr:cxnSp macro="">
      <xdr:nvCxnSpPr>
        <xdr:cNvPr id="669" name="直線コネクタ 668">
          <a:extLst>
            <a:ext uri="{FF2B5EF4-FFF2-40B4-BE49-F238E27FC236}">
              <a16:creationId xmlns:a16="http://schemas.microsoft.com/office/drawing/2014/main" id="{E3003E31-227D-440D-A082-6CD91FFF4E94}"/>
            </a:ext>
          </a:extLst>
        </xdr:cNvPr>
        <xdr:cNvCxnSpPr/>
      </xdr:nvCxnSpPr>
      <xdr:spPr>
        <a:xfrm>
          <a:off x="14611350" y="185642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05111" cy="259045"/>
    <xdr:sp macro="" textlink="">
      <xdr:nvSpPr>
        <xdr:cNvPr id="670" name="【公民館】&#10;有形固定資産減価償却率最大値テキスト">
          <a:extLst>
            <a:ext uri="{FF2B5EF4-FFF2-40B4-BE49-F238E27FC236}">
              <a16:creationId xmlns:a16="http://schemas.microsoft.com/office/drawing/2014/main" id="{722DE27D-FE1B-4028-8548-56706F3C9159}"/>
            </a:ext>
          </a:extLst>
        </xdr:cNvPr>
        <xdr:cNvSpPr txBox="1"/>
      </xdr:nvSpPr>
      <xdr:spPr>
        <a:xfrm>
          <a:off x="14742160" y="16922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71" name="直線コネクタ 670">
          <a:extLst>
            <a:ext uri="{FF2B5EF4-FFF2-40B4-BE49-F238E27FC236}">
              <a16:creationId xmlns:a16="http://schemas.microsoft.com/office/drawing/2014/main" id="{5B3962C4-0756-40DA-92E6-49866E121394}"/>
            </a:ext>
          </a:extLst>
        </xdr:cNvPr>
        <xdr:cNvCxnSpPr/>
      </xdr:nvCxnSpPr>
      <xdr:spPr>
        <a:xfrm>
          <a:off x="14611350" y="17145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93997</xdr:rowOff>
    </xdr:from>
    <xdr:ext cx="405111" cy="259045"/>
    <xdr:sp macro="" textlink="">
      <xdr:nvSpPr>
        <xdr:cNvPr id="672" name="【公民館】&#10;有形固定資産減価償却率平均値テキスト">
          <a:extLst>
            <a:ext uri="{FF2B5EF4-FFF2-40B4-BE49-F238E27FC236}">
              <a16:creationId xmlns:a16="http://schemas.microsoft.com/office/drawing/2014/main" id="{BA6ECB81-DE33-48F4-AD90-EF66256F10C1}"/>
            </a:ext>
          </a:extLst>
        </xdr:cNvPr>
        <xdr:cNvSpPr txBox="1"/>
      </xdr:nvSpPr>
      <xdr:spPr>
        <a:xfrm>
          <a:off x="14742160" y="17757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673" name="フローチャート: 判断 672">
          <a:extLst>
            <a:ext uri="{FF2B5EF4-FFF2-40B4-BE49-F238E27FC236}">
              <a16:creationId xmlns:a16="http://schemas.microsoft.com/office/drawing/2014/main" id="{A3416832-BB6F-4A60-BFE0-FE723D2D1BB8}"/>
            </a:ext>
          </a:extLst>
        </xdr:cNvPr>
        <xdr:cNvSpPr/>
      </xdr:nvSpPr>
      <xdr:spPr>
        <a:xfrm>
          <a:off x="14649450" y="179000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55880</xdr:rowOff>
    </xdr:from>
    <xdr:to>
      <xdr:col>81</xdr:col>
      <xdr:colOff>101600</xdr:colOff>
      <xdr:row>104</xdr:row>
      <xdr:rowOff>157480</xdr:rowOff>
    </xdr:to>
    <xdr:sp macro="" textlink="">
      <xdr:nvSpPr>
        <xdr:cNvPr id="674" name="フローチャート: 判断 673">
          <a:extLst>
            <a:ext uri="{FF2B5EF4-FFF2-40B4-BE49-F238E27FC236}">
              <a16:creationId xmlns:a16="http://schemas.microsoft.com/office/drawing/2014/main" id="{2B660F6C-B0D7-426E-813B-5A222DACD92B}"/>
            </a:ext>
          </a:extLst>
        </xdr:cNvPr>
        <xdr:cNvSpPr/>
      </xdr:nvSpPr>
      <xdr:spPr>
        <a:xfrm>
          <a:off x="13887450" y="1789049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675" name="フローチャート: 判断 674">
          <a:extLst>
            <a:ext uri="{FF2B5EF4-FFF2-40B4-BE49-F238E27FC236}">
              <a16:creationId xmlns:a16="http://schemas.microsoft.com/office/drawing/2014/main" id="{8F5AAC91-AFF8-4723-9462-69B1A4C19C3A}"/>
            </a:ext>
          </a:extLst>
        </xdr:cNvPr>
        <xdr:cNvSpPr/>
      </xdr:nvSpPr>
      <xdr:spPr>
        <a:xfrm>
          <a:off x="13089890" y="1784858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149225</xdr:rowOff>
    </xdr:from>
    <xdr:to>
      <xdr:col>72</xdr:col>
      <xdr:colOff>38100</xdr:colOff>
      <xdr:row>104</xdr:row>
      <xdr:rowOff>79375</xdr:rowOff>
    </xdr:to>
    <xdr:sp macro="" textlink="">
      <xdr:nvSpPr>
        <xdr:cNvPr id="676" name="フローチャート: 判断 675">
          <a:extLst>
            <a:ext uri="{FF2B5EF4-FFF2-40B4-BE49-F238E27FC236}">
              <a16:creationId xmlns:a16="http://schemas.microsoft.com/office/drawing/2014/main" id="{5835892D-814B-4A49-9231-791D11AA5B43}"/>
            </a:ext>
          </a:extLst>
        </xdr:cNvPr>
        <xdr:cNvSpPr/>
      </xdr:nvSpPr>
      <xdr:spPr>
        <a:xfrm>
          <a:off x="12303760" y="178085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137795</xdr:rowOff>
    </xdr:from>
    <xdr:to>
      <xdr:col>67</xdr:col>
      <xdr:colOff>101600</xdr:colOff>
      <xdr:row>104</xdr:row>
      <xdr:rowOff>67945</xdr:rowOff>
    </xdr:to>
    <xdr:sp macro="" textlink="">
      <xdr:nvSpPr>
        <xdr:cNvPr id="677" name="フローチャート: 判断 676">
          <a:extLst>
            <a:ext uri="{FF2B5EF4-FFF2-40B4-BE49-F238E27FC236}">
              <a16:creationId xmlns:a16="http://schemas.microsoft.com/office/drawing/2014/main" id="{F7CE33D6-EF20-42E3-9A43-7C138938AA32}"/>
            </a:ext>
          </a:extLst>
        </xdr:cNvPr>
        <xdr:cNvSpPr/>
      </xdr:nvSpPr>
      <xdr:spPr>
        <a:xfrm>
          <a:off x="11487150" y="1779333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9412A0E4-12EA-4705-8D80-D582D4A22CD5}"/>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9F6AACAE-66DA-468B-8E7D-D9A2BB37A49B}"/>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DE3286FC-B790-4B98-8447-2738044DE0F2}"/>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C74B86C3-9FCB-4CF2-B814-8976D356A30E}"/>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583FB1CA-B6F6-4E5D-B72F-AFCAD46E94B5}"/>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149225</xdr:rowOff>
    </xdr:from>
    <xdr:to>
      <xdr:col>85</xdr:col>
      <xdr:colOff>177800</xdr:colOff>
      <xdr:row>107</xdr:row>
      <xdr:rowOff>79375</xdr:rowOff>
    </xdr:to>
    <xdr:sp macro="" textlink="">
      <xdr:nvSpPr>
        <xdr:cNvPr id="683" name="楕円 682">
          <a:extLst>
            <a:ext uri="{FF2B5EF4-FFF2-40B4-BE49-F238E27FC236}">
              <a16:creationId xmlns:a16="http://schemas.microsoft.com/office/drawing/2014/main" id="{46BCB3BC-5D9E-4646-90C6-B428C2990A3F}"/>
            </a:ext>
          </a:extLst>
        </xdr:cNvPr>
        <xdr:cNvSpPr/>
      </xdr:nvSpPr>
      <xdr:spPr>
        <a:xfrm>
          <a:off x="14649450" y="183229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127652</xdr:rowOff>
    </xdr:from>
    <xdr:ext cx="405111" cy="259045"/>
    <xdr:sp macro="" textlink="">
      <xdr:nvSpPr>
        <xdr:cNvPr id="684" name="【公民館】&#10;有形固定資産減価償却率該当値テキスト">
          <a:extLst>
            <a:ext uri="{FF2B5EF4-FFF2-40B4-BE49-F238E27FC236}">
              <a16:creationId xmlns:a16="http://schemas.microsoft.com/office/drawing/2014/main" id="{1BD2B72C-7336-4227-A9F2-FF8D6D186DB8}"/>
            </a:ext>
          </a:extLst>
        </xdr:cNvPr>
        <xdr:cNvSpPr txBox="1"/>
      </xdr:nvSpPr>
      <xdr:spPr>
        <a:xfrm>
          <a:off x="14742160" y="1830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111125</xdr:rowOff>
    </xdr:from>
    <xdr:to>
      <xdr:col>81</xdr:col>
      <xdr:colOff>101600</xdr:colOff>
      <xdr:row>107</xdr:row>
      <xdr:rowOff>41275</xdr:rowOff>
    </xdr:to>
    <xdr:sp macro="" textlink="">
      <xdr:nvSpPr>
        <xdr:cNvPr id="685" name="楕円 684">
          <a:extLst>
            <a:ext uri="{FF2B5EF4-FFF2-40B4-BE49-F238E27FC236}">
              <a16:creationId xmlns:a16="http://schemas.microsoft.com/office/drawing/2014/main" id="{A77F5C57-D01F-462D-9913-89D09AB1BFD3}"/>
            </a:ext>
          </a:extLst>
        </xdr:cNvPr>
        <xdr:cNvSpPr/>
      </xdr:nvSpPr>
      <xdr:spPr>
        <a:xfrm>
          <a:off x="13887450" y="182848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161925</xdr:rowOff>
    </xdr:from>
    <xdr:to>
      <xdr:col>85</xdr:col>
      <xdr:colOff>127000</xdr:colOff>
      <xdr:row>107</xdr:row>
      <xdr:rowOff>28575</xdr:rowOff>
    </xdr:to>
    <xdr:cxnSp macro="">
      <xdr:nvCxnSpPr>
        <xdr:cNvPr id="686" name="直線コネクタ 685">
          <a:extLst>
            <a:ext uri="{FF2B5EF4-FFF2-40B4-BE49-F238E27FC236}">
              <a16:creationId xmlns:a16="http://schemas.microsoft.com/office/drawing/2014/main" id="{1185DC59-96E5-4AB8-9F45-9C17D56E5903}"/>
            </a:ext>
          </a:extLst>
        </xdr:cNvPr>
        <xdr:cNvCxnSpPr/>
      </xdr:nvCxnSpPr>
      <xdr:spPr>
        <a:xfrm>
          <a:off x="13942060" y="18337530"/>
          <a:ext cx="762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73025</xdr:rowOff>
    </xdr:from>
    <xdr:to>
      <xdr:col>76</xdr:col>
      <xdr:colOff>165100</xdr:colOff>
      <xdr:row>107</xdr:row>
      <xdr:rowOff>3175</xdr:rowOff>
    </xdr:to>
    <xdr:sp macro="" textlink="">
      <xdr:nvSpPr>
        <xdr:cNvPr id="687" name="楕円 686">
          <a:extLst>
            <a:ext uri="{FF2B5EF4-FFF2-40B4-BE49-F238E27FC236}">
              <a16:creationId xmlns:a16="http://schemas.microsoft.com/office/drawing/2014/main" id="{D8A97743-108B-49E1-9EF0-3644B4E2019A}"/>
            </a:ext>
          </a:extLst>
        </xdr:cNvPr>
        <xdr:cNvSpPr/>
      </xdr:nvSpPr>
      <xdr:spPr>
        <a:xfrm>
          <a:off x="13089890" y="1824672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123825</xdr:rowOff>
    </xdr:from>
    <xdr:to>
      <xdr:col>81</xdr:col>
      <xdr:colOff>50800</xdr:colOff>
      <xdr:row>106</xdr:row>
      <xdr:rowOff>161925</xdr:rowOff>
    </xdr:to>
    <xdr:cxnSp macro="">
      <xdr:nvCxnSpPr>
        <xdr:cNvPr id="688" name="直線コネクタ 687">
          <a:extLst>
            <a:ext uri="{FF2B5EF4-FFF2-40B4-BE49-F238E27FC236}">
              <a16:creationId xmlns:a16="http://schemas.microsoft.com/office/drawing/2014/main" id="{94A3EE60-DDFA-4204-8C99-607CEDBA8B97}"/>
            </a:ext>
          </a:extLst>
        </xdr:cNvPr>
        <xdr:cNvCxnSpPr/>
      </xdr:nvCxnSpPr>
      <xdr:spPr>
        <a:xfrm>
          <a:off x="13144500" y="18299430"/>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34925</xdr:rowOff>
    </xdr:from>
    <xdr:to>
      <xdr:col>72</xdr:col>
      <xdr:colOff>38100</xdr:colOff>
      <xdr:row>106</xdr:row>
      <xdr:rowOff>136525</xdr:rowOff>
    </xdr:to>
    <xdr:sp macro="" textlink="">
      <xdr:nvSpPr>
        <xdr:cNvPr id="689" name="楕円 688">
          <a:extLst>
            <a:ext uri="{FF2B5EF4-FFF2-40B4-BE49-F238E27FC236}">
              <a16:creationId xmlns:a16="http://schemas.microsoft.com/office/drawing/2014/main" id="{9B7CA01D-D825-4FBB-9338-C7B3FE8A0503}"/>
            </a:ext>
          </a:extLst>
        </xdr:cNvPr>
        <xdr:cNvSpPr/>
      </xdr:nvSpPr>
      <xdr:spPr>
        <a:xfrm>
          <a:off x="12303760" y="182086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85725</xdr:rowOff>
    </xdr:from>
    <xdr:to>
      <xdr:col>76</xdr:col>
      <xdr:colOff>114300</xdr:colOff>
      <xdr:row>106</xdr:row>
      <xdr:rowOff>123825</xdr:rowOff>
    </xdr:to>
    <xdr:cxnSp macro="">
      <xdr:nvCxnSpPr>
        <xdr:cNvPr id="690" name="直線コネクタ 689">
          <a:extLst>
            <a:ext uri="{FF2B5EF4-FFF2-40B4-BE49-F238E27FC236}">
              <a16:creationId xmlns:a16="http://schemas.microsoft.com/office/drawing/2014/main" id="{16CE6018-70A3-430D-B2D9-1D82D8D325AE}"/>
            </a:ext>
          </a:extLst>
        </xdr:cNvPr>
        <xdr:cNvCxnSpPr/>
      </xdr:nvCxnSpPr>
      <xdr:spPr>
        <a:xfrm>
          <a:off x="12346940" y="18261330"/>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168275</xdr:rowOff>
    </xdr:from>
    <xdr:to>
      <xdr:col>67</xdr:col>
      <xdr:colOff>101600</xdr:colOff>
      <xdr:row>106</xdr:row>
      <xdr:rowOff>98425</xdr:rowOff>
    </xdr:to>
    <xdr:sp macro="" textlink="">
      <xdr:nvSpPr>
        <xdr:cNvPr id="691" name="楕円 690">
          <a:extLst>
            <a:ext uri="{FF2B5EF4-FFF2-40B4-BE49-F238E27FC236}">
              <a16:creationId xmlns:a16="http://schemas.microsoft.com/office/drawing/2014/main" id="{25199C5B-44B3-4C9C-BE32-A615EA311B59}"/>
            </a:ext>
          </a:extLst>
        </xdr:cNvPr>
        <xdr:cNvSpPr/>
      </xdr:nvSpPr>
      <xdr:spPr>
        <a:xfrm>
          <a:off x="11487150" y="1817433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47625</xdr:rowOff>
    </xdr:from>
    <xdr:to>
      <xdr:col>71</xdr:col>
      <xdr:colOff>177800</xdr:colOff>
      <xdr:row>106</xdr:row>
      <xdr:rowOff>85725</xdr:rowOff>
    </xdr:to>
    <xdr:cxnSp macro="">
      <xdr:nvCxnSpPr>
        <xdr:cNvPr id="692" name="直線コネクタ 691">
          <a:extLst>
            <a:ext uri="{FF2B5EF4-FFF2-40B4-BE49-F238E27FC236}">
              <a16:creationId xmlns:a16="http://schemas.microsoft.com/office/drawing/2014/main" id="{0C27225A-BACF-499A-A4FF-1605630D496C}"/>
            </a:ext>
          </a:extLst>
        </xdr:cNvPr>
        <xdr:cNvCxnSpPr/>
      </xdr:nvCxnSpPr>
      <xdr:spPr>
        <a:xfrm>
          <a:off x="11541760" y="18223230"/>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2557</xdr:rowOff>
    </xdr:from>
    <xdr:ext cx="405111" cy="259045"/>
    <xdr:sp macro="" textlink="">
      <xdr:nvSpPr>
        <xdr:cNvPr id="693" name="n_1aveValue【公民館】&#10;有形固定資産減価償却率">
          <a:extLst>
            <a:ext uri="{FF2B5EF4-FFF2-40B4-BE49-F238E27FC236}">
              <a16:creationId xmlns:a16="http://schemas.microsoft.com/office/drawing/2014/main" id="{6DE77EDC-00C7-4A66-BD96-008DBB9176D9}"/>
            </a:ext>
          </a:extLst>
        </xdr:cNvPr>
        <xdr:cNvSpPr txBox="1"/>
      </xdr:nvSpPr>
      <xdr:spPr>
        <a:xfrm>
          <a:off x="13738234" y="1766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694" name="n_2aveValue【公民館】&#10;有形固定資産減価償却率">
          <a:extLst>
            <a:ext uri="{FF2B5EF4-FFF2-40B4-BE49-F238E27FC236}">
              <a16:creationId xmlns:a16="http://schemas.microsoft.com/office/drawing/2014/main" id="{0FBAE31A-FDED-4727-A331-9CC3D179C6B1}"/>
            </a:ext>
          </a:extLst>
        </xdr:cNvPr>
        <xdr:cNvSpPr txBox="1"/>
      </xdr:nvSpPr>
      <xdr:spPr>
        <a:xfrm>
          <a:off x="12957184" y="1762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95902</xdr:rowOff>
    </xdr:from>
    <xdr:ext cx="405111" cy="259045"/>
    <xdr:sp macro="" textlink="">
      <xdr:nvSpPr>
        <xdr:cNvPr id="695" name="n_3aveValue【公民館】&#10;有形固定資産減価償却率">
          <a:extLst>
            <a:ext uri="{FF2B5EF4-FFF2-40B4-BE49-F238E27FC236}">
              <a16:creationId xmlns:a16="http://schemas.microsoft.com/office/drawing/2014/main" id="{84935F02-84F5-4D8A-B451-D683021D08E2}"/>
            </a:ext>
          </a:extLst>
        </xdr:cNvPr>
        <xdr:cNvSpPr txBox="1"/>
      </xdr:nvSpPr>
      <xdr:spPr>
        <a:xfrm>
          <a:off x="12171054" y="1757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84472</xdr:rowOff>
    </xdr:from>
    <xdr:ext cx="405111" cy="259045"/>
    <xdr:sp macro="" textlink="">
      <xdr:nvSpPr>
        <xdr:cNvPr id="696" name="n_4aveValue【公民館】&#10;有形固定資産減価償却率">
          <a:extLst>
            <a:ext uri="{FF2B5EF4-FFF2-40B4-BE49-F238E27FC236}">
              <a16:creationId xmlns:a16="http://schemas.microsoft.com/office/drawing/2014/main" id="{F368DB64-84BA-4EBC-9E21-107EAEB3B159}"/>
            </a:ext>
          </a:extLst>
        </xdr:cNvPr>
        <xdr:cNvSpPr txBox="1"/>
      </xdr:nvSpPr>
      <xdr:spPr>
        <a:xfrm>
          <a:off x="113544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32402</xdr:rowOff>
    </xdr:from>
    <xdr:ext cx="405111" cy="259045"/>
    <xdr:sp macro="" textlink="">
      <xdr:nvSpPr>
        <xdr:cNvPr id="697" name="n_1mainValue【公民館】&#10;有形固定資産減価償却率">
          <a:extLst>
            <a:ext uri="{FF2B5EF4-FFF2-40B4-BE49-F238E27FC236}">
              <a16:creationId xmlns:a16="http://schemas.microsoft.com/office/drawing/2014/main" id="{1ECD5DCC-9FA5-4F11-96C7-B866C5470021}"/>
            </a:ext>
          </a:extLst>
        </xdr:cNvPr>
        <xdr:cNvSpPr txBox="1"/>
      </xdr:nvSpPr>
      <xdr:spPr>
        <a:xfrm>
          <a:off x="13738234" y="1837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165752</xdr:rowOff>
    </xdr:from>
    <xdr:ext cx="405111" cy="259045"/>
    <xdr:sp macro="" textlink="">
      <xdr:nvSpPr>
        <xdr:cNvPr id="698" name="n_2mainValue【公民館】&#10;有形固定資産減価償却率">
          <a:extLst>
            <a:ext uri="{FF2B5EF4-FFF2-40B4-BE49-F238E27FC236}">
              <a16:creationId xmlns:a16="http://schemas.microsoft.com/office/drawing/2014/main" id="{E3D8B834-4306-4B84-B155-E3C3FF19169D}"/>
            </a:ext>
          </a:extLst>
        </xdr:cNvPr>
        <xdr:cNvSpPr txBox="1"/>
      </xdr:nvSpPr>
      <xdr:spPr>
        <a:xfrm>
          <a:off x="12957184" y="1834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127652</xdr:rowOff>
    </xdr:from>
    <xdr:ext cx="405111" cy="259045"/>
    <xdr:sp macro="" textlink="">
      <xdr:nvSpPr>
        <xdr:cNvPr id="699" name="n_3mainValue【公民館】&#10;有形固定資産減価償却率">
          <a:extLst>
            <a:ext uri="{FF2B5EF4-FFF2-40B4-BE49-F238E27FC236}">
              <a16:creationId xmlns:a16="http://schemas.microsoft.com/office/drawing/2014/main" id="{C7AC29A7-49DA-424A-852B-C10B8B9F20DC}"/>
            </a:ext>
          </a:extLst>
        </xdr:cNvPr>
        <xdr:cNvSpPr txBox="1"/>
      </xdr:nvSpPr>
      <xdr:spPr>
        <a:xfrm>
          <a:off x="12171054" y="1830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89552</xdr:rowOff>
    </xdr:from>
    <xdr:ext cx="405111" cy="259045"/>
    <xdr:sp macro="" textlink="">
      <xdr:nvSpPr>
        <xdr:cNvPr id="700" name="n_4mainValue【公民館】&#10;有形固定資産減価償却率">
          <a:extLst>
            <a:ext uri="{FF2B5EF4-FFF2-40B4-BE49-F238E27FC236}">
              <a16:creationId xmlns:a16="http://schemas.microsoft.com/office/drawing/2014/main" id="{43DE4318-2166-484F-A55F-8A7D82244279}"/>
            </a:ext>
          </a:extLst>
        </xdr:cNvPr>
        <xdr:cNvSpPr txBox="1"/>
      </xdr:nvSpPr>
      <xdr:spPr>
        <a:xfrm>
          <a:off x="11354444" y="1826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1" name="正方形/長方形 700">
          <a:extLst>
            <a:ext uri="{FF2B5EF4-FFF2-40B4-BE49-F238E27FC236}">
              <a16:creationId xmlns:a16="http://schemas.microsoft.com/office/drawing/2014/main" id="{28AA55D5-9E93-4406-9B3A-DB4268C18B20}"/>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2" name="正方形/長方形 701">
          <a:extLst>
            <a:ext uri="{FF2B5EF4-FFF2-40B4-BE49-F238E27FC236}">
              <a16:creationId xmlns:a16="http://schemas.microsoft.com/office/drawing/2014/main" id="{E519BBD8-68F8-4D06-9636-863345065197}"/>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3" name="正方形/長方形 702">
          <a:extLst>
            <a:ext uri="{FF2B5EF4-FFF2-40B4-BE49-F238E27FC236}">
              <a16:creationId xmlns:a16="http://schemas.microsoft.com/office/drawing/2014/main" id="{857396A0-82F1-4D88-8B9D-F646E67BCBD7}"/>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4" name="正方形/長方形 703">
          <a:extLst>
            <a:ext uri="{FF2B5EF4-FFF2-40B4-BE49-F238E27FC236}">
              <a16:creationId xmlns:a16="http://schemas.microsoft.com/office/drawing/2014/main" id="{0C9980FE-8351-48FB-B9A4-03ECFF4F8C9F}"/>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5" name="正方形/長方形 704">
          <a:extLst>
            <a:ext uri="{FF2B5EF4-FFF2-40B4-BE49-F238E27FC236}">
              <a16:creationId xmlns:a16="http://schemas.microsoft.com/office/drawing/2014/main" id="{D7D0075C-F225-424C-9831-673AC81F9B6B}"/>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6" name="正方形/長方形 705">
          <a:extLst>
            <a:ext uri="{FF2B5EF4-FFF2-40B4-BE49-F238E27FC236}">
              <a16:creationId xmlns:a16="http://schemas.microsoft.com/office/drawing/2014/main" id="{9C5B7712-7EB8-4C0B-8AEF-F0B3FF6C2290}"/>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7" name="正方形/長方形 706">
          <a:extLst>
            <a:ext uri="{FF2B5EF4-FFF2-40B4-BE49-F238E27FC236}">
              <a16:creationId xmlns:a16="http://schemas.microsoft.com/office/drawing/2014/main" id="{AB3A9EBF-934B-47A4-8C77-652A3CE4405E}"/>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8" name="正方形/長方形 707">
          <a:extLst>
            <a:ext uri="{FF2B5EF4-FFF2-40B4-BE49-F238E27FC236}">
              <a16:creationId xmlns:a16="http://schemas.microsoft.com/office/drawing/2014/main" id="{C887BBFB-6819-4AAB-9184-D9C93C53D03D}"/>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9" name="テキスト ボックス 708">
          <a:extLst>
            <a:ext uri="{FF2B5EF4-FFF2-40B4-BE49-F238E27FC236}">
              <a16:creationId xmlns:a16="http://schemas.microsoft.com/office/drawing/2014/main" id="{A6E3E1FF-1A54-4616-AC9C-727E4D152D95}"/>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0" name="直線コネクタ 709">
          <a:extLst>
            <a:ext uri="{FF2B5EF4-FFF2-40B4-BE49-F238E27FC236}">
              <a16:creationId xmlns:a16="http://schemas.microsoft.com/office/drawing/2014/main" id="{75B0AEA9-A1B3-4D4D-A467-F596374A830E}"/>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1" name="直線コネクタ 710">
          <a:extLst>
            <a:ext uri="{FF2B5EF4-FFF2-40B4-BE49-F238E27FC236}">
              <a16:creationId xmlns:a16="http://schemas.microsoft.com/office/drawing/2014/main" id="{184EB71A-863A-4B7F-997E-EF5BE21B8260}"/>
            </a:ext>
          </a:extLst>
        </xdr:cNvPr>
        <xdr:cNvCxnSpPr/>
      </xdr:nvCxnSpPr>
      <xdr:spPr>
        <a:xfrm>
          <a:off x="164592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2" name="テキスト ボックス 711">
          <a:extLst>
            <a:ext uri="{FF2B5EF4-FFF2-40B4-BE49-F238E27FC236}">
              <a16:creationId xmlns:a16="http://schemas.microsoft.com/office/drawing/2014/main" id="{216DE55C-080C-4AF7-B90A-CA1C8D072FF5}"/>
            </a:ext>
          </a:extLst>
        </xdr:cNvPr>
        <xdr:cNvSpPr txBox="1"/>
      </xdr:nvSpPr>
      <xdr:spPr>
        <a:xfrm>
          <a:off x="160472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3" name="直線コネクタ 712">
          <a:extLst>
            <a:ext uri="{FF2B5EF4-FFF2-40B4-BE49-F238E27FC236}">
              <a16:creationId xmlns:a16="http://schemas.microsoft.com/office/drawing/2014/main" id="{7E40DBAE-11E7-4BAA-B800-8583835A17DC}"/>
            </a:ext>
          </a:extLst>
        </xdr:cNvPr>
        <xdr:cNvCxnSpPr/>
      </xdr:nvCxnSpPr>
      <xdr:spPr>
        <a:xfrm>
          <a:off x="164592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4" name="テキスト ボックス 713">
          <a:extLst>
            <a:ext uri="{FF2B5EF4-FFF2-40B4-BE49-F238E27FC236}">
              <a16:creationId xmlns:a16="http://schemas.microsoft.com/office/drawing/2014/main" id="{585108F8-316C-4080-956C-C27A22F94386}"/>
            </a:ext>
          </a:extLst>
        </xdr:cNvPr>
        <xdr:cNvSpPr txBox="1"/>
      </xdr:nvSpPr>
      <xdr:spPr>
        <a:xfrm>
          <a:off x="16047266"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5" name="直線コネクタ 714">
          <a:extLst>
            <a:ext uri="{FF2B5EF4-FFF2-40B4-BE49-F238E27FC236}">
              <a16:creationId xmlns:a16="http://schemas.microsoft.com/office/drawing/2014/main" id="{EDE0483A-A7FC-4192-8806-3458D0AD2930}"/>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6" name="テキスト ボックス 715">
          <a:extLst>
            <a:ext uri="{FF2B5EF4-FFF2-40B4-BE49-F238E27FC236}">
              <a16:creationId xmlns:a16="http://schemas.microsoft.com/office/drawing/2014/main" id="{E41D7886-D918-4814-B496-4BA69DA37D85}"/>
            </a:ext>
          </a:extLst>
        </xdr:cNvPr>
        <xdr:cNvSpPr txBox="1"/>
      </xdr:nvSpPr>
      <xdr:spPr>
        <a:xfrm>
          <a:off x="16047266"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7" name="直線コネクタ 716">
          <a:extLst>
            <a:ext uri="{FF2B5EF4-FFF2-40B4-BE49-F238E27FC236}">
              <a16:creationId xmlns:a16="http://schemas.microsoft.com/office/drawing/2014/main" id="{D77B9765-37DE-41AF-9FF9-9D8D231AEB73}"/>
            </a:ext>
          </a:extLst>
        </xdr:cNvPr>
        <xdr:cNvCxnSpPr/>
      </xdr:nvCxnSpPr>
      <xdr:spPr>
        <a:xfrm>
          <a:off x="164592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8" name="テキスト ボックス 717">
          <a:extLst>
            <a:ext uri="{FF2B5EF4-FFF2-40B4-BE49-F238E27FC236}">
              <a16:creationId xmlns:a16="http://schemas.microsoft.com/office/drawing/2014/main" id="{BA5B8E23-257B-4F30-9325-7D36AFFDDFA2}"/>
            </a:ext>
          </a:extLst>
        </xdr:cNvPr>
        <xdr:cNvSpPr txBox="1"/>
      </xdr:nvSpPr>
      <xdr:spPr>
        <a:xfrm>
          <a:off x="16047266"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9" name="直線コネクタ 718">
          <a:extLst>
            <a:ext uri="{FF2B5EF4-FFF2-40B4-BE49-F238E27FC236}">
              <a16:creationId xmlns:a16="http://schemas.microsoft.com/office/drawing/2014/main" id="{590EBF05-7AE3-4BA1-8815-7AD8D86DBD2D}"/>
            </a:ext>
          </a:extLst>
        </xdr:cNvPr>
        <xdr:cNvCxnSpPr/>
      </xdr:nvCxnSpPr>
      <xdr:spPr>
        <a:xfrm>
          <a:off x="164592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0" name="テキスト ボックス 719">
          <a:extLst>
            <a:ext uri="{FF2B5EF4-FFF2-40B4-BE49-F238E27FC236}">
              <a16:creationId xmlns:a16="http://schemas.microsoft.com/office/drawing/2014/main" id="{D68C8082-39F1-41AF-95B0-7C2671FB088F}"/>
            </a:ext>
          </a:extLst>
        </xdr:cNvPr>
        <xdr:cNvSpPr txBox="1"/>
      </xdr:nvSpPr>
      <xdr:spPr>
        <a:xfrm>
          <a:off x="16047266"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1" name="直線コネクタ 720">
          <a:extLst>
            <a:ext uri="{FF2B5EF4-FFF2-40B4-BE49-F238E27FC236}">
              <a16:creationId xmlns:a16="http://schemas.microsoft.com/office/drawing/2014/main" id="{39474ABB-3B5D-4E69-9B55-97D97D7DCFFA}"/>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2" name="テキスト ボックス 721">
          <a:extLst>
            <a:ext uri="{FF2B5EF4-FFF2-40B4-BE49-F238E27FC236}">
              <a16:creationId xmlns:a16="http://schemas.microsoft.com/office/drawing/2014/main" id="{4D78B07C-B98F-4769-92BD-6FCDE8B88088}"/>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3" name="【公民館】&#10;一人当たり面積グラフ枠">
          <a:extLst>
            <a:ext uri="{FF2B5EF4-FFF2-40B4-BE49-F238E27FC236}">
              <a16:creationId xmlns:a16="http://schemas.microsoft.com/office/drawing/2014/main" id="{664D0D66-3142-4F81-ABB5-7B04B33F8063}"/>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87630</xdr:rowOff>
    </xdr:from>
    <xdr:to>
      <xdr:col>116</xdr:col>
      <xdr:colOff>62864</xdr:colOff>
      <xdr:row>108</xdr:row>
      <xdr:rowOff>114300</xdr:rowOff>
    </xdr:to>
    <xdr:cxnSp macro="">
      <xdr:nvCxnSpPr>
        <xdr:cNvPr id="724" name="直線コネクタ 723">
          <a:extLst>
            <a:ext uri="{FF2B5EF4-FFF2-40B4-BE49-F238E27FC236}">
              <a16:creationId xmlns:a16="http://schemas.microsoft.com/office/drawing/2014/main" id="{5CC4724B-CAEB-496A-9D61-5E80A058B041}"/>
            </a:ext>
          </a:extLst>
        </xdr:cNvPr>
        <xdr:cNvCxnSpPr/>
      </xdr:nvCxnSpPr>
      <xdr:spPr>
        <a:xfrm flipV="1">
          <a:off x="19947254" y="17407890"/>
          <a:ext cx="0" cy="1223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725" name="【公民館】&#10;一人当たり面積最小値テキスト">
          <a:extLst>
            <a:ext uri="{FF2B5EF4-FFF2-40B4-BE49-F238E27FC236}">
              <a16:creationId xmlns:a16="http://schemas.microsoft.com/office/drawing/2014/main" id="{96A926FA-D9AD-45BD-9B36-DE38B000FF16}"/>
            </a:ext>
          </a:extLst>
        </xdr:cNvPr>
        <xdr:cNvSpPr txBox="1"/>
      </xdr:nvSpPr>
      <xdr:spPr>
        <a:xfrm>
          <a:off x="19985990" y="1863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726" name="直線コネクタ 725">
          <a:extLst>
            <a:ext uri="{FF2B5EF4-FFF2-40B4-BE49-F238E27FC236}">
              <a16:creationId xmlns:a16="http://schemas.microsoft.com/office/drawing/2014/main" id="{7935B294-FEE0-45C8-A28D-5B457F662F8F}"/>
            </a:ext>
          </a:extLst>
        </xdr:cNvPr>
        <xdr:cNvCxnSpPr/>
      </xdr:nvCxnSpPr>
      <xdr:spPr>
        <a:xfrm>
          <a:off x="19885660" y="18630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34307</xdr:rowOff>
    </xdr:from>
    <xdr:ext cx="469744" cy="259045"/>
    <xdr:sp macro="" textlink="">
      <xdr:nvSpPr>
        <xdr:cNvPr id="727" name="【公民館】&#10;一人当たり面積最大値テキスト">
          <a:extLst>
            <a:ext uri="{FF2B5EF4-FFF2-40B4-BE49-F238E27FC236}">
              <a16:creationId xmlns:a16="http://schemas.microsoft.com/office/drawing/2014/main" id="{419DA9FF-09FB-45CE-AFBA-A90C99B06128}"/>
            </a:ext>
          </a:extLst>
        </xdr:cNvPr>
        <xdr:cNvSpPr txBox="1"/>
      </xdr:nvSpPr>
      <xdr:spPr>
        <a:xfrm>
          <a:off x="19985990" y="1717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87630</xdr:rowOff>
    </xdr:from>
    <xdr:to>
      <xdr:col>116</xdr:col>
      <xdr:colOff>152400</xdr:colOff>
      <xdr:row>101</xdr:row>
      <xdr:rowOff>87630</xdr:rowOff>
    </xdr:to>
    <xdr:cxnSp macro="">
      <xdr:nvCxnSpPr>
        <xdr:cNvPr id="728" name="直線コネクタ 727">
          <a:extLst>
            <a:ext uri="{FF2B5EF4-FFF2-40B4-BE49-F238E27FC236}">
              <a16:creationId xmlns:a16="http://schemas.microsoft.com/office/drawing/2014/main" id="{CDAE07EB-195F-4F32-BA51-384A167CE55D}"/>
            </a:ext>
          </a:extLst>
        </xdr:cNvPr>
        <xdr:cNvCxnSpPr/>
      </xdr:nvCxnSpPr>
      <xdr:spPr>
        <a:xfrm>
          <a:off x="19885660" y="174078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143527</xdr:rowOff>
    </xdr:from>
    <xdr:ext cx="469744" cy="259045"/>
    <xdr:sp macro="" textlink="">
      <xdr:nvSpPr>
        <xdr:cNvPr id="729" name="【公民館】&#10;一人当たり面積平均値テキスト">
          <a:extLst>
            <a:ext uri="{FF2B5EF4-FFF2-40B4-BE49-F238E27FC236}">
              <a16:creationId xmlns:a16="http://schemas.microsoft.com/office/drawing/2014/main" id="{76DF1B16-E56C-45DF-A8C4-66C3DA0A7013}"/>
            </a:ext>
          </a:extLst>
        </xdr:cNvPr>
        <xdr:cNvSpPr txBox="1"/>
      </xdr:nvSpPr>
      <xdr:spPr>
        <a:xfrm>
          <a:off x="19985990" y="179724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120650</xdr:rowOff>
    </xdr:from>
    <xdr:to>
      <xdr:col>116</xdr:col>
      <xdr:colOff>114300</xdr:colOff>
      <xdr:row>106</xdr:row>
      <xdr:rowOff>50800</xdr:rowOff>
    </xdr:to>
    <xdr:sp macro="" textlink="">
      <xdr:nvSpPr>
        <xdr:cNvPr id="730" name="フローチャート: 判断 729">
          <a:extLst>
            <a:ext uri="{FF2B5EF4-FFF2-40B4-BE49-F238E27FC236}">
              <a16:creationId xmlns:a16="http://schemas.microsoft.com/office/drawing/2014/main" id="{F3974592-D878-4248-8266-A9A7FFC174C6}"/>
            </a:ext>
          </a:extLst>
        </xdr:cNvPr>
        <xdr:cNvSpPr/>
      </xdr:nvSpPr>
      <xdr:spPr>
        <a:xfrm>
          <a:off x="19904710" y="181248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113030</xdr:rowOff>
    </xdr:from>
    <xdr:to>
      <xdr:col>112</xdr:col>
      <xdr:colOff>38100</xdr:colOff>
      <xdr:row>106</xdr:row>
      <xdr:rowOff>43180</xdr:rowOff>
    </xdr:to>
    <xdr:sp macro="" textlink="">
      <xdr:nvSpPr>
        <xdr:cNvPr id="731" name="フローチャート: 判断 730">
          <a:extLst>
            <a:ext uri="{FF2B5EF4-FFF2-40B4-BE49-F238E27FC236}">
              <a16:creationId xmlns:a16="http://schemas.microsoft.com/office/drawing/2014/main" id="{8832638E-47DC-426A-82A7-477A611A8FEC}"/>
            </a:ext>
          </a:extLst>
        </xdr:cNvPr>
        <xdr:cNvSpPr/>
      </xdr:nvSpPr>
      <xdr:spPr>
        <a:xfrm>
          <a:off x="19161760" y="181152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97789</xdr:rowOff>
    </xdr:from>
    <xdr:to>
      <xdr:col>107</xdr:col>
      <xdr:colOff>101600</xdr:colOff>
      <xdr:row>106</xdr:row>
      <xdr:rowOff>27939</xdr:rowOff>
    </xdr:to>
    <xdr:sp macro="" textlink="">
      <xdr:nvSpPr>
        <xdr:cNvPr id="732" name="フローチャート: 判断 731">
          <a:extLst>
            <a:ext uri="{FF2B5EF4-FFF2-40B4-BE49-F238E27FC236}">
              <a16:creationId xmlns:a16="http://schemas.microsoft.com/office/drawing/2014/main" id="{03D79F46-86FA-41FF-920A-51AF479B2EE4}"/>
            </a:ext>
          </a:extLst>
        </xdr:cNvPr>
        <xdr:cNvSpPr/>
      </xdr:nvSpPr>
      <xdr:spPr>
        <a:xfrm>
          <a:off x="18345150" y="1809622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36830</xdr:rowOff>
    </xdr:from>
    <xdr:to>
      <xdr:col>102</xdr:col>
      <xdr:colOff>165100</xdr:colOff>
      <xdr:row>105</xdr:row>
      <xdr:rowOff>138430</xdr:rowOff>
    </xdr:to>
    <xdr:sp macro="" textlink="">
      <xdr:nvSpPr>
        <xdr:cNvPr id="733" name="フローチャート: 判断 732">
          <a:extLst>
            <a:ext uri="{FF2B5EF4-FFF2-40B4-BE49-F238E27FC236}">
              <a16:creationId xmlns:a16="http://schemas.microsoft.com/office/drawing/2014/main" id="{6EB53878-2C47-4539-8D47-3BC14C719F08}"/>
            </a:ext>
          </a:extLst>
        </xdr:cNvPr>
        <xdr:cNvSpPr/>
      </xdr:nvSpPr>
      <xdr:spPr>
        <a:xfrm>
          <a:off x="17547590" y="1803908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734" name="フローチャート: 判断 733">
          <a:extLst>
            <a:ext uri="{FF2B5EF4-FFF2-40B4-BE49-F238E27FC236}">
              <a16:creationId xmlns:a16="http://schemas.microsoft.com/office/drawing/2014/main" id="{613EF8EE-F4B8-4BE9-8869-D4E54E951BE3}"/>
            </a:ext>
          </a:extLst>
        </xdr:cNvPr>
        <xdr:cNvSpPr/>
      </xdr:nvSpPr>
      <xdr:spPr>
        <a:xfrm>
          <a:off x="16761460" y="1806765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27948067-B2C2-4930-9EB2-76BADA386EB9}"/>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38613D8C-411A-4C95-B0F7-A466E8025495}"/>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7CCEF57D-56EE-4EEB-B430-6DBA2B464756}"/>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C35BB9AA-3A0D-4691-AFB1-EE30751740B2}"/>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D014D03F-1F8D-46C8-87B2-55119D872C08}"/>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93980</xdr:rowOff>
    </xdr:from>
    <xdr:to>
      <xdr:col>116</xdr:col>
      <xdr:colOff>114300</xdr:colOff>
      <xdr:row>107</xdr:row>
      <xdr:rowOff>24130</xdr:rowOff>
    </xdr:to>
    <xdr:sp macro="" textlink="">
      <xdr:nvSpPr>
        <xdr:cNvPr id="740" name="楕円 739">
          <a:extLst>
            <a:ext uri="{FF2B5EF4-FFF2-40B4-BE49-F238E27FC236}">
              <a16:creationId xmlns:a16="http://schemas.microsoft.com/office/drawing/2014/main" id="{10DD57DB-B176-4CFB-B03C-A02E1731DB6F}"/>
            </a:ext>
          </a:extLst>
        </xdr:cNvPr>
        <xdr:cNvSpPr/>
      </xdr:nvSpPr>
      <xdr:spPr>
        <a:xfrm>
          <a:off x="19904710" y="182714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72407</xdr:rowOff>
    </xdr:from>
    <xdr:ext cx="469744" cy="259045"/>
    <xdr:sp macro="" textlink="">
      <xdr:nvSpPr>
        <xdr:cNvPr id="741" name="【公民館】&#10;一人当たり面積該当値テキスト">
          <a:extLst>
            <a:ext uri="{FF2B5EF4-FFF2-40B4-BE49-F238E27FC236}">
              <a16:creationId xmlns:a16="http://schemas.microsoft.com/office/drawing/2014/main" id="{1341BBD5-6FF6-4388-9A2E-78D4CAE6D4C5}"/>
            </a:ext>
          </a:extLst>
        </xdr:cNvPr>
        <xdr:cNvSpPr txBox="1"/>
      </xdr:nvSpPr>
      <xdr:spPr>
        <a:xfrm>
          <a:off x="19985990"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101600</xdr:rowOff>
    </xdr:from>
    <xdr:to>
      <xdr:col>112</xdr:col>
      <xdr:colOff>38100</xdr:colOff>
      <xdr:row>107</xdr:row>
      <xdr:rowOff>31750</xdr:rowOff>
    </xdr:to>
    <xdr:sp macro="" textlink="">
      <xdr:nvSpPr>
        <xdr:cNvPr id="742" name="楕円 741">
          <a:extLst>
            <a:ext uri="{FF2B5EF4-FFF2-40B4-BE49-F238E27FC236}">
              <a16:creationId xmlns:a16="http://schemas.microsoft.com/office/drawing/2014/main" id="{CA73447C-6B16-4C72-94CD-ACE87AD9BFD3}"/>
            </a:ext>
          </a:extLst>
        </xdr:cNvPr>
        <xdr:cNvSpPr/>
      </xdr:nvSpPr>
      <xdr:spPr>
        <a:xfrm>
          <a:off x="19161760" y="1827149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144780</xdr:rowOff>
    </xdr:from>
    <xdr:to>
      <xdr:col>116</xdr:col>
      <xdr:colOff>63500</xdr:colOff>
      <xdr:row>106</xdr:row>
      <xdr:rowOff>152400</xdr:rowOff>
    </xdr:to>
    <xdr:cxnSp macro="">
      <xdr:nvCxnSpPr>
        <xdr:cNvPr id="743" name="直線コネクタ 742">
          <a:extLst>
            <a:ext uri="{FF2B5EF4-FFF2-40B4-BE49-F238E27FC236}">
              <a16:creationId xmlns:a16="http://schemas.microsoft.com/office/drawing/2014/main" id="{99EEBAF3-9A71-421A-967F-3FE889E7E5E4}"/>
            </a:ext>
          </a:extLst>
        </xdr:cNvPr>
        <xdr:cNvCxnSpPr/>
      </xdr:nvCxnSpPr>
      <xdr:spPr>
        <a:xfrm flipV="1">
          <a:off x="19204940" y="18316575"/>
          <a:ext cx="7429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101600</xdr:rowOff>
    </xdr:from>
    <xdr:to>
      <xdr:col>107</xdr:col>
      <xdr:colOff>101600</xdr:colOff>
      <xdr:row>107</xdr:row>
      <xdr:rowOff>31750</xdr:rowOff>
    </xdr:to>
    <xdr:sp macro="" textlink="">
      <xdr:nvSpPr>
        <xdr:cNvPr id="744" name="楕円 743">
          <a:extLst>
            <a:ext uri="{FF2B5EF4-FFF2-40B4-BE49-F238E27FC236}">
              <a16:creationId xmlns:a16="http://schemas.microsoft.com/office/drawing/2014/main" id="{12B72CA6-4E5D-46CD-B3DA-0529381495CA}"/>
            </a:ext>
          </a:extLst>
        </xdr:cNvPr>
        <xdr:cNvSpPr/>
      </xdr:nvSpPr>
      <xdr:spPr>
        <a:xfrm>
          <a:off x="18345150" y="182714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152400</xdr:rowOff>
    </xdr:from>
    <xdr:to>
      <xdr:col>111</xdr:col>
      <xdr:colOff>177800</xdr:colOff>
      <xdr:row>106</xdr:row>
      <xdr:rowOff>152400</xdr:rowOff>
    </xdr:to>
    <xdr:cxnSp macro="">
      <xdr:nvCxnSpPr>
        <xdr:cNvPr id="745" name="直線コネクタ 744">
          <a:extLst>
            <a:ext uri="{FF2B5EF4-FFF2-40B4-BE49-F238E27FC236}">
              <a16:creationId xmlns:a16="http://schemas.microsoft.com/office/drawing/2014/main" id="{72382890-9661-41C8-B22E-3C0465251C4C}"/>
            </a:ext>
          </a:extLst>
        </xdr:cNvPr>
        <xdr:cNvCxnSpPr/>
      </xdr:nvCxnSpPr>
      <xdr:spPr>
        <a:xfrm>
          <a:off x="18399760" y="1832610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109220</xdr:rowOff>
    </xdr:from>
    <xdr:to>
      <xdr:col>102</xdr:col>
      <xdr:colOff>165100</xdr:colOff>
      <xdr:row>107</xdr:row>
      <xdr:rowOff>39370</xdr:rowOff>
    </xdr:to>
    <xdr:sp macro="" textlink="">
      <xdr:nvSpPr>
        <xdr:cNvPr id="746" name="楕円 745">
          <a:extLst>
            <a:ext uri="{FF2B5EF4-FFF2-40B4-BE49-F238E27FC236}">
              <a16:creationId xmlns:a16="http://schemas.microsoft.com/office/drawing/2014/main" id="{F3A6B652-0286-4328-BCD5-2F74F5A80C76}"/>
            </a:ext>
          </a:extLst>
        </xdr:cNvPr>
        <xdr:cNvSpPr/>
      </xdr:nvSpPr>
      <xdr:spPr>
        <a:xfrm>
          <a:off x="17547590" y="182810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152400</xdr:rowOff>
    </xdr:from>
    <xdr:to>
      <xdr:col>107</xdr:col>
      <xdr:colOff>50800</xdr:colOff>
      <xdr:row>106</xdr:row>
      <xdr:rowOff>160020</xdr:rowOff>
    </xdr:to>
    <xdr:cxnSp macro="">
      <xdr:nvCxnSpPr>
        <xdr:cNvPr id="747" name="直線コネクタ 746">
          <a:extLst>
            <a:ext uri="{FF2B5EF4-FFF2-40B4-BE49-F238E27FC236}">
              <a16:creationId xmlns:a16="http://schemas.microsoft.com/office/drawing/2014/main" id="{2D5017FA-938D-4109-B8C2-24D53C306CFF}"/>
            </a:ext>
          </a:extLst>
        </xdr:cNvPr>
        <xdr:cNvCxnSpPr/>
      </xdr:nvCxnSpPr>
      <xdr:spPr>
        <a:xfrm flipV="1">
          <a:off x="17602200" y="18326100"/>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109220</xdr:rowOff>
    </xdr:from>
    <xdr:to>
      <xdr:col>98</xdr:col>
      <xdr:colOff>38100</xdr:colOff>
      <xdr:row>107</xdr:row>
      <xdr:rowOff>39370</xdr:rowOff>
    </xdr:to>
    <xdr:sp macro="" textlink="">
      <xdr:nvSpPr>
        <xdr:cNvPr id="748" name="楕円 747">
          <a:extLst>
            <a:ext uri="{FF2B5EF4-FFF2-40B4-BE49-F238E27FC236}">
              <a16:creationId xmlns:a16="http://schemas.microsoft.com/office/drawing/2014/main" id="{2FDC1EA2-B027-4A90-8630-C424DA550CF5}"/>
            </a:ext>
          </a:extLst>
        </xdr:cNvPr>
        <xdr:cNvSpPr/>
      </xdr:nvSpPr>
      <xdr:spPr>
        <a:xfrm>
          <a:off x="16761460" y="182810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160020</xdr:rowOff>
    </xdr:from>
    <xdr:to>
      <xdr:col>102</xdr:col>
      <xdr:colOff>114300</xdr:colOff>
      <xdr:row>106</xdr:row>
      <xdr:rowOff>160020</xdr:rowOff>
    </xdr:to>
    <xdr:cxnSp macro="">
      <xdr:nvCxnSpPr>
        <xdr:cNvPr id="749" name="直線コネクタ 748">
          <a:extLst>
            <a:ext uri="{FF2B5EF4-FFF2-40B4-BE49-F238E27FC236}">
              <a16:creationId xmlns:a16="http://schemas.microsoft.com/office/drawing/2014/main" id="{ECF2D47D-B524-43E1-ADA5-82EA9B0A1604}"/>
            </a:ext>
          </a:extLst>
        </xdr:cNvPr>
        <xdr:cNvCxnSpPr/>
      </xdr:nvCxnSpPr>
      <xdr:spPr>
        <a:xfrm>
          <a:off x="16804640" y="1833562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59707</xdr:rowOff>
    </xdr:from>
    <xdr:ext cx="469744" cy="259045"/>
    <xdr:sp macro="" textlink="">
      <xdr:nvSpPr>
        <xdr:cNvPr id="750" name="n_1aveValue【公民館】&#10;一人当たり面積">
          <a:extLst>
            <a:ext uri="{FF2B5EF4-FFF2-40B4-BE49-F238E27FC236}">
              <a16:creationId xmlns:a16="http://schemas.microsoft.com/office/drawing/2014/main" id="{11CB4272-16ED-4F5D-9CD5-96A1A292E8C6}"/>
            </a:ext>
          </a:extLst>
        </xdr:cNvPr>
        <xdr:cNvSpPr txBox="1"/>
      </xdr:nvSpPr>
      <xdr:spPr>
        <a:xfrm>
          <a:off x="18982132" y="1788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44466</xdr:rowOff>
    </xdr:from>
    <xdr:ext cx="469744" cy="259045"/>
    <xdr:sp macro="" textlink="">
      <xdr:nvSpPr>
        <xdr:cNvPr id="751" name="n_2aveValue【公民館】&#10;一人当たり面積">
          <a:extLst>
            <a:ext uri="{FF2B5EF4-FFF2-40B4-BE49-F238E27FC236}">
              <a16:creationId xmlns:a16="http://schemas.microsoft.com/office/drawing/2014/main" id="{BD207BF9-AB47-4192-9CC3-3ABC648C9C5B}"/>
            </a:ext>
          </a:extLst>
        </xdr:cNvPr>
        <xdr:cNvSpPr txBox="1"/>
      </xdr:nvSpPr>
      <xdr:spPr>
        <a:xfrm>
          <a:off x="18182032" y="17877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154957</xdr:rowOff>
    </xdr:from>
    <xdr:ext cx="469744" cy="259045"/>
    <xdr:sp macro="" textlink="">
      <xdr:nvSpPr>
        <xdr:cNvPr id="752" name="n_3aveValue【公民館】&#10;一人当たり面積">
          <a:extLst>
            <a:ext uri="{FF2B5EF4-FFF2-40B4-BE49-F238E27FC236}">
              <a16:creationId xmlns:a16="http://schemas.microsoft.com/office/drawing/2014/main" id="{AC71494B-AD90-4834-B6D5-598FCA00CB0B}"/>
            </a:ext>
          </a:extLst>
        </xdr:cNvPr>
        <xdr:cNvSpPr txBox="1"/>
      </xdr:nvSpPr>
      <xdr:spPr>
        <a:xfrm>
          <a:off x="17384472"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753" name="n_4aveValue【公民館】&#10;一人当たり面積">
          <a:extLst>
            <a:ext uri="{FF2B5EF4-FFF2-40B4-BE49-F238E27FC236}">
              <a16:creationId xmlns:a16="http://schemas.microsoft.com/office/drawing/2014/main" id="{B3052881-9671-459A-8876-6388471BA4BD}"/>
            </a:ext>
          </a:extLst>
        </xdr:cNvPr>
        <xdr:cNvSpPr txBox="1"/>
      </xdr:nvSpPr>
      <xdr:spPr>
        <a:xfrm>
          <a:off x="16588817" y="17848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22877</xdr:rowOff>
    </xdr:from>
    <xdr:ext cx="469744" cy="259045"/>
    <xdr:sp macro="" textlink="">
      <xdr:nvSpPr>
        <xdr:cNvPr id="754" name="n_1mainValue【公民館】&#10;一人当たり面積">
          <a:extLst>
            <a:ext uri="{FF2B5EF4-FFF2-40B4-BE49-F238E27FC236}">
              <a16:creationId xmlns:a16="http://schemas.microsoft.com/office/drawing/2014/main" id="{3E5642BA-F1B2-415F-89B2-35B1E64214CB}"/>
            </a:ext>
          </a:extLst>
        </xdr:cNvPr>
        <xdr:cNvSpPr txBox="1"/>
      </xdr:nvSpPr>
      <xdr:spPr>
        <a:xfrm>
          <a:off x="18982132" y="1836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22877</xdr:rowOff>
    </xdr:from>
    <xdr:ext cx="469744" cy="259045"/>
    <xdr:sp macro="" textlink="">
      <xdr:nvSpPr>
        <xdr:cNvPr id="755" name="n_2mainValue【公民館】&#10;一人当たり面積">
          <a:extLst>
            <a:ext uri="{FF2B5EF4-FFF2-40B4-BE49-F238E27FC236}">
              <a16:creationId xmlns:a16="http://schemas.microsoft.com/office/drawing/2014/main" id="{83CB9F83-DBAB-420E-8F19-FE7803EC9BA1}"/>
            </a:ext>
          </a:extLst>
        </xdr:cNvPr>
        <xdr:cNvSpPr txBox="1"/>
      </xdr:nvSpPr>
      <xdr:spPr>
        <a:xfrm>
          <a:off x="18182032" y="1836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30497</xdr:rowOff>
    </xdr:from>
    <xdr:ext cx="469744" cy="259045"/>
    <xdr:sp macro="" textlink="">
      <xdr:nvSpPr>
        <xdr:cNvPr id="756" name="n_3mainValue【公民館】&#10;一人当たり面積">
          <a:extLst>
            <a:ext uri="{FF2B5EF4-FFF2-40B4-BE49-F238E27FC236}">
              <a16:creationId xmlns:a16="http://schemas.microsoft.com/office/drawing/2014/main" id="{348C7738-2ACF-4485-A83B-5C009C2E8902}"/>
            </a:ext>
          </a:extLst>
        </xdr:cNvPr>
        <xdr:cNvSpPr txBox="1"/>
      </xdr:nvSpPr>
      <xdr:spPr>
        <a:xfrm>
          <a:off x="17384472" y="1837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30497</xdr:rowOff>
    </xdr:from>
    <xdr:ext cx="469744" cy="259045"/>
    <xdr:sp macro="" textlink="">
      <xdr:nvSpPr>
        <xdr:cNvPr id="757" name="n_4mainValue【公民館】&#10;一人当たり面積">
          <a:extLst>
            <a:ext uri="{FF2B5EF4-FFF2-40B4-BE49-F238E27FC236}">
              <a16:creationId xmlns:a16="http://schemas.microsoft.com/office/drawing/2014/main" id="{EE7B4288-A28B-4244-ADC4-BED7FD72C445}"/>
            </a:ext>
          </a:extLst>
        </xdr:cNvPr>
        <xdr:cNvSpPr txBox="1"/>
      </xdr:nvSpPr>
      <xdr:spPr>
        <a:xfrm>
          <a:off x="16588817" y="1837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8" name="正方形/長方形 757">
          <a:extLst>
            <a:ext uri="{FF2B5EF4-FFF2-40B4-BE49-F238E27FC236}">
              <a16:creationId xmlns:a16="http://schemas.microsoft.com/office/drawing/2014/main" id="{25D2448F-9826-458A-B010-EDEF7D1320E0}"/>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9" name="正方形/長方形 758">
          <a:extLst>
            <a:ext uri="{FF2B5EF4-FFF2-40B4-BE49-F238E27FC236}">
              <a16:creationId xmlns:a16="http://schemas.microsoft.com/office/drawing/2014/main" id="{A6E5CFC5-C8B1-439D-B0DF-EC6B5006592B}"/>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0" name="テキスト ボックス 759">
          <a:extLst>
            <a:ext uri="{FF2B5EF4-FFF2-40B4-BE49-F238E27FC236}">
              <a16:creationId xmlns:a16="http://schemas.microsoft.com/office/drawing/2014/main" id="{DF5B9A69-44A5-46F7-8936-55DD983D380A}"/>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高度経済成長期に建設を進めた公共施設の老朽化が進んでおり、建設後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年を超える施設が増加している。類似団体と比較して特に有形固定資産減価償却率が高くなっている施設は、橋りょう・トンネル、学校施設、公民館であり、特に低くなっている施設は公営住宅である。</a:t>
          </a:r>
        </a:p>
        <a:p>
          <a:r>
            <a:rPr kumimoji="1" lang="ja-JP" altLang="en-US" sz="1300">
              <a:latin typeface="ＭＳ Ｐゴシック" panose="020B0600070205080204" pitchFamily="50" charset="-128"/>
              <a:ea typeface="ＭＳ Ｐゴシック" panose="020B0600070205080204" pitchFamily="50" charset="-128"/>
            </a:rPr>
            <a:t>　学校施設については、小学校が有形固定資産減価償却率</a:t>
          </a:r>
          <a:r>
            <a:rPr kumimoji="1" lang="en-US" altLang="ja-JP" sz="1300">
              <a:latin typeface="ＭＳ Ｐゴシック" panose="020B0600070205080204" pitchFamily="50" charset="-128"/>
              <a:ea typeface="ＭＳ Ｐゴシック" panose="020B0600070205080204" pitchFamily="50" charset="-128"/>
            </a:rPr>
            <a:t>85.8</a:t>
          </a:r>
          <a:r>
            <a:rPr kumimoji="1" lang="ja-JP" altLang="en-US" sz="1300">
              <a:latin typeface="ＭＳ Ｐゴシック" panose="020B0600070205080204" pitchFamily="50" charset="-128"/>
              <a:ea typeface="ＭＳ Ｐゴシック" panose="020B0600070205080204" pitchFamily="50" charset="-128"/>
            </a:rPr>
            <a:t>％、中学校が</a:t>
          </a:r>
          <a:r>
            <a:rPr kumimoji="1" lang="en-US" altLang="ja-JP" sz="1300">
              <a:latin typeface="ＭＳ Ｐゴシック" panose="020B0600070205080204" pitchFamily="50" charset="-128"/>
              <a:ea typeface="ＭＳ Ｐゴシック" panose="020B0600070205080204" pitchFamily="50" charset="-128"/>
            </a:rPr>
            <a:t>88.4</a:t>
          </a:r>
          <a:r>
            <a:rPr kumimoji="1" lang="ja-JP" altLang="en-US" sz="1300">
              <a:latin typeface="ＭＳ Ｐゴシック" panose="020B0600070205080204" pitchFamily="50" charset="-128"/>
              <a:ea typeface="ＭＳ Ｐゴシック" panose="020B0600070205080204" pitchFamily="50" charset="-128"/>
            </a:rPr>
            <a:t>％となっており、特に中学校の有形固定資産減価償却率が高くなっている。令和３年３月に個別施設計画を策定したところであり、同計画に基づき、施設一体型小中一貫教育推進校の整備に向けた取り組みや、現在保有する学校施設の長寿命化を図っていく。</a:t>
          </a:r>
        </a:p>
        <a:p>
          <a:r>
            <a:rPr kumimoji="1" lang="ja-JP" altLang="en-US" sz="1300">
              <a:latin typeface="ＭＳ Ｐゴシック" panose="020B0600070205080204" pitchFamily="50" charset="-128"/>
              <a:ea typeface="ＭＳ Ｐゴシック" panose="020B0600070205080204" pitchFamily="50" charset="-128"/>
            </a:rPr>
            <a:t>　公民館については昭和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年代に建設していることから老朽化が進んでおり、長寿命化や更新などの対策を検討していく必要がある。 また、個別施設計画に基づき、小学校児童の減少に伴い学校のあり方について検討を進める中で、公民館を小学校に複合化することを検討・実施していく。</a:t>
          </a:r>
        </a:p>
        <a:p>
          <a:r>
            <a:rPr kumimoji="1" lang="ja-JP" altLang="en-US" sz="1300">
              <a:latin typeface="ＭＳ Ｐゴシック" panose="020B0600070205080204" pitchFamily="50" charset="-128"/>
              <a:ea typeface="ＭＳ Ｐゴシック" panose="020B0600070205080204" pitchFamily="50" charset="-128"/>
            </a:rPr>
            <a:t>　一方で、今後の人口減少を見据え、将来における過度な負担とならない適切な資産規模を実現する必要がある。そのために、公共施設再配置計画及び個別施設計画に基づき、施設ごとの更新、統廃合、長寿命化等の実施について検討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FE29D40-E8D8-4B48-9BF4-DA99128E080B}"/>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834F26D-65EC-4106-A7EC-7D64D302063D}"/>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C17484A-1E1E-40B6-9484-E7AB0E8EBFB4}"/>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2EB3E9F-71CA-48DB-A1E2-B8FA9B1D5E7C}"/>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大阪府河内長野市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0D50CC2-6494-4E34-B1C1-BB7450C41650}"/>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430D7E3-C1EB-467C-856A-0B57EF51EC61}"/>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839E51B-46E9-4839-9B3E-74A2C953364A}"/>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D6D0FF4-D759-4DBE-89F8-A7C1B7DA934D}"/>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D1DDAA9-19FB-480C-8504-D41DFE6CE930}"/>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CB16E4C-8755-48EB-8277-27EE2F963DF7}"/>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99,226
98,271
109.63
41,471,284
41,152,747
243,216
22,441,704
26,560,216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A0FD220-842C-4B77-A582-089CCC30B090}"/>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F97DA53-CDAE-428A-8DE2-9E49CFDEE13A}"/>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65F3131-D1CF-40CC-B4D3-715765E0BC87}"/>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D72EC4F-4059-4A4D-912D-BB7C562A61BB}"/>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A877706-6C8D-44FF-8AB4-1C6BF3EE2120}"/>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B1C1F1B4-1FCF-4500-A8D4-6AE45EE38E68}"/>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B3973E1-0766-4B55-BB1E-5627088FE01D}"/>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92B6630-1350-47FB-BEFE-E9DFD2D2D242}"/>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B3C5CB4-2118-4D82-A5A1-82013C8C9D3F}"/>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007098F-56A5-4BEA-8C35-529A74563C4C}"/>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C977704-C03E-42C9-BDD5-1E9C02C89047}"/>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0E7929D-A6EC-4E81-BD95-F886173B4C87}"/>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AB7DD78-53D6-442B-98EA-CA824FD059A2}"/>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50B8617-61C4-409B-9D65-68FFCA10F97E}"/>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E057A6E-855A-4371-A298-8AD36CDAEC90}"/>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2C4CB00-2AFD-45DF-95AE-1C5CD8E8010E}"/>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7201ED7-9F0A-434B-AF92-F48752250F1F}"/>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99CAAD6-810A-4EA5-9514-11C8AA37C89D}"/>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8B78BC8-CA71-4FCF-AB24-F4D8FE4A9BEA}"/>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3DBEDE2-ABDD-40C1-80B1-A45654347EFF}"/>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377DA51-FF3E-4FA0-AA3A-A583E6AC0C41}"/>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3C482F3-AFDB-4BFB-9C61-5B6140395662}"/>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857BE9C-7034-4985-B232-65E76C63D00A}"/>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37E6F56-544A-4C3C-80B8-93DDF9459D4E}"/>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7AA16A9-429B-42EC-BF19-3B19F23DADAD}"/>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920905E-9741-4008-8918-515894406D86}"/>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11A8E32-B09B-442E-A3C2-A3BFEFBAA245}"/>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3D008D1-9C08-454B-AC75-A7B2DB16F79B}"/>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A5E8B8A-952D-4D52-84EA-B04082E10542}"/>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516B62A-86AC-4B08-BEDC-4B86E5529288}"/>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6ACBACC-60D2-4E28-A70F-F821134A5CBC}"/>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677F65C-2585-4595-B9C1-0841A2273F89}"/>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1C451BDE-5B01-48AF-868F-A7EA42DC33AA}"/>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43070349-F724-4EFF-9505-0A46356C5A13}"/>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68D2610-E5C5-4ECF-B4C6-C65CF6450725}"/>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B5CEB7C8-EA20-4301-A1B2-E8A4AC2B490E}"/>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52DA4551-C7D2-4D96-B256-A1BB1D9B225D}"/>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3A52AA4C-E4C6-4BBD-A922-4B1F33EE0D17}"/>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8ACBF126-3CF8-474A-ADAA-9366C8217A4A}"/>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B7A134BB-C4D1-4333-848A-3F3A3FD1C44C}"/>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9469EF8F-91C7-4FC5-A709-D3A6636C6A27}"/>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CF0998F8-CFC1-4974-82BD-B660BC3D708D}"/>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FB7DA9FE-524C-4190-9D95-62B8E9A755F1}"/>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3E00F11A-0E7E-41CD-A4AA-896D472408D6}"/>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E0EDD37C-4679-460A-B327-225784101586}"/>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34FD4567-BE8B-4600-8F87-225314D3E21D}"/>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139881</xdr:rowOff>
    </xdr:to>
    <xdr:cxnSp macro="">
      <xdr:nvCxnSpPr>
        <xdr:cNvPr id="58" name="直線コネクタ 57">
          <a:extLst>
            <a:ext uri="{FF2B5EF4-FFF2-40B4-BE49-F238E27FC236}">
              <a16:creationId xmlns:a16="http://schemas.microsoft.com/office/drawing/2014/main" id="{0A5590D5-572A-481F-8531-076BB6D9DD89}"/>
            </a:ext>
          </a:extLst>
        </xdr:cNvPr>
        <xdr:cNvCxnSpPr/>
      </xdr:nvCxnSpPr>
      <xdr:spPr>
        <a:xfrm flipV="1">
          <a:off x="4173855" y="5861141"/>
          <a:ext cx="0" cy="1304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143708</xdr:rowOff>
    </xdr:from>
    <xdr:ext cx="405111" cy="259045"/>
    <xdr:sp macro="" textlink="">
      <xdr:nvSpPr>
        <xdr:cNvPr id="59" name="【図書館】&#10;有形固定資産減価償却率最小値テキスト">
          <a:extLst>
            <a:ext uri="{FF2B5EF4-FFF2-40B4-BE49-F238E27FC236}">
              <a16:creationId xmlns:a16="http://schemas.microsoft.com/office/drawing/2014/main" id="{EFE2F02F-AF9D-4EAE-91DB-1260325DA92B}"/>
            </a:ext>
          </a:extLst>
        </xdr:cNvPr>
        <xdr:cNvSpPr txBox="1"/>
      </xdr:nvSpPr>
      <xdr:spPr>
        <a:xfrm>
          <a:off x="4212590" y="7171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139881</xdr:rowOff>
    </xdr:from>
    <xdr:to>
      <xdr:col>24</xdr:col>
      <xdr:colOff>152400</xdr:colOff>
      <xdr:row>41</xdr:row>
      <xdr:rowOff>139881</xdr:rowOff>
    </xdr:to>
    <xdr:cxnSp macro="">
      <xdr:nvCxnSpPr>
        <xdr:cNvPr id="60" name="直線コネクタ 59">
          <a:extLst>
            <a:ext uri="{FF2B5EF4-FFF2-40B4-BE49-F238E27FC236}">
              <a16:creationId xmlns:a16="http://schemas.microsoft.com/office/drawing/2014/main" id="{C95E21F7-D497-4E63-A739-3E7D50E58CA1}"/>
            </a:ext>
          </a:extLst>
        </xdr:cNvPr>
        <xdr:cNvCxnSpPr/>
      </xdr:nvCxnSpPr>
      <xdr:spPr>
        <a:xfrm>
          <a:off x="4112260" y="71655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図書館】&#10;有形固定資産減価償却率最大値テキスト">
          <a:extLst>
            <a:ext uri="{FF2B5EF4-FFF2-40B4-BE49-F238E27FC236}">
              <a16:creationId xmlns:a16="http://schemas.microsoft.com/office/drawing/2014/main" id="{82E4063C-4179-4A4A-A487-357C8C2FC499}"/>
            </a:ext>
          </a:extLst>
        </xdr:cNvPr>
        <xdr:cNvSpPr txBox="1"/>
      </xdr:nvSpPr>
      <xdr:spPr>
        <a:xfrm>
          <a:off x="421259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988E8361-2597-4D79-9CBF-DD6B6F7C0D3E}"/>
            </a:ext>
          </a:extLst>
        </xdr:cNvPr>
        <xdr:cNvCxnSpPr/>
      </xdr:nvCxnSpPr>
      <xdr:spPr>
        <a:xfrm>
          <a:off x="4112260" y="58611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80571</xdr:rowOff>
    </xdr:from>
    <xdr:ext cx="405111" cy="259045"/>
    <xdr:sp macro="" textlink="">
      <xdr:nvSpPr>
        <xdr:cNvPr id="63" name="【図書館】&#10;有形固定資産減価償却率平均値テキスト">
          <a:extLst>
            <a:ext uri="{FF2B5EF4-FFF2-40B4-BE49-F238E27FC236}">
              <a16:creationId xmlns:a16="http://schemas.microsoft.com/office/drawing/2014/main" id="{11D97B48-6FE3-4E5B-8FBC-E09AD60F8401}"/>
            </a:ext>
          </a:extLst>
        </xdr:cNvPr>
        <xdr:cNvSpPr txBox="1"/>
      </xdr:nvSpPr>
      <xdr:spPr>
        <a:xfrm>
          <a:off x="4212590" y="64261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4" name="フローチャート: 判断 63">
          <a:extLst>
            <a:ext uri="{FF2B5EF4-FFF2-40B4-BE49-F238E27FC236}">
              <a16:creationId xmlns:a16="http://schemas.microsoft.com/office/drawing/2014/main" id="{F6329582-C37E-408E-AB36-3A188E721BB1}"/>
            </a:ext>
          </a:extLst>
        </xdr:cNvPr>
        <xdr:cNvSpPr/>
      </xdr:nvSpPr>
      <xdr:spPr>
        <a:xfrm>
          <a:off x="4131310" y="644198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a:extLst>
            <a:ext uri="{FF2B5EF4-FFF2-40B4-BE49-F238E27FC236}">
              <a16:creationId xmlns:a16="http://schemas.microsoft.com/office/drawing/2014/main" id="{99511635-17F9-4C81-914D-29897B0C988F}"/>
            </a:ext>
          </a:extLst>
        </xdr:cNvPr>
        <xdr:cNvSpPr/>
      </xdr:nvSpPr>
      <xdr:spPr>
        <a:xfrm>
          <a:off x="3388360" y="641966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97246</xdr:rowOff>
    </xdr:from>
    <xdr:to>
      <xdr:col>15</xdr:col>
      <xdr:colOff>101600</xdr:colOff>
      <xdr:row>38</xdr:row>
      <xdr:rowOff>27395</xdr:rowOff>
    </xdr:to>
    <xdr:sp macro="" textlink="">
      <xdr:nvSpPr>
        <xdr:cNvPr id="66" name="フローチャート: 判断 65">
          <a:extLst>
            <a:ext uri="{FF2B5EF4-FFF2-40B4-BE49-F238E27FC236}">
              <a16:creationId xmlns:a16="http://schemas.microsoft.com/office/drawing/2014/main" id="{CFD34DE7-1558-4C52-95B9-D2C9E044C693}"/>
            </a:ext>
          </a:extLst>
        </xdr:cNvPr>
        <xdr:cNvSpPr/>
      </xdr:nvSpPr>
      <xdr:spPr>
        <a:xfrm>
          <a:off x="2571750" y="6437086"/>
          <a:ext cx="97790" cy="103504"/>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66222</xdr:rowOff>
    </xdr:from>
    <xdr:to>
      <xdr:col>10</xdr:col>
      <xdr:colOff>165100</xdr:colOff>
      <xdr:row>37</xdr:row>
      <xdr:rowOff>167822</xdr:rowOff>
    </xdr:to>
    <xdr:sp macro="" textlink="">
      <xdr:nvSpPr>
        <xdr:cNvPr id="67" name="フローチャート: 判断 66">
          <a:extLst>
            <a:ext uri="{FF2B5EF4-FFF2-40B4-BE49-F238E27FC236}">
              <a16:creationId xmlns:a16="http://schemas.microsoft.com/office/drawing/2014/main" id="{C5C44560-A231-4689-8230-76EF5690D84C}"/>
            </a:ext>
          </a:extLst>
        </xdr:cNvPr>
        <xdr:cNvSpPr/>
      </xdr:nvSpPr>
      <xdr:spPr>
        <a:xfrm>
          <a:off x="1774190" y="6407967"/>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10704</xdr:rowOff>
    </xdr:from>
    <xdr:to>
      <xdr:col>6</xdr:col>
      <xdr:colOff>38100</xdr:colOff>
      <xdr:row>37</xdr:row>
      <xdr:rowOff>112304</xdr:rowOff>
    </xdr:to>
    <xdr:sp macro="" textlink="">
      <xdr:nvSpPr>
        <xdr:cNvPr id="68" name="フローチャート: 判断 67">
          <a:extLst>
            <a:ext uri="{FF2B5EF4-FFF2-40B4-BE49-F238E27FC236}">
              <a16:creationId xmlns:a16="http://schemas.microsoft.com/office/drawing/2014/main" id="{6C2A367D-46BF-44CA-A49C-716043D88E20}"/>
            </a:ext>
          </a:extLst>
        </xdr:cNvPr>
        <xdr:cNvSpPr/>
      </xdr:nvSpPr>
      <xdr:spPr>
        <a:xfrm>
          <a:off x="988060" y="6356259"/>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AD77D4A-6EE2-4E8B-8834-B3B63214B4DE}"/>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74FC87E-8A09-40F6-A021-57D5307A4472}"/>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A41CAE1-E970-4BA3-9BB0-9C9ABAD708CB}"/>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AA885DF-C7F3-4AB4-B63F-A9DFDFB15A85}"/>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D513CD94-041D-4779-8CFF-8776BCD852B8}"/>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56424</xdr:rowOff>
    </xdr:from>
    <xdr:to>
      <xdr:col>24</xdr:col>
      <xdr:colOff>114300</xdr:colOff>
      <xdr:row>37</xdr:row>
      <xdr:rowOff>158024</xdr:rowOff>
    </xdr:to>
    <xdr:sp macro="" textlink="">
      <xdr:nvSpPr>
        <xdr:cNvPr id="74" name="楕円 73">
          <a:extLst>
            <a:ext uri="{FF2B5EF4-FFF2-40B4-BE49-F238E27FC236}">
              <a16:creationId xmlns:a16="http://schemas.microsoft.com/office/drawing/2014/main" id="{A6734271-441E-4F40-BFCE-46E797A03BDE}"/>
            </a:ext>
          </a:extLst>
        </xdr:cNvPr>
        <xdr:cNvSpPr/>
      </xdr:nvSpPr>
      <xdr:spPr>
        <a:xfrm>
          <a:off x="4131310" y="640388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79301</xdr:rowOff>
    </xdr:from>
    <xdr:ext cx="405111" cy="259045"/>
    <xdr:sp macro="" textlink="">
      <xdr:nvSpPr>
        <xdr:cNvPr id="75" name="【図書館】&#10;有形固定資産減価償却率該当値テキスト">
          <a:extLst>
            <a:ext uri="{FF2B5EF4-FFF2-40B4-BE49-F238E27FC236}">
              <a16:creationId xmlns:a16="http://schemas.microsoft.com/office/drawing/2014/main" id="{DC6B1E5C-EAEB-49EB-A836-93A47EF28A75}"/>
            </a:ext>
          </a:extLst>
        </xdr:cNvPr>
        <xdr:cNvSpPr txBox="1"/>
      </xdr:nvSpPr>
      <xdr:spPr>
        <a:xfrm>
          <a:off x="4212590" y="6251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20501</xdr:rowOff>
    </xdr:from>
    <xdr:to>
      <xdr:col>20</xdr:col>
      <xdr:colOff>38100</xdr:colOff>
      <xdr:row>37</xdr:row>
      <xdr:rowOff>122101</xdr:rowOff>
    </xdr:to>
    <xdr:sp macro="" textlink="">
      <xdr:nvSpPr>
        <xdr:cNvPr id="76" name="楕円 75">
          <a:extLst>
            <a:ext uri="{FF2B5EF4-FFF2-40B4-BE49-F238E27FC236}">
              <a16:creationId xmlns:a16="http://schemas.microsoft.com/office/drawing/2014/main" id="{959036B1-CC86-49F0-B4FC-41E38BFE8857}"/>
            </a:ext>
          </a:extLst>
        </xdr:cNvPr>
        <xdr:cNvSpPr/>
      </xdr:nvSpPr>
      <xdr:spPr>
        <a:xfrm>
          <a:off x="3388360" y="6360341"/>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71301</xdr:rowOff>
    </xdr:from>
    <xdr:to>
      <xdr:col>24</xdr:col>
      <xdr:colOff>63500</xdr:colOff>
      <xdr:row>37</xdr:row>
      <xdr:rowOff>107224</xdr:rowOff>
    </xdr:to>
    <xdr:cxnSp macro="">
      <xdr:nvCxnSpPr>
        <xdr:cNvPr id="77" name="直線コネクタ 76">
          <a:extLst>
            <a:ext uri="{FF2B5EF4-FFF2-40B4-BE49-F238E27FC236}">
              <a16:creationId xmlns:a16="http://schemas.microsoft.com/office/drawing/2014/main" id="{BB603BE7-C496-490E-83B6-55659A138240}"/>
            </a:ext>
          </a:extLst>
        </xdr:cNvPr>
        <xdr:cNvCxnSpPr/>
      </xdr:nvCxnSpPr>
      <xdr:spPr>
        <a:xfrm>
          <a:off x="3431540" y="6413046"/>
          <a:ext cx="74295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156028</xdr:rowOff>
    </xdr:from>
    <xdr:to>
      <xdr:col>15</xdr:col>
      <xdr:colOff>101600</xdr:colOff>
      <xdr:row>37</xdr:row>
      <xdr:rowOff>86178</xdr:rowOff>
    </xdr:to>
    <xdr:sp macro="" textlink="">
      <xdr:nvSpPr>
        <xdr:cNvPr id="78" name="楕円 77">
          <a:extLst>
            <a:ext uri="{FF2B5EF4-FFF2-40B4-BE49-F238E27FC236}">
              <a16:creationId xmlns:a16="http://schemas.microsoft.com/office/drawing/2014/main" id="{24FD5F91-A858-4E7E-B306-D290A90495E5}"/>
            </a:ext>
          </a:extLst>
        </xdr:cNvPr>
        <xdr:cNvSpPr/>
      </xdr:nvSpPr>
      <xdr:spPr>
        <a:xfrm>
          <a:off x="2571750" y="632822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35378</xdr:rowOff>
    </xdr:from>
    <xdr:to>
      <xdr:col>19</xdr:col>
      <xdr:colOff>177800</xdr:colOff>
      <xdr:row>37</xdr:row>
      <xdr:rowOff>71301</xdr:rowOff>
    </xdr:to>
    <xdr:cxnSp macro="">
      <xdr:nvCxnSpPr>
        <xdr:cNvPr id="79" name="直線コネクタ 78">
          <a:extLst>
            <a:ext uri="{FF2B5EF4-FFF2-40B4-BE49-F238E27FC236}">
              <a16:creationId xmlns:a16="http://schemas.microsoft.com/office/drawing/2014/main" id="{11894A9C-E239-4A5C-B3F8-8D535697B185}"/>
            </a:ext>
          </a:extLst>
        </xdr:cNvPr>
        <xdr:cNvCxnSpPr/>
      </xdr:nvCxnSpPr>
      <xdr:spPr>
        <a:xfrm>
          <a:off x="2626360" y="6379028"/>
          <a:ext cx="805180" cy="3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120106</xdr:rowOff>
    </xdr:from>
    <xdr:to>
      <xdr:col>10</xdr:col>
      <xdr:colOff>165100</xdr:colOff>
      <xdr:row>37</xdr:row>
      <xdr:rowOff>50256</xdr:rowOff>
    </xdr:to>
    <xdr:sp macro="" textlink="">
      <xdr:nvSpPr>
        <xdr:cNvPr id="80" name="楕円 79">
          <a:extLst>
            <a:ext uri="{FF2B5EF4-FFF2-40B4-BE49-F238E27FC236}">
              <a16:creationId xmlns:a16="http://schemas.microsoft.com/office/drawing/2014/main" id="{232AC514-A22C-47DD-951D-643D3CF94CA6}"/>
            </a:ext>
          </a:extLst>
        </xdr:cNvPr>
        <xdr:cNvSpPr/>
      </xdr:nvSpPr>
      <xdr:spPr>
        <a:xfrm>
          <a:off x="1774190" y="629421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170906</xdr:rowOff>
    </xdr:from>
    <xdr:to>
      <xdr:col>15</xdr:col>
      <xdr:colOff>50800</xdr:colOff>
      <xdr:row>37</xdr:row>
      <xdr:rowOff>35378</xdr:rowOff>
    </xdr:to>
    <xdr:cxnSp macro="">
      <xdr:nvCxnSpPr>
        <xdr:cNvPr id="81" name="直線コネクタ 80">
          <a:extLst>
            <a:ext uri="{FF2B5EF4-FFF2-40B4-BE49-F238E27FC236}">
              <a16:creationId xmlns:a16="http://schemas.microsoft.com/office/drawing/2014/main" id="{3CE800CF-63F9-4BE2-AB8E-302187B2E29C}"/>
            </a:ext>
          </a:extLst>
        </xdr:cNvPr>
        <xdr:cNvCxnSpPr/>
      </xdr:nvCxnSpPr>
      <xdr:spPr>
        <a:xfrm>
          <a:off x="1828800" y="6346916"/>
          <a:ext cx="797560" cy="32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84183</xdr:rowOff>
    </xdr:from>
    <xdr:to>
      <xdr:col>6</xdr:col>
      <xdr:colOff>38100</xdr:colOff>
      <xdr:row>37</xdr:row>
      <xdr:rowOff>14333</xdr:rowOff>
    </xdr:to>
    <xdr:sp macro="" textlink="">
      <xdr:nvSpPr>
        <xdr:cNvPr id="82" name="楕円 81">
          <a:extLst>
            <a:ext uri="{FF2B5EF4-FFF2-40B4-BE49-F238E27FC236}">
              <a16:creationId xmlns:a16="http://schemas.microsoft.com/office/drawing/2014/main" id="{640FF52A-2DC2-4EFD-A117-62220EF11143}"/>
            </a:ext>
          </a:extLst>
        </xdr:cNvPr>
        <xdr:cNvSpPr/>
      </xdr:nvSpPr>
      <xdr:spPr>
        <a:xfrm>
          <a:off x="988060" y="625828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134983</xdr:rowOff>
    </xdr:from>
    <xdr:to>
      <xdr:col>10</xdr:col>
      <xdr:colOff>114300</xdr:colOff>
      <xdr:row>36</xdr:row>
      <xdr:rowOff>170906</xdr:rowOff>
    </xdr:to>
    <xdr:cxnSp macro="">
      <xdr:nvCxnSpPr>
        <xdr:cNvPr id="83" name="直線コネクタ 82">
          <a:extLst>
            <a:ext uri="{FF2B5EF4-FFF2-40B4-BE49-F238E27FC236}">
              <a16:creationId xmlns:a16="http://schemas.microsoft.com/office/drawing/2014/main" id="{35A9477F-26AB-4A96-96ED-FB50F66CE179}"/>
            </a:ext>
          </a:extLst>
        </xdr:cNvPr>
        <xdr:cNvCxnSpPr/>
      </xdr:nvCxnSpPr>
      <xdr:spPr>
        <a:xfrm>
          <a:off x="1031240" y="6303373"/>
          <a:ext cx="79756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168746</xdr:rowOff>
    </xdr:from>
    <xdr:ext cx="405111" cy="259045"/>
    <xdr:sp macro="" textlink="">
      <xdr:nvSpPr>
        <xdr:cNvPr id="84" name="n_1aveValue【図書館】&#10;有形固定資産減価償却率">
          <a:extLst>
            <a:ext uri="{FF2B5EF4-FFF2-40B4-BE49-F238E27FC236}">
              <a16:creationId xmlns:a16="http://schemas.microsoft.com/office/drawing/2014/main" id="{EF519C38-1AA7-4D9D-A5BE-A3EE3CB0F972}"/>
            </a:ext>
          </a:extLst>
        </xdr:cNvPr>
        <xdr:cNvSpPr txBox="1"/>
      </xdr:nvSpPr>
      <xdr:spPr>
        <a:xfrm>
          <a:off x="3239144" y="6516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18523</xdr:rowOff>
    </xdr:from>
    <xdr:ext cx="405111" cy="259045"/>
    <xdr:sp macro="" textlink="">
      <xdr:nvSpPr>
        <xdr:cNvPr id="85" name="n_2aveValue【図書館】&#10;有形固定資産減価償却率">
          <a:extLst>
            <a:ext uri="{FF2B5EF4-FFF2-40B4-BE49-F238E27FC236}">
              <a16:creationId xmlns:a16="http://schemas.microsoft.com/office/drawing/2014/main" id="{2F5C4F9C-2733-450D-B7A0-F6397DDF3AFD}"/>
            </a:ext>
          </a:extLst>
        </xdr:cNvPr>
        <xdr:cNvSpPr txBox="1"/>
      </xdr:nvSpPr>
      <xdr:spPr>
        <a:xfrm>
          <a:off x="2439044" y="6537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158949</xdr:rowOff>
    </xdr:from>
    <xdr:ext cx="405111" cy="259045"/>
    <xdr:sp macro="" textlink="">
      <xdr:nvSpPr>
        <xdr:cNvPr id="86" name="n_3aveValue【図書館】&#10;有形固定資産減価償却率">
          <a:extLst>
            <a:ext uri="{FF2B5EF4-FFF2-40B4-BE49-F238E27FC236}">
              <a16:creationId xmlns:a16="http://schemas.microsoft.com/office/drawing/2014/main" id="{40F3A07E-0627-403D-9B2F-60D4AB527D7B}"/>
            </a:ext>
          </a:extLst>
        </xdr:cNvPr>
        <xdr:cNvSpPr txBox="1"/>
      </xdr:nvSpPr>
      <xdr:spPr>
        <a:xfrm>
          <a:off x="1641484" y="6504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103431</xdr:rowOff>
    </xdr:from>
    <xdr:ext cx="405111" cy="259045"/>
    <xdr:sp macro="" textlink="">
      <xdr:nvSpPr>
        <xdr:cNvPr id="87" name="n_4aveValue【図書館】&#10;有形固定資産減価償却率">
          <a:extLst>
            <a:ext uri="{FF2B5EF4-FFF2-40B4-BE49-F238E27FC236}">
              <a16:creationId xmlns:a16="http://schemas.microsoft.com/office/drawing/2014/main" id="{32B4C91A-6E2F-463E-9101-FFFF8BAC1493}"/>
            </a:ext>
          </a:extLst>
        </xdr:cNvPr>
        <xdr:cNvSpPr txBox="1"/>
      </xdr:nvSpPr>
      <xdr:spPr>
        <a:xfrm>
          <a:off x="855354" y="6445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138628</xdr:rowOff>
    </xdr:from>
    <xdr:ext cx="405111" cy="259045"/>
    <xdr:sp macro="" textlink="">
      <xdr:nvSpPr>
        <xdr:cNvPr id="88" name="n_1mainValue【図書館】&#10;有形固定資産減価償却率">
          <a:extLst>
            <a:ext uri="{FF2B5EF4-FFF2-40B4-BE49-F238E27FC236}">
              <a16:creationId xmlns:a16="http://schemas.microsoft.com/office/drawing/2014/main" id="{59523A8D-D1B1-4036-9C7E-123E1AE7F703}"/>
            </a:ext>
          </a:extLst>
        </xdr:cNvPr>
        <xdr:cNvSpPr txBox="1"/>
      </xdr:nvSpPr>
      <xdr:spPr>
        <a:xfrm>
          <a:off x="3239144" y="61355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102705</xdr:rowOff>
    </xdr:from>
    <xdr:ext cx="405111" cy="259045"/>
    <xdr:sp macro="" textlink="">
      <xdr:nvSpPr>
        <xdr:cNvPr id="89" name="n_2mainValue【図書館】&#10;有形固定資産減価償却率">
          <a:extLst>
            <a:ext uri="{FF2B5EF4-FFF2-40B4-BE49-F238E27FC236}">
              <a16:creationId xmlns:a16="http://schemas.microsoft.com/office/drawing/2014/main" id="{4176D68E-E31B-4344-B08A-1D7F76F3D9CE}"/>
            </a:ext>
          </a:extLst>
        </xdr:cNvPr>
        <xdr:cNvSpPr txBox="1"/>
      </xdr:nvSpPr>
      <xdr:spPr>
        <a:xfrm>
          <a:off x="2439044" y="6099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66783</xdr:rowOff>
    </xdr:from>
    <xdr:ext cx="405111" cy="259045"/>
    <xdr:sp macro="" textlink="">
      <xdr:nvSpPr>
        <xdr:cNvPr id="90" name="n_3mainValue【図書館】&#10;有形固定資産減価償却率">
          <a:extLst>
            <a:ext uri="{FF2B5EF4-FFF2-40B4-BE49-F238E27FC236}">
              <a16:creationId xmlns:a16="http://schemas.microsoft.com/office/drawing/2014/main" id="{7EC681A0-4697-411D-A38D-8394B64FE3F8}"/>
            </a:ext>
          </a:extLst>
        </xdr:cNvPr>
        <xdr:cNvSpPr txBox="1"/>
      </xdr:nvSpPr>
      <xdr:spPr>
        <a:xfrm>
          <a:off x="1641484" y="6065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30860</xdr:rowOff>
    </xdr:from>
    <xdr:ext cx="405111" cy="259045"/>
    <xdr:sp macro="" textlink="">
      <xdr:nvSpPr>
        <xdr:cNvPr id="91" name="n_4mainValue【図書館】&#10;有形固定資産減価償却率">
          <a:extLst>
            <a:ext uri="{FF2B5EF4-FFF2-40B4-BE49-F238E27FC236}">
              <a16:creationId xmlns:a16="http://schemas.microsoft.com/office/drawing/2014/main" id="{494CBAA8-7182-4ECD-90C1-7DE263D4C8FE}"/>
            </a:ext>
          </a:extLst>
        </xdr:cNvPr>
        <xdr:cNvSpPr txBox="1"/>
      </xdr:nvSpPr>
      <xdr:spPr>
        <a:xfrm>
          <a:off x="855354" y="6029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6115B784-601D-41CA-B1E3-7685252F45DB}"/>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27A3F86D-DC38-487D-90E6-72D829CF9F1B}"/>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53CE341E-726C-40FB-BBEF-D00E1370982C}"/>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9F495DDF-2DE0-4046-A796-8C9AC580B73B}"/>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58FD5762-2864-4129-8414-5F065FF7C605}"/>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C6100AC1-833E-4493-A9F3-5CB9E21AD24A}"/>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43FFDDD0-5E49-4E53-92B2-DCED418911FE}"/>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E4DBEDEA-4029-45DE-AD2A-B6D392EE2AC0}"/>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E2938D76-5D58-4700-ACEC-66E47F6D3F15}"/>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C582A8F7-6F46-476B-B52B-5DC8D421363E}"/>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1CF0FF1C-A0F7-485F-BDD2-BC23A9A9FFD8}"/>
            </a:ext>
          </a:extLst>
        </xdr:cNvPr>
        <xdr:cNvCxnSpPr/>
      </xdr:nvCxnSpPr>
      <xdr:spPr>
        <a:xfrm>
          <a:off x="5960110" y="729723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00F4164A-AD9A-4D33-9927-FD8C78CB98BB}"/>
            </a:ext>
          </a:extLst>
        </xdr:cNvPr>
        <xdr:cNvSpPr txBox="1"/>
      </xdr:nvSpPr>
      <xdr:spPr>
        <a:xfrm>
          <a:off x="552722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30D39D6A-B852-4A94-801A-791EA9D61E5E}"/>
            </a:ext>
          </a:extLst>
        </xdr:cNvPr>
        <xdr:cNvCxnSpPr/>
      </xdr:nvCxnSpPr>
      <xdr:spPr>
        <a:xfrm>
          <a:off x="5960110" y="696495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B6286BE2-927D-4588-9F93-AC753FCB5116}"/>
            </a:ext>
          </a:extLst>
        </xdr:cNvPr>
        <xdr:cNvSpPr txBox="1"/>
      </xdr:nvSpPr>
      <xdr:spPr>
        <a:xfrm>
          <a:off x="5527221" y="68208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2B293821-01DF-4895-8FBA-1BD678021ABA}"/>
            </a:ext>
          </a:extLst>
        </xdr:cNvPr>
        <xdr:cNvCxnSpPr/>
      </xdr:nvCxnSpPr>
      <xdr:spPr>
        <a:xfrm>
          <a:off x="5960110" y="664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32CE1FE0-72CB-4AA5-B4DF-A85EB21F2DF2}"/>
            </a:ext>
          </a:extLst>
        </xdr:cNvPr>
        <xdr:cNvSpPr txBox="1"/>
      </xdr:nvSpPr>
      <xdr:spPr>
        <a:xfrm>
          <a:off x="55272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E633E839-CE2A-4612-8D42-3A2FB18F474F}"/>
            </a:ext>
          </a:extLst>
        </xdr:cNvPr>
        <xdr:cNvCxnSpPr/>
      </xdr:nvCxnSpPr>
      <xdr:spPr>
        <a:xfrm>
          <a:off x="5960110" y="631180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438D9A79-74A4-42A3-80BA-324AE3E1E50C}"/>
            </a:ext>
          </a:extLst>
        </xdr:cNvPr>
        <xdr:cNvSpPr txBox="1"/>
      </xdr:nvSpPr>
      <xdr:spPr>
        <a:xfrm>
          <a:off x="5527221" y="617530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CF1BA74A-1B40-4CB8-A56B-0E8410906230}"/>
            </a:ext>
          </a:extLst>
        </xdr:cNvPr>
        <xdr:cNvCxnSpPr/>
      </xdr:nvCxnSpPr>
      <xdr:spPr>
        <a:xfrm>
          <a:off x="5960110" y="598904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C1D9B427-DE4C-4A7C-B44C-C2AC613B00A9}"/>
            </a:ext>
          </a:extLst>
        </xdr:cNvPr>
        <xdr:cNvSpPr txBox="1"/>
      </xdr:nvSpPr>
      <xdr:spPr>
        <a:xfrm>
          <a:off x="5527221" y="584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FD2CA606-01CC-48F7-A206-2037F371C876}"/>
            </a:ext>
          </a:extLst>
        </xdr:cNvPr>
        <xdr:cNvCxnSpPr/>
      </xdr:nvCxnSpPr>
      <xdr:spPr>
        <a:xfrm>
          <a:off x="5960110" y="56605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2578DA69-5BF2-4233-8A65-D2055BA470BE}"/>
            </a:ext>
          </a:extLst>
        </xdr:cNvPr>
        <xdr:cNvSpPr txBox="1"/>
      </xdr:nvSpPr>
      <xdr:spPr>
        <a:xfrm>
          <a:off x="5527221" y="551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C5A84013-8C8F-4CD1-A7CE-BAA3FCBA5868}"/>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60471681-7E4F-48F4-BED0-CD822EF245D5}"/>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02F8BA4A-7790-4971-A78E-4074DC5EB75A}"/>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16328</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4E4F7438-9935-4402-B2B7-6947BE97933A}"/>
            </a:ext>
          </a:extLst>
        </xdr:cNvPr>
        <xdr:cNvCxnSpPr/>
      </xdr:nvCxnSpPr>
      <xdr:spPr>
        <a:xfrm flipV="1">
          <a:off x="9429115" y="5849438"/>
          <a:ext cx="0" cy="1402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CD42EBC6-D389-4C19-A472-0683D51F5D15}"/>
            </a:ext>
          </a:extLst>
        </xdr:cNvPr>
        <xdr:cNvSpPr txBox="1"/>
      </xdr:nvSpPr>
      <xdr:spPr>
        <a:xfrm>
          <a:off x="9467850" y="725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66487D14-471C-43EC-9E99-973FBD6EC7E6}"/>
            </a:ext>
          </a:extLst>
        </xdr:cNvPr>
        <xdr:cNvCxnSpPr/>
      </xdr:nvCxnSpPr>
      <xdr:spPr>
        <a:xfrm>
          <a:off x="9356090" y="725179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134455</xdr:rowOff>
    </xdr:from>
    <xdr:ext cx="469744" cy="259045"/>
    <xdr:sp macro="" textlink="">
      <xdr:nvSpPr>
        <xdr:cNvPr id="120" name="【図書館】&#10;一人当たり面積最大値テキスト">
          <a:extLst>
            <a:ext uri="{FF2B5EF4-FFF2-40B4-BE49-F238E27FC236}">
              <a16:creationId xmlns:a16="http://schemas.microsoft.com/office/drawing/2014/main" id="{8E22646A-5A7E-45A9-BA81-A41480C804F9}"/>
            </a:ext>
          </a:extLst>
        </xdr:cNvPr>
        <xdr:cNvSpPr txBox="1"/>
      </xdr:nvSpPr>
      <xdr:spPr>
        <a:xfrm>
          <a:off x="9467850" y="5617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16328</xdr:rowOff>
    </xdr:from>
    <xdr:to>
      <xdr:col>55</xdr:col>
      <xdr:colOff>88900</xdr:colOff>
      <xdr:row>34</xdr:row>
      <xdr:rowOff>16328</xdr:rowOff>
    </xdr:to>
    <xdr:cxnSp macro="">
      <xdr:nvCxnSpPr>
        <xdr:cNvPr id="121" name="直線コネクタ 120">
          <a:extLst>
            <a:ext uri="{FF2B5EF4-FFF2-40B4-BE49-F238E27FC236}">
              <a16:creationId xmlns:a16="http://schemas.microsoft.com/office/drawing/2014/main" id="{6DDAC7C2-CB5C-4014-9BAC-2209A6553AE7}"/>
            </a:ext>
          </a:extLst>
        </xdr:cNvPr>
        <xdr:cNvCxnSpPr/>
      </xdr:nvCxnSpPr>
      <xdr:spPr>
        <a:xfrm>
          <a:off x="9356090" y="584943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131734</xdr:rowOff>
    </xdr:from>
    <xdr:ext cx="469744" cy="259045"/>
    <xdr:sp macro="" textlink="">
      <xdr:nvSpPr>
        <xdr:cNvPr id="122" name="【図書館】&#10;一人当たり面積平均値テキスト">
          <a:extLst>
            <a:ext uri="{FF2B5EF4-FFF2-40B4-BE49-F238E27FC236}">
              <a16:creationId xmlns:a16="http://schemas.microsoft.com/office/drawing/2014/main" id="{4D09D9AD-F175-46FE-97D5-32C654B3A1F7}"/>
            </a:ext>
          </a:extLst>
        </xdr:cNvPr>
        <xdr:cNvSpPr txBox="1"/>
      </xdr:nvSpPr>
      <xdr:spPr>
        <a:xfrm>
          <a:off x="9467850" y="68220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8D2D30B3-0603-4302-903E-55778CF84327}"/>
            </a:ext>
          </a:extLst>
        </xdr:cNvPr>
        <xdr:cNvSpPr/>
      </xdr:nvSpPr>
      <xdr:spPr>
        <a:xfrm>
          <a:off x="9394190" y="6839857"/>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4" name="フローチャート: 判断 123">
          <a:extLst>
            <a:ext uri="{FF2B5EF4-FFF2-40B4-BE49-F238E27FC236}">
              <a16:creationId xmlns:a16="http://schemas.microsoft.com/office/drawing/2014/main" id="{9B2B12F6-C6AE-4689-A24F-87A43787F896}"/>
            </a:ext>
          </a:extLst>
        </xdr:cNvPr>
        <xdr:cNvSpPr/>
      </xdr:nvSpPr>
      <xdr:spPr>
        <a:xfrm>
          <a:off x="8632190" y="683985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5" name="フローチャート: 判断 124">
          <a:extLst>
            <a:ext uri="{FF2B5EF4-FFF2-40B4-BE49-F238E27FC236}">
              <a16:creationId xmlns:a16="http://schemas.microsoft.com/office/drawing/2014/main" id="{58C39015-0F40-4146-9F00-4A9ECCFDB30C}"/>
            </a:ext>
          </a:extLst>
        </xdr:cNvPr>
        <xdr:cNvSpPr/>
      </xdr:nvSpPr>
      <xdr:spPr>
        <a:xfrm>
          <a:off x="7846060" y="68545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14515</xdr:rowOff>
    </xdr:from>
    <xdr:to>
      <xdr:col>41</xdr:col>
      <xdr:colOff>101600</xdr:colOff>
      <xdr:row>40</xdr:row>
      <xdr:rowOff>116115</xdr:rowOff>
    </xdr:to>
    <xdr:sp macro="" textlink="">
      <xdr:nvSpPr>
        <xdr:cNvPr id="126" name="フローチャート: 判断 125">
          <a:extLst>
            <a:ext uri="{FF2B5EF4-FFF2-40B4-BE49-F238E27FC236}">
              <a16:creationId xmlns:a16="http://schemas.microsoft.com/office/drawing/2014/main" id="{5952AEE9-2F92-43D6-85F9-DC484485CB5D}"/>
            </a:ext>
          </a:extLst>
        </xdr:cNvPr>
        <xdr:cNvSpPr/>
      </xdr:nvSpPr>
      <xdr:spPr>
        <a:xfrm>
          <a:off x="7029450" y="687632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153307</xdr:rowOff>
    </xdr:from>
    <xdr:to>
      <xdr:col>36</xdr:col>
      <xdr:colOff>165100</xdr:colOff>
      <xdr:row>40</xdr:row>
      <xdr:rowOff>83457</xdr:rowOff>
    </xdr:to>
    <xdr:sp macro="" textlink="">
      <xdr:nvSpPr>
        <xdr:cNvPr id="127" name="フローチャート: 判断 126">
          <a:extLst>
            <a:ext uri="{FF2B5EF4-FFF2-40B4-BE49-F238E27FC236}">
              <a16:creationId xmlns:a16="http://schemas.microsoft.com/office/drawing/2014/main" id="{B08A0E31-C6CA-448A-8403-0E5BA3129E55}"/>
            </a:ext>
          </a:extLst>
        </xdr:cNvPr>
        <xdr:cNvSpPr/>
      </xdr:nvSpPr>
      <xdr:spPr>
        <a:xfrm>
          <a:off x="6231890" y="683985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8494A009-2912-4B7F-9AD5-14198F3176C1}"/>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CC64431-8AF3-43CE-BADF-54962272A5C5}"/>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4F7F1705-E181-4967-8FF0-FE2C7D52988D}"/>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2081566F-2014-4F0A-A944-29CA10BCB513}"/>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2D4D3FAD-010D-4C52-9F3F-357B932CAFCF}"/>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131535</xdr:rowOff>
    </xdr:from>
    <xdr:to>
      <xdr:col>55</xdr:col>
      <xdr:colOff>50800</xdr:colOff>
      <xdr:row>40</xdr:row>
      <xdr:rowOff>61685</xdr:rowOff>
    </xdr:to>
    <xdr:sp macro="" textlink="">
      <xdr:nvSpPr>
        <xdr:cNvPr id="133" name="楕円 132">
          <a:extLst>
            <a:ext uri="{FF2B5EF4-FFF2-40B4-BE49-F238E27FC236}">
              <a16:creationId xmlns:a16="http://schemas.microsoft.com/office/drawing/2014/main" id="{7E6677D2-F499-43DA-AE8D-589E738BCB08}"/>
            </a:ext>
          </a:extLst>
        </xdr:cNvPr>
        <xdr:cNvSpPr/>
      </xdr:nvSpPr>
      <xdr:spPr>
        <a:xfrm>
          <a:off x="9394190" y="6821895"/>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154412</xdr:rowOff>
    </xdr:from>
    <xdr:ext cx="469744" cy="259045"/>
    <xdr:sp macro="" textlink="">
      <xdr:nvSpPr>
        <xdr:cNvPr id="134" name="【図書館】&#10;一人当たり面積該当値テキスト">
          <a:extLst>
            <a:ext uri="{FF2B5EF4-FFF2-40B4-BE49-F238E27FC236}">
              <a16:creationId xmlns:a16="http://schemas.microsoft.com/office/drawing/2014/main" id="{2927EC91-63DC-4320-8EC2-3F2E045459B7}"/>
            </a:ext>
          </a:extLst>
        </xdr:cNvPr>
        <xdr:cNvSpPr txBox="1"/>
      </xdr:nvSpPr>
      <xdr:spPr>
        <a:xfrm>
          <a:off x="9467850" y="6669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131535</xdr:rowOff>
    </xdr:from>
    <xdr:to>
      <xdr:col>50</xdr:col>
      <xdr:colOff>165100</xdr:colOff>
      <xdr:row>40</xdr:row>
      <xdr:rowOff>61685</xdr:rowOff>
    </xdr:to>
    <xdr:sp macro="" textlink="">
      <xdr:nvSpPr>
        <xdr:cNvPr id="135" name="楕円 134">
          <a:extLst>
            <a:ext uri="{FF2B5EF4-FFF2-40B4-BE49-F238E27FC236}">
              <a16:creationId xmlns:a16="http://schemas.microsoft.com/office/drawing/2014/main" id="{40B62D3B-FC06-45F6-9F4C-82F63041CFA7}"/>
            </a:ext>
          </a:extLst>
        </xdr:cNvPr>
        <xdr:cNvSpPr/>
      </xdr:nvSpPr>
      <xdr:spPr>
        <a:xfrm>
          <a:off x="8632190" y="6821895"/>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10885</xdr:rowOff>
    </xdr:from>
    <xdr:to>
      <xdr:col>55</xdr:col>
      <xdr:colOff>0</xdr:colOff>
      <xdr:row>40</xdr:row>
      <xdr:rowOff>10885</xdr:rowOff>
    </xdr:to>
    <xdr:cxnSp macro="">
      <xdr:nvCxnSpPr>
        <xdr:cNvPr id="136" name="直線コネクタ 135">
          <a:extLst>
            <a:ext uri="{FF2B5EF4-FFF2-40B4-BE49-F238E27FC236}">
              <a16:creationId xmlns:a16="http://schemas.microsoft.com/office/drawing/2014/main" id="{9A44571D-3416-43FA-941B-7507BD050820}"/>
            </a:ext>
          </a:extLst>
        </xdr:cNvPr>
        <xdr:cNvCxnSpPr/>
      </xdr:nvCxnSpPr>
      <xdr:spPr>
        <a:xfrm>
          <a:off x="8686800" y="68707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142422</xdr:rowOff>
    </xdr:from>
    <xdr:to>
      <xdr:col>46</xdr:col>
      <xdr:colOff>38100</xdr:colOff>
      <xdr:row>40</xdr:row>
      <xdr:rowOff>72572</xdr:rowOff>
    </xdr:to>
    <xdr:sp macro="" textlink="">
      <xdr:nvSpPr>
        <xdr:cNvPr id="137" name="楕円 136">
          <a:extLst>
            <a:ext uri="{FF2B5EF4-FFF2-40B4-BE49-F238E27FC236}">
              <a16:creationId xmlns:a16="http://schemas.microsoft.com/office/drawing/2014/main" id="{42D5AF8D-FE42-4FC9-AE9B-63EA5F329592}"/>
            </a:ext>
          </a:extLst>
        </xdr:cNvPr>
        <xdr:cNvSpPr/>
      </xdr:nvSpPr>
      <xdr:spPr>
        <a:xfrm>
          <a:off x="7846060" y="682706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10885</xdr:rowOff>
    </xdr:from>
    <xdr:to>
      <xdr:col>50</xdr:col>
      <xdr:colOff>114300</xdr:colOff>
      <xdr:row>40</xdr:row>
      <xdr:rowOff>21772</xdr:rowOff>
    </xdr:to>
    <xdr:cxnSp macro="">
      <xdr:nvCxnSpPr>
        <xdr:cNvPr id="138" name="直線コネクタ 137">
          <a:extLst>
            <a:ext uri="{FF2B5EF4-FFF2-40B4-BE49-F238E27FC236}">
              <a16:creationId xmlns:a16="http://schemas.microsoft.com/office/drawing/2014/main" id="{F3807843-8DBF-4EE6-B2A1-7C447BE86095}"/>
            </a:ext>
          </a:extLst>
        </xdr:cNvPr>
        <xdr:cNvCxnSpPr/>
      </xdr:nvCxnSpPr>
      <xdr:spPr>
        <a:xfrm flipV="1">
          <a:off x="7889240" y="6870790"/>
          <a:ext cx="797560" cy="5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142422</xdr:rowOff>
    </xdr:from>
    <xdr:to>
      <xdr:col>41</xdr:col>
      <xdr:colOff>101600</xdr:colOff>
      <xdr:row>40</xdr:row>
      <xdr:rowOff>72572</xdr:rowOff>
    </xdr:to>
    <xdr:sp macro="" textlink="">
      <xdr:nvSpPr>
        <xdr:cNvPr id="139" name="楕円 138">
          <a:extLst>
            <a:ext uri="{FF2B5EF4-FFF2-40B4-BE49-F238E27FC236}">
              <a16:creationId xmlns:a16="http://schemas.microsoft.com/office/drawing/2014/main" id="{333BC926-7081-405F-B866-948C6D8ABAF3}"/>
            </a:ext>
          </a:extLst>
        </xdr:cNvPr>
        <xdr:cNvSpPr/>
      </xdr:nvSpPr>
      <xdr:spPr>
        <a:xfrm>
          <a:off x="7029450" y="682706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21772</xdr:rowOff>
    </xdr:from>
    <xdr:to>
      <xdr:col>45</xdr:col>
      <xdr:colOff>177800</xdr:colOff>
      <xdr:row>40</xdr:row>
      <xdr:rowOff>21772</xdr:rowOff>
    </xdr:to>
    <xdr:cxnSp macro="">
      <xdr:nvCxnSpPr>
        <xdr:cNvPr id="140" name="直線コネクタ 139">
          <a:extLst>
            <a:ext uri="{FF2B5EF4-FFF2-40B4-BE49-F238E27FC236}">
              <a16:creationId xmlns:a16="http://schemas.microsoft.com/office/drawing/2014/main" id="{9C5D9CD5-88E2-4E87-8975-70D4469C409A}"/>
            </a:ext>
          </a:extLst>
        </xdr:cNvPr>
        <xdr:cNvCxnSpPr/>
      </xdr:nvCxnSpPr>
      <xdr:spPr>
        <a:xfrm>
          <a:off x="7084060" y="6875962"/>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153307</xdr:rowOff>
    </xdr:from>
    <xdr:to>
      <xdr:col>36</xdr:col>
      <xdr:colOff>165100</xdr:colOff>
      <xdr:row>40</xdr:row>
      <xdr:rowOff>83457</xdr:rowOff>
    </xdr:to>
    <xdr:sp macro="" textlink="">
      <xdr:nvSpPr>
        <xdr:cNvPr id="141" name="楕円 140">
          <a:extLst>
            <a:ext uri="{FF2B5EF4-FFF2-40B4-BE49-F238E27FC236}">
              <a16:creationId xmlns:a16="http://schemas.microsoft.com/office/drawing/2014/main" id="{D58F0506-021F-4567-AFC2-F2CAC10F6F42}"/>
            </a:ext>
          </a:extLst>
        </xdr:cNvPr>
        <xdr:cNvSpPr/>
      </xdr:nvSpPr>
      <xdr:spPr>
        <a:xfrm>
          <a:off x="6231890" y="683985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21772</xdr:rowOff>
    </xdr:from>
    <xdr:to>
      <xdr:col>41</xdr:col>
      <xdr:colOff>50800</xdr:colOff>
      <xdr:row>40</xdr:row>
      <xdr:rowOff>32657</xdr:rowOff>
    </xdr:to>
    <xdr:cxnSp macro="">
      <xdr:nvCxnSpPr>
        <xdr:cNvPr id="142" name="直線コネクタ 141">
          <a:extLst>
            <a:ext uri="{FF2B5EF4-FFF2-40B4-BE49-F238E27FC236}">
              <a16:creationId xmlns:a16="http://schemas.microsoft.com/office/drawing/2014/main" id="{4D71EEF3-0F89-4038-AFF5-84CCDD692CCA}"/>
            </a:ext>
          </a:extLst>
        </xdr:cNvPr>
        <xdr:cNvCxnSpPr/>
      </xdr:nvCxnSpPr>
      <xdr:spPr>
        <a:xfrm flipV="1">
          <a:off x="6286500" y="6875962"/>
          <a:ext cx="797560" cy="12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74584</xdr:rowOff>
    </xdr:from>
    <xdr:ext cx="469744" cy="259045"/>
    <xdr:sp macro="" textlink="">
      <xdr:nvSpPr>
        <xdr:cNvPr id="143" name="n_1aveValue【図書館】&#10;一人当たり面積">
          <a:extLst>
            <a:ext uri="{FF2B5EF4-FFF2-40B4-BE49-F238E27FC236}">
              <a16:creationId xmlns:a16="http://schemas.microsoft.com/office/drawing/2014/main" id="{1AF9C749-7FF1-4484-8FDF-5ED42C968E3D}"/>
            </a:ext>
          </a:extLst>
        </xdr:cNvPr>
        <xdr:cNvSpPr txBox="1"/>
      </xdr:nvSpPr>
      <xdr:spPr>
        <a:xfrm>
          <a:off x="8454467" y="693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85470</xdr:rowOff>
    </xdr:from>
    <xdr:ext cx="469744" cy="259045"/>
    <xdr:sp macro="" textlink="">
      <xdr:nvSpPr>
        <xdr:cNvPr id="144" name="n_2aveValue【図書館】&#10;一人当たり面積">
          <a:extLst>
            <a:ext uri="{FF2B5EF4-FFF2-40B4-BE49-F238E27FC236}">
              <a16:creationId xmlns:a16="http://schemas.microsoft.com/office/drawing/2014/main" id="{DC9CDE30-5205-4D34-8934-C3C6F8289BA2}"/>
            </a:ext>
          </a:extLst>
        </xdr:cNvPr>
        <xdr:cNvSpPr txBox="1"/>
      </xdr:nvSpPr>
      <xdr:spPr>
        <a:xfrm>
          <a:off x="7673417" y="694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107242</xdr:rowOff>
    </xdr:from>
    <xdr:ext cx="469744" cy="259045"/>
    <xdr:sp macro="" textlink="">
      <xdr:nvSpPr>
        <xdr:cNvPr id="145" name="n_3aveValue【図書館】&#10;一人当たり面積">
          <a:extLst>
            <a:ext uri="{FF2B5EF4-FFF2-40B4-BE49-F238E27FC236}">
              <a16:creationId xmlns:a16="http://schemas.microsoft.com/office/drawing/2014/main" id="{B5190CBC-DF13-4F53-ABB5-624B21128A75}"/>
            </a:ext>
          </a:extLst>
        </xdr:cNvPr>
        <xdr:cNvSpPr txBox="1"/>
      </xdr:nvSpPr>
      <xdr:spPr>
        <a:xfrm>
          <a:off x="6866332" y="6963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74584</xdr:rowOff>
    </xdr:from>
    <xdr:ext cx="469744" cy="259045"/>
    <xdr:sp macro="" textlink="">
      <xdr:nvSpPr>
        <xdr:cNvPr id="146" name="n_4aveValue【図書館】&#10;一人当たり面積">
          <a:extLst>
            <a:ext uri="{FF2B5EF4-FFF2-40B4-BE49-F238E27FC236}">
              <a16:creationId xmlns:a16="http://schemas.microsoft.com/office/drawing/2014/main" id="{5C02DB3F-5FDC-4F93-A3CE-5076083B08E5}"/>
            </a:ext>
          </a:extLst>
        </xdr:cNvPr>
        <xdr:cNvSpPr txBox="1"/>
      </xdr:nvSpPr>
      <xdr:spPr>
        <a:xfrm>
          <a:off x="6068772" y="693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78212</xdr:rowOff>
    </xdr:from>
    <xdr:ext cx="469744" cy="259045"/>
    <xdr:sp macro="" textlink="">
      <xdr:nvSpPr>
        <xdr:cNvPr id="147" name="n_1mainValue【図書館】&#10;一人当たり面積">
          <a:extLst>
            <a:ext uri="{FF2B5EF4-FFF2-40B4-BE49-F238E27FC236}">
              <a16:creationId xmlns:a16="http://schemas.microsoft.com/office/drawing/2014/main" id="{9B48222A-25EC-4541-80C5-8016AF7D8C37}"/>
            </a:ext>
          </a:extLst>
        </xdr:cNvPr>
        <xdr:cNvSpPr txBox="1"/>
      </xdr:nvSpPr>
      <xdr:spPr>
        <a:xfrm>
          <a:off x="8454467" y="6593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89099</xdr:rowOff>
    </xdr:from>
    <xdr:ext cx="469744" cy="259045"/>
    <xdr:sp macro="" textlink="">
      <xdr:nvSpPr>
        <xdr:cNvPr id="148" name="n_2mainValue【図書館】&#10;一人当たり面積">
          <a:extLst>
            <a:ext uri="{FF2B5EF4-FFF2-40B4-BE49-F238E27FC236}">
              <a16:creationId xmlns:a16="http://schemas.microsoft.com/office/drawing/2014/main" id="{A674A42B-6798-4BDA-ABEA-65C4E4A31934}"/>
            </a:ext>
          </a:extLst>
        </xdr:cNvPr>
        <xdr:cNvSpPr txBox="1"/>
      </xdr:nvSpPr>
      <xdr:spPr>
        <a:xfrm>
          <a:off x="7673417" y="6608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89099</xdr:rowOff>
    </xdr:from>
    <xdr:ext cx="469744" cy="259045"/>
    <xdr:sp macro="" textlink="">
      <xdr:nvSpPr>
        <xdr:cNvPr id="149" name="n_3mainValue【図書館】&#10;一人当たり面積">
          <a:extLst>
            <a:ext uri="{FF2B5EF4-FFF2-40B4-BE49-F238E27FC236}">
              <a16:creationId xmlns:a16="http://schemas.microsoft.com/office/drawing/2014/main" id="{23EFD9EE-843B-4FAA-9381-386F5B19781B}"/>
            </a:ext>
          </a:extLst>
        </xdr:cNvPr>
        <xdr:cNvSpPr txBox="1"/>
      </xdr:nvSpPr>
      <xdr:spPr>
        <a:xfrm>
          <a:off x="6866332" y="6608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99984</xdr:rowOff>
    </xdr:from>
    <xdr:ext cx="469744" cy="259045"/>
    <xdr:sp macro="" textlink="">
      <xdr:nvSpPr>
        <xdr:cNvPr id="150" name="n_4mainValue【図書館】&#10;一人当たり面積">
          <a:extLst>
            <a:ext uri="{FF2B5EF4-FFF2-40B4-BE49-F238E27FC236}">
              <a16:creationId xmlns:a16="http://schemas.microsoft.com/office/drawing/2014/main" id="{84591B7B-87AC-4EC7-B13E-A9A455C1CCBD}"/>
            </a:ext>
          </a:extLst>
        </xdr:cNvPr>
        <xdr:cNvSpPr txBox="1"/>
      </xdr:nvSpPr>
      <xdr:spPr>
        <a:xfrm>
          <a:off x="6068772" y="6611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40587E5C-5031-478A-8D35-ADC408226A82}"/>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0728469E-0CA5-4747-98EE-3D539506E585}"/>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16E802EE-A091-40D3-AF7A-4951C85ABE31}"/>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124F8CC2-2095-49BB-A3C8-0D5121936EBB}"/>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A2522CFB-6373-4F10-BF49-03552B59D207}"/>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D7D19EA0-8670-4FDD-88BB-083517D5EA69}"/>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77511C13-3BCD-4D1C-A218-4EED76C30C48}"/>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BA82480D-4575-4CE2-841A-1A412D09ABAA}"/>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156C0581-AB6E-4B47-80AE-25BBC3A074CE}"/>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E340F2D6-085B-4ADA-9B19-960938D166BF}"/>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0BAAE26F-A055-425F-87B7-4F4CAC986E64}"/>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941D8C53-D1C3-44D4-8B4B-03203261649E}"/>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E7267056-42B6-44FF-9B6A-24B93D1A610B}"/>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F046F393-EDAD-405D-88E3-F281583FB7C3}"/>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E1F8F241-D9E0-4ACD-A167-BE273A15FE8D}"/>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870BA3B9-6D70-41C5-AD3F-BADA4C5C6E96}"/>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24480206-872B-4488-B201-D424D7E575AD}"/>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1323397F-38DB-4C55-80CE-F263C5FBCF72}"/>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9C0FAE18-87B0-43F0-BEFA-8F5288B320E6}"/>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F43BEC13-78AF-4D0D-A650-F75DAD1E000E}"/>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9F704C55-2488-4A97-800D-3FDB26610942}"/>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84912217-E4FB-4E12-B312-D9B9B13E29CE}"/>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AC23A33C-E496-407A-9A8B-1FE3F6B820FC}"/>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4A3F41E9-9F4B-4206-9284-613897746ABE}"/>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68580</xdr:rowOff>
    </xdr:from>
    <xdr:to>
      <xdr:col>24</xdr:col>
      <xdr:colOff>62865</xdr:colOff>
      <xdr:row>64</xdr:row>
      <xdr:rowOff>15240</xdr:rowOff>
    </xdr:to>
    <xdr:cxnSp macro="">
      <xdr:nvCxnSpPr>
        <xdr:cNvPr id="175" name="直線コネクタ 174">
          <a:extLst>
            <a:ext uri="{FF2B5EF4-FFF2-40B4-BE49-F238E27FC236}">
              <a16:creationId xmlns:a16="http://schemas.microsoft.com/office/drawing/2014/main" id="{2856FF61-02E5-4315-8EFF-40198F068F3B}"/>
            </a:ext>
          </a:extLst>
        </xdr:cNvPr>
        <xdr:cNvCxnSpPr/>
      </xdr:nvCxnSpPr>
      <xdr:spPr>
        <a:xfrm flipV="1">
          <a:off x="4173855" y="9496425"/>
          <a:ext cx="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19067</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7A3EC537-C519-4945-AF8E-A08BC4EA9173}"/>
            </a:ext>
          </a:extLst>
        </xdr:cNvPr>
        <xdr:cNvSpPr txBox="1"/>
      </xdr:nvSpPr>
      <xdr:spPr>
        <a:xfrm>
          <a:off x="4212590" y="1098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15240</xdr:rowOff>
    </xdr:from>
    <xdr:to>
      <xdr:col>24</xdr:col>
      <xdr:colOff>152400</xdr:colOff>
      <xdr:row>64</xdr:row>
      <xdr:rowOff>15240</xdr:rowOff>
    </xdr:to>
    <xdr:cxnSp macro="">
      <xdr:nvCxnSpPr>
        <xdr:cNvPr id="177" name="直線コネクタ 176">
          <a:extLst>
            <a:ext uri="{FF2B5EF4-FFF2-40B4-BE49-F238E27FC236}">
              <a16:creationId xmlns:a16="http://schemas.microsoft.com/office/drawing/2014/main" id="{99EC5130-DFD5-437C-9A2A-D4C71553FAC4}"/>
            </a:ext>
          </a:extLst>
        </xdr:cNvPr>
        <xdr:cNvCxnSpPr/>
      </xdr:nvCxnSpPr>
      <xdr:spPr>
        <a:xfrm>
          <a:off x="4112260" y="109918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15257</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3D01A735-3A35-4200-B346-9C3D6C937A58}"/>
            </a:ext>
          </a:extLst>
        </xdr:cNvPr>
        <xdr:cNvSpPr txBox="1"/>
      </xdr:nvSpPr>
      <xdr:spPr>
        <a:xfrm>
          <a:off x="4212590" y="9277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68580</xdr:rowOff>
    </xdr:from>
    <xdr:to>
      <xdr:col>24</xdr:col>
      <xdr:colOff>152400</xdr:colOff>
      <xdr:row>55</xdr:row>
      <xdr:rowOff>68580</xdr:rowOff>
    </xdr:to>
    <xdr:cxnSp macro="">
      <xdr:nvCxnSpPr>
        <xdr:cNvPr id="179" name="直線コネクタ 178">
          <a:extLst>
            <a:ext uri="{FF2B5EF4-FFF2-40B4-BE49-F238E27FC236}">
              <a16:creationId xmlns:a16="http://schemas.microsoft.com/office/drawing/2014/main" id="{0C5B378F-109A-4A83-89DA-3E10CC7F6C55}"/>
            </a:ext>
          </a:extLst>
        </xdr:cNvPr>
        <xdr:cNvCxnSpPr/>
      </xdr:nvCxnSpPr>
      <xdr:spPr>
        <a:xfrm>
          <a:off x="4112260" y="9496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27322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A8B7241A-23A5-4151-AE81-95A9237CB325}"/>
            </a:ext>
          </a:extLst>
        </xdr:cNvPr>
        <xdr:cNvSpPr txBox="1"/>
      </xdr:nvSpPr>
      <xdr:spPr>
        <a:xfrm>
          <a:off x="4212590" y="101409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1" name="フローチャート: 判断 180">
          <a:extLst>
            <a:ext uri="{FF2B5EF4-FFF2-40B4-BE49-F238E27FC236}">
              <a16:creationId xmlns:a16="http://schemas.microsoft.com/office/drawing/2014/main" id="{2F0B6337-76B7-4B3A-B884-81052F4363EA}"/>
            </a:ext>
          </a:extLst>
        </xdr:cNvPr>
        <xdr:cNvSpPr/>
      </xdr:nvSpPr>
      <xdr:spPr>
        <a:xfrm>
          <a:off x="4131310" y="1029335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2" name="フローチャート: 判断 181">
          <a:extLst>
            <a:ext uri="{FF2B5EF4-FFF2-40B4-BE49-F238E27FC236}">
              <a16:creationId xmlns:a16="http://schemas.microsoft.com/office/drawing/2014/main" id="{11E0C5C7-6AFD-470E-8C98-9718DF45C3D6}"/>
            </a:ext>
          </a:extLst>
        </xdr:cNvPr>
        <xdr:cNvSpPr/>
      </xdr:nvSpPr>
      <xdr:spPr>
        <a:xfrm>
          <a:off x="3388360" y="102990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183" name="フローチャート: 判断 182">
          <a:extLst>
            <a:ext uri="{FF2B5EF4-FFF2-40B4-BE49-F238E27FC236}">
              <a16:creationId xmlns:a16="http://schemas.microsoft.com/office/drawing/2014/main" id="{4FD98CD5-55C5-41BC-8BB6-06636BF37EF7}"/>
            </a:ext>
          </a:extLst>
        </xdr:cNvPr>
        <xdr:cNvSpPr/>
      </xdr:nvSpPr>
      <xdr:spPr>
        <a:xfrm>
          <a:off x="2571750" y="1028573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84" name="フローチャート: 判断 183">
          <a:extLst>
            <a:ext uri="{FF2B5EF4-FFF2-40B4-BE49-F238E27FC236}">
              <a16:creationId xmlns:a16="http://schemas.microsoft.com/office/drawing/2014/main" id="{7BDDEA32-80E2-46D0-91F3-CCC21AE664AD}"/>
            </a:ext>
          </a:extLst>
        </xdr:cNvPr>
        <xdr:cNvSpPr/>
      </xdr:nvSpPr>
      <xdr:spPr>
        <a:xfrm>
          <a:off x="1774190" y="1024953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5" name="フローチャート: 判断 184">
          <a:extLst>
            <a:ext uri="{FF2B5EF4-FFF2-40B4-BE49-F238E27FC236}">
              <a16:creationId xmlns:a16="http://schemas.microsoft.com/office/drawing/2014/main" id="{C7B504DA-87B2-4753-AE41-16B0A2C062F0}"/>
            </a:ext>
          </a:extLst>
        </xdr:cNvPr>
        <xdr:cNvSpPr/>
      </xdr:nvSpPr>
      <xdr:spPr>
        <a:xfrm>
          <a:off x="988060" y="102323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CF3111D3-C216-4192-A8A7-1EF8CC2C23E3}"/>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72176B79-1B92-40BD-B016-55E58731B993}"/>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DF2FDF6F-8151-49DB-AC35-F27A3C416DCE}"/>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6F24762D-B37D-4163-B817-B2E961C92753}"/>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B44B736A-F67C-4DCB-9888-849E7319E1E6}"/>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135890</xdr:rowOff>
    </xdr:from>
    <xdr:to>
      <xdr:col>24</xdr:col>
      <xdr:colOff>114300</xdr:colOff>
      <xdr:row>64</xdr:row>
      <xdr:rowOff>66040</xdr:rowOff>
    </xdr:to>
    <xdr:sp macro="" textlink="">
      <xdr:nvSpPr>
        <xdr:cNvPr id="191" name="楕円 190">
          <a:extLst>
            <a:ext uri="{FF2B5EF4-FFF2-40B4-BE49-F238E27FC236}">
              <a16:creationId xmlns:a16="http://schemas.microsoft.com/office/drawing/2014/main" id="{7F76771C-584C-4A10-8D42-0F0C5579556C}"/>
            </a:ext>
          </a:extLst>
        </xdr:cNvPr>
        <xdr:cNvSpPr/>
      </xdr:nvSpPr>
      <xdr:spPr>
        <a:xfrm>
          <a:off x="4131310" y="1093343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50817</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440B0E9E-31DB-49A1-A517-F5F068B964F5}"/>
            </a:ext>
          </a:extLst>
        </xdr:cNvPr>
        <xdr:cNvSpPr txBox="1"/>
      </xdr:nvSpPr>
      <xdr:spPr>
        <a:xfrm>
          <a:off x="4212590" y="10855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111125</xdr:rowOff>
    </xdr:from>
    <xdr:to>
      <xdr:col>20</xdr:col>
      <xdr:colOff>38100</xdr:colOff>
      <xdr:row>64</xdr:row>
      <xdr:rowOff>41275</xdr:rowOff>
    </xdr:to>
    <xdr:sp macro="" textlink="">
      <xdr:nvSpPr>
        <xdr:cNvPr id="193" name="楕円 192">
          <a:extLst>
            <a:ext uri="{FF2B5EF4-FFF2-40B4-BE49-F238E27FC236}">
              <a16:creationId xmlns:a16="http://schemas.microsoft.com/office/drawing/2014/main" id="{6D24DA9C-8F3C-4667-B2E6-7AD9776B6F0A}"/>
            </a:ext>
          </a:extLst>
        </xdr:cNvPr>
        <xdr:cNvSpPr/>
      </xdr:nvSpPr>
      <xdr:spPr>
        <a:xfrm>
          <a:off x="3388360" y="109124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161925</xdr:rowOff>
    </xdr:from>
    <xdr:to>
      <xdr:col>24</xdr:col>
      <xdr:colOff>63500</xdr:colOff>
      <xdr:row>64</xdr:row>
      <xdr:rowOff>15240</xdr:rowOff>
    </xdr:to>
    <xdr:cxnSp macro="">
      <xdr:nvCxnSpPr>
        <xdr:cNvPr id="194" name="直線コネクタ 193">
          <a:extLst>
            <a:ext uri="{FF2B5EF4-FFF2-40B4-BE49-F238E27FC236}">
              <a16:creationId xmlns:a16="http://schemas.microsoft.com/office/drawing/2014/main" id="{3F946614-70D9-4285-81AF-F7D1FF2DC968}"/>
            </a:ext>
          </a:extLst>
        </xdr:cNvPr>
        <xdr:cNvCxnSpPr/>
      </xdr:nvCxnSpPr>
      <xdr:spPr>
        <a:xfrm>
          <a:off x="3431540" y="10965180"/>
          <a:ext cx="74295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67310</xdr:rowOff>
    </xdr:from>
    <xdr:to>
      <xdr:col>15</xdr:col>
      <xdr:colOff>101600</xdr:colOff>
      <xdr:row>63</xdr:row>
      <xdr:rowOff>168910</xdr:rowOff>
    </xdr:to>
    <xdr:sp macro="" textlink="">
      <xdr:nvSpPr>
        <xdr:cNvPr id="195" name="楕円 194">
          <a:extLst>
            <a:ext uri="{FF2B5EF4-FFF2-40B4-BE49-F238E27FC236}">
              <a16:creationId xmlns:a16="http://schemas.microsoft.com/office/drawing/2014/main" id="{24304299-74CC-4C4F-9096-2514A97BEEAC}"/>
            </a:ext>
          </a:extLst>
        </xdr:cNvPr>
        <xdr:cNvSpPr/>
      </xdr:nvSpPr>
      <xdr:spPr>
        <a:xfrm>
          <a:off x="2571750" y="1086675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118110</xdr:rowOff>
    </xdr:from>
    <xdr:to>
      <xdr:col>19</xdr:col>
      <xdr:colOff>177800</xdr:colOff>
      <xdr:row>63</xdr:row>
      <xdr:rowOff>161925</xdr:rowOff>
    </xdr:to>
    <xdr:cxnSp macro="">
      <xdr:nvCxnSpPr>
        <xdr:cNvPr id="196" name="直線コネクタ 195">
          <a:extLst>
            <a:ext uri="{FF2B5EF4-FFF2-40B4-BE49-F238E27FC236}">
              <a16:creationId xmlns:a16="http://schemas.microsoft.com/office/drawing/2014/main" id="{65602996-E91C-46DB-AE05-2DB327C6B565}"/>
            </a:ext>
          </a:extLst>
        </xdr:cNvPr>
        <xdr:cNvCxnSpPr/>
      </xdr:nvCxnSpPr>
      <xdr:spPr>
        <a:xfrm>
          <a:off x="2626360" y="10921365"/>
          <a:ext cx="80518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23495</xdr:rowOff>
    </xdr:from>
    <xdr:to>
      <xdr:col>10</xdr:col>
      <xdr:colOff>165100</xdr:colOff>
      <xdr:row>63</xdr:row>
      <xdr:rowOff>125095</xdr:rowOff>
    </xdr:to>
    <xdr:sp macro="" textlink="">
      <xdr:nvSpPr>
        <xdr:cNvPr id="197" name="楕円 196">
          <a:extLst>
            <a:ext uri="{FF2B5EF4-FFF2-40B4-BE49-F238E27FC236}">
              <a16:creationId xmlns:a16="http://schemas.microsoft.com/office/drawing/2014/main" id="{894EED4E-8635-4A47-B5D5-7AB9CBB13DD2}"/>
            </a:ext>
          </a:extLst>
        </xdr:cNvPr>
        <xdr:cNvSpPr/>
      </xdr:nvSpPr>
      <xdr:spPr>
        <a:xfrm>
          <a:off x="1774190" y="10821035"/>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74295</xdr:rowOff>
    </xdr:from>
    <xdr:to>
      <xdr:col>15</xdr:col>
      <xdr:colOff>50800</xdr:colOff>
      <xdr:row>63</xdr:row>
      <xdr:rowOff>118110</xdr:rowOff>
    </xdr:to>
    <xdr:cxnSp macro="">
      <xdr:nvCxnSpPr>
        <xdr:cNvPr id="198" name="直線コネクタ 197">
          <a:extLst>
            <a:ext uri="{FF2B5EF4-FFF2-40B4-BE49-F238E27FC236}">
              <a16:creationId xmlns:a16="http://schemas.microsoft.com/office/drawing/2014/main" id="{E04E903A-FFDE-458F-9DE4-F197DFD20155}"/>
            </a:ext>
          </a:extLst>
        </xdr:cNvPr>
        <xdr:cNvCxnSpPr/>
      </xdr:nvCxnSpPr>
      <xdr:spPr>
        <a:xfrm>
          <a:off x="1828800" y="10875645"/>
          <a:ext cx="7975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149225</xdr:rowOff>
    </xdr:from>
    <xdr:to>
      <xdr:col>6</xdr:col>
      <xdr:colOff>38100</xdr:colOff>
      <xdr:row>63</xdr:row>
      <xdr:rowOff>79375</xdr:rowOff>
    </xdr:to>
    <xdr:sp macro="" textlink="">
      <xdr:nvSpPr>
        <xdr:cNvPr id="199" name="楕円 198">
          <a:extLst>
            <a:ext uri="{FF2B5EF4-FFF2-40B4-BE49-F238E27FC236}">
              <a16:creationId xmlns:a16="http://schemas.microsoft.com/office/drawing/2014/main" id="{B4B2AABD-1B41-4814-B31A-488CE18C26C6}"/>
            </a:ext>
          </a:extLst>
        </xdr:cNvPr>
        <xdr:cNvSpPr/>
      </xdr:nvSpPr>
      <xdr:spPr>
        <a:xfrm>
          <a:off x="988060" y="107791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28575</xdr:rowOff>
    </xdr:from>
    <xdr:to>
      <xdr:col>10</xdr:col>
      <xdr:colOff>114300</xdr:colOff>
      <xdr:row>63</xdr:row>
      <xdr:rowOff>74295</xdr:rowOff>
    </xdr:to>
    <xdr:cxnSp macro="">
      <xdr:nvCxnSpPr>
        <xdr:cNvPr id="200" name="直線コネクタ 199">
          <a:extLst>
            <a:ext uri="{FF2B5EF4-FFF2-40B4-BE49-F238E27FC236}">
              <a16:creationId xmlns:a16="http://schemas.microsoft.com/office/drawing/2014/main" id="{18976D5D-F4DA-4789-B3DC-B4443A51FB3E}"/>
            </a:ext>
          </a:extLst>
        </xdr:cNvPr>
        <xdr:cNvCxnSpPr/>
      </xdr:nvCxnSpPr>
      <xdr:spPr>
        <a:xfrm>
          <a:off x="1031240" y="10828020"/>
          <a:ext cx="7975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128287</xdr:rowOff>
    </xdr:from>
    <xdr:ext cx="405111" cy="259045"/>
    <xdr:sp macro="" textlink="">
      <xdr:nvSpPr>
        <xdr:cNvPr id="201" name="n_1aveValue【体育館・プール】&#10;有形固定資産減価償却率">
          <a:extLst>
            <a:ext uri="{FF2B5EF4-FFF2-40B4-BE49-F238E27FC236}">
              <a16:creationId xmlns:a16="http://schemas.microsoft.com/office/drawing/2014/main" id="{1883A1FC-00D2-434A-9E23-00538981FF61}"/>
            </a:ext>
          </a:extLst>
        </xdr:cNvPr>
        <xdr:cNvSpPr txBox="1"/>
      </xdr:nvSpPr>
      <xdr:spPr>
        <a:xfrm>
          <a:off x="3239144" y="1007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113047</xdr:rowOff>
    </xdr:from>
    <xdr:ext cx="405111" cy="259045"/>
    <xdr:sp macro="" textlink="">
      <xdr:nvSpPr>
        <xdr:cNvPr id="202" name="n_2aveValue【体育館・プール】&#10;有形固定資産減価償却率">
          <a:extLst>
            <a:ext uri="{FF2B5EF4-FFF2-40B4-BE49-F238E27FC236}">
              <a16:creationId xmlns:a16="http://schemas.microsoft.com/office/drawing/2014/main" id="{8D6F490E-9972-4973-871F-A4E851612E0F}"/>
            </a:ext>
          </a:extLst>
        </xdr:cNvPr>
        <xdr:cNvSpPr txBox="1"/>
      </xdr:nvSpPr>
      <xdr:spPr>
        <a:xfrm>
          <a:off x="2439044" y="1005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84472</xdr:rowOff>
    </xdr:from>
    <xdr:ext cx="405111" cy="259045"/>
    <xdr:sp macro="" textlink="">
      <xdr:nvSpPr>
        <xdr:cNvPr id="203" name="n_3aveValue【体育館・プール】&#10;有形固定資産減価償却率">
          <a:extLst>
            <a:ext uri="{FF2B5EF4-FFF2-40B4-BE49-F238E27FC236}">
              <a16:creationId xmlns:a16="http://schemas.microsoft.com/office/drawing/2014/main" id="{E30EC5F5-3EBB-4BBC-8613-C3F038CCE3F4}"/>
            </a:ext>
          </a:extLst>
        </xdr:cNvPr>
        <xdr:cNvSpPr txBox="1"/>
      </xdr:nvSpPr>
      <xdr:spPr>
        <a:xfrm>
          <a:off x="164148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204" name="n_4aveValue【体育館・プール】&#10;有形固定資産減価償却率">
          <a:extLst>
            <a:ext uri="{FF2B5EF4-FFF2-40B4-BE49-F238E27FC236}">
              <a16:creationId xmlns:a16="http://schemas.microsoft.com/office/drawing/2014/main" id="{86F31A66-520E-402D-B444-9DA70A674A87}"/>
            </a:ext>
          </a:extLst>
        </xdr:cNvPr>
        <xdr:cNvSpPr txBox="1"/>
      </xdr:nvSpPr>
      <xdr:spPr>
        <a:xfrm>
          <a:off x="85535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32402</xdr:rowOff>
    </xdr:from>
    <xdr:ext cx="405111" cy="259045"/>
    <xdr:sp macro="" textlink="">
      <xdr:nvSpPr>
        <xdr:cNvPr id="205" name="n_1mainValue【体育館・プール】&#10;有形固定資産減価償却率">
          <a:extLst>
            <a:ext uri="{FF2B5EF4-FFF2-40B4-BE49-F238E27FC236}">
              <a16:creationId xmlns:a16="http://schemas.microsoft.com/office/drawing/2014/main" id="{2A923500-A563-4223-ACCB-6E1EF6485A40}"/>
            </a:ext>
          </a:extLst>
        </xdr:cNvPr>
        <xdr:cNvSpPr txBox="1"/>
      </xdr:nvSpPr>
      <xdr:spPr>
        <a:xfrm>
          <a:off x="3239144" y="1100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160037</xdr:rowOff>
    </xdr:from>
    <xdr:ext cx="405111" cy="259045"/>
    <xdr:sp macro="" textlink="">
      <xdr:nvSpPr>
        <xdr:cNvPr id="206" name="n_2mainValue【体育館・プール】&#10;有形固定資産減価償却率">
          <a:extLst>
            <a:ext uri="{FF2B5EF4-FFF2-40B4-BE49-F238E27FC236}">
              <a16:creationId xmlns:a16="http://schemas.microsoft.com/office/drawing/2014/main" id="{63FDB579-A22C-4F32-A93E-AFB995EB2AFF}"/>
            </a:ext>
          </a:extLst>
        </xdr:cNvPr>
        <xdr:cNvSpPr txBox="1"/>
      </xdr:nvSpPr>
      <xdr:spPr>
        <a:xfrm>
          <a:off x="2439044" y="1096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116222</xdr:rowOff>
    </xdr:from>
    <xdr:ext cx="405111" cy="259045"/>
    <xdr:sp macro="" textlink="">
      <xdr:nvSpPr>
        <xdr:cNvPr id="207" name="n_3mainValue【体育館・プール】&#10;有形固定資産減価償却率">
          <a:extLst>
            <a:ext uri="{FF2B5EF4-FFF2-40B4-BE49-F238E27FC236}">
              <a16:creationId xmlns:a16="http://schemas.microsoft.com/office/drawing/2014/main" id="{71527B44-15D9-489E-9B04-9E80CD7CFF88}"/>
            </a:ext>
          </a:extLst>
        </xdr:cNvPr>
        <xdr:cNvSpPr txBox="1"/>
      </xdr:nvSpPr>
      <xdr:spPr>
        <a:xfrm>
          <a:off x="1641484" y="1091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70502</xdr:rowOff>
    </xdr:from>
    <xdr:ext cx="405111" cy="259045"/>
    <xdr:sp macro="" textlink="">
      <xdr:nvSpPr>
        <xdr:cNvPr id="208" name="n_4mainValue【体育館・プール】&#10;有形固定資産減価償却率">
          <a:extLst>
            <a:ext uri="{FF2B5EF4-FFF2-40B4-BE49-F238E27FC236}">
              <a16:creationId xmlns:a16="http://schemas.microsoft.com/office/drawing/2014/main" id="{178BB612-7816-400C-863C-090F695D03A5}"/>
            </a:ext>
          </a:extLst>
        </xdr:cNvPr>
        <xdr:cNvSpPr txBox="1"/>
      </xdr:nvSpPr>
      <xdr:spPr>
        <a:xfrm>
          <a:off x="855354" y="1086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236ACCE2-B0B9-43C4-9089-65C718A8FB70}"/>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9B5C7E88-AF65-441D-A772-8EC5FC83C342}"/>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EE678CB9-746D-456B-8CA3-22982845CFC9}"/>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D617E108-F9CB-4F93-A6E5-B4E972A92E49}"/>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5B0C5E2F-46A8-4FBB-8C49-2E8AF321A016}"/>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A0E24C00-ACBD-46A6-B854-DB4F22CBF632}"/>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25CCA276-21FE-479C-B51B-644ED7FB04B6}"/>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C762BCA0-87DC-4632-9F5F-CF7986E7ACD4}"/>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3B46CDE5-EA44-4A96-93B0-7C7BCBBAD9D9}"/>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C95B8092-04AE-4225-BD8E-449E0E751506}"/>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EDBBA0EA-911D-47E5-B8E3-9C31F1254F89}"/>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3F470F22-865B-42C5-BCC3-6D3A26DD5F44}"/>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F90EE935-C1AA-4F97-8559-CACFF3FD4955}"/>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680E36E4-F746-41E0-94E9-37FF28E3F5FC}"/>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2640336D-A010-433A-BF6E-6D3B626249B4}"/>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68363900-0107-49CA-A49B-3B7E08A97910}"/>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C2FC9D2F-EBBE-4F6E-AA29-0FBA5344EB7E}"/>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89D1F9F5-BB6B-4E26-BE90-0926ED846565}"/>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6196B707-FF99-4FE4-B8F6-E2590B154101}"/>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0234A5A7-DE01-441C-ABE1-6A8C55F1AA0B}"/>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EB8FA2F1-36DF-41E7-9C8B-282332F536E9}"/>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B49C805C-8AF3-4C13-A264-F78E42CC7A3A}"/>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C5107DC0-749B-4D39-8521-CB6D0F6819F3}"/>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B9F44E75-ABA0-4E80-8847-849D21CDC7F6}"/>
            </a:ext>
          </a:extLst>
        </xdr:cNvPr>
        <xdr:cNvCxnSpPr/>
      </xdr:nvCxnSpPr>
      <xdr:spPr>
        <a:xfrm flipV="1">
          <a:off x="9429115" y="9606915"/>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90C92DBC-C214-406D-AC51-6E8133D5DDD3}"/>
            </a:ext>
          </a:extLst>
        </xdr:cNvPr>
        <xdr:cNvSpPr txBox="1"/>
      </xdr:nvSpPr>
      <xdr:spPr>
        <a:xfrm>
          <a:off x="9467850" y="1093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1AE6BD5D-E206-4CA3-827A-752D92899B00}"/>
            </a:ext>
          </a:extLst>
        </xdr:cNvPr>
        <xdr:cNvCxnSpPr/>
      </xdr:nvCxnSpPr>
      <xdr:spPr>
        <a:xfrm>
          <a:off x="9356090" y="1093089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121937</xdr:rowOff>
    </xdr:from>
    <xdr:ext cx="469744" cy="259045"/>
    <xdr:sp macro="" textlink="">
      <xdr:nvSpPr>
        <xdr:cNvPr id="235" name="【体育館・プール】&#10;一人当たり面積最大値テキスト">
          <a:extLst>
            <a:ext uri="{FF2B5EF4-FFF2-40B4-BE49-F238E27FC236}">
              <a16:creationId xmlns:a16="http://schemas.microsoft.com/office/drawing/2014/main" id="{CE3B37D3-BF04-47B3-AC33-4CFE0A69BED6}"/>
            </a:ext>
          </a:extLst>
        </xdr:cNvPr>
        <xdr:cNvSpPr txBox="1"/>
      </xdr:nvSpPr>
      <xdr:spPr>
        <a:xfrm>
          <a:off x="9467850" y="9382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xdr:rowOff>
    </xdr:from>
    <xdr:to>
      <xdr:col>55</xdr:col>
      <xdr:colOff>88900</xdr:colOff>
      <xdr:row>56</xdr:row>
      <xdr:rowOff>3810</xdr:rowOff>
    </xdr:to>
    <xdr:cxnSp macro="">
      <xdr:nvCxnSpPr>
        <xdr:cNvPr id="236" name="直線コネクタ 235">
          <a:extLst>
            <a:ext uri="{FF2B5EF4-FFF2-40B4-BE49-F238E27FC236}">
              <a16:creationId xmlns:a16="http://schemas.microsoft.com/office/drawing/2014/main" id="{8776CC0B-DB5B-4B80-BA98-D3A11C96BC0C}"/>
            </a:ext>
          </a:extLst>
        </xdr:cNvPr>
        <xdr:cNvCxnSpPr/>
      </xdr:nvCxnSpPr>
      <xdr:spPr>
        <a:xfrm>
          <a:off x="9356090" y="960691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82567</xdr:rowOff>
    </xdr:from>
    <xdr:ext cx="469744" cy="259045"/>
    <xdr:sp macro="" textlink="">
      <xdr:nvSpPr>
        <xdr:cNvPr id="237" name="【体育館・プール】&#10;一人当たり面積平均値テキスト">
          <a:extLst>
            <a:ext uri="{FF2B5EF4-FFF2-40B4-BE49-F238E27FC236}">
              <a16:creationId xmlns:a16="http://schemas.microsoft.com/office/drawing/2014/main" id="{32B668FC-F0A3-4F1B-B0C1-94FCFCEF0E9A}"/>
            </a:ext>
          </a:extLst>
        </xdr:cNvPr>
        <xdr:cNvSpPr txBox="1"/>
      </xdr:nvSpPr>
      <xdr:spPr>
        <a:xfrm>
          <a:off x="9467850" y="103714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59690</xdr:rowOff>
    </xdr:from>
    <xdr:to>
      <xdr:col>55</xdr:col>
      <xdr:colOff>50800</xdr:colOff>
      <xdr:row>61</xdr:row>
      <xdr:rowOff>161290</xdr:rowOff>
    </xdr:to>
    <xdr:sp macro="" textlink="">
      <xdr:nvSpPr>
        <xdr:cNvPr id="238" name="フローチャート: 判断 237">
          <a:extLst>
            <a:ext uri="{FF2B5EF4-FFF2-40B4-BE49-F238E27FC236}">
              <a16:creationId xmlns:a16="http://schemas.microsoft.com/office/drawing/2014/main" id="{02A26B31-192D-489A-8C3E-D2CFE5ECFEA4}"/>
            </a:ext>
          </a:extLst>
        </xdr:cNvPr>
        <xdr:cNvSpPr/>
      </xdr:nvSpPr>
      <xdr:spPr>
        <a:xfrm>
          <a:off x="9394190" y="10514330"/>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9" name="フローチャート: 判断 238">
          <a:extLst>
            <a:ext uri="{FF2B5EF4-FFF2-40B4-BE49-F238E27FC236}">
              <a16:creationId xmlns:a16="http://schemas.microsoft.com/office/drawing/2014/main" id="{19FF8513-9599-4BE5-81DA-4509773D22A6}"/>
            </a:ext>
          </a:extLst>
        </xdr:cNvPr>
        <xdr:cNvSpPr/>
      </xdr:nvSpPr>
      <xdr:spPr>
        <a:xfrm>
          <a:off x="8632190" y="1053719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40" name="フローチャート: 判断 239">
          <a:extLst>
            <a:ext uri="{FF2B5EF4-FFF2-40B4-BE49-F238E27FC236}">
              <a16:creationId xmlns:a16="http://schemas.microsoft.com/office/drawing/2014/main" id="{A075F419-5FF8-4E3F-AA5B-A1F4AAD69A10}"/>
            </a:ext>
          </a:extLst>
        </xdr:cNvPr>
        <xdr:cNvSpPr/>
      </xdr:nvSpPr>
      <xdr:spPr>
        <a:xfrm>
          <a:off x="7846060" y="1055243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41" name="フローチャート: 判断 240">
          <a:extLst>
            <a:ext uri="{FF2B5EF4-FFF2-40B4-BE49-F238E27FC236}">
              <a16:creationId xmlns:a16="http://schemas.microsoft.com/office/drawing/2014/main" id="{23C07886-E9DF-4305-ABB0-C547FF94FFF5}"/>
            </a:ext>
          </a:extLst>
        </xdr:cNvPr>
        <xdr:cNvSpPr/>
      </xdr:nvSpPr>
      <xdr:spPr>
        <a:xfrm>
          <a:off x="7029450" y="1053338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71120</xdr:rowOff>
    </xdr:from>
    <xdr:to>
      <xdr:col>36</xdr:col>
      <xdr:colOff>165100</xdr:colOff>
      <xdr:row>62</xdr:row>
      <xdr:rowOff>1270</xdr:rowOff>
    </xdr:to>
    <xdr:sp macro="" textlink="">
      <xdr:nvSpPr>
        <xdr:cNvPr id="242" name="フローチャート: 判断 241">
          <a:extLst>
            <a:ext uri="{FF2B5EF4-FFF2-40B4-BE49-F238E27FC236}">
              <a16:creationId xmlns:a16="http://schemas.microsoft.com/office/drawing/2014/main" id="{E6D6D331-13A2-4EE9-979C-4F9D3CC58A73}"/>
            </a:ext>
          </a:extLst>
        </xdr:cNvPr>
        <xdr:cNvSpPr/>
      </xdr:nvSpPr>
      <xdr:spPr>
        <a:xfrm>
          <a:off x="6231890" y="1052766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DB4EDB0-868B-41EF-B590-A552EBE1824C}"/>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457E1F86-7768-4EFA-A183-3ACFD605AAA7}"/>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3D953836-A5EB-4DA8-8260-BA5729B448EF}"/>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B250878A-3A7C-4674-8646-645AC6657FE2}"/>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6743058C-2DDA-478B-B2E4-116327461F57}"/>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109220</xdr:rowOff>
    </xdr:from>
    <xdr:to>
      <xdr:col>55</xdr:col>
      <xdr:colOff>50800</xdr:colOff>
      <xdr:row>63</xdr:row>
      <xdr:rowOff>39370</xdr:rowOff>
    </xdr:to>
    <xdr:sp macro="" textlink="">
      <xdr:nvSpPr>
        <xdr:cNvPr id="248" name="楕円 247">
          <a:extLst>
            <a:ext uri="{FF2B5EF4-FFF2-40B4-BE49-F238E27FC236}">
              <a16:creationId xmlns:a16="http://schemas.microsoft.com/office/drawing/2014/main" id="{D155A3AD-583D-46A7-AA2B-BF80C2C76BFF}"/>
            </a:ext>
          </a:extLst>
        </xdr:cNvPr>
        <xdr:cNvSpPr/>
      </xdr:nvSpPr>
      <xdr:spPr>
        <a:xfrm>
          <a:off x="9394190" y="10737215"/>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87647</xdr:rowOff>
    </xdr:from>
    <xdr:ext cx="469744" cy="259045"/>
    <xdr:sp macro="" textlink="">
      <xdr:nvSpPr>
        <xdr:cNvPr id="249" name="【体育館・プール】&#10;一人当たり面積該当値テキスト">
          <a:extLst>
            <a:ext uri="{FF2B5EF4-FFF2-40B4-BE49-F238E27FC236}">
              <a16:creationId xmlns:a16="http://schemas.microsoft.com/office/drawing/2014/main" id="{DC6D0EEF-F516-47CB-A5E8-B4B085DB546C}"/>
            </a:ext>
          </a:extLst>
        </xdr:cNvPr>
        <xdr:cNvSpPr txBox="1"/>
      </xdr:nvSpPr>
      <xdr:spPr>
        <a:xfrm>
          <a:off x="9467850" y="1072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113030</xdr:rowOff>
    </xdr:from>
    <xdr:to>
      <xdr:col>50</xdr:col>
      <xdr:colOff>165100</xdr:colOff>
      <xdr:row>63</xdr:row>
      <xdr:rowOff>43180</xdr:rowOff>
    </xdr:to>
    <xdr:sp macro="" textlink="">
      <xdr:nvSpPr>
        <xdr:cNvPr id="250" name="楕円 249">
          <a:extLst>
            <a:ext uri="{FF2B5EF4-FFF2-40B4-BE49-F238E27FC236}">
              <a16:creationId xmlns:a16="http://schemas.microsoft.com/office/drawing/2014/main" id="{0B9506FE-11AA-4C73-B3B3-2132344732CA}"/>
            </a:ext>
          </a:extLst>
        </xdr:cNvPr>
        <xdr:cNvSpPr/>
      </xdr:nvSpPr>
      <xdr:spPr>
        <a:xfrm>
          <a:off x="8632190" y="1074293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160020</xdr:rowOff>
    </xdr:from>
    <xdr:to>
      <xdr:col>55</xdr:col>
      <xdr:colOff>0</xdr:colOff>
      <xdr:row>62</xdr:row>
      <xdr:rowOff>163830</xdr:rowOff>
    </xdr:to>
    <xdr:cxnSp macro="">
      <xdr:nvCxnSpPr>
        <xdr:cNvPr id="251" name="直線コネクタ 250">
          <a:extLst>
            <a:ext uri="{FF2B5EF4-FFF2-40B4-BE49-F238E27FC236}">
              <a16:creationId xmlns:a16="http://schemas.microsoft.com/office/drawing/2014/main" id="{E3A62371-7C60-4E40-8031-045D80AEB556}"/>
            </a:ext>
          </a:extLst>
        </xdr:cNvPr>
        <xdr:cNvCxnSpPr/>
      </xdr:nvCxnSpPr>
      <xdr:spPr>
        <a:xfrm flipV="1">
          <a:off x="8686800" y="10791825"/>
          <a:ext cx="7429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116840</xdr:rowOff>
    </xdr:from>
    <xdr:to>
      <xdr:col>46</xdr:col>
      <xdr:colOff>38100</xdr:colOff>
      <xdr:row>63</xdr:row>
      <xdr:rowOff>46990</xdr:rowOff>
    </xdr:to>
    <xdr:sp macro="" textlink="">
      <xdr:nvSpPr>
        <xdr:cNvPr id="252" name="楕円 251">
          <a:extLst>
            <a:ext uri="{FF2B5EF4-FFF2-40B4-BE49-F238E27FC236}">
              <a16:creationId xmlns:a16="http://schemas.microsoft.com/office/drawing/2014/main" id="{729C434A-68A3-48AE-A21E-D294A6E0942A}"/>
            </a:ext>
          </a:extLst>
        </xdr:cNvPr>
        <xdr:cNvSpPr/>
      </xdr:nvSpPr>
      <xdr:spPr>
        <a:xfrm>
          <a:off x="7846060" y="1074674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163830</xdr:rowOff>
    </xdr:from>
    <xdr:to>
      <xdr:col>50</xdr:col>
      <xdr:colOff>114300</xdr:colOff>
      <xdr:row>62</xdr:row>
      <xdr:rowOff>167640</xdr:rowOff>
    </xdr:to>
    <xdr:cxnSp macro="">
      <xdr:nvCxnSpPr>
        <xdr:cNvPr id="253" name="直線コネクタ 252">
          <a:extLst>
            <a:ext uri="{FF2B5EF4-FFF2-40B4-BE49-F238E27FC236}">
              <a16:creationId xmlns:a16="http://schemas.microsoft.com/office/drawing/2014/main" id="{0A9918B1-3DE0-4059-BD43-023E23AC4CB3}"/>
            </a:ext>
          </a:extLst>
        </xdr:cNvPr>
        <xdr:cNvCxnSpPr/>
      </xdr:nvCxnSpPr>
      <xdr:spPr>
        <a:xfrm flipV="1">
          <a:off x="7889240" y="10797540"/>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120650</xdr:rowOff>
    </xdr:from>
    <xdr:to>
      <xdr:col>41</xdr:col>
      <xdr:colOff>101600</xdr:colOff>
      <xdr:row>63</xdr:row>
      <xdr:rowOff>50800</xdr:rowOff>
    </xdr:to>
    <xdr:sp macro="" textlink="">
      <xdr:nvSpPr>
        <xdr:cNvPr id="254" name="楕円 253">
          <a:extLst>
            <a:ext uri="{FF2B5EF4-FFF2-40B4-BE49-F238E27FC236}">
              <a16:creationId xmlns:a16="http://schemas.microsoft.com/office/drawing/2014/main" id="{B4E08B0B-354F-4180-9ED6-67FE53D07AC5}"/>
            </a:ext>
          </a:extLst>
        </xdr:cNvPr>
        <xdr:cNvSpPr/>
      </xdr:nvSpPr>
      <xdr:spPr>
        <a:xfrm>
          <a:off x="7029450" y="1075245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167640</xdr:rowOff>
    </xdr:from>
    <xdr:to>
      <xdr:col>45</xdr:col>
      <xdr:colOff>177800</xdr:colOff>
      <xdr:row>63</xdr:row>
      <xdr:rowOff>0</xdr:rowOff>
    </xdr:to>
    <xdr:cxnSp macro="">
      <xdr:nvCxnSpPr>
        <xdr:cNvPr id="255" name="直線コネクタ 254">
          <a:extLst>
            <a:ext uri="{FF2B5EF4-FFF2-40B4-BE49-F238E27FC236}">
              <a16:creationId xmlns:a16="http://schemas.microsoft.com/office/drawing/2014/main" id="{62801515-556E-428A-B770-EE75E1133EEC}"/>
            </a:ext>
          </a:extLst>
        </xdr:cNvPr>
        <xdr:cNvCxnSpPr/>
      </xdr:nvCxnSpPr>
      <xdr:spPr>
        <a:xfrm flipV="1">
          <a:off x="7084060" y="1080135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124460</xdr:rowOff>
    </xdr:from>
    <xdr:to>
      <xdr:col>36</xdr:col>
      <xdr:colOff>165100</xdr:colOff>
      <xdr:row>63</xdr:row>
      <xdr:rowOff>54610</xdr:rowOff>
    </xdr:to>
    <xdr:sp macro="" textlink="">
      <xdr:nvSpPr>
        <xdr:cNvPr id="256" name="楕円 255">
          <a:extLst>
            <a:ext uri="{FF2B5EF4-FFF2-40B4-BE49-F238E27FC236}">
              <a16:creationId xmlns:a16="http://schemas.microsoft.com/office/drawing/2014/main" id="{8282F18D-86EE-49B1-86B7-8C6336802913}"/>
            </a:ext>
          </a:extLst>
        </xdr:cNvPr>
        <xdr:cNvSpPr/>
      </xdr:nvSpPr>
      <xdr:spPr>
        <a:xfrm>
          <a:off x="6231890" y="1075626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0</xdr:rowOff>
    </xdr:from>
    <xdr:to>
      <xdr:col>41</xdr:col>
      <xdr:colOff>50800</xdr:colOff>
      <xdr:row>63</xdr:row>
      <xdr:rowOff>3810</xdr:rowOff>
    </xdr:to>
    <xdr:cxnSp macro="">
      <xdr:nvCxnSpPr>
        <xdr:cNvPr id="257" name="直線コネクタ 256">
          <a:extLst>
            <a:ext uri="{FF2B5EF4-FFF2-40B4-BE49-F238E27FC236}">
              <a16:creationId xmlns:a16="http://schemas.microsoft.com/office/drawing/2014/main" id="{097CA06E-699F-444D-9D09-1DCAC7FE0401}"/>
            </a:ext>
          </a:extLst>
        </xdr:cNvPr>
        <xdr:cNvCxnSpPr/>
      </xdr:nvCxnSpPr>
      <xdr:spPr>
        <a:xfrm flipV="1">
          <a:off x="6286500" y="10801350"/>
          <a:ext cx="79756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25417</xdr:rowOff>
    </xdr:from>
    <xdr:ext cx="469744" cy="259045"/>
    <xdr:sp macro="" textlink="">
      <xdr:nvSpPr>
        <xdr:cNvPr id="258" name="n_1aveValue【体育館・プール】&#10;一人当たり面積">
          <a:extLst>
            <a:ext uri="{FF2B5EF4-FFF2-40B4-BE49-F238E27FC236}">
              <a16:creationId xmlns:a16="http://schemas.microsoft.com/office/drawing/2014/main" id="{FC2E538E-5455-4BA3-8B8D-6C0B61EA7368}"/>
            </a:ext>
          </a:extLst>
        </xdr:cNvPr>
        <xdr:cNvSpPr txBox="1"/>
      </xdr:nvSpPr>
      <xdr:spPr>
        <a:xfrm>
          <a:off x="845446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36847</xdr:rowOff>
    </xdr:from>
    <xdr:ext cx="469744" cy="259045"/>
    <xdr:sp macro="" textlink="">
      <xdr:nvSpPr>
        <xdr:cNvPr id="259" name="n_2aveValue【体育館・プール】&#10;一人当たり面積">
          <a:extLst>
            <a:ext uri="{FF2B5EF4-FFF2-40B4-BE49-F238E27FC236}">
              <a16:creationId xmlns:a16="http://schemas.microsoft.com/office/drawing/2014/main" id="{9DF16ADC-1AFF-4802-9EDE-DCD05FBAB97D}"/>
            </a:ext>
          </a:extLst>
        </xdr:cNvPr>
        <xdr:cNvSpPr txBox="1"/>
      </xdr:nvSpPr>
      <xdr:spPr>
        <a:xfrm>
          <a:off x="767341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60" name="n_3aveValue【体育館・プール】&#10;一人当たり面積">
          <a:extLst>
            <a:ext uri="{FF2B5EF4-FFF2-40B4-BE49-F238E27FC236}">
              <a16:creationId xmlns:a16="http://schemas.microsoft.com/office/drawing/2014/main" id="{A97E85CC-0EAB-46D3-8E02-FE71EADA5D89}"/>
            </a:ext>
          </a:extLst>
        </xdr:cNvPr>
        <xdr:cNvSpPr txBox="1"/>
      </xdr:nvSpPr>
      <xdr:spPr>
        <a:xfrm>
          <a:off x="6866332"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17797</xdr:rowOff>
    </xdr:from>
    <xdr:ext cx="469744" cy="259045"/>
    <xdr:sp macro="" textlink="">
      <xdr:nvSpPr>
        <xdr:cNvPr id="261" name="n_4aveValue【体育館・プール】&#10;一人当たり面積">
          <a:extLst>
            <a:ext uri="{FF2B5EF4-FFF2-40B4-BE49-F238E27FC236}">
              <a16:creationId xmlns:a16="http://schemas.microsoft.com/office/drawing/2014/main" id="{212DFB01-A384-4DA2-86D0-1F9A5CFDB5A4}"/>
            </a:ext>
          </a:extLst>
        </xdr:cNvPr>
        <xdr:cNvSpPr txBox="1"/>
      </xdr:nvSpPr>
      <xdr:spPr>
        <a:xfrm>
          <a:off x="6068772"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34307</xdr:rowOff>
    </xdr:from>
    <xdr:ext cx="469744" cy="259045"/>
    <xdr:sp macro="" textlink="">
      <xdr:nvSpPr>
        <xdr:cNvPr id="262" name="n_1mainValue【体育館・プール】&#10;一人当たり面積">
          <a:extLst>
            <a:ext uri="{FF2B5EF4-FFF2-40B4-BE49-F238E27FC236}">
              <a16:creationId xmlns:a16="http://schemas.microsoft.com/office/drawing/2014/main" id="{0B26D6A0-C146-43B0-B163-B0A5A4B00D26}"/>
            </a:ext>
          </a:extLst>
        </xdr:cNvPr>
        <xdr:cNvSpPr txBox="1"/>
      </xdr:nvSpPr>
      <xdr:spPr>
        <a:xfrm>
          <a:off x="8454467" y="1083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38117</xdr:rowOff>
    </xdr:from>
    <xdr:ext cx="469744" cy="259045"/>
    <xdr:sp macro="" textlink="">
      <xdr:nvSpPr>
        <xdr:cNvPr id="263" name="n_2mainValue【体育館・プール】&#10;一人当たり面積">
          <a:extLst>
            <a:ext uri="{FF2B5EF4-FFF2-40B4-BE49-F238E27FC236}">
              <a16:creationId xmlns:a16="http://schemas.microsoft.com/office/drawing/2014/main" id="{BBBE1DF4-7D97-4745-BEA0-F0C9CABEB964}"/>
            </a:ext>
          </a:extLst>
        </xdr:cNvPr>
        <xdr:cNvSpPr txBox="1"/>
      </xdr:nvSpPr>
      <xdr:spPr>
        <a:xfrm>
          <a:off x="7673417" y="1083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41927</xdr:rowOff>
    </xdr:from>
    <xdr:ext cx="469744" cy="259045"/>
    <xdr:sp macro="" textlink="">
      <xdr:nvSpPr>
        <xdr:cNvPr id="264" name="n_3mainValue【体育館・プール】&#10;一人当たり面積">
          <a:extLst>
            <a:ext uri="{FF2B5EF4-FFF2-40B4-BE49-F238E27FC236}">
              <a16:creationId xmlns:a16="http://schemas.microsoft.com/office/drawing/2014/main" id="{16617D82-EB18-47EC-B594-1DB6695192D0}"/>
            </a:ext>
          </a:extLst>
        </xdr:cNvPr>
        <xdr:cNvSpPr txBox="1"/>
      </xdr:nvSpPr>
      <xdr:spPr>
        <a:xfrm>
          <a:off x="6866332" y="1084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45737</xdr:rowOff>
    </xdr:from>
    <xdr:ext cx="469744" cy="259045"/>
    <xdr:sp macro="" textlink="">
      <xdr:nvSpPr>
        <xdr:cNvPr id="265" name="n_4mainValue【体育館・プール】&#10;一人当たり面積">
          <a:extLst>
            <a:ext uri="{FF2B5EF4-FFF2-40B4-BE49-F238E27FC236}">
              <a16:creationId xmlns:a16="http://schemas.microsoft.com/office/drawing/2014/main" id="{CFF0D980-BE51-4C65-9507-FA4EC9555BCA}"/>
            </a:ext>
          </a:extLst>
        </xdr:cNvPr>
        <xdr:cNvSpPr txBox="1"/>
      </xdr:nvSpPr>
      <xdr:spPr>
        <a:xfrm>
          <a:off x="6068772" y="1084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577125A4-B9A1-4CD7-8954-9E595CAC1F55}"/>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AF7D92AB-2222-4944-8B80-8E77463B7715}"/>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10021DB7-E309-4CB4-923D-DFB3A8E6471C}"/>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13C8982D-A161-4CA5-8F01-D26EF7FC67D1}"/>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8A2C1F9-468A-49FD-9B88-99F327ADA0AA}"/>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DE11D6EB-C79F-4035-A073-A991773E87A4}"/>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9646C1D9-7E2A-48EE-A635-C5004F7D0EAA}"/>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CC456E2-89F6-4888-8441-FE3CA4588527}"/>
            </a:ext>
          </a:extLst>
        </xdr:cNvPr>
        <xdr:cNvSpPr/>
      </xdr:nvSpPr>
      <xdr:spPr>
        <a:xfrm>
          <a:off x="6858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4" name="正方形/長方形 273">
          <a:extLst>
            <a:ext uri="{FF2B5EF4-FFF2-40B4-BE49-F238E27FC236}">
              <a16:creationId xmlns:a16="http://schemas.microsoft.com/office/drawing/2014/main" id="{764194FD-674B-4441-9C70-724BDEFD6D81}"/>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5" name="正方形/長方形 274">
          <a:extLst>
            <a:ext uri="{FF2B5EF4-FFF2-40B4-BE49-F238E27FC236}">
              <a16:creationId xmlns:a16="http://schemas.microsoft.com/office/drawing/2014/main" id="{FD844EF4-01C1-4215-B7D1-F0988DCE595D}"/>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6" name="正方形/長方形 275">
          <a:extLst>
            <a:ext uri="{FF2B5EF4-FFF2-40B4-BE49-F238E27FC236}">
              <a16:creationId xmlns:a16="http://schemas.microsoft.com/office/drawing/2014/main" id="{BF2CF94F-58D6-4A5D-8BF5-279ACE23301B}"/>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7" name="正方形/長方形 276">
          <a:extLst>
            <a:ext uri="{FF2B5EF4-FFF2-40B4-BE49-F238E27FC236}">
              <a16:creationId xmlns:a16="http://schemas.microsoft.com/office/drawing/2014/main" id="{0C5554EF-8D27-49AA-B219-0CD0DC3ABB27}"/>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8" name="正方形/長方形 277">
          <a:extLst>
            <a:ext uri="{FF2B5EF4-FFF2-40B4-BE49-F238E27FC236}">
              <a16:creationId xmlns:a16="http://schemas.microsoft.com/office/drawing/2014/main" id="{71EF4831-572F-45CD-8DF8-CF887267C1B1}"/>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9" name="正方形/長方形 278">
          <a:extLst>
            <a:ext uri="{FF2B5EF4-FFF2-40B4-BE49-F238E27FC236}">
              <a16:creationId xmlns:a16="http://schemas.microsoft.com/office/drawing/2014/main" id="{B2FB91C5-C5CD-44B4-BFF2-DAD60736C08F}"/>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0" name="正方形/長方形 279">
          <a:extLst>
            <a:ext uri="{FF2B5EF4-FFF2-40B4-BE49-F238E27FC236}">
              <a16:creationId xmlns:a16="http://schemas.microsoft.com/office/drawing/2014/main" id="{C48CF123-BF24-4A3E-9A7E-736C33477706}"/>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1" name="正方形/長方形 280">
          <a:extLst>
            <a:ext uri="{FF2B5EF4-FFF2-40B4-BE49-F238E27FC236}">
              <a16:creationId xmlns:a16="http://schemas.microsoft.com/office/drawing/2014/main" id="{C6FB16C3-A953-491D-8A77-F2F1ACE4CBB8}"/>
            </a:ext>
          </a:extLst>
        </xdr:cNvPr>
        <xdr:cNvSpPr/>
      </xdr:nvSpPr>
      <xdr:spPr>
        <a:xfrm>
          <a:off x="596011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2" name="正方形/長方形 281">
          <a:extLst>
            <a:ext uri="{FF2B5EF4-FFF2-40B4-BE49-F238E27FC236}">
              <a16:creationId xmlns:a16="http://schemas.microsoft.com/office/drawing/2014/main" id="{9384222B-059D-497D-9A5F-7DB19A9FC84A}"/>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3" name="正方形/長方形 282">
          <a:extLst>
            <a:ext uri="{FF2B5EF4-FFF2-40B4-BE49-F238E27FC236}">
              <a16:creationId xmlns:a16="http://schemas.microsoft.com/office/drawing/2014/main" id="{D999AC8C-7FE4-4DE8-9006-C87C674FF2F8}"/>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4" name="正方形/長方形 283">
          <a:extLst>
            <a:ext uri="{FF2B5EF4-FFF2-40B4-BE49-F238E27FC236}">
              <a16:creationId xmlns:a16="http://schemas.microsoft.com/office/drawing/2014/main" id="{0BB413AB-01D8-482A-981E-8894DBF3E65A}"/>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5" name="正方形/長方形 284">
          <a:extLst>
            <a:ext uri="{FF2B5EF4-FFF2-40B4-BE49-F238E27FC236}">
              <a16:creationId xmlns:a16="http://schemas.microsoft.com/office/drawing/2014/main" id="{CD96771B-700B-4005-9ED2-90384FE2526B}"/>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6" name="正方形/長方形 285">
          <a:extLst>
            <a:ext uri="{FF2B5EF4-FFF2-40B4-BE49-F238E27FC236}">
              <a16:creationId xmlns:a16="http://schemas.microsoft.com/office/drawing/2014/main" id="{252B2819-C314-4741-A485-1ABDD2546F18}"/>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7" name="正方形/長方形 286">
          <a:extLst>
            <a:ext uri="{FF2B5EF4-FFF2-40B4-BE49-F238E27FC236}">
              <a16:creationId xmlns:a16="http://schemas.microsoft.com/office/drawing/2014/main" id="{C1E4AFE2-4074-4860-B383-AEF2420B6924}"/>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8" name="正方形/長方形 287">
          <a:extLst>
            <a:ext uri="{FF2B5EF4-FFF2-40B4-BE49-F238E27FC236}">
              <a16:creationId xmlns:a16="http://schemas.microsoft.com/office/drawing/2014/main" id="{7FB593DF-4E7B-4500-B206-0B5B588E5782}"/>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a:extLst>
            <a:ext uri="{FF2B5EF4-FFF2-40B4-BE49-F238E27FC236}">
              <a16:creationId xmlns:a16="http://schemas.microsoft.com/office/drawing/2014/main" id="{D00B9273-5FCA-4E69-B13A-0A3461892FB8}"/>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90" name="テキスト ボックス 289">
          <a:extLst>
            <a:ext uri="{FF2B5EF4-FFF2-40B4-BE49-F238E27FC236}">
              <a16:creationId xmlns:a16="http://schemas.microsoft.com/office/drawing/2014/main" id="{7ED825B0-147F-4536-92A6-5E180139AFF8}"/>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1" name="直線コネクタ 290">
          <a:extLst>
            <a:ext uri="{FF2B5EF4-FFF2-40B4-BE49-F238E27FC236}">
              <a16:creationId xmlns:a16="http://schemas.microsoft.com/office/drawing/2014/main" id="{30EB39D2-5068-4FFF-A1C0-E20B286328FB}"/>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2" name="テキスト ボックス 291">
          <a:extLst>
            <a:ext uri="{FF2B5EF4-FFF2-40B4-BE49-F238E27FC236}">
              <a16:creationId xmlns:a16="http://schemas.microsoft.com/office/drawing/2014/main" id="{142DD191-30D2-4785-92D8-D411E3F31714}"/>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93" name="直線コネクタ 292">
          <a:extLst>
            <a:ext uri="{FF2B5EF4-FFF2-40B4-BE49-F238E27FC236}">
              <a16:creationId xmlns:a16="http://schemas.microsoft.com/office/drawing/2014/main" id="{D6873648-BAAF-4898-8753-2A597E12B303}"/>
            </a:ext>
          </a:extLst>
        </xdr:cNvPr>
        <xdr:cNvCxnSpPr/>
      </xdr:nvCxnSpPr>
      <xdr:spPr>
        <a:xfrm>
          <a:off x="6858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94" name="テキスト ボックス 293">
          <a:extLst>
            <a:ext uri="{FF2B5EF4-FFF2-40B4-BE49-F238E27FC236}">
              <a16:creationId xmlns:a16="http://schemas.microsoft.com/office/drawing/2014/main" id="{CA39BE36-398C-45B0-ADC6-305140FD06E0}"/>
            </a:ext>
          </a:extLst>
        </xdr:cNvPr>
        <xdr:cNvSpPr txBox="1"/>
      </xdr:nvSpPr>
      <xdr:spPr>
        <a:xfrm>
          <a:off x="2738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5" name="直線コネクタ 294">
          <a:extLst>
            <a:ext uri="{FF2B5EF4-FFF2-40B4-BE49-F238E27FC236}">
              <a16:creationId xmlns:a16="http://schemas.microsoft.com/office/drawing/2014/main" id="{1AF7C97A-05B5-43D2-85E7-94F9EFF5B1F7}"/>
            </a:ext>
          </a:extLst>
        </xdr:cNvPr>
        <xdr:cNvCxnSpPr/>
      </xdr:nvCxnSpPr>
      <xdr:spPr>
        <a:xfrm>
          <a:off x="6858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6" name="テキスト ボックス 295">
          <a:extLst>
            <a:ext uri="{FF2B5EF4-FFF2-40B4-BE49-F238E27FC236}">
              <a16:creationId xmlns:a16="http://schemas.microsoft.com/office/drawing/2014/main" id="{BC93C733-3D9A-4090-A26A-614A8E09FB27}"/>
            </a:ext>
          </a:extLst>
        </xdr:cNvPr>
        <xdr:cNvSpPr txBox="1"/>
      </xdr:nvSpPr>
      <xdr:spPr>
        <a:xfrm>
          <a:off x="34370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7" name="直線コネクタ 296">
          <a:extLst>
            <a:ext uri="{FF2B5EF4-FFF2-40B4-BE49-F238E27FC236}">
              <a16:creationId xmlns:a16="http://schemas.microsoft.com/office/drawing/2014/main" id="{90608F38-477F-4DBE-9CF1-5E3A0A4FA75E}"/>
            </a:ext>
          </a:extLst>
        </xdr:cNvPr>
        <xdr:cNvCxnSpPr/>
      </xdr:nvCxnSpPr>
      <xdr:spPr>
        <a:xfrm>
          <a:off x="6858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8" name="テキスト ボックス 297">
          <a:extLst>
            <a:ext uri="{FF2B5EF4-FFF2-40B4-BE49-F238E27FC236}">
              <a16:creationId xmlns:a16="http://schemas.microsoft.com/office/drawing/2014/main" id="{158F7E2E-84E8-41DF-B1D4-BAA879134B09}"/>
            </a:ext>
          </a:extLst>
        </xdr:cNvPr>
        <xdr:cNvSpPr txBox="1"/>
      </xdr:nvSpPr>
      <xdr:spPr>
        <a:xfrm>
          <a:off x="34370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9" name="直線コネクタ 298">
          <a:extLst>
            <a:ext uri="{FF2B5EF4-FFF2-40B4-BE49-F238E27FC236}">
              <a16:creationId xmlns:a16="http://schemas.microsoft.com/office/drawing/2014/main" id="{05A01053-EFDE-46AF-9972-45F716BDEF73}"/>
            </a:ext>
          </a:extLst>
        </xdr:cNvPr>
        <xdr:cNvCxnSpPr/>
      </xdr:nvCxnSpPr>
      <xdr:spPr>
        <a:xfrm>
          <a:off x="6858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00" name="テキスト ボックス 299">
          <a:extLst>
            <a:ext uri="{FF2B5EF4-FFF2-40B4-BE49-F238E27FC236}">
              <a16:creationId xmlns:a16="http://schemas.microsoft.com/office/drawing/2014/main" id="{A14D408C-DCEA-492F-B700-FCAFFB918475}"/>
            </a:ext>
          </a:extLst>
        </xdr:cNvPr>
        <xdr:cNvSpPr txBox="1"/>
      </xdr:nvSpPr>
      <xdr:spPr>
        <a:xfrm>
          <a:off x="34370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01" name="直線コネクタ 300">
          <a:extLst>
            <a:ext uri="{FF2B5EF4-FFF2-40B4-BE49-F238E27FC236}">
              <a16:creationId xmlns:a16="http://schemas.microsoft.com/office/drawing/2014/main" id="{03C92701-7A3A-44BC-97DB-56AD7AEE10F6}"/>
            </a:ext>
          </a:extLst>
        </xdr:cNvPr>
        <xdr:cNvCxnSpPr/>
      </xdr:nvCxnSpPr>
      <xdr:spPr>
        <a:xfrm>
          <a:off x="6858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02" name="テキスト ボックス 301">
          <a:extLst>
            <a:ext uri="{FF2B5EF4-FFF2-40B4-BE49-F238E27FC236}">
              <a16:creationId xmlns:a16="http://schemas.microsoft.com/office/drawing/2014/main" id="{3E92C0FE-AFA2-4FFA-B39D-4C3C4597F083}"/>
            </a:ext>
          </a:extLst>
        </xdr:cNvPr>
        <xdr:cNvSpPr txBox="1"/>
      </xdr:nvSpPr>
      <xdr:spPr>
        <a:xfrm>
          <a:off x="34370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3" name="直線コネクタ 302">
          <a:extLst>
            <a:ext uri="{FF2B5EF4-FFF2-40B4-BE49-F238E27FC236}">
              <a16:creationId xmlns:a16="http://schemas.microsoft.com/office/drawing/2014/main" id="{C6E0B8EA-F51C-4925-BA3D-4BFCD0ACAC8E}"/>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04" name="テキスト ボックス 303">
          <a:extLst>
            <a:ext uri="{FF2B5EF4-FFF2-40B4-BE49-F238E27FC236}">
              <a16:creationId xmlns:a16="http://schemas.microsoft.com/office/drawing/2014/main" id="{69880771-CAD9-47A3-B9A1-ED8FF881D72F}"/>
            </a:ext>
          </a:extLst>
        </xdr:cNvPr>
        <xdr:cNvSpPr txBox="1"/>
      </xdr:nvSpPr>
      <xdr:spPr>
        <a:xfrm>
          <a:off x="38686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5" name="【市民会館】&#10;有形固定資産減価償却率グラフ枠">
          <a:extLst>
            <a:ext uri="{FF2B5EF4-FFF2-40B4-BE49-F238E27FC236}">
              <a16:creationId xmlns:a16="http://schemas.microsoft.com/office/drawing/2014/main" id="{8CF0AC68-C0C9-4F95-AD8C-675E554D624B}"/>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93345</xdr:rowOff>
    </xdr:from>
    <xdr:to>
      <xdr:col>24</xdr:col>
      <xdr:colOff>62865</xdr:colOff>
      <xdr:row>108</xdr:row>
      <xdr:rowOff>108586</xdr:rowOff>
    </xdr:to>
    <xdr:cxnSp macro="">
      <xdr:nvCxnSpPr>
        <xdr:cNvPr id="306" name="直線コネクタ 305">
          <a:extLst>
            <a:ext uri="{FF2B5EF4-FFF2-40B4-BE49-F238E27FC236}">
              <a16:creationId xmlns:a16="http://schemas.microsoft.com/office/drawing/2014/main" id="{49FF3514-87C5-4D9B-AC96-A9C6BB0F7C95}"/>
            </a:ext>
          </a:extLst>
        </xdr:cNvPr>
        <xdr:cNvCxnSpPr/>
      </xdr:nvCxnSpPr>
      <xdr:spPr>
        <a:xfrm flipV="1">
          <a:off x="4173855" y="17070705"/>
          <a:ext cx="0" cy="1552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112413</xdr:rowOff>
    </xdr:from>
    <xdr:ext cx="405111" cy="259045"/>
    <xdr:sp macro="" textlink="">
      <xdr:nvSpPr>
        <xdr:cNvPr id="307" name="【市民会館】&#10;有形固定資産減価償却率最小値テキスト">
          <a:extLst>
            <a:ext uri="{FF2B5EF4-FFF2-40B4-BE49-F238E27FC236}">
              <a16:creationId xmlns:a16="http://schemas.microsoft.com/office/drawing/2014/main" id="{FD96D5AC-8B92-4660-9090-3185800AC406}"/>
            </a:ext>
          </a:extLst>
        </xdr:cNvPr>
        <xdr:cNvSpPr txBox="1"/>
      </xdr:nvSpPr>
      <xdr:spPr>
        <a:xfrm>
          <a:off x="4212590" y="1862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108586</xdr:rowOff>
    </xdr:from>
    <xdr:to>
      <xdr:col>24</xdr:col>
      <xdr:colOff>152400</xdr:colOff>
      <xdr:row>108</xdr:row>
      <xdr:rowOff>108586</xdr:rowOff>
    </xdr:to>
    <xdr:cxnSp macro="">
      <xdr:nvCxnSpPr>
        <xdr:cNvPr id="308" name="直線コネクタ 307">
          <a:extLst>
            <a:ext uri="{FF2B5EF4-FFF2-40B4-BE49-F238E27FC236}">
              <a16:creationId xmlns:a16="http://schemas.microsoft.com/office/drawing/2014/main" id="{F3F7C58D-A180-4332-AF50-76E42B45FD40}"/>
            </a:ext>
          </a:extLst>
        </xdr:cNvPr>
        <xdr:cNvCxnSpPr/>
      </xdr:nvCxnSpPr>
      <xdr:spPr>
        <a:xfrm>
          <a:off x="4112260" y="186232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40022</xdr:rowOff>
    </xdr:from>
    <xdr:ext cx="405111" cy="259045"/>
    <xdr:sp macro="" textlink="">
      <xdr:nvSpPr>
        <xdr:cNvPr id="309" name="【市民会館】&#10;有形固定資産減価償却率最大値テキスト">
          <a:extLst>
            <a:ext uri="{FF2B5EF4-FFF2-40B4-BE49-F238E27FC236}">
              <a16:creationId xmlns:a16="http://schemas.microsoft.com/office/drawing/2014/main" id="{B4F9B8BA-B5D7-4B7C-B315-379E5080A2C4}"/>
            </a:ext>
          </a:extLst>
        </xdr:cNvPr>
        <xdr:cNvSpPr txBox="1"/>
      </xdr:nvSpPr>
      <xdr:spPr>
        <a:xfrm>
          <a:off x="4212590" y="1684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93345</xdr:rowOff>
    </xdr:from>
    <xdr:to>
      <xdr:col>24</xdr:col>
      <xdr:colOff>152400</xdr:colOff>
      <xdr:row>99</xdr:row>
      <xdr:rowOff>93345</xdr:rowOff>
    </xdr:to>
    <xdr:cxnSp macro="">
      <xdr:nvCxnSpPr>
        <xdr:cNvPr id="310" name="直線コネクタ 309">
          <a:extLst>
            <a:ext uri="{FF2B5EF4-FFF2-40B4-BE49-F238E27FC236}">
              <a16:creationId xmlns:a16="http://schemas.microsoft.com/office/drawing/2014/main" id="{B6F62EBD-CB2C-49D2-83C5-575C8251980A}"/>
            </a:ext>
          </a:extLst>
        </xdr:cNvPr>
        <xdr:cNvCxnSpPr/>
      </xdr:nvCxnSpPr>
      <xdr:spPr>
        <a:xfrm>
          <a:off x="4112260" y="17070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134002</xdr:rowOff>
    </xdr:from>
    <xdr:ext cx="405111" cy="259045"/>
    <xdr:sp macro="" textlink="">
      <xdr:nvSpPr>
        <xdr:cNvPr id="311" name="【市民会館】&#10;有形固定資産減価償却率平均値テキスト">
          <a:extLst>
            <a:ext uri="{FF2B5EF4-FFF2-40B4-BE49-F238E27FC236}">
              <a16:creationId xmlns:a16="http://schemas.microsoft.com/office/drawing/2014/main" id="{0B1ED95A-E9CF-4C36-AF1A-ABB8EA8FAA45}"/>
            </a:ext>
          </a:extLst>
        </xdr:cNvPr>
        <xdr:cNvSpPr txBox="1"/>
      </xdr:nvSpPr>
      <xdr:spPr>
        <a:xfrm>
          <a:off x="4212590" y="17618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111125</xdr:rowOff>
    </xdr:from>
    <xdr:to>
      <xdr:col>24</xdr:col>
      <xdr:colOff>114300</xdr:colOff>
      <xdr:row>104</xdr:row>
      <xdr:rowOff>41275</xdr:rowOff>
    </xdr:to>
    <xdr:sp macro="" textlink="">
      <xdr:nvSpPr>
        <xdr:cNvPr id="312" name="フローチャート: 判断 311">
          <a:extLst>
            <a:ext uri="{FF2B5EF4-FFF2-40B4-BE49-F238E27FC236}">
              <a16:creationId xmlns:a16="http://schemas.microsoft.com/office/drawing/2014/main" id="{9B83AB16-77ED-4A37-A965-F8043724D04B}"/>
            </a:ext>
          </a:extLst>
        </xdr:cNvPr>
        <xdr:cNvSpPr/>
      </xdr:nvSpPr>
      <xdr:spPr>
        <a:xfrm>
          <a:off x="4131310" y="177704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86361</xdr:rowOff>
    </xdr:from>
    <xdr:to>
      <xdr:col>20</xdr:col>
      <xdr:colOff>38100</xdr:colOff>
      <xdr:row>104</xdr:row>
      <xdr:rowOff>16511</xdr:rowOff>
    </xdr:to>
    <xdr:sp macro="" textlink="">
      <xdr:nvSpPr>
        <xdr:cNvPr id="313" name="フローチャート: 判断 312">
          <a:extLst>
            <a:ext uri="{FF2B5EF4-FFF2-40B4-BE49-F238E27FC236}">
              <a16:creationId xmlns:a16="http://schemas.microsoft.com/office/drawing/2014/main" id="{C7224DF8-064C-4307-A818-73C763EAB987}"/>
            </a:ext>
          </a:extLst>
        </xdr:cNvPr>
        <xdr:cNvSpPr/>
      </xdr:nvSpPr>
      <xdr:spPr>
        <a:xfrm>
          <a:off x="3388360" y="1774761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67311</xdr:rowOff>
    </xdr:from>
    <xdr:to>
      <xdr:col>15</xdr:col>
      <xdr:colOff>101600</xdr:colOff>
      <xdr:row>103</xdr:row>
      <xdr:rowOff>168911</xdr:rowOff>
    </xdr:to>
    <xdr:sp macro="" textlink="">
      <xdr:nvSpPr>
        <xdr:cNvPr id="314" name="フローチャート: 判断 313">
          <a:extLst>
            <a:ext uri="{FF2B5EF4-FFF2-40B4-BE49-F238E27FC236}">
              <a16:creationId xmlns:a16="http://schemas.microsoft.com/office/drawing/2014/main" id="{01020BD3-7496-4E65-B33D-21A5FC233873}"/>
            </a:ext>
          </a:extLst>
        </xdr:cNvPr>
        <xdr:cNvSpPr/>
      </xdr:nvSpPr>
      <xdr:spPr>
        <a:xfrm>
          <a:off x="2571750" y="1772475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65405</xdr:rowOff>
    </xdr:from>
    <xdr:to>
      <xdr:col>10</xdr:col>
      <xdr:colOff>165100</xdr:colOff>
      <xdr:row>103</xdr:row>
      <xdr:rowOff>167005</xdr:rowOff>
    </xdr:to>
    <xdr:sp macro="" textlink="">
      <xdr:nvSpPr>
        <xdr:cNvPr id="315" name="フローチャート: 判断 314">
          <a:extLst>
            <a:ext uri="{FF2B5EF4-FFF2-40B4-BE49-F238E27FC236}">
              <a16:creationId xmlns:a16="http://schemas.microsoft.com/office/drawing/2014/main" id="{FBC92342-EE1B-482B-AC64-98BEB6C1B1FC}"/>
            </a:ext>
          </a:extLst>
        </xdr:cNvPr>
        <xdr:cNvSpPr/>
      </xdr:nvSpPr>
      <xdr:spPr>
        <a:xfrm>
          <a:off x="1774190" y="1772285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63500</xdr:rowOff>
    </xdr:from>
    <xdr:to>
      <xdr:col>6</xdr:col>
      <xdr:colOff>38100</xdr:colOff>
      <xdr:row>103</xdr:row>
      <xdr:rowOff>165100</xdr:rowOff>
    </xdr:to>
    <xdr:sp macro="" textlink="">
      <xdr:nvSpPr>
        <xdr:cNvPr id="316" name="フローチャート: 判断 315">
          <a:extLst>
            <a:ext uri="{FF2B5EF4-FFF2-40B4-BE49-F238E27FC236}">
              <a16:creationId xmlns:a16="http://schemas.microsoft.com/office/drawing/2014/main" id="{B38C7837-6653-40AD-82C2-97B4279A6406}"/>
            </a:ext>
          </a:extLst>
        </xdr:cNvPr>
        <xdr:cNvSpPr/>
      </xdr:nvSpPr>
      <xdr:spPr>
        <a:xfrm>
          <a:off x="988060" y="17719040"/>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74EFF3A3-0C32-4C37-8C16-364010F8FB1C}"/>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5E10D1B5-9B90-4828-9529-BC9CC024AF2E}"/>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FEDF96C1-1AFF-441C-A9D6-48E30944F9E2}"/>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0" name="テキスト ボックス 319">
          <a:extLst>
            <a:ext uri="{FF2B5EF4-FFF2-40B4-BE49-F238E27FC236}">
              <a16:creationId xmlns:a16="http://schemas.microsoft.com/office/drawing/2014/main" id="{F99840F0-D204-478E-A4BE-2110D03DC580}"/>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1" name="テキスト ボックス 320">
          <a:extLst>
            <a:ext uri="{FF2B5EF4-FFF2-40B4-BE49-F238E27FC236}">
              <a16:creationId xmlns:a16="http://schemas.microsoft.com/office/drawing/2014/main" id="{E574B6AB-E3BD-4B43-8410-AA280257F07F}"/>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52070</xdr:rowOff>
    </xdr:from>
    <xdr:to>
      <xdr:col>24</xdr:col>
      <xdr:colOff>114300</xdr:colOff>
      <xdr:row>104</xdr:row>
      <xdr:rowOff>153670</xdr:rowOff>
    </xdr:to>
    <xdr:sp macro="" textlink="">
      <xdr:nvSpPr>
        <xdr:cNvPr id="322" name="楕円 321">
          <a:extLst>
            <a:ext uri="{FF2B5EF4-FFF2-40B4-BE49-F238E27FC236}">
              <a16:creationId xmlns:a16="http://schemas.microsoft.com/office/drawing/2014/main" id="{B44AEBD9-CA1F-48DD-8F45-5F7A31B08191}"/>
            </a:ext>
          </a:extLst>
        </xdr:cNvPr>
        <xdr:cNvSpPr/>
      </xdr:nvSpPr>
      <xdr:spPr>
        <a:xfrm>
          <a:off x="4131310" y="178866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30497</xdr:rowOff>
    </xdr:from>
    <xdr:ext cx="405111" cy="259045"/>
    <xdr:sp macro="" textlink="">
      <xdr:nvSpPr>
        <xdr:cNvPr id="323" name="【市民会館】&#10;有形固定資産減価償却率該当値テキスト">
          <a:extLst>
            <a:ext uri="{FF2B5EF4-FFF2-40B4-BE49-F238E27FC236}">
              <a16:creationId xmlns:a16="http://schemas.microsoft.com/office/drawing/2014/main" id="{041A8056-EAF6-4513-BA0A-B733D1AFA35D}"/>
            </a:ext>
          </a:extLst>
        </xdr:cNvPr>
        <xdr:cNvSpPr txBox="1"/>
      </xdr:nvSpPr>
      <xdr:spPr>
        <a:xfrm>
          <a:off x="4212590" y="17859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10161</xdr:rowOff>
    </xdr:from>
    <xdr:to>
      <xdr:col>20</xdr:col>
      <xdr:colOff>38100</xdr:colOff>
      <xdr:row>104</xdr:row>
      <xdr:rowOff>111761</xdr:rowOff>
    </xdr:to>
    <xdr:sp macro="" textlink="">
      <xdr:nvSpPr>
        <xdr:cNvPr id="324" name="楕円 323">
          <a:extLst>
            <a:ext uri="{FF2B5EF4-FFF2-40B4-BE49-F238E27FC236}">
              <a16:creationId xmlns:a16="http://schemas.microsoft.com/office/drawing/2014/main" id="{C2F87666-2EB8-46C2-8779-270B27A95982}"/>
            </a:ext>
          </a:extLst>
        </xdr:cNvPr>
        <xdr:cNvSpPr/>
      </xdr:nvSpPr>
      <xdr:spPr>
        <a:xfrm>
          <a:off x="3388360" y="1784286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60961</xdr:rowOff>
    </xdr:from>
    <xdr:to>
      <xdr:col>24</xdr:col>
      <xdr:colOff>63500</xdr:colOff>
      <xdr:row>104</xdr:row>
      <xdr:rowOff>102870</xdr:rowOff>
    </xdr:to>
    <xdr:cxnSp macro="">
      <xdr:nvCxnSpPr>
        <xdr:cNvPr id="325" name="直線コネクタ 324">
          <a:extLst>
            <a:ext uri="{FF2B5EF4-FFF2-40B4-BE49-F238E27FC236}">
              <a16:creationId xmlns:a16="http://schemas.microsoft.com/office/drawing/2014/main" id="{EB54115E-644D-48AD-A517-58E4DC19AB74}"/>
            </a:ext>
          </a:extLst>
        </xdr:cNvPr>
        <xdr:cNvCxnSpPr/>
      </xdr:nvCxnSpPr>
      <xdr:spPr>
        <a:xfrm>
          <a:off x="3431540" y="17887951"/>
          <a:ext cx="74295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139700</xdr:rowOff>
    </xdr:from>
    <xdr:to>
      <xdr:col>15</xdr:col>
      <xdr:colOff>101600</xdr:colOff>
      <xdr:row>104</xdr:row>
      <xdr:rowOff>69850</xdr:rowOff>
    </xdr:to>
    <xdr:sp macro="" textlink="">
      <xdr:nvSpPr>
        <xdr:cNvPr id="326" name="楕円 325">
          <a:extLst>
            <a:ext uri="{FF2B5EF4-FFF2-40B4-BE49-F238E27FC236}">
              <a16:creationId xmlns:a16="http://schemas.microsoft.com/office/drawing/2014/main" id="{492223A8-AB1B-4B97-8F29-B6E88EB9CCD3}"/>
            </a:ext>
          </a:extLst>
        </xdr:cNvPr>
        <xdr:cNvSpPr/>
      </xdr:nvSpPr>
      <xdr:spPr>
        <a:xfrm>
          <a:off x="2571750" y="177952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19050</xdr:rowOff>
    </xdr:from>
    <xdr:to>
      <xdr:col>19</xdr:col>
      <xdr:colOff>177800</xdr:colOff>
      <xdr:row>104</xdr:row>
      <xdr:rowOff>60961</xdr:rowOff>
    </xdr:to>
    <xdr:cxnSp macro="">
      <xdr:nvCxnSpPr>
        <xdr:cNvPr id="327" name="直線コネクタ 326">
          <a:extLst>
            <a:ext uri="{FF2B5EF4-FFF2-40B4-BE49-F238E27FC236}">
              <a16:creationId xmlns:a16="http://schemas.microsoft.com/office/drawing/2014/main" id="{93F0EA13-8513-4C1C-BEFD-35238DFA3597}"/>
            </a:ext>
          </a:extLst>
        </xdr:cNvPr>
        <xdr:cNvCxnSpPr/>
      </xdr:nvCxnSpPr>
      <xdr:spPr>
        <a:xfrm>
          <a:off x="2626360" y="17846040"/>
          <a:ext cx="80518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97789</xdr:rowOff>
    </xdr:from>
    <xdr:to>
      <xdr:col>10</xdr:col>
      <xdr:colOff>165100</xdr:colOff>
      <xdr:row>104</xdr:row>
      <xdr:rowOff>27939</xdr:rowOff>
    </xdr:to>
    <xdr:sp macro="" textlink="">
      <xdr:nvSpPr>
        <xdr:cNvPr id="328" name="楕円 327">
          <a:extLst>
            <a:ext uri="{FF2B5EF4-FFF2-40B4-BE49-F238E27FC236}">
              <a16:creationId xmlns:a16="http://schemas.microsoft.com/office/drawing/2014/main" id="{A97DFA87-9A35-4FA8-AE73-A6BC2F67DD90}"/>
            </a:ext>
          </a:extLst>
        </xdr:cNvPr>
        <xdr:cNvSpPr/>
      </xdr:nvSpPr>
      <xdr:spPr>
        <a:xfrm>
          <a:off x="1774190" y="1775332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148589</xdr:rowOff>
    </xdr:from>
    <xdr:to>
      <xdr:col>15</xdr:col>
      <xdr:colOff>50800</xdr:colOff>
      <xdr:row>104</xdr:row>
      <xdr:rowOff>19050</xdr:rowOff>
    </xdr:to>
    <xdr:cxnSp macro="">
      <xdr:nvCxnSpPr>
        <xdr:cNvPr id="329" name="直線コネクタ 328">
          <a:extLst>
            <a:ext uri="{FF2B5EF4-FFF2-40B4-BE49-F238E27FC236}">
              <a16:creationId xmlns:a16="http://schemas.microsoft.com/office/drawing/2014/main" id="{0409FD79-ACB5-4887-960D-3EACE0D99088}"/>
            </a:ext>
          </a:extLst>
        </xdr:cNvPr>
        <xdr:cNvCxnSpPr/>
      </xdr:nvCxnSpPr>
      <xdr:spPr>
        <a:xfrm>
          <a:off x="1828800" y="17806034"/>
          <a:ext cx="79756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55880</xdr:rowOff>
    </xdr:from>
    <xdr:to>
      <xdr:col>6</xdr:col>
      <xdr:colOff>38100</xdr:colOff>
      <xdr:row>103</xdr:row>
      <xdr:rowOff>157480</xdr:rowOff>
    </xdr:to>
    <xdr:sp macro="" textlink="">
      <xdr:nvSpPr>
        <xdr:cNvPr id="330" name="楕円 329">
          <a:extLst>
            <a:ext uri="{FF2B5EF4-FFF2-40B4-BE49-F238E27FC236}">
              <a16:creationId xmlns:a16="http://schemas.microsoft.com/office/drawing/2014/main" id="{12AE92AF-35B6-43D0-84A8-8E2F011FC2CE}"/>
            </a:ext>
          </a:extLst>
        </xdr:cNvPr>
        <xdr:cNvSpPr/>
      </xdr:nvSpPr>
      <xdr:spPr>
        <a:xfrm>
          <a:off x="988060" y="1771904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106680</xdr:rowOff>
    </xdr:from>
    <xdr:to>
      <xdr:col>10</xdr:col>
      <xdr:colOff>114300</xdr:colOff>
      <xdr:row>103</xdr:row>
      <xdr:rowOff>148589</xdr:rowOff>
    </xdr:to>
    <xdr:cxnSp macro="">
      <xdr:nvCxnSpPr>
        <xdr:cNvPr id="331" name="直線コネクタ 330">
          <a:extLst>
            <a:ext uri="{FF2B5EF4-FFF2-40B4-BE49-F238E27FC236}">
              <a16:creationId xmlns:a16="http://schemas.microsoft.com/office/drawing/2014/main" id="{8BCF9904-88E2-4211-83AC-CCBC09402F29}"/>
            </a:ext>
          </a:extLst>
        </xdr:cNvPr>
        <xdr:cNvCxnSpPr/>
      </xdr:nvCxnSpPr>
      <xdr:spPr>
        <a:xfrm>
          <a:off x="1031240" y="17764125"/>
          <a:ext cx="79756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33038</xdr:rowOff>
    </xdr:from>
    <xdr:ext cx="405111" cy="259045"/>
    <xdr:sp macro="" textlink="">
      <xdr:nvSpPr>
        <xdr:cNvPr id="332" name="n_1aveValue【市民会館】&#10;有形固定資産減価償却率">
          <a:extLst>
            <a:ext uri="{FF2B5EF4-FFF2-40B4-BE49-F238E27FC236}">
              <a16:creationId xmlns:a16="http://schemas.microsoft.com/office/drawing/2014/main" id="{0964372F-4FA6-4E76-BB9A-46C25DBA996D}"/>
            </a:ext>
          </a:extLst>
        </xdr:cNvPr>
        <xdr:cNvSpPr txBox="1"/>
      </xdr:nvSpPr>
      <xdr:spPr>
        <a:xfrm>
          <a:off x="3239144" y="17519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13988</xdr:rowOff>
    </xdr:from>
    <xdr:ext cx="405111" cy="259045"/>
    <xdr:sp macro="" textlink="">
      <xdr:nvSpPr>
        <xdr:cNvPr id="333" name="n_2aveValue【市民会館】&#10;有形固定資産減価償却率">
          <a:extLst>
            <a:ext uri="{FF2B5EF4-FFF2-40B4-BE49-F238E27FC236}">
              <a16:creationId xmlns:a16="http://schemas.microsoft.com/office/drawing/2014/main" id="{525B9FD6-E2CD-4D7D-816B-E6EA4103D8F4}"/>
            </a:ext>
          </a:extLst>
        </xdr:cNvPr>
        <xdr:cNvSpPr txBox="1"/>
      </xdr:nvSpPr>
      <xdr:spPr>
        <a:xfrm>
          <a:off x="2439044" y="17505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12082</xdr:rowOff>
    </xdr:from>
    <xdr:ext cx="405111" cy="259045"/>
    <xdr:sp macro="" textlink="">
      <xdr:nvSpPr>
        <xdr:cNvPr id="334" name="n_3aveValue【市民会館】&#10;有形固定資産減価償却率">
          <a:extLst>
            <a:ext uri="{FF2B5EF4-FFF2-40B4-BE49-F238E27FC236}">
              <a16:creationId xmlns:a16="http://schemas.microsoft.com/office/drawing/2014/main" id="{9FE71ACE-FC20-4126-ABDD-3EA8567751DD}"/>
            </a:ext>
          </a:extLst>
        </xdr:cNvPr>
        <xdr:cNvSpPr txBox="1"/>
      </xdr:nvSpPr>
      <xdr:spPr>
        <a:xfrm>
          <a:off x="1641484" y="17503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156227</xdr:rowOff>
    </xdr:from>
    <xdr:ext cx="405111" cy="259045"/>
    <xdr:sp macro="" textlink="">
      <xdr:nvSpPr>
        <xdr:cNvPr id="335" name="n_4aveValue【市民会館】&#10;有形固定資産減価償却率">
          <a:extLst>
            <a:ext uri="{FF2B5EF4-FFF2-40B4-BE49-F238E27FC236}">
              <a16:creationId xmlns:a16="http://schemas.microsoft.com/office/drawing/2014/main" id="{C55D7171-8F2F-4716-95E9-4C9C62A40E05}"/>
            </a:ext>
          </a:extLst>
        </xdr:cNvPr>
        <xdr:cNvSpPr txBox="1"/>
      </xdr:nvSpPr>
      <xdr:spPr>
        <a:xfrm>
          <a:off x="855354" y="1781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102888</xdr:rowOff>
    </xdr:from>
    <xdr:ext cx="405111" cy="259045"/>
    <xdr:sp macro="" textlink="">
      <xdr:nvSpPr>
        <xdr:cNvPr id="336" name="n_1mainValue【市民会館】&#10;有形固定資産減価償却率">
          <a:extLst>
            <a:ext uri="{FF2B5EF4-FFF2-40B4-BE49-F238E27FC236}">
              <a16:creationId xmlns:a16="http://schemas.microsoft.com/office/drawing/2014/main" id="{36B7030C-3F06-4A2A-906D-229BF19C12DE}"/>
            </a:ext>
          </a:extLst>
        </xdr:cNvPr>
        <xdr:cNvSpPr txBox="1"/>
      </xdr:nvSpPr>
      <xdr:spPr>
        <a:xfrm>
          <a:off x="3239144" y="17931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60977</xdr:rowOff>
    </xdr:from>
    <xdr:ext cx="405111" cy="259045"/>
    <xdr:sp macro="" textlink="">
      <xdr:nvSpPr>
        <xdr:cNvPr id="337" name="n_2mainValue【市民会館】&#10;有形固定資産減価償却率">
          <a:extLst>
            <a:ext uri="{FF2B5EF4-FFF2-40B4-BE49-F238E27FC236}">
              <a16:creationId xmlns:a16="http://schemas.microsoft.com/office/drawing/2014/main" id="{9CAAAEC3-DD7B-4144-BF64-8D5906C56DF7}"/>
            </a:ext>
          </a:extLst>
        </xdr:cNvPr>
        <xdr:cNvSpPr txBox="1"/>
      </xdr:nvSpPr>
      <xdr:spPr>
        <a:xfrm>
          <a:off x="2439044" y="1788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19066</xdr:rowOff>
    </xdr:from>
    <xdr:ext cx="405111" cy="259045"/>
    <xdr:sp macro="" textlink="">
      <xdr:nvSpPr>
        <xdr:cNvPr id="338" name="n_3mainValue【市民会館】&#10;有形固定資産減価償却率">
          <a:extLst>
            <a:ext uri="{FF2B5EF4-FFF2-40B4-BE49-F238E27FC236}">
              <a16:creationId xmlns:a16="http://schemas.microsoft.com/office/drawing/2014/main" id="{743B3563-E142-4A35-9D22-B98D563834DC}"/>
            </a:ext>
          </a:extLst>
        </xdr:cNvPr>
        <xdr:cNvSpPr txBox="1"/>
      </xdr:nvSpPr>
      <xdr:spPr>
        <a:xfrm>
          <a:off x="1641484" y="17846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2557</xdr:rowOff>
    </xdr:from>
    <xdr:ext cx="405111" cy="259045"/>
    <xdr:sp macro="" textlink="">
      <xdr:nvSpPr>
        <xdr:cNvPr id="339" name="n_4mainValue【市民会館】&#10;有形固定資産減価償却率">
          <a:extLst>
            <a:ext uri="{FF2B5EF4-FFF2-40B4-BE49-F238E27FC236}">
              <a16:creationId xmlns:a16="http://schemas.microsoft.com/office/drawing/2014/main" id="{CA909D98-D440-4A49-B013-DE587BB84B55}"/>
            </a:ext>
          </a:extLst>
        </xdr:cNvPr>
        <xdr:cNvSpPr txBox="1"/>
      </xdr:nvSpPr>
      <xdr:spPr>
        <a:xfrm>
          <a:off x="855354" y="1749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a:extLst>
            <a:ext uri="{FF2B5EF4-FFF2-40B4-BE49-F238E27FC236}">
              <a16:creationId xmlns:a16="http://schemas.microsoft.com/office/drawing/2014/main" id="{3A43DB83-4F9D-4069-8D91-ADA241784A04}"/>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1" name="正方形/長方形 340">
          <a:extLst>
            <a:ext uri="{FF2B5EF4-FFF2-40B4-BE49-F238E27FC236}">
              <a16:creationId xmlns:a16="http://schemas.microsoft.com/office/drawing/2014/main" id="{0F9DABD3-2E91-49B6-AFE7-B3AA0FA01C3E}"/>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2" name="正方形/長方形 341">
          <a:extLst>
            <a:ext uri="{FF2B5EF4-FFF2-40B4-BE49-F238E27FC236}">
              <a16:creationId xmlns:a16="http://schemas.microsoft.com/office/drawing/2014/main" id="{9CE68259-2FCE-48F4-AC80-2C54F4E02937}"/>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3" name="正方形/長方形 342">
          <a:extLst>
            <a:ext uri="{FF2B5EF4-FFF2-40B4-BE49-F238E27FC236}">
              <a16:creationId xmlns:a16="http://schemas.microsoft.com/office/drawing/2014/main" id="{8C94CEF8-5EEB-452A-951B-3CE52F2B2D3A}"/>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4" name="正方形/長方形 343">
          <a:extLst>
            <a:ext uri="{FF2B5EF4-FFF2-40B4-BE49-F238E27FC236}">
              <a16:creationId xmlns:a16="http://schemas.microsoft.com/office/drawing/2014/main" id="{D97C1185-C20D-485A-BA79-2B0F42FDB72F}"/>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5" name="正方形/長方形 344">
          <a:extLst>
            <a:ext uri="{FF2B5EF4-FFF2-40B4-BE49-F238E27FC236}">
              <a16:creationId xmlns:a16="http://schemas.microsoft.com/office/drawing/2014/main" id="{125A1FC0-613B-4296-BD8B-E98CF9AD1753}"/>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6" name="正方形/長方形 345">
          <a:extLst>
            <a:ext uri="{FF2B5EF4-FFF2-40B4-BE49-F238E27FC236}">
              <a16:creationId xmlns:a16="http://schemas.microsoft.com/office/drawing/2014/main" id="{6E186C27-2FCF-4491-8C80-4BF1CC8FC16D}"/>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7" name="正方形/長方形 346">
          <a:extLst>
            <a:ext uri="{FF2B5EF4-FFF2-40B4-BE49-F238E27FC236}">
              <a16:creationId xmlns:a16="http://schemas.microsoft.com/office/drawing/2014/main" id="{823AD6C5-B8A9-4618-9EC9-323C3B907075}"/>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8" name="テキスト ボックス 347">
          <a:extLst>
            <a:ext uri="{FF2B5EF4-FFF2-40B4-BE49-F238E27FC236}">
              <a16:creationId xmlns:a16="http://schemas.microsoft.com/office/drawing/2014/main" id="{5DBA3B99-7E0A-4291-93B5-5B70DF08F042}"/>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9" name="直線コネクタ 348">
          <a:extLst>
            <a:ext uri="{FF2B5EF4-FFF2-40B4-BE49-F238E27FC236}">
              <a16:creationId xmlns:a16="http://schemas.microsoft.com/office/drawing/2014/main" id="{CCC5413A-E774-4204-A15E-B4BFD55A87F6}"/>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50" name="直線コネクタ 349">
          <a:extLst>
            <a:ext uri="{FF2B5EF4-FFF2-40B4-BE49-F238E27FC236}">
              <a16:creationId xmlns:a16="http://schemas.microsoft.com/office/drawing/2014/main" id="{BBC00EFD-965F-407F-8C00-26F2DA734AA1}"/>
            </a:ext>
          </a:extLst>
        </xdr:cNvPr>
        <xdr:cNvCxnSpPr/>
      </xdr:nvCxnSpPr>
      <xdr:spPr>
        <a:xfrm>
          <a:off x="5960110" y="1859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351" name="テキスト ボックス 350">
          <a:extLst>
            <a:ext uri="{FF2B5EF4-FFF2-40B4-BE49-F238E27FC236}">
              <a16:creationId xmlns:a16="http://schemas.microsoft.com/office/drawing/2014/main" id="{B56B9ED1-6C7C-4E98-925E-69021E6B5AFE}"/>
            </a:ext>
          </a:extLst>
        </xdr:cNvPr>
        <xdr:cNvSpPr txBox="1"/>
      </xdr:nvSpPr>
      <xdr:spPr>
        <a:xfrm>
          <a:off x="5527221"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52" name="直線コネクタ 351">
          <a:extLst>
            <a:ext uri="{FF2B5EF4-FFF2-40B4-BE49-F238E27FC236}">
              <a16:creationId xmlns:a16="http://schemas.microsoft.com/office/drawing/2014/main" id="{C3904355-53CA-4356-82EC-3C1076DC9853}"/>
            </a:ext>
          </a:extLst>
        </xdr:cNvPr>
        <xdr:cNvCxnSpPr/>
      </xdr:nvCxnSpPr>
      <xdr:spPr>
        <a:xfrm>
          <a:off x="5960110" y="1813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353" name="テキスト ボックス 352">
          <a:extLst>
            <a:ext uri="{FF2B5EF4-FFF2-40B4-BE49-F238E27FC236}">
              <a16:creationId xmlns:a16="http://schemas.microsoft.com/office/drawing/2014/main" id="{E1D0920E-B234-4BB4-9812-95974D947FE2}"/>
            </a:ext>
          </a:extLst>
        </xdr:cNvPr>
        <xdr:cNvSpPr txBox="1"/>
      </xdr:nvSpPr>
      <xdr:spPr>
        <a:xfrm>
          <a:off x="5527221"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54" name="直線コネクタ 353">
          <a:extLst>
            <a:ext uri="{FF2B5EF4-FFF2-40B4-BE49-F238E27FC236}">
              <a16:creationId xmlns:a16="http://schemas.microsoft.com/office/drawing/2014/main" id="{0D6DFF4D-756B-41E5-906D-3E7E6E428FE4}"/>
            </a:ext>
          </a:extLst>
        </xdr:cNvPr>
        <xdr:cNvCxnSpPr/>
      </xdr:nvCxnSpPr>
      <xdr:spPr>
        <a:xfrm>
          <a:off x="5960110" y="176745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355" name="テキスト ボックス 354">
          <a:extLst>
            <a:ext uri="{FF2B5EF4-FFF2-40B4-BE49-F238E27FC236}">
              <a16:creationId xmlns:a16="http://schemas.microsoft.com/office/drawing/2014/main" id="{D7DC1C2F-D4C9-4243-B86E-BF4074E1A56D}"/>
            </a:ext>
          </a:extLst>
        </xdr:cNvPr>
        <xdr:cNvSpPr txBox="1"/>
      </xdr:nvSpPr>
      <xdr:spPr>
        <a:xfrm>
          <a:off x="5527221"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56" name="直線コネクタ 355">
          <a:extLst>
            <a:ext uri="{FF2B5EF4-FFF2-40B4-BE49-F238E27FC236}">
              <a16:creationId xmlns:a16="http://schemas.microsoft.com/office/drawing/2014/main" id="{B795C7D1-73AA-4261-AC96-31BC631020BC}"/>
            </a:ext>
          </a:extLst>
        </xdr:cNvPr>
        <xdr:cNvCxnSpPr/>
      </xdr:nvCxnSpPr>
      <xdr:spPr>
        <a:xfrm>
          <a:off x="5960110" y="1722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357" name="テキスト ボックス 356">
          <a:extLst>
            <a:ext uri="{FF2B5EF4-FFF2-40B4-BE49-F238E27FC236}">
              <a16:creationId xmlns:a16="http://schemas.microsoft.com/office/drawing/2014/main" id="{76C1BDB1-33D8-49F4-A64C-08261A98F9AC}"/>
            </a:ext>
          </a:extLst>
        </xdr:cNvPr>
        <xdr:cNvSpPr txBox="1"/>
      </xdr:nvSpPr>
      <xdr:spPr>
        <a:xfrm>
          <a:off x="5527221"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8" name="直線コネクタ 357">
          <a:extLst>
            <a:ext uri="{FF2B5EF4-FFF2-40B4-BE49-F238E27FC236}">
              <a16:creationId xmlns:a16="http://schemas.microsoft.com/office/drawing/2014/main" id="{D4A79BA3-3546-4F10-8092-1B4AF75A7D43}"/>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9" name="テキスト ボックス 358">
          <a:extLst>
            <a:ext uri="{FF2B5EF4-FFF2-40B4-BE49-F238E27FC236}">
              <a16:creationId xmlns:a16="http://schemas.microsoft.com/office/drawing/2014/main" id="{BCEB8075-DEBC-4C12-A05A-898F194A28AF}"/>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0" name="【市民会館】&#10;一人当たり面積グラフ枠">
          <a:extLst>
            <a:ext uri="{FF2B5EF4-FFF2-40B4-BE49-F238E27FC236}">
              <a16:creationId xmlns:a16="http://schemas.microsoft.com/office/drawing/2014/main" id="{CAA08CF0-87A5-406A-925C-1DF1BAF67501}"/>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64770</xdr:rowOff>
    </xdr:from>
    <xdr:to>
      <xdr:col>54</xdr:col>
      <xdr:colOff>189865</xdr:colOff>
      <xdr:row>108</xdr:row>
      <xdr:rowOff>3048</xdr:rowOff>
    </xdr:to>
    <xdr:cxnSp macro="">
      <xdr:nvCxnSpPr>
        <xdr:cNvPr id="361" name="直線コネクタ 360">
          <a:extLst>
            <a:ext uri="{FF2B5EF4-FFF2-40B4-BE49-F238E27FC236}">
              <a16:creationId xmlns:a16="http://schemas.microsoft.com/office/drawing/2014/main" id="{EFEB9B42-5405-4276-930C-332470C763A1}"/>
            </a:ext>
          </a:extLst>
        </xdr:cNvPr>
        <xdr:cNvCxnSpPr/>
      </xdr:nvCxnSpPr>
      <xdr:spPr>
        <a:xfrm flipV="1">
          <a:off x="9429115" y="17379315"/>
          <a:ext cx="0" cy="1140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362" name="【市民会館】&#10;一人当たり面積最小値テキスト">
          <a:extLst>
            <a:ext uri="{FF2B5EF4-FFF2-40B4-BE49-F238E27FC236}">
              <a16:creationId xmlns:a16="http://schemas.microsoft.com/office/drawing/2014/main" id="{F1C77579-25C4-4B69-BC64-B719B6D7AA4A}"/>
            </a:ext>
          </a:extLst>
        </xdr:cNvPr>
        <xdr:cNvSpPr txBox="1"/>
      </xdr:nvSpPr>
      <xdr:spPr>
        <a:xfrm>
          <a:off x="9467850" y="18525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363" name="直線コネクタ 362">
          <a:extLst>
            <a:ext uri="{FF2B5EF4-FFF2-40B4-BE49-F238E27FC236}">
              <a16:creationId xmlns:a16="http://schemas.microsoft.com/office/drawing/2014/main" id="{093CC250-F18C-4329-84B3-EAEEACDB2164}"/>
            </a:ext>
          </a:extLst>
        </xdr:cNvPr>
        <xdr:cNvCxnSpPr/>
      </xdr:nvCxnSpPr>
      <xdr:spPr>
        <a:xfrm>
          <a:off x="9356090" y="1851964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11447</xdr:rowOff>
    </xdr:from>
    <xdr:ext cx="469744" cy="259045"/>
    <xdr:sp macro="" textlink="">
      <xdr:nvSpPr>
        <xdr:cNvPr id="364" name="【市民会館】&#10;一人当たり面積最大値テキスト">
          <a:extLst>
            <a:ext uri="{FF2B5EF4-FFF2-40B4-BE49-F238E27FC236}">
              <a16:creationId xmlns:a16="http://schemas.microsoft.com/office/drawing/2014/main" id="{06DCDF8C-B7B1-4A74-9F52-9E13D76C5B69}"/>
            </a:ext>
          </a:extLst>
        </xdr:cNvPr>
        <xdr:cNvSpPr txBox="1"/>
      </xdr:nvSpPr>
      <xdr:spPr>
        <a:xfrm>
          <a:off x="9467850" y="1716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64770</xdr:rowOff>
    </xdr:from>
    <xdr:to>
      <xdr:col>55</xdr:col>
      <xdr:colOff>88900</xdr:colOff>
      <xdr:row>101</xdr:row>
      <xdr:rowOff>64770</xdr:rowOff>
    </xdr:to>
    <xdr:cxnSp macro="">
      <xdr:nvCxnSpPr>
        <xdr:cNvPr id="365" name="直線コネクタ 364">
          <a:extLst>
            <a:ext uri="{FF2B5EF4-FFF2-40B4-BE49-F238E27FC236}">
              <a16:creationId xmlns:a16="http://schemas.microsoft.com/office/drawing/2014/main" id="{ED6F3E88-8B3D-4F89-922E-F3CDF3DD926E}"/>
            </a:ext>
          </a:extLst>
        </xdr:cNvPr>
        <xdr:cNvCxnSpPr/>
      </xdr:nvCxnSpPr>
      <xdr:spPr>
        <a:xfrm>
          <a:off x="9356090" y="1737931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38116</xdr:rowOff>
    </xdr:from>
    <xdr:ext cx="469744" cy="259045"/>
    <xdr:sp macro="" textlink="">
      <xdr:nvSpPr>
        <xdr:cNvPr id="366" name="【市民会館】&#10;一人当たり面積平均値テキスト">
          <a:extLst>
            <a:ext uri="{FF2B5EF4-FFF2-40B4-BE49-F238E27FC236}">
              <a16:creationId xmlns:a16="http://schemas.microsoft.com/office/drawing/2014/main" id="{F1428023-1054-4E9A-B683-17B320E088CC}"/>
            </a:ext>
          </a:extLst>
        </xdr:cNvPr>
        <xdr:cNvSpPr txBox="1"/>
      </xdr:nvSpPr>
      <xdr:spPr>
        <a:xfrm>
          <a:off x="9467850" y="18040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367" name="フローチャート: 判断 366">
          <a:extLst>
            <a:ext uri="{FF2B5EF4-FFF2-40B4-BE49-F238E27FC236}">
              <a16:creationId xmlns:a16="http://schemas.microsoft.com/office/drawing/2014/main" id="{596889F0-790A-42D8-938F-8432E446FBD2}"/>
            </a:ext>
          </a:extLst>
        </xdr:cNvPr>
        <xdr:cNvSpPr/>
      </xdr:nvSpPr>
      <xdr:spPr>
        <a:xfrm>
          <a:off x="9394190" y="18058129"/>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368" name="フローチャート: 判断 367">
          <a:extLst>
            <a:ext uri="{FF2B5EF4-FFF2-40B4-BE49-F238E27FC236}">
              <a16:creationId xmlns:a16="http://schemas.microsoft.com/office/drawing/2014/main" id="{240DC9E3-8936-4A3C-A1A4-B2BE9734D559}"/>
            </a:ext>
          </a:extLst>
        </xdr:cNvPr>
        <xdr:cNvSpPr/>
      </xdr:nvSpPr>
      <xdr:spPr>
        <a:xfrm>
          <a:off x="8632190" y="1805812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369" name="フローチャート: 判断 368">
          <a:extLst>
            <a:ext uri="{FF2B5EF4-FFF2-40B4-BE49-F238E27FC236}">
              <a16:creationId xmlns:a16="http://schemas.microsoft.com/office/drawing/2014/main" id="{8F8B87D8-C2CF-43C9-BAFE-6D3EB0AC3641}"/>
            </a:ext>
          </a:extLst>
        </xdr:cNvPr>
        <xdr:cNvSpPr/>
      </xdr:nvSpPr>
      <xdr:spPr>
        <a:xfrm>
          <a:off x="7846060" y="1806918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55118</xdr:rowOff>
    </xdr:from>
    <xdr:to>
      <xdr:col>41</xdr:col>
      <xdr:colOff>101600</xdr:colOff>
      <xdr:row>105</xdr:row>
      <xdr:rowOff>156718</xdr:rowOff>
    </xdr:to>
    <xdr:sp macro="" textlink="">
      <xdr:nvSpPr>
        <xdr:cNvPr id="370" name="フローチャート: 判断 369">
          <a:extLst>
            <a:ext uri="{FF2B5EF4-FFF2-40B4-BE49-F238E27FC236}">
              <a16:creationId xmlns:a16="http://schemas.microsoft.com/office/drawing/2014/main" id="{BC7476A4-2A40-4A68-82CF-C9416B0F2F5A}"/>
            </a:ext>
          </a:extLst>
        </xdr:cNvPr>
        <xdr:cNvSpPr/>
      </xdr:nvSpPr>
      <xdr:spPr>
        <a:xfrm>
          <a:off x="7029450" y="18061178"/>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371" name="フローチャート: 判断 370">
          <a:extLst>
            <a:ext uri="{FF2B5EF4-FFF2-40B4-BE49-F238E27FC236}">
              <a16:creationId xmlns:a16="http://schemas.microsoft.com/office/drawing/2014/main" id="{C892F94B-EF17-4F02-9BE4-4282ACCC4FB6}"/>
            </a:ext>
          </a:extLst>
        </xdr:cNvPr>
        <xdr:cNvSpPr/>
      </xdr:nvSpPr>
      <xdr:spPr>
        <a:xfrm>
          <a:off x="6231890" y="18043652"/>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CE7EDC20-273E-4041-9663-26A2CE763244}"/>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1DCFBA08-5E99-4C5D-8310-876C1C4C350B}"/>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2A1DE698-9EE9-4D95-8DD8-7668560D1D76}"/>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0DE5CAB8-5496-4C5F-A434-E7968B610C1D}"/>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D48FE072-7B9D-4D59-BF65-C28F40910947}"/>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141987</xdr:rowOff>
    </xdr:from>
    <xdr:to>
      <xdr:col>55</xdr:col>
      <xdr:colOff>50800</xdr:colOff>
      <xdr:row>102</xdr:row>
      <xdr:rowOff>72137</xdr:rowOff>
    </xdr:to>
    <xdr:sp macro="" textlink="">
      <xdr:nvSpPr>
        <xdr:cNvPr id="377" name="楕円 376">
          <a:extLst>
            <a:ext uri="{FF2B5EF4-FFF2-40B4-BE49-F238E27FC236}">
              <a16:creationId xmlns:a16="http://schemas.microsoft.com/office/drawing/2014/main" id="{FE97182F-0C24-458D-99A2-575F3AB4C158}"/>
            </a:ext>
          </a:extLst>
        </xdr:cNvPr>
        <xdr:cNvSpPr/>
      </xdr:nvSpPr>
      <xdr:spPr>
        <a:xfrm>
          <a:off x="9394190" y="17456532"/>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164864</xdr:rowOff>
    </xdr:from>
    <xdr:ext cx="469744" cy="259045"/>
    <xdr:sp macro="" textlink="">
      <xdr:nvSpPr>
        <xdr:cNvPr id="378" name="【市民会館】&#10;一人当たり面積該当値テキスト">
          <a:extLst>
            <a:ext uri="{FF2B5EF4-FFF2-40B4-BE49-F238E27FC236}">
              <a16:creationId xmlns:a16="http://schemas.microsoft.com/office/drawing/2014/main" id="{6E30868C-D3C0-4443-BBB3-AB3160928D03}"/>
            </a:ext>
          </a:extLst>
        </xdr:cNvPr>
        <xdr:cNvSpPr txBox="1"/>
      </xdr:nvSpPr>
      <xdr:spPr>
        <a:xfrm>
          <a:off x="9467850" y="17313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155702</xdr:rowOff>
    </xdr:from>
    <xdr:to>
      <xdr:col>50</xdr:col>
      <xdr:colOff>165100</xdr:colOff>
      <xdr:row>102</xdr:row>
      <xdr:rowOff>85852</xdr:rowOff>
    </xdr:to>
    <xdr:sp macro="" textlink="">
      <xdr:nvSpPr>
        <xdr:cNvPr id="379" name="楕円 378">
          <a:extLst>
            <a:ext uri="{FF2B5EF4-FFF2-40B4-BE49-F238E27FC236}">
              <a16:creationId xmlns:a16="http://schemas.microsoft.com/office/drawing/2014/main" id="{2934BCA4-A58A-411F-AED9-A5E371C998FB}"/>
            </a:ext>
          </a:extLst>
        </xdr:cNvPr>
        <xdr:cNvSpPr/>
      </xdr:nvSpPr>
      <xdr:spPr>
        <a:xfrm>
          <a:off x="8632190" y="1747215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21337</xdr:rowOff>
    </xdr:from>
    <xdr:to>
      <xdr:col>55</xdr:col>
      <xdr:colOff>0</xdr:colOff>
      <xdr:row>102</xdr:row>
      <xdr:rowOff>35052</xdr:rowOff>
    </xdr:to>
    <xdr:cxnSp macro="">
      <xdr:nvCxnSpPr>
        <xdr:cNvPr id="380" name="直線コネクタ 379">
          <a:extLst>
            <a:ext uri="{FF2B5EF4-FFF2-40B4-BE49-F238E27FC236}">
              <a16:creationId xmlns:a16="http://schemas.microsoft.com/office/drawing/2014/main" id="{97A32728-3D0F-4C0F-8427-150D3DCD2281}"/>
            </a:ext>
          </a:extLst>
        </xdr:cNvPr>
        <xdr:cNvCxnSpPr/>
      </xdr:nvCxnSpPr>
      <xdr:spPr>
        <a:xfrm flipV="1">
          <a:off x="8686800" y="17505427"/>
          <a:ext cx="742950" cy="17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169418</xdr:rowOff>
    </xdr:from>
    <xdr:to>
      <xdr:col>46</xdr:col>
      <xdr:colOff>38100</xdr:colOff>
      <xdr:row>102</xdr:row>
      <xdr:rowOff>99568</xdr:rowOff>
    </xdr:to>
    <xdr:sp macro="" textlink="">
      <xdr:nvSpPr>
        <xdr:cNvPr id="381" name="楕円 380">
          <a:extLst>
            <a:ext uri="{FF2B5EF4-FFF2-40B4-BE49-F238E27FC236}">
              <a16:creationId xmlns:a16="http://schemas.microsoft.com/office/drawing/2014/main" id="{DFE6DF2A-5D0E-408B-9250-228F852E6E60}"/>
            </a:ext>
          </a:extLst>
        </xdr:cNvPr>
        <xdr:cNvSpPr/>
      </xdr:nvSpPr>
      <xdr:spPr>
        <a:xfrm>
          <a:off x="7846060" y="17489678"/>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35052</xdr:rowOff>
    </xdr:from>
    <xdr:to>
      <xdr:col>50</xdr:col>
      <xdr:colOff>114300</xdr:colOff>
      <xdr:row>102</xdr:row>
      <xdr:rowOff>48768</xdr:rowOff>
    </xdr:to>
    <xdr:cxnSp macro="">
      <xdr:nvCxnSpPr>
        <xdr:cNvPr id="382" name="直線コネクタ 381">
          <a:extLst>
            <a:ext uri="{FF2B5EF4-FFF2-40B4-BE49-F238E27FC236}">
              <a16:creationId xmlns:a16="http://schemas.microsoft.com/office/drawing/2014/main" id="{F2531D82-8F52-4683-B684-557CA49EDEDA}"/>
            </a:ext>
          </a:extLst>
        </xdr:cNvPr>
        <xdr:cNvCxnSpPr/>
      </xdr:nvCxnSpPr>
      <xdr:spPr>
        <a:xfrm flipV="1">
          <a:off x="7889240" y="17522952"/>
          <a:ext cx="79756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11685</xdr:rowOff>
    </xdr:from>
    <xdr:to>
      <xdr:col>41</xdr:col>
      <xdr:colOff>101600</xdr:colOff>
      <xdr:row>102</xdr:row>
      <xdr:rowOff>113285</xdr:rowOff>
    </xdr:to>
    <xdr:sp macro="" textlink="">
      <xdr:nvSpPr>
        <xdr:cNvPr id="383" name="楕円 382">
          <a:extLst>
            <a:ext uri="{FF2B5EF4-FFF2-40B4-BE49-F238E27FC236}">
              <a16:creationId xmlns:a16="http://schemas.microsoft.com/office/drawing/2014/main" id="{4EC7BDC1-8FAB-4501-A8E3-8701354D9A4D}"/>
            </a:ext>
          </a:extLst>
        </xdr:cNvPr>
        <xdr:cNvSpPr/>
      </xdr:nvSpPr>
      <xdr:spPr>
        <a:xfrm>
          <a:off x="7029450" y="1750339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48768</xdr:rowOff>
    </xdr:from>
    <xdr:to>
      <xdr:col>45</xdr:col>
      <xdr:colOff>177800</xdr:colOff>
      <xdr:row>102</xdr:row>
      <xdr:rowOff>62485</xdr:rowOff>
    </xdr:to>
    <xdr:cxnSp macro="">
      <xdr:nvCxnSpPr>
        <xdr:cNvPr id="384" name="直線コネクタ 383">
          <a:extLst>
            <a:ext uri="{FF2B5EF4-FFF2-40B4-BE49-F238E27FC236}">
              <a16:creationId xmlns:a16="http://schemas.microsoft.com/office/drawing/2014/main" id="{49B776AA-E625-44C2-B65A-B189EC1911F2}"/>
            </a:ext>
          </a:extLst>
        </xdr:cNvPr>
        <xdr:cNvCxnSpPr/>
      </xdr:nvCxnSpPr>
      <xdr:spPr>
        <a:xfrm flipV="1">
          <a:off x="7084060" y="17538573"/>
          <a:ext cx="805180" cy="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25400</xdr:rowOff>
    </xdr:from>
    <xdr:to>
      <xdr:col>36</xdr:col>
      <xdr:colOff>165100</xdr:colOff>
      <xdr:row>102</xdr:row>
      <xdr:rowOff>127000</xdr:rowOff>
    </xdr:to>
    <xdr:sp macro="" textlink="">
      <xdr:nvSpPr>
        <xdr:cNvPr id="385" name="楕円 384">
          <a:extLst>
            <a:ext uri="{FF2B5EF4-FFF2-40B4-BE49-F238E27FC236}">
              <a16:creationId xmlns:a16="http://schemas.microsoft.com/office/drawing/2014/main" id="{981302D5-2AA5-4366-AD22-DD8F6556CE78}"/>
            </a:ext>
          </a:extLst>
        </xdr:cNvPr>
        <xdr:cNvSpPr/>
      </xdr:nvSpPr>
      <xdr:spPr>
        <a:xfrm>
          <a:off x="6231890" y="1750949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62485</xdr:rowOff>
    </xdr:from>
    <xdr:to>
      <xdr:col>41</xdr:col>
      <xdr:colOff>50800</xdr:colOff>
      <xdr:row>102</xdr:row>
      <xdr:rowOff>76200</xdr:rowOff>
    </xdr:to>
    <xdr:cxnSp macro="">
      <xdr:nvCxnSpPr>
        <xdr:cNvPr id="386" name="直線コネクタ 385">
          <a:extLst>
            <a:ext uri="{FF2B5EF4-FFF2-40B4-BE49-F238E27FC236}">
              <a16:creationId xmlns:a16="http://schemas.microsoft.com/office/drawing/2014/main" id="{F1E9E3CD-7EC2-40C1-BC34-AE01D3E3C5DD}"/>
            </a:ext>
          </a:extLst>
        </xdr:cNvPr>
        <xdr:cNvCxnSpPr/>
      </xdr:nvCxnSpPr>
      <xdr:spPr>
        <a:xfrm flipV="1">
          <a:off x="6286500" y="17546575"/>
          <a:ext cx="797560" cy="17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152416</xdr:rowOff>
    </xdr:from>
    <xdr:ext cx="469744" cy="259045"/>
    <xdr:sp macro="" textlink="">
      <xdr:nvSpPr>
        <xdr:cNvPr id="387" name="n_1aveValue【市民会館】&#10;一人当たり面積">
          <a:extLst>
            <a:ext uri="{FF2B5EF4-FFF2-40B4-BE49-F238E27FC236}">
              <a16:creationId xmlns:a16="http://schemas.microsoft.com/office/drawing/2014/main" id="{D20F668D-D25E-43AD-B810-1FEB771109B8}"/>
            </a:ext>
          </a:extLst>
        </xdr:cNvPr>
        <xdr:cNvSpPr txBox="1"/>
      </xdr:nvSpPr>
      <xdr:spPr>
        <a:xfrm>
          <a:off x="845446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161562</xdr:rowOff>
    </xdr:from>
    <xdr:ext cx="469744" cy="259045"/>
    <xdr:sp macro="" textlink="">
      <xdr:nvSpPr>
        <xdr:cNvPr id="388" name="n_2aveValue【市民会館】&#10;一人当たり面積">
          <a:extLst>
            <a:ext uri="{FF2B5EF4-FFF2-40B4-BE49-F238E27FC236}">
              <a16:creationId xmlns:a16="http://schemas.microsoft.com/office/drawing/2014/main" id="{97AC7BF4-B7C7-4E3A-A940-A18016956631}"/>
            </a:ext>
          </a:extLst>
        </xdr:cNvPr>
        <xdr:cNvSpPr txBox="1"/>
      </xdr:nvSpPr>
      <xdr:spPr>
        <a:xfrm>
          <a:off x="7673417" y="1816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147845</xdr:rowOff>
    </xdr:from>
    <xdr:ext cx="469744" cy="259045"/>
    <xdr:sp macro="" textlink="">
      <xdr:nvSpPr>
        <xdr:cNvPr id="389" name="n_3aveValue【市民会館】&#10;一人当たり面積">
          <a:extLst>
            <a:ext uri="{FF2B5EF4-FFF2-40B4-BE49-F238E27FC236}">
              <a16:creationId xmlns:a16="http://schemas.microsoft.com/office/drawing/2014/main" id="{E2121654-2A83-4885-85C5-B0C022E567DB}"/>
            </a:ext>
          </a:extLst>
        </xdr:cNvPr>
        <xdr:cNvSpPr txBox="1"/>
      </xdr:nvSpPr>
      <xdr:spPr>
        <a:xfrm>
          <a:off x="6866332" y="18148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134129</xdr:rowOff>
    </xdr:from>
    <xdr:ext cx="469744" cy="259045"/>
    <xdr:sp macro="" textlink="">
      <xdr:nvSpPr>
        <xdr:cNvPr id="390" name="n_4aveValue【市民会館】&#10;一人当たり面積">
          <a:extLst>
            <a:ext uri="{FF2B5EF4-FFF2-40B4-BE49-F238E27FC236}">
              <a16:creationId xmlns:a16="http://schemas.microsoft.com/office/drawing/2014/main" id="{1D3186CF-5857-472C-9FAC-B1E4B13287FA}"/>
            </a:ext>
          </a:extLst>
        </xdr:cNvPr>
        <xdr:cNvSpPr txBox="1"/>
      </xdr:nvSpPr>
      <xdr:spPr>
        <a:xfrm>
          <a:off x="6068772" y="18132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102379</xdr:rowOff>
    </xdr:from>
    <xdr:ext cx="469744" cy="259045"/>
    <xdr:sp macro="" textlink="">
      <xdr:nvSpPr>
        <xdr:cNvPr id="391" name="n_1mainValue【市民会館】&#10;一人当たり面積">
          <a:extLst>
            <a:ext uri="{FF2B5EF4-FFF2-40B4-BE49-F238E27FC236}">
              <a16:creationId xmlns:a16="http://schemas.microsoft.com/office/drawing/2014/main" id="{8A0C10EC-E662-4795-AE49-9D356D363F96}"/>
            </a:ext>
          </a:extLst>
        </xdr:cNvPr>
        <xdr:cNvSpPr txBox="1"/>
      </xdr:nvSpPr>
      <xdr:spPr>
        <a:xfrm>
          <a:off x="8454467" y="1724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116095</xdr:rowOff>
    </xdr:from>
    <xdr:ext cx="469744" cy="259045"/>
    <xdr:sp macro="" textlink="">
      <xdr:nvSpPr>
        <xdr:cNvPr id="392" name="n_2mainValue【市民会館】&#10;一人当たり面積">
          <a:extLst>
            <a:ext uri="{FF2B5EF4-FFF2-40B4-BE49-F238E27FC236}">
              <a16:creationId xmlns:a16="http://schemas.microsoft.com/office/drawing/2014/main" id="{E3094C46-DC03-44F6-904C-4FF8761A3A40}"/>
            </a:ext>
          </a:extLst>
        </xdr:cNvPr>
        <xdr:cNvSpPr txBox="1"/>
      </xdr:nvSpPr>
      <xdr:spPr>
        <a:xfrm>
          <a:off x="7673417" y="1726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129812</xdr:rowOff>
    </xdr:from>
    <xdr:ext cx="469744" cy="259045"/>
    <xdr:sp macro="" textlink="">
      <xdr:nvSpPr>
        <xdr:cNvPr id="393" name="n_3mainValue【市民会館】&#10;一人当たり面積">
          <a:extLst>
            <a:ext uri="{FF2B5EF4-FFF2-40B4-BE49-F238E27FC236}">
              <a16:creationId xmlns:a16="http://schemas.microsoft.com/office/drawing/2014/main" id="{7DDFA8A2-6CA5-44F7-8756-1AFE1E2BC588}"/>
            </a:ext>
          </a:extLst>
        </xdr:cNvPr>
        <xdr:cNvSpPr txBox="1"/>
      </xdr:nvSpPr>
      <xdr:spPr>
        <a:xfrm>
          <a:off x="6866332" y="1727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100</xdr:row>
      <xdr:rowOff>143527</xdr:rowOff>
    </xdr:from>
    <xdr:ext cx="469744" cy="259045"/>
    <xdr:sp macro="" textlink="">
      <xdr:nvSpPr>
        <xdr:cNvPr id="394" name="n_4mainValue【市民会館】&#10;一人当たり面積">
          <a:extLst>
            <a:ext uri="{FF2B5EF4-FFF2-40B4-BE49-F238E27FC236}">
              <a16:creationId xmlns:a16="http://schemas.microsoft.com/office/drawing/2014/main" id="{48AC3035-0E93-4610-82F0-98AD5CA866F9}"/>
            </a:ext>
          </a:extLst>
        </xdr:cNvPr>
        <xdr:cNvSpPr txBox="1"/>
      </xdr:nvSpPr>
      <xdr:spPr>
        <a:xfrm>
          <a:off x="6068772" y="1728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17E0186B-8AA0-4359-8241-6F1FC23B4ADC}"/>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706068E4-B76A-44EC-B49F-B0771DFED694}"/>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29A91AEF-2B2C-4DD0-B326-B1DF389837B6}"/>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C3E9D960-27E9-4E63-973F-7970D8C11F9B}"/>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46ACF4CC-D894-4433-8E58-398328DD2104}"/>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6D0CED33-7552-45DA-937D-87B9317C4EDB}"/>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6B744C54-046E-4234-B5FE-3779971C2781}"/>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7D210B0-E3FF-4736-91EA-F7971CB97ED9}"/>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040C8FB5-39A0-4B00-85E2-801E07A51A21}"/>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A0182F6E-E7E5-46C7-A259-996B69A334EA}"/>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57FBD99C-BB27-4E74-AFBC-20F91AC66A70}"/>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E2843351-82FE-4CAB-A6B5-EACDC82690BC}"/>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55455855-5EE5-41A5-9391-573CE007E882}"/>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02A0A6B4-5475-49BD-8DF0-4162AC281BD4}"/>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865FDDBA-6FC2-4CDD-977D-F256D0BD9668}"/>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225351E0-027C-403B-825B-305913CFC8BF}"/>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889F00C2-9CEB-4010-B7F9-004047BA1AFB}"/>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4771EFCE-A089-4DC3-BE1F-312CE41F11E0}"/>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0694692A-D329-40EE-8CE1-0028EC0D8D62}"/>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556E1BC2-FCBF-40DA-BDDA-8ECCDFCE838D}"/>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A08DB19F-A352-49BD-8B01-ACAFD06C9679}"/>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B701F4CF-2AE5-4E43-9391-051A27793581}"/>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716A31C2-9FD1-489A-970B-1F665EC2471D}"/>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一般廃棄物処理施設】&#10;有形固定資産減価償却率グラフ枠">
          <a:extLst>
            <a:ext uri="{FF2B5EF4-FFF2-40B4-BE49-F238E27FC236}">
              <a16:creationId xmlns:a16="http://schemas.microsoft.com/office/drawing/2014/main" id="{9EF173A1-304D-4529-A77A-DC73CE155238}"/>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116205</xdr:rowOff>
    </xdr:from>
    <xdr:to>
      <xdr:col>85</xdr:col>
      <xdr:colOff>126364</xdr:colOff>
      <xdr:row>42</xdr:row>
      <xdr:rowOff>38100</xdr:rowOff>
    </xdr:to>
    <xdr:cxnSp macro="">
      <xdr:nvCxnSpPr>
        <xdr:cNvPr id="419" name="直線コネクタ 418">
          <a:extLst>
            <a:ext uri="{FF2B5EF4-FFF2-40B4-BE49-F238E27FC236}">
              <a16:creationId xmlns:a16="http://schemas.microsoft.com/office/drawing/2014/main" id="{5DAA3F90-B22F-4FC6-85A0-1BAB8FED07FF}"/>
            </a:ext>
          </a:extLst>
        </xdr:cNvPr>
        <xdr:cNvCxnSpPr/>
      </xdr:nvCxnSpPr>
      <xdr:spPr>
        <a:xfrm flipV="1">
          <a:off x="14703424" y="5602605"/>
          <a:ext cx="0" cy="1636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0" name="【一般廃棄物処理施設】&#10;有形固定資産減価償却率最小値テキスト">
          <a:extLst>
            <a:ext uri="{FF2B5EF4-FFF2-40B4-BE49-F238E27FC236}">
              <a16:creationId xmlns:a16="http://schemas.microsoft.com/office/drawing/2014/main" id="{0C534CB0-BEDB-4712-8BD1-13E6CBF644A1}"/>
            </a:ext>
          </a:extLst>
        </xdr:cNvPr>
        <xdr:cNvSpPr txBox="1"/>
      </xdr:nvSpPr>
      <xdr:spPr>
        <a:xfrm>
          <a:off x="14742160" y="724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1" name="直線コネクタ 420">
          <a:extLst>
            <a:ext uri="{FF2B5EF4-FFF2-40B4-BE49-F238E27FC236}">
              <a16:creationId xmlns:a16="http://schemas.microsoft.com/office/drawing/2014/main" id="{4E758CA6-66C6-40FF-9960-4D35EDB7E5E2}"/>
            </a:ext>
          </a:extLst>
        </xdr:cNvPr>
        <xdr:cNvCxnSpPr/>
      </xdr:nvCxnSpPr>
      <xdr:spPr>
        <a:xfrm>
          <a:off x="14611350" y="723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62882</xdr:rowOff>
    </xdr:from>
    <xdr:ext cx="405111" cy="259045"/>
    <xdr:sp macro="" textlink="">
      <xdr:nvSpPr>
        <xdr:cNvPr id="422" name="【一般廃棄物処理施設】&#10;有形固定資産減価償却率最大値テキスト">
          <a:extLst>
            <a:ext uri="{FF2B5EF4-FFF2-40B4-BE49-F238E27FC236}">
              <a16:creationId xmlns:a16="http://schemas.microsoft.com/office/drawing/2014/main" id="{1B43A821-AB7A-4E44-889E-740ACE5B7819}"/>
            </a:ext>
          </a:extLst>
        </xdr:cNvPr>
        <xdr:cNvSpPr txBox="1"/>
      </xdr:nvSpPr>
      <xdr:spPr>
        <a:xfrm>
          <a:off x="14742160" y="5374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116205</xdr:rowOff>
    </xdr:from>
    <xdr:to>
      <xdr:col>86</xdr:col>
      <xdr:colOff>25400</xdr:colOff>
      <xdr:row>32</xdr:row>
      <xdr:rowOff>116205</xdr:rowOff>
    </xdr:to>
    <xdr:cxnSp macro="">
      <xdr:nvCxnSpPr>
        <xdr:cNvPr id="423" name="直線コネクタ 422">
          <a:extLst>
            <a:ext uri="{FF2B5EF4-FFF2-40B4-BE49-F238E27FC236}">
              <a16:creationId xmlns:a16="http://schemas.microsoft.com/office/drawing/2014/main" id="{BA32F0BE-0876-4880-8292-F9674FED31DA}"/>
            </a:ext>
          </a:extLst>
        </xdr:cNvPr>
        <xdr:cNvCxnSpPr/>
      </xdr:nvCxnSpPr>
      <xdr:spPr>
        <a:xfrm>
          <a:off x="14611350" y="56026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53992</xdr:rowOff>
    </xdr:from>
    <xdr:ext cx="405111" cy="259045"/>
    <xdr:sp macro="" textlink="">
      <xdr:nvSpPr>
        <xdr:cNvPr id="424" name="【一般廃棄物処理施設】&#10;有形固定資産減価償却率平均値テキスト">
          <a:extLst>
            <a:ext uri="{FF2B5EF4-FFF2-40B4-BE49-F238E27FC236}">
              <a16:creationId xmlns:a16="http://schemas.microsoft.com/office/drawing/2014/main" id="{50E26BC5-504F-48C6-B46D-863E39E39FBC}"/>
            </a:ext>
          </a:extLst>
        </xdr:cNvPr>
        <xdr:cNvSpPr txBox="1"/>
      </xdr:nvSpPr>
      <xdr:spPr>
        <a:xfrm>
          <a:off x="14742160" y="64014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425" name="フローチャート: 判断 424">
          <a:extLst>
            <a:ext uri="{FF2B5EF4-FFF2-40B4-BE49-F238E27FC236}">
              <a16:creationId xmlns:a16="http://schemas.microsoft.com/office/drawing/2014/main" id="{F3022A46-01B7-4BD4-BFB8-397B24D97FC5}"/>
            </a:ext>
          </a:extLst>
        </xdr:cNvPr>
        <xdr:cNvSpPr/>
      </xdr:nvSpPr>
      <xdr:spPr>
        <a:xfrm>
          <a:off x="14649450" y="654431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426" name="フローチャート: 判断 425">
          <a:extLst>
            <a:ext uri="{FF2B5EF4-FFF2-40B4-BE49-F238E27FC236}">
              <a16:creationId xmlns:a16="http://schemas.microsoft.com/office/drawing/2014/main" id="{F90945A7-89F1-4403-B7E0-53F6BEA9CE44}"/>
            </a:ext>
          </a:extLst>
        </xdr:cNvPr>
        <xdr:cNvSpPr/>
      </xdr:nvSpPr>
      <xdr:spPr>
        <a:xfrm>
          <a:off x="13887450" y="650240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427" name="フローチャート: 判断 426">
          <a:extLst>
            <a:ext uri="{FF2B5EF4-FFF2-40B4-BE49-F238E27FC236}">
              <a16:creationId xmlns:a16="http://schemas.microsoft.com/office/drawing/2014/main" id="{AEBE5327-A7C8-4868-BD7C-993413DC9EED}"/>
            </a:ext>
          </a:extLst>
        </xdr:cNvPr>
        <xdr:cNvSpPr/>
      </xdr:nvSpPr>
      <xdr:spPr>
        <a:xfrm>
          <a:off x="13089890" y="649287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147320</xdr:rowOff>
    </xdr:from>
    <xdr:to>
      <xdr:col>72</xdr:col>
      <xdr:colOff>38100</xdr:colOff>
      <xdr:row>38</xdr:row>
      <xdr:rowOff>77470</xdr:rowOff>
    </xdr:to>
    <xdr:sp macro="" textlink="">
      <xdr:nvSpPr>
        <xdr:cNvPr id="428" name="フローチャート: 判断 427">
          <a:extLst>
            <a:ext uri="{FF2B5EF4-FFF2-40B4-BE49-F238E27FC236}">
              <a16:creationId xmlns:a16="http://schemas.microsoft.com/office/drawing/2014/main" id="{0B0A3609-7226-4EBA-BEF8-1A1261BEAD91}"/>
            </a:ext>
          </a:extLst>
        </xdr:cNvPr>
        <xdr:cNvSpPr/>
      </xdr:nvSpPr>
      <xdr:spPr>
        <a:xfrm>
          <a:off x="12303760" y="64890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429" name="フローチャート: 判断 428">
          <a:extLst>
            <a:ext uri="{FF2B5EF4-FFF2-40B4-BE49-F238E27FC236}">
              <a16:creationId xmlns:a16="http://schemas.microsoft.com/office/drawing/2014/main" id="{6F6D5817-0126-4F3E-9DC4-03FDC0F8C18E}"/>
            </a:ext>
          </a:extLst>
        </xdr:cNvPr>
        <xdr:cNvSpPr/>
      </xdr:nvSpPr>
      <xdr:spPr>
        <a:xfrm>
          <a:off x="11487150" y="65157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3D2C5B20-C9CE-4737-9229-0D4335E776B1}"/>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A56A93A7-5779-40A5-9CAA-C7F50F7FAA88}"/>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50647CCE-675C-4EEE-81D9-B6A6F922D009}"/>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B1D4AC1A-C71A-4FA9-BF69-EB41DB1B0D71}"/>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93E0F21-9AA3-4E64-9B2B-5A1A92126438}"/>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65405</xdr:rowOff>
    </xdr:from>
    <xdr:to>
      <xdr:col>85</xdr:col>
      <xdr:colOff>177800</xdr:colOff>
      <xdr:row>38</xdr:row>
      <xdr:rowOff>167005</xdr:rowOff>
    </xdr:to>
    <xdr:sp macro="" textlink="">
      <xdr:nvSpPr>
        <xdr:cNvPr id="435" name="楕円 434">
          <a:extLst>
            <a:ext uri="{FF2B5EF4-FFF2-40B4-BE49-F238E27FC236}">
              <a16:creationId xmlns:a16="http://schemas.microsoft.com/office/drawing/2014/main" id="{E1C756AC-EF36-47CB-97D6-763863AC1533}"/>
            </a:ext>
          </a:extLst>
        </xdr:cNvPr>
        <xdr:cNvSpPr/>
      </xdr:nvSpPr>
      <xdr:spPr>
        <a:xfrm>
          <a:off x="14649450" y="657860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43832</xdr:rowOff>
    </xdr:from>
    <xdr:ext cx="405111" cy="259045"/>
    <xdr:sp macro="" textlink="">
      <xdr:nvSpPr>
        <xdr:cNvPr id="436" name="【一般廃棄物処理施設】&#10;有形固定資産減価償却率該当値テキスト">
          <a:extLst>
            <a:ext uri="{FF2B5EF4-FFF2-40B4-BE49-F238E27FC236}">
              <a16:creationId xmlns:a16="http://schemas.microsoft.com/office/drawing/2014/main" id="{6932832E-0A56-4CCF-92DE-BE6678F48ACF}"/>
            </a:ext>
          </a:extLst>
        </xdr:cNvPr>
        <xdr:cNvSpPr txBox="1"/>
      </xdr:nvSpPr>
      <xdr:spPr>
        <a:xfrm>
          <a:off x="14742160" y="656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21590</xdr:rowOff>
    </xdr:from>
    <xdr:to>
      <xdr:col>81</xdr:col>
      <xdr:colOff>101600</xdr:colOff>
      <xdr:row>38</xdr:row>
      <xdr:rowOff>123190</xdr:rowOff>
    </xdr:to>
    <xdr:sp macro="" textlink="">
      <xdr:nvSpPr>
        <xdr:cNvPr id="437" name="楕円 436">
          <a:extLst>
            <a:ext uri="{FF2B5EF4-FFF2-40B4-BE49-F238E27FC236}">
              <a16:creationId xmlns:a16="http://schemas.microsoft.com/office/drawing/2014/main" id="{9E80E2DB-A741-4462-9566-2A049BE98546}"/>
            </a:ext>
          </a:extLst>
        </xdr:cNvPr>
        <xdr:cNvSpPr/>
      </xdr:nvSpPr>
      <xdr:spPr>
        <a:xfrm>
          <a:off x="13887450" y="653288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72390</xdr:rowOff>
    </xdr:from>
    <xdr:to>
      <xdr:col>85</xdr:col>
      <xdr:colOff>127000</xdr:colOff>
      <xdr:row>38</xdr:row>
      <xdr:rowOff>116205</xdr:rowOff>
    </xdr:to>
    <xdr:cxnSp macro="">
      <xdr:nvCxnSpPr>
        <xdr:cNvPr id="438" name="直線コネクタ 437">
          <a:extLst>
            <a:ext uri="{FF2B5EF4-FFF2-40B4-BE49-F238E27FC236}">
              <a16:creationId xmlns:a16="http://schemas.microsoft.com/office/drawing/2014/main" id="{E1282565-6E87-4798-B5FA-7652D192850F}"/>
            </a:ext>
          </a:extLst>
        </xdr:cNvPr>
        <xdr:cNvCxnSpPr/>
      </xdr:nvCxnSpPr>
      <xdr:spPr>
        <a:xfrm>
          <a:off x="13942060" y="6587490"/>
          <a:ext cx="762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151130</xdr:rowOff>
    </xdr:from>
    <xdr:to>
      <xdr:col>76</xdr:col>
      <xdr:colOff>165100</xdr:colOff>
      <xdr:row>38</xdr:row>
      <xdr:rowOff>81280</xdr:rowOff>
    </xdr:to>
    <xdr:sp macro="" textlink="">
      <xdr:nvSpPr>
        <xdr:cNvPr id="439" name="楕円 438">
          <a:extLst>
            <a:ext uri="{FF2B5EF4-FFF2-40B4-BE49-F238E27FC236}">
              <a16:creationId xmlns:a16="http://schemas.microsoft.com/office/drawing/2014/main" id="{F53B06A3-358E-4855-92E1-088F390E705F}"/>
            </a:ext>
          </a:extLst>
        </xdr:cNvPr>
        <xdr:cNvSpPr/>
      </xdr:nvSpPr>
      <xdr:spPr>
        <a:xfrm>
          <a:off x="13089890" y="649478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30480</xdr:rowOff>
    </xdr:from>
    <xdr:to>
      <xdr:col>81</xdr:col>
      <xdr:colOff>50800</xdr:colOff>
      <xdr:row>38</xdr:row>
      <xdr:rowOff>72390</xdr:rowOff>
    </xdr:to>
    <xdr:cxnSp macro="">
      <xdr:nvCxnSpPr>
        <xdr:cNvPr id="440" name="直線コネクタ 439">
          <a:extLst>
            <a:ext uri="{FF2B5EF4-FFF2-40B4-BE49-F238E27FC236}">
              <a16:creationId xmlns:a16="http://schemas.microsoft.com/office/drawing/2014/main" id="{59272B9F-0D67-451A-9709-65FB2F76CF33}"/>
            </a:ext>
          </a:extLst>
        </xdr:cNvPr>
        <xdr:cNvCxnSpPr/>
      </xdr:nvCxnSpPr>
      <xdr:spPr>
        <a:xfrm>
          <a:off x="13144500" y="6543675"/>
          <a:ext cx="79756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107315</xdr:rowOff>
    </xdr:from>
    <xdr:to>
      <xdr:col>72</xdr:col>
      <xdr:colOff>38100</xdr:colOff>
      <xdr:row>38</xdr:row>
      <xdr:rowOff>37465</xdr:rowOff>
    </xdr:to>
    <xdr:sp macro="" textlink="">
      <xdr:nvSpPr>
        <xdr:cNvPr id="441" name="楕円 440">
          <a:extLst>
            <a:ext uri="{FF2B5EF4-FFF2-40B4-BE49-F238E27FC236}">
              <a16:creationId xmlns:a16="http://schemas.microsoft.com/office/drawing/2014/main" id="{475613B6-8E1C-47BF-9A17-647E2D445B8E}"/>
            </a:ext>
          </a:extLst>
        </xdr:cNvPr>
        <xdr:cNvSpPr/>
      </xdr:nvSpPr>
      <xdr:spPr>
        <a:xfrm>
          <a:off x="12303760" y="644906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158115</xdr:rowOff>
    </xdr:from>
    <xdr:to>
      <xdr:col>76</xdr:col>
      <xdr:colOff>114300</xdr:colOff>
      <xdr:row>38</xdr:row>
      <xdr:rowOff>30480</xdr:rowOff>
    </xdr:to>
    <xdr:cxnSp macro="">
      <xdr:nvCxnSpPr>
        <xdr:cNvPr id="442" name="直線コネクタ 441">
          <a:extLst>
            <a:ext uri="{FF2B5EF4-FFF2-40B4-BE49-F238E27FC236}">
              <a16:creationId xmlns:a16="http://schemas.microsoft.com/office/drawing/2014/main" id="{56F38BC8-5B69-4A23-B2C9-250140723338}"/>
            </a:ext>
          </a:extLst>
        </xdr:cNvPr>
        <xdr:cNvCxnSpPr/>
      </xdr:nvCxnSpPr>
      <xdr:spPr>
        <a:xfrm>
          <a:off x="12346940" y="6503670"/>
          <a:ext cx="7975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69215</xdr:rowOff>
    </xdr:from>
    <xdr:to>
      <xdr:col>67</xdr:col>
      <xdr:colOff>101600</xdr:colOff>
      <xdr:row>37</xdr:row>
      <xdr:rowOff>170815</xdr:rowOff>
    </xdr:to>
    <xdr:sp macro="" textlink="">
      <xdr:nvSpPr>
        <xdr:cNvPr id="443" name="楕円 442">
          <a:extLst>
            <a:ext uri="{FF2B5EF4-FFF2-40B4-BE49-F238E27FC236}">
              <a16:creationId xmlns:a16="http://schemas.microsoft.com/office/drawing/2014/main" id="{7145F034-B216-4AFB-A432-8EA3015F7C55}"/>
            </a:ext>
          </a:extLst>
        </xdr:cNvPr>
        <xdr:cNvSpPr/>
      </xdr:nvSpPr>
      <xdr:spPr>
        <a:xfrm>
          <a:off x="11487150" y="641096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120015</xdr:rowOff>
    </xdr:from>
    <xdr:to>
      <xdr:col>71</xdr:col>
      <xdr:colOff>177800</xdr:colOff>
      <xdr:row>37</xdr:row>
      <xdr:rowOff>158115</xdr:rowOff>
    </xdr:to>
    <xdr:cxnSp macro="">
      <xdr:nvCxnSpPr>
        <xdr:cNvPr id="444" name="直線コネクタ 443">
          <a:extLst>
            <a:ext uri="{FF2B5EF4-FFF2-40B4-BE49-F238E27FC236}">
              <a16:creationId xmlns:a16="http://schemas.microsoft.com/office/drawing/2014/main" id="{EF7B8832-6CF1-42C3-8827-C95E22996464}"/>
            </a:ext>
          </a:extLst>
        </xdr:cNvPr>
        <xdr:cNvCxnSpPr/>
      </xdr:nvCxnSpPr>
      <xdr:spPr>
        <a:xfrm>
          <a:off x="11541760" y="6465570"/>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445" name="n_1aveValue【一般廃棄物処理施設】&#10;有形固定資産減価償却率">
          <a:extLst>
            <a:ext uri="{FF2B5EF4-FFF2-40B4-BE49-F238E27FC236}">
              <a16:creationId xmlns:a16="http://schemas.microsoft.com/office/drawing/2014/main" id="{BA427320-8130-49B9-B7B0-03AF7F90759D}"/>
            </a:ext>
          </a:extLst>
        </xdr:cNvPr>
        <xdr:cNvSpPr txBox="1"/>
      </xdr:nvSpPr>
      <xdr:spPr>
        <a:xfrm>
          <a:off x="13738234"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95902</xdr:rowOff>
    </xdr:from>
    <xdr:ext cx="405111" cy="259045"/>
    <xdr:sp macro="" textlink="">
      <xdr:nvSpPr>
        <xdr:cNvPr id="446" name="n_2aveValue【一般廃棄物処理施設】&#10;有形固定資産減価償却率">
          <a:extLst>
            <a:ext uri="{FF2B5EF4-FFF2-40B4-BE49-F238E27FC236}">
              <a16:creationId xmlns:a16="http://schemas.microsoft.com/office/drawing/2014/main" id="{648AFB25-0748-4B16-8AC5-5C48FFB7274A}"/>
            </a:ext>
          </a:extLst>
        </xdr:cNvPr>
        <xdr:cNvSpPr txBox="1"/>
      </xdr:nvSpPr>
      <xdr:spPr>
        <a:xfrm>
          <a:off x="12957184" y="626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68597</xdr:rowOff>
    </xdr:from>
    <xdr:ext cx="405111" cy="259045"/>
    <xdr:sp macro="" textlink="">
      <xdr:nvSpPr>
        <xdr:cNvPr id="447" name="n_3aveValue【一般廃棄物処理施設】&#10;有形固定資産減価償却率">
          <a:extLst>
            <a:ext uri="{FF2B5EF4-FFF2-40B4-BE49-F238E27FC236}">
              <a16:creationId xmlns:a16="http://schemas.microsoft.com/office/drawing/2014/main" id="{D828376A-89ED-4590-9C96-E4EE65C13DD4}"/>
            </a:ext>
          </a:extLst>
        </xdr:cNvPr>
        <xdr:cNvSpPr txBox="1"/>
      </xdr:nvSpPr>
      <xdr:spPr>
        <a:xfrm>
          <a:off x="12171054"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93362</xdr:rowOff>
    </xdr:from>
    <xdr:ext cx="405111" cy="259045"/>
    <xdr:sp macro="" textlink="">
      <xdr:nvSpPr>
        <xdr:cNvPr id="448" name="n_4aveValue【一般廃棄物処理施設】&#10;有形固定資産減価償却率">
          <a:extLst>
            <a:ext uri="{FF2B5EF4-FFF2-40B4-BE49-F238E27FC236}">
              <a16:creationId xmlns:a16="http://schemas.microsoft.com/office/drawing/2014/main" id="{570FEC0D-A119-4783-98D9-3ABFA6E7A13A}"/>
            </a:ext>
          </a:extLst>
        </xdr:cNvPr>
        <xdr:cNvSpPr txBox="1"/>
      </xdr:nvSpPr>
      <xdr:spPr>
        <a:xfrm>
          <a:off x="11354444" y="661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114317</xdr:rowOff>
    </xdr:from>
    <xdr:ext cx="405111" cy="259045"/>
    <xdr:sp macro="" textlink="">
      <xdr:nvSpPr>
        <xdr:cNvPr id="449" name="n_1mainValue【一般廃棄物処理施設】&#10;有形固定資産減価償却率">
          <a:extLst>
            <a:ext uri="{FF2B5EF4-FFF2-40B4-BE49-F238E27FC236}">
              <a16:creationId xmlns:a16="http://schemas.microsoft.com/office/drawing/2014/main" id="{C37BE9BA-B356-4188-9984-7D79B134D77C}"/>
            </a:ext>
          </a:extLst>
        </xdr:cNvPr>
        <xdr:cNvSpPr txBox="1"/>
      </xdr:nvSpPr>
      <xdr:spPr>
        <a:xfrm>
          <a:off x="13738234"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72407</xdr:rowOff>
    </xdr:from>
    <xdr:ext cx="405111" cy="259045"/>
    <xdr:sp macro="" textlink="">
      <xdr:nvSpPr>
        <xdr:cNvPr id="450" name="n_2mainValue【一般廃棄物処理施設】&#10;有形固定資産減価償却率">
          <a:extLst>
            <a:ext uri="{FF2B5EF4-FFF2-40B4-BE49-F238E27FC236}">
              <a16:creationId xmlns:a16="http://schemas.microsoft.com/office/drawing/2014/main" id="{CA7A993C-8A9A-4114-9F55-BBE8D583D6FD}"/>
            </a:ext>
          </a:extLst>
        </xdr:cNvPr>
        <xdr:cNvSpPr txBox="1"/>
      </xdr:nvSpPr>
      <xdr:spPr>
        <a:xfrm>
          <a:off x="1295718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53992</xdr:rowOff>
    </xdr:from>
    <xdr:ext cx="405111" cy="259045"/>
    <xdr:sp macro="" textlink="">
      <xdr:nvSpPr>
        <xdr:cNvPr id="451" name="n_3mainValue【一般廃棄物処理施設】&#10;有形固定資産減価償却率">
          <a:extLst>
            <a:ext uri="{FF2B5EF4-FFF2-40B4-BE49-F238E27FC236}">
              <a16:creationId xmlns:a16="http://schemas.microsoft.com/office/drawing/2014/main" id="{BB4C436B-1592-4723-BE72-336AC1790ADA}"/>
            </a:ext>
          </a:extLst>
        </xdr:cNvPr>
        <xdr:cNvSpPr txBox="1"/>
      </xdr:nvSpPr>
      <xdr:spPr>
        <a:xfrm>
          <a:off x="12171054" y="623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15892</xdr:rowOff>
    </xdr:from>
    <xdr:ext cx="405111" cy="259045"/>
    <xdr:sp macro="" textlink="">
      <xdr:nvSpPr>
        <xdr:cNvPr id="452" name="n_4mainValue【一般廃棄物処理施設】&#10;有形固定資産減価償却率">
          <a:extLst>
            <a:ext uri="{FF2B5EF4-FFF2-40B4-BE49-F238E27FC236}">
              <a16:creationId xmlns:a16="http://schemas.microsoft.com/office/drawing/2014/main" id="{1BEB6880-C836-4AC0-B59F-A02523C956C3}"/>
            </a:ext>
          </a:extLst>
        </xdr:cNvPr>
        <xdr:cNvSpPr txBox="1"/>
      </xdr:nvSpPr>
      <xdr:spPr>
        <a:xfrm>
          <a:off x="11354444" y="619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EF742FF6-3128-44DA-9F77-9B4643B80137}"/>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19BA4BE3-8319-44C2-B9AB-5A48D2DF176B}"/>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E849323E-7ACD-4BDC-A978-7D5F3DAA91A6}"/>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732EDCE3-C614-4109-AADF-90EDE4997F95}"/>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6CDFBCA8-A1AA-491A-BC41-D869EF08F030}"/>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74DA31C0-8F2B-44C9-B4C7-3D19687AD973}"/>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94F64E23-9A7C-49AD-949D-8EBFB063786F}"/>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FB5E5D78-38D4-4F3B-B4A1-C40F0B571BE2}"/>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9650E245-B864-4CB5-B65E-6C0D760CDA2D}"/>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45EFB09B-F828-47DD-89A0-134D1D4A1041}"/>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AE9C6885-5E1D-438C-B620-15E6483F302C}"/>
            </a:ext>
          </a:extLst>
        </xdr:cNvPr>
        <xdr:cNvCxnSpPr/>
      </xdr:nvCxnSpPr>
      <xdr:spPr>
        <a:xfrm>
          <a:off x="164592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4" name="テキスト ボックス 463">
          <a:extLst>
            <a:ext uri="{FF2B5EF4-FFF2-40B4-BE49-F238E27FC236}">
              <a16:creationId xmlns:a16="http://schemas.microsoft.com/office/drawing/2014/main" id="{2798E138-9145-4FEA-B931-17916D061E3C}"/>
            </a:ext>
          </a:extLst>
        </xdr:cNvPr>
        <xdr:cNvSpPr txBox="1"/>
      </xdr:nvSpPr>
      <xdr:spPr>
        <a:xfrm>
          <a:off x="16252324" y="702248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58F1717A-3AE3-4941-AFB5-ECFCE966F498}"/>
            </a:ext>
          </a:extLst>
        </xdr:cNvPr>
        <xdr:cNvCxnSpPr/>
      </xdr:nvCxnSpPr>
      <xdr:spPr>
        <a:xfrm>
          <a:off x="164592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66" name="テキスト ボックス 465">
          <a:extLst>
            <a:ext uri="{FF2B5EF4-FFF2-40B4-BE49-F238E27FC236}">
              <a16:creationId xmlns:a16="http://schemas.microsoft.com/office/drawing/2014/main" id="{6FCD5A6A-3026-4CF7-B1D3-9CE2949B446E}"/>
            </a:ext>
          </a:extLst>
        </xdr:cNvPr>
        <xdr:cNvSpPr txBox="1"/>
      </xdr:nvSpPr>
      <xdr:spPr>
        <a:xfrm>
          <a:off x="15943791" y="65652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16EBCF72-DD94-4827-A651-68897DB7CAB4}"/>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68" name="テキスト ボックス 467">
          <a:extLst>
            <a:ext uri="{FF2B5EF4-FFF2-40B4-BE49-F238E27FC236}">
              <a16:creationId xmlns:a16="http://schemas.microsoft.com/office/drawing/2014/main" id="{1C61B042-29BE-4DD8-8B94-CD212820E241}"/>
            </a:ext>
          </a:extLst>
        </xdr:cNvPr>
        <xdr:cNvSpPr txBox="1"/>
      </xdr:nvSpPr>
      <xdr:spPr>
        <a:xfrm>
          <a:off x="15943791" y="61042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A848A2BD-CA91-43C8-9EFC-B8BD78C0FE35}"/>
            </a:ext>
          </a:extLst>
        </xdr:cNvPr>
        <xdr:cNvCxnSpPr/>
      </xdr:nvCxnSpPr>
      <xdr:spPr>
        <a:xfrm>
          <a:off x="164592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0" name="テキスト ボックス 469">
          <a:extLst>
            <a:ext uri="{FF2B5EF4-FFF2-40B4-BE49-F238E27FC236}">
              <a16:creationId xmlns:a16="http://schemas.microsoft.com/office/drawing/2014/main" id="{632840F0-1997-4CF6-8C4D-EC3CBB409F63}"/>
            </a:ext>
          </a:extLst>
        </xdr:cNvPr>
        <xdr:cNvSpPr txBox="1"/>
      </xdr:nvSpPr>
      <xdr:spPr>
        <a:xfrm>
          <a:off x="15943791" y="56508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5620BDBE-A10A-4C6E-A33A-90E579615971}"/>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2" name="テキスト ボックス 471">
          <a:extLst>
            <a:ext uri="{FF2B5EF4-FFF2-40B4-BE49-F238E27FC236}">
              <a16:creationId xmlns:a16="http://schemas.microsoft.com/office/drawing/2014/main" id="{6C0D7F62-BEE2-4F4D-A507-DE724845C429}"/>
            </a:ext>
          </a:extLst>
        </xdr:cNvPr>
        <xdr:cNvSpPr txBox="1"/>
      </xdr:nvSpPr>
      <xdr:spPr>
        <a:xfrm>
          <a:off x="15943791"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一般廃棄物処理施設】&#10;一人当たり有形固定資産（償却資産）額グラフ枠">
          <a:extLst>
            <a:ext uri="{FF2B5EF4-FFF2-40B4-BE49-F238E27FC236}">
              <a16:creationId xmlns:a16="http://schemas.microsoft.com/office/drawing/2014/main" id="{F016EA21-FFB8-44A2-8649-76CFF3A56C5F}"/>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21519</xdr:rowOff>
    </xdr:from>
    <xdr:to>
      <xdr:col>116</xdr:col>
      <xdr:colOff>62864</xdr:colOff>
      <xdr:row>41</xdr:row>
      <xdr:rowOff>132115</xdr:rowOff>
    </xdr:to>
    <xdr:cxnSp macro="">
      <xdr:nvCxnSpPr>
        <xdr:cNvPr id="474" name="直線コネクタ 473">
          <a:extLst>
            <a:ext uri="{FF2B5EF4-FFF2-40B4-BE49-F238E27FC236}">
              <a16:creationId xmlns:a16="http://schemas.microsoft.com/office/drawing/2014/main" id="{DEB3CCCA-1666-4AEE-90CC-AC05BAC80B66}"/>
            </a:ext>
          </a:extLst>
        </xdr:cNvPr>
        <xdr:cNvCxnSpPr/>
      </xdr:nvCxnSpPr>
      <xdr:spPr>
        <a:xfrm flipV="1">
          <a:off x="19947254" y="5847009"/>
          <a:ext cx="0" cy="1318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475" name="【一般廃棄物処理施設】&#10;一人当たり有形固定資産（償却資産）額最小値テキスト">
          <a:extLst>
            <a:ext uri="{FF2B5EF4-FFF2-40B4-BE49-F238E27FC236}">
              <a16:creationId xmlns:a16="http://schemas.microsoft.com/office/drawing/2014/main" id="{6FABC363-A7C7-48A1-B90B-5C17EE51307D}"/>
            </a:ext>
          </a:extLst>
        </xdr:cNvPr>
        <xdr:cNvSpPr txBox="1"/>
      </xdr:nvSpPr>
      <xdr:spPr>
        <a:xfrm>
          <a:off x="19985990" y="7161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476" name="直線コネクタ 475">
          <a:extLst>
            <a:ext uri="{FF2B5EF4-FFF2-40B4-BE49-F238E27FC236}">
              <a16:creationId xmlns:a16="http://schemas.microsoft.com/office/drawing/2014/main" id="{1124E76A-2F9B-434D-8CC9-61682D1C2B68}"/>
            </a:ext>
          </a:extLst>
        </xdr:cNvPr>
        <xdr:cNvCxnSpPr/>
      </xdr:nvCxnSpPr>
      <xdr:spPr>
        <a:xfrm>
          <a:off x="19885660" y="71653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139646</xdr:rowOff>
    </xdr:from>
    <xdr:ext cx="599010" cy="259045"/>
    <xdr:sp macro="" textlink="">
      <xdr:nvSpPr>
        <xdr:cNvPr id="477" name="【一般廃棄物処理施設】&#10;一人当たり有形固定資産（償却資産）額最大値テキスト">
          <a:extLst>
            <a:ext uri="{FF2B5EF4-FFF2-40B4-BE49-F238E27FC236}">
              <a16:creationId xmlns:a16="http://schemas.microsoft.com/office/drawing/2014/main" id="{6D9B6989-6BA5-4EF7-AC11-F610B4621947}"/>
            </a:ext>
          </a:extLst>
        </xdr:cNvPr>
        <xdr:cNvSpPr txBox="1"/>
      </xdr:nvSpPr>
      <xdr:spPr>
        <a:xfrm>
          <a:off x="19985990" y="5622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21519</xdr:rowOff>
    </xdr:from>
    <xdr:to>
      <xdr:col>116</xdr:col>
      <xdr:colOff>152400</xdr:colOff>
      <xdr:row>34</xdr:row>
      <xdr:rowOff>21519</xdr:rowOff>
    </xdr:to>
    <xdr:cxnSp macro="">
      <xdr:nvCxnSpPr>
        <xdr:cNvPr id="478" name="直線コネクタ 477">
          <a:extLst>
            <a:ext uri="{FF2B5EF4-FFF2-40B4-BE49-F238E27FC236}">
              <a16:creationId xmlns:a16="http://schemas.microsoft.com/office/drawing/2014/main" id="{E2476CEA-BE32-4D04-AF3A-DFAE09DD91AC}"/>
            </a:ext>
          </a:extLst>
        </xdr:cNvPr>
        <xdr:cNvCxnSpPr/>
      </xdr:nvCxnSpPr>
      <xdr:spPr>
        <a:xfrm>
          <a:off x="19885660" y="58470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50938</xdr:rowOff>
    </xdr:from>
    <xdr:ext cx="534377" cy="259045"/>
    <xdr:sp macro="" textlink="">
      <xdr:nvSpPr>
        <xdr:cNvPr id="479" name="【一般廃棄物処理施設】&#10;一人当たり有形固定資産（償却資産）額平均値テキスト">
          <a:extLst>
            <a:ext uri="{FF2B5EF4-FFF2-40B4-BE49-F238E27FC236}">
              <a16:creationId xmlns:a16="http://schemas.microsoft.com/office/drawing/2014/main" id="{057145E4-39C2-476A-BA3C-4C098542679D}"/>
            </a:ext>
          </a:extLst>
        </xdr:cNvPr>
        <xdr:cNvSpPr txBox="1"/>
      </xdr:nvSpPr>
      <xdr:spPr>
        <a:xfrm>
          <a:off x="19985990" y="65698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28061</xdr:rowOff>
    </xdr:from>
    <xdr:to>
      <xdr:col>116</xdr:col>
      <xdr:colOff>114300</xdr:colOff>
      <xdr:row>39</xdr:row>
      <xdr:rowOff>129661</xdr:rowOff>
    </xdr:to>
    <xdr:sp macro="" textlink="">
      <xdr:nvSpPr>
        <xdr:cNvPr id="480" name="フローチャート: 判断 479">
          <a:extLst>
            <a:ext uri="{FF2B5EF4-FFF2-40B4-BE49-F238E27FC236}">
              <a16:creationId xmlns:a16="http://schemas.microsoft.com/office/drawing/2014/main" id="{F98469BC-2823-4EDD-82AE-C6AB3D4FCC18}"/>
            </a:ext>
          </a:extLst>
        </xdr:cNvPr>
        <xdr:cNvSpPr/>
      </xdr:nvSpPr>
      <xdr:spPr>
        <a:xfrm>
          <a:off x="19904710" y="671270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46038</xdr:rowOff>
    </xdr:from>
    <xdr:to>
      <xdr:col>112</xdr:col>
      <xdr:colOff>38100</xdr:colOff>
      <xdr:row>39</xdr:row>
      <xdr:rowOff>147638</xdr:rowOff>
    </xdr:to>
    <xdr:sp macro="" textlink="">
      <xdr:nvSpPr>
        <xdr:cNvPr id="481" name="フローチャート: 判断 480">
          <a:extLst>
            <a:ext uri="{FF2B5EF4-FFF2-40B4-BE49-F238E27FC236}">
              <a16:creationId xmlns:a16="http://schemas.microsoft.com/office/drawing/2014/main" id="{098D7420-F729-4108-AF9F-D82105E1ECF9}"/>
            </a:ext>
          </a:extLst>
        </xdr:cNvPr>
        <xdr:cNvSpPr/>
      </xdr:nvSpPr>
      <xdr:spPr>
        <a:xfrm>
          <a:off x="19161760" y="67344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54761</xdr:rowOff>
    </xdr:from>
    <xdr:to>
      <xdr:col>107</xdr:col>
      <xdr:colOff>101600</xdr:colOff>
      <xdr:row>39</xdr:row>
      <xdr:rowOff>156361</xdr:rowOff>
    </xdr:to>
    <xdr:sp macro="" textlink="">
      <xdr:nvSpPr>
        <xdr:cNvPr id="482" name="フローチャート: 判断 481">
          <a:extLst>
            <a:ext uri="{FF2B5EF4-FFF2-40B4-BE49-F238E27FC236}">
              <a16:creationId xmlns:a16="http://schemas.microsoft.com/office/drawing/2014/main" id="{174AE659-A7FA-46EC-8D5C-12F226E67D79}"/>
            </a:ext>
          </a:extLst>
        </xdr:cNvPr>
        <xdr:cNvSpPr/>
      </xdr:nvSpPr>
      <xdr:spPr>
        <a:xfrm>
          <a:off x="18345150" y="6745121"/>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33945</xdr:rowOff>
    </xdr:from>
    <xdr:to>
      <xdr:col>102</xdr:col>
      <xdr:colOff>165100</xdr:colOff>
      <xdr:row>39</xdr:row>
      <xdr:rowOff>135545</xdr:rowOff>
    </xdr:to>
    <xdr:sp macro="" textlink="">
      <xdr:nvSpPr>
        <xdr:cNvPr id="483" name="フローチャート: 判断 482">
          <a:extLst>
            <a:ext uri="{FF2B5EF4-FFF2-40B4-BE49-F238E27FC236}">
              <a16:creationId xmlns:a16="http://schemas.microsoft.com/office/drawing/2014/main" id="{CBE94104-7D15-4E31-8865-4C9CF42EBC7D}"/>
            </a:ext>
          </a:extLst>
        </xdr:cNvPr>
        <xdr:cNvSpPr/>
      </xdr:nvSpPr>
      <xdr:spPr>
        <a:xfrm>
          <a:off x="17547590" y="671859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31293</xdr:rowOff>
    </xdr:from>
    <xdr:to>
      <xdr:col>98</xdr:col>
      <xdr:colOff>38100</xdr:colOff>
      <xdr:row>39</xdr:row>
      <xdr:rowOff>132893</xdr:rowOff>
    </xdr:to>
    <xdr:sp macro="" textlink="">
      <xdr:nvSpPr>
        <xdr:cNvPr id="484" name="フローチャート: 判断 483">
          <a:extLst>
            <a:ext uri="{FF2B5EF4-FFF2-40B4-BE49-F238E27FC236}">
              <a16:creationId xmlns:a16="http://schemas.microsoft.com/office/drawing/2014/main" id="{0EC71C6C-44A8-45A9-8CE8-16861A8897C9}"/>
            </a:ext>
          </a:extLst>
        </xdr:cNvPr>
        <xdr:cNvSpPr/>
      </xdr:nvSpPr>
      <xdr:spPr>
        <a:xfrm>
          <a:off x="16761460" y="6715938"/>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945EC1D9-EE00-4CE4-9FF4-A338DE702D4D}"/>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2FDDD6D7-3510-4C1D-B16E-0DC186A5347D}"/>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4FC198DB-684D-4B46-BE9F-A78A2F3A957E}"/>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2DDB8CDD-1747-4BB3-988D-33810C56A603}"/>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65F7CE5E-7721-498F-99DC-1825C06D098E}"/>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55145</xdr:rowOff>
    </xdr:from>
    <xdr:to>
      <xdr:col>116</xdr:col>
      <xdr:colOff>114300</xdr:colOff>
      <xdr:row>40</xdr:row>
      <xdr:rowOff>156745</xdr:rowOff>
    </xdr:to>
    <xdr:sp macro="" textlink="">
      <xdr:nvSpPr>
        <xdr:cNvPr id="490" name="楕円 489">
          <a:extLst>
            <a:ext uri="{FF2B5EF4-FFF2-40B4-BE49-F238E27FC236}">
              <a16:creationId xmlns:a16="http://schemas.microsoft.com/office/drawing/2014/main" id="{C334A8C2-E16D-4B16-AE56-72990E2DB338}"/>
            </a:ext>
          </a:extLst>
        </xdr:cNvPr>
        <xdr:cNvSpPr/>
      </xdr:nvSpPr>
      <xdr:spPr>
        <a:xfrm>
          <a:off x="19904710" y="691695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33572</xdr:rowOff>
    </xdr:from>
    <xdr:ext cx="534377" cy="259045"/>
    <xdr:sp macro="" textlink="">
      <xdr:nvSpPr>
        <xdr:cNvPr id="491" name="【一般廃棄物処理施設】&#10;一人当たり有形固定資産（償却資産）額該当値テキスト">
          <a:extLst>
            <a:ext uri="{FF2B5EF4-FFF2-40B4-BE49-F238E27FC236}">
              <a16:creationId xmlns:a16="http://schemas.microsoft.com/office/drawing/2014/main" id="{BF467EED-E2AC-4CA9-AEA8-2F610CFE7498}"/>
            </a:ext>
          </a:extLst>
        </xdr:cNvPr>
        <xdr:cNvSpPr txBox="1"/>
      </xdr:nvSpPr>
      <xdr:spPr>
        <a:xfrm>
          <a:off x="19985990" y="688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57687</xdr:rowOff>
    </xdr:from>
    <xdr:to>
      <xdr:col>112</xdr:col>
      <xdr:colOff>38100</xdr:colOff>
      <xdr:row>40</xdr:row>
      <xdr:rowOff>159287</xdr:rowOff>
    </xdr:to>
    <xdr:sp macro="" textlink="">
      <xdr:nvSpPr>
        <xdr:cNvPr id="492" name="楕円 491">
          <a:extLst>
            <a:ext uri="{FF2B5EF4-FFF2-40B4-BE49-F238E27FC236}">
              <a16:creationId xmlns:a16="http://schemas.microsoft.com/office/drawing/2014/main" id="{33A1EFA1-CCA3-4C8F-89B3-029AE7F705B6}"/>
            </a:ext>
          </a:extLst>
        </xdr:cNvPr>
        <xdr:cNvSpPr/>
      </xdr:nvSpPr>
      <xdr:spPr>
        <a:xfrm>
          <a:off x="19161760" y="6911877"/>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105945</xdr:rowOff>
    </xdr:from>
    <xdr:to>
      <xdr:col>116</xdr:col>
      <xdr:colOff>63500</xdr:colOff>
      <xdr:row>40</xdr:row>
      <xdr:rowOff>108487</xdr:rowOff>
    </xdr:to>
    <xdr:cxnSp macro="">
      <xdr:nvCxnSpPr>
        <xdr:cNvPr id="493" name="直線コネクタ 492">
          <a:extLst>
            <a:ext uri="{FF2B5EF4-FFF2-40B4-BE49-F238E27FC236}">
              <a16:creationId xmlns:a16="http://schemas.microsoft.com/office/drawing/2014/main" id="{80498F51-F179-4C6E-BDD5-697949EE4B80}"/>
            </a:ext>
          </a:extLst>
        </xdr:cNvPr>
        <xdr:cNvCxnSpPr/>
      </xdr:nvCxnSpPr>
      <xdr:spPr>
        <a:xfrm flipV="1">
          <a:off x="19204940" y="6962040"/>
          <a:ext cx="742950" cy="2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60298</xdr:rowOff>
    </xdr:from>
    <xdr:to>
      <xdr:col>107</xdr:col>
      <xdr:colOff>101600</xdr:colOff>
      <xdr:row>40</xdr:row>
      <xdr:rowOff>161898</xdr:rowOff>
    </xdr:to>
    <xdr:sp macro="" textlink="">
      <xdr:nvSpPr>
        <xdr:cNvPr id="494" name="楕円 493">
          <a:extLst>
            <a:ext uri="{FF2B5EF4-FFF2-40B4-BE49-F238E27FC236}">
              <a16:creationId xmlns:a16="http://schemas.microsoft.com/office/drawing/2014/main" id="{B6E8A1D8-AEF8-4A52-9ABF-B8891D452BDF}"/>
            </a:ext>
          </a:extLst>
        </xdr:cNvPr>
        <xdr:cNvSpPr/>
      </xdr:nvSpPr>
      <xdr:spPr>
        <a:xfrm>
          <a:off x="18345150" y="6914488"/>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108487</xdr:rowOff>
    </xdr:from>
    <xdr:to>
      <xdr:col>111</xdr:col>
      <xdr:colOff>177800</xdr:colOff>
      <xdr:row>40</xdr:row>
      <xdr:rowOff>111098</xdr:rowOff>
    </xdr:to>
    <xdr:cxnSp macro="">
      <xdr:nvCxnSpPr>
        <xdr:cNvPr id="495" name="直線コネクタ 494">
          <a:extLst>
            <a:ext uri="{FF2B5EF4-FFF2-40B4-BE49-F238E27FC236}">
              <a16:creationId xmlns:a16="http://schemas.microsoft.com/office/drawing/2014/main" id="{68C45A59-FBDA-4B9C-8ACB-76C3ABA06DF9}"/>
            </a:ext>
          </a:extLst>
        </xdr:cNvPr>
        <xdr:cNvCxnSpPr/>
      </xdr:nvCxnSpPr>
      <xdr:spPr>
        <a:xfrm flipV="1">
          <a:off x="18399760" y="6964582"/>
          <a:ext cx="805180" cy="4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63247</xdr:rowOff>
    </xdr:from>
    <xdr:to>
      <xdr:col>102</xdr:col>
      <xdr:colOff>165100</xdr:colOff>
      <xdr:row>40</xdr:row>
      <xdr:rowOff>164847</xdr:rowOff>
    </xdr:to>
    <xdr:sp macro="" textlink="">
      <xdr:nvSpPr>
        <xdr:cNvPr id="496" name="楕円 495">
          <a:extLst>
            <a:ext uri="{FF2B5EF4-FFF2-40B4-BE49-F238E27FC236}">
              <a16:creationId xmlns:a16="http://schemas.microsoft.com/office/drawing/2014/main" id="{63C99513-0AB3-4F3D-A5E5-57A00C73BBE5}"/>
            </a:ext>
          </a:extLst>
        </xdr:cNvPr>
        <xdr:cNvSpPr/>
      </xdr:nvSpPr>
      <xdr:spPr>
        <a:xfrm>
          <a:off x="17547590" y="6917437"/>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111098</xdr:rowOff>
    </xdr:from>
    <xdr:to>
      <xdr:col>107</xdr:col>
      <xdr:colOff>50800</xdr:colOff>
      <xdr:row>40</xdr:row>
      <xdr:rowOff>114047</xdr:rowOff>
    </xdr:to>
    <xdr:cxnSp macro="">
      <xdr:nvCxnSpPr>
        <xdr:cNvPr id="497" name="直線コネクタ 496">
          <a:extLst>
            <a:ext uri="{FF2B5EF4-FFF2-40B4-BE49-F238E27FC236}">
              <a16:creationId xmlns:a16="http://schemas.microsoft.com/office/drawing/2014/main" id="{D6B1E9A6-0673-4C84-863B-C60840E5FCD5}"/>
            </a:ext>
          </a:extLst>
        </xdr:cNvPr>
        <xdr:cNvCxnSpPr/>
      </xdr:nvCxnSpPr>
      <xdr:spPr>
        <a:xfrm flipV="1">
          <a:off x="17602200" y="6969098"/>
          <a:ext cx="797560" cy="2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66150</xdr:rowOff>
    </xdr:from>
    <xdr:to>
      <xdr:col>98</xdr:col>
      <xdr:colOff>38100</xdr:colOff>
      <xdr:row>40</xdr:row>
      <xdr:rowOff>167750</xdr:rowOff>
    </xdr:to>
    <xdr:sp macro="" textlink="">
      <xdr:nvSpPr>
        <xdr:cNvPr id="498" name="楕円 497">
          <a:extLst>
            <a:ext uri="{FF2B5EF4-FFF2-40B4-BE49-F238E27FC236}">
              <a16:creationId xmlns:a16="http://schemas.microsoft.com/office/drawing/2014/main" id="{E1FA47C8-8220-4B44-BE38-BDC5B530CBAC}"/>
            </a:ext>
          </a:extLst>
        </xdr:cNvPr>
        <xdr:cNvSpPr/>
      </xdr:nvSpPr>
      <xdr:spPr>
        <a:xfrm>
          <a:off x="16761460" y="692224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114047</xdr:rowOff>
    </xdr:from>
    <xdr:to>
      <xdr:col>102</xdr:col>
      <xdr:colOff>114300</xdr:colOff>
      <xdr:row>40</xdr:row>
      <xdr:rowOff>116950</xdr:rowOff>
    </xdr:to>
    <xdr:cxnSp macro="">
      <xdr:nvCxnSpPr>
        <xdr:cNvPr id="499" name="直線コネクタ 498">
          <a:extLst>
            <a:ext uri="{FF2B5EF4-FFF2-40B4-BE49-F238E27FC236}">
              <a16:creationId xmlns:a16="http://schemas.microsoft.com/office/drawing/2014/main" id="{1ECF39CC-1038-4E39-BE0D-C9A5B77B1CD5}"/>
            </a:ext>
          </a:extLst>
        </xdr:cNvPr>
        <xdr:cNvCxnSpPr/>
      </xdr:nvCxnSpPr>
      <xdr:spPr>
        <a:xfrm flipV="1">
          <a:off x="16804640" y="6972047"/>
          <a:ext cx="797560" cy="2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164165</xdr:rowOff>
    </xdr:from>
    <xdr:ext cx="534377" cy="259045"/>
    <xdr:sp macro="" textlink="">
      <xdr:nvSpPr>
        <xdr:cNvPr id="500" name="n_1aveValue【一般廃棄物処理施設】&#10;一人当たり有形固定資産（償却資産）額">
          <a:extLst>
            <a:ext uri="{FF2B5EF4-FFF2-40B4-BE49-F238E27FC236}">
              <a16:creationId xmlns:a16="http://schemas.microsoft.com/office/drawing/2014/main" id="{9D7F9CF0-F60A-4690-AC84-433F5AF924E0}"/>
            </a:ext>
          </a:extLst>
        </xdr:cNvPr>
        <xdr:cNvSpPr txBox="1"/>
      </xdr:nvSpPr>
      <xdr:spPr>
        <a:xfrm>
          <a:off x="18951721" y="6511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1438</xdr:rowOff>
    </xdr:from>
    <xdr:ext cx="534377" cy="259045"/>
    <xdr:sp macro="" textlink="">
      <xdr:nvSpPr>
        <xdr:cNvPr id="501" name="n_2aveValue【一般廃棄物処理施設】&#10;一人当たり有形固定資産（償却資産）額">
          <a:extLst>
            <a:ext uri="{FF2B5EF4-FFF2-40B4-BE49-F238E27FC236}">
              <a16:creationId xmlns:a16="http://schemas.microsoft.com/office/drawing/2014/main" id="{6E9D444E-8D19-4A48-99A1-57DF6B923C99}"/>
            </a:ext>
          </a:extLst>
        </xdr:cNvPr>
        <xdr:cNvSpPr txBox="1"/>
      </xdr:nvSpPr>
      <xdr:spPr>
        <a:xfrm>
          <a:off x="18170671" y="6516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152072</xdr:rowOff>
    </xdr:from>
    <xdr:ext cx="534377" cy="259045"/>
    <xdr:sp macro="" textlink="">
      <xdr:nvSpPr>
        <xdr:cNvPr id="502" name="n_3aveValue【一般廃棄物処理施設】&#10;一人当たり有形固定資産（償却資産）額">
          <a:extLst>
            <a:ext uri="{FF2B5EF4-FFF2-40B4-BE49-F238E27FC236}">
              <a16:creationId xmlns:a16="http://schemas.microsoft.com/office/drawing/2014/main" id="{71637A05-B1A5-4414-A592-09039444C52F}"/>
            </a:ext>
          </a:extLst>
        </xdr:cNvPr>
        <xdr:cNvSpPr txBox="1"/>
      </xdr:nvSpPr>
      <xdr:spPr>
        <a:xfrm>
          <a:off x="17354061" y="649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149420</xdr:rowOff>
    </xdr:from>
    <xdr:ext cx="534377" cy="259045"/>
    <xdr:sp macro="" textlink="">
      <xdr:nvSpPr>
        <xdr:cNvPr id="503" name="n_4aveValue【一般廃棄物処理施設】&#10;一人当たり有形固定資産（償却資産）額">
          <a:extLst>
            <a:ext uri="{FF2B5EF4-FFF2-40B4-BE49-F238E27FC236}">
              <a16:creationId xmlns:a16="http://schemas.microsoft.com/office/drawing/2014/main" id="{239AD72F-80EE-4621-9B99-5EAE6847E66E}"/>
            </a:ext>
          </a:extLst>
        </xdr:cNvPr>
        <xdr:cNvSpPr txBox="1"/>
      </xdr:nvSpPr>
      <xdr:spPr>
        <a:xfrm>
          <a:off x="16556501" y="6493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150414</xdr:rowOff>
    </xdr:from>
    <xdr:ext cx="534377" cy="259045"/>
    <xdr:sp macro="" textlink="">
      <xdr:nvSpPr>
        <xdr:cNvPr id="504" name="n_1mainValue【一般廃棄物処理施設】&#10;一人当たり有形固定資産（償却資産）額">
          <a:extLst>
            <a:ext uri="{FF2B5EF4-FFF2-40B4-BE49-F238E27FC236}">
              <a16:creationId xmlns:a16="http://schemas.microsoft.com/office/drawing/2014/main" id="{0DF864E0-3A8C-4585-A4C1-504E574CCD85}"/>
            </a:ext>
          </a:extLst>
        </xdr:cNvPr>
        <xdr:cNvSpPr txBox="1"/>
      </xdr:nvSpPr>
      <xdr:spPr>
        <a:xfrm>
          <a:off x="18951721" y="7008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153025</xdr:rowOff>
    </xdr:from>
    <xdr:ext cx="534377" cy="259045"/>
    <xdr:sp macro="" textlink="">
      <xdr:nvSpPr>
        <xdr:cNvPr id="505" name="n_2mainValue【一般廃棄物処理施設】&#10;一人当たり有形固定資産（償却資産）額">
          <a:extLst>
            <a:ext uri="{FF2B5EF4-FFF2-40B4-BE49-F238E27FC236}">
              <a16:creationId xmlns:a16="http://schemas.microsoft.com/office/drawing/2014/main" id="{CBE89C92-A1D3-48D4-8580-23E40A3A60D5}"/>
            </a:ext>
          </a:extLst>
        </xdr:cNvPr>
        <xdr:cNvSpPr txBox="1"/>
      </xdr:nvSpPr>
      <xdr:spPr>
        <a:xfrm>
          <a:off x="18170671" y="7011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155974</xdr:rowOff>
    </xdr:from>
    <xdr:ext cx="534377" cy="259045"/>
    <xdr:sp macro="" textlink="">
      <xdr:nvSpPr>
        <xdr:cNvPr id="506" name="n_3mainValue【一般廃棄物処理施設】&#10;一人当たり有形固定資産（償却資産）額">
          <a:extLst>
            <a:ext uri="{FF2B5EF4-FFF2-40B4-BE49-F238E27FC236}">
              <a16:creationId xmlns:a16="http://schemas.microsoft.com/office/drawing/2014/main" id="{E5283E4B-B7BF-408C-AE8B-6EBCA333C469}"/>
            </a:ext>
          </a:extLst>
        </xdr:cNvPr>
        <xdr:cNvSpPr txBox="1"/>
      </xdr:nvSpPr>
      <xdr:spPr>
        <a:xfrm>
          <a:off x="17354061" y="7013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158877</xdr:rowOff>
    </xdr:from>
    <xdr:ext cx="534377" cy="259045"/>
    <xdr:sp macro="" textlink="">
      <xdr:nvSpPr>
        <xdr:cNvPr id="507" name="n_4mainValue【一般廃棄物処理施設】&#10;一人当たり有形固定資産（償却資産）額">
          <a:extLst>
            <a:ext uri="{FF2B5EF4-FFF2-40B4-BE49-F238E27FC236}">
              <a16:creationId xmlns:a16="http://schemas.microsoft.com/office/drawing/2014/main" id="{AE684BAE-F6B6-48FE-8B89-D42090FFB743}"/>
            </a:ext>
          </a:extLst>
        </xdr:cNvPr>
        <xdr:cNvSpPr txBox="1"/>
      </xdr:nvSpPr>
      <xdr:spPr>
        <a:xfrm>
          <a:off x="16556501" y="7018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6527EBF6-7C79-4C0F-A49F-8D9D42A821A7}"/>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7C32D96E-35FA-41BE-B8A3-966356D94FAC}"/>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6E33AF96-2C78-40D9-8B64-387185AA35FF}"/>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D55348A6-948E-43FC-8DC0-AD30CD2F613B}"/>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E13D08A2-6D7E-4115-8733-1554AEC7BAF1}"/>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69BAEB04-11F5-45C2-96CF-12B244A14AEB}"/>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76B84B51-6D96-4B61-8E40-62E230925E9E}"/>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51575BC4-3082-4DC9-A936-8D586FDA94DD}"/>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6914FAFC-DE2A-4A0A-8987-E2953A20D945}"/>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D4F47617-125D-4607-A3DB-8FA2280F54EC}"/>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a:extLst>
            <a:ext uri="{FF2B5EF4-FFF2-40B4-BE49-F238E27FC236}">
              <a16:creationId xmlns:a16="http://schemas.microsoft.com/office/drawing/2014/main" id="{AE25AC88-FD80-47BD-9716-C42793A6E565}"/>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5A264865-6756-4916-8FA2-61A9A08B9DA0}"/>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0" name="テキスト ボックス 519">
          <a:extLst>
            <a:ext uri="{FF2B5EF4-FFF2-40B4-BE49-F238E27FC236}">
              <a16:creationId xmlns:a16="http://schemas.microsoft.com/office/drawing/2014/main" id="{BB2B7945-7DC6-4E7F-89A9-8B55586013DC}"/>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4DC8C526-1C77-45A6-8D30-65E26BD6B475}"/>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36728F65-F249-4CA1-8277-AD5F8CCEDA44}"/>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D08C9555-1386-4AF3-865B-F8DC440BF59C}"/>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8CB1C223-DB2A-4227-AC4A-717EC0EB334A}"/>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0FFABECD-C522-4D7A-98B0-4EB38997D604}"/>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D99117D6-EFF6-47D9-9A1B-B1D526F06ACF}"/>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F56994B2-58D1-4647-8B69-5EE630DA78F5}"/>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5776C1FD-495E-4E5E-8743-F82C6AAF9819}"/>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CAD042B3-799B-4977-8A16-6E6759FAE1B5}"/>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0" name="テキスト ボックス 529">
          <a:extLst>
            <a:ext uri="{FF2B5EF4-FFF2-40B4-BE49-F238E27FC236}">
              <a16:creationId xmlns:a16="http://schemas.microsoft.com/office/drawing/2014/main" id="{99CC8E42-776F-456B-97BC-81B03150E1A3}"/>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287434B5-C58F-4631-AD0C-3599063E71E4}"/>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2" name="【保健センター・保健所】&#10;有形固定資産減価償却率グラフ枠">
          <a:extLst>
            <a:ext uri="{FF2B5EF4-FFF2-40B4-BE49-F238E27FC236}">
              <a16:creationId xmlns:a16="http://schemas.microsoft.com/office/drawing/2014/main" id="{6E092941-99FF-4CE2-ADBF-FE8F7B89E947}"/>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151856</xdr:rowOff>
    </xdr:to>
    <xdr:cxnSp macro="">
      <xdr:nvCxnSpPr>
        <xdr:cNvPr id="533" name="直線コネクタ 532">
          <a:extLst>
            <a:ext uri="{FF2B5EF4-FFF2-40B4-BE49-F238E27FC236}">
              <a16:creationId xmlns:a16="http://schemas.microsoft.com/office/drawing/2014/main" id="{6B1B4CCC-8DC8-4765-95F0-A11D79164503}"/>
            </a:ext>
          </a:extLst>
        </xdr:cNvPr>
        <xdr:cNvCxnSpPr/>
      </xdr:nvCxnSpPr>
      <xdr:spPr>
        <a:xfrm flipV="1">
          <a:off x="14703424" y="9667875"/>
          <a:ext cx="0" cy="1285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534" name="【保健センター・保健所】&#10;有形固定資産減価償却率最小値テキスト">
          <a:extLst>
            <a:ext uri="{FF2B5EF4-FFF2-40B4-BE49-F238E27FC236}">
              <a16:creationId xmlns:a16="http://schemas.microsoft.com/office/drawing/2014/main" id="{923AD722-FCB6-4AED-9DAC-6830AD3BA716}"/>
            </a:ext>
          </a:extLst>
        </xdr:cNvPr>
        <xdr:cNvSpPr txBox="1"/>
      </xdr:nvSpPr>
      <xdr:spPr>
        <a:xfrm>
          <a:off x="14742160" y="1095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535" name="直線コネクタ 534">
          <a:extLst>
            <a:ext uri="{FF2B5EF4-FFF2-40B4-BE49-F238E27FC236}">
              <a16:creationId xmlns:a16="http://schemas.microsoft.com/office/drawing/2014/main" id="{63D2A765-831E-4586-847C-D58EC5C105D8}"/>
            </a:ext>
          </a:extLst>
        </xdr:cNvPr>
        <xdr:cNvCxnSpPr/>
      </xdr:nvCxnSpPr>
      <xdr:spPr>
        <a:xfrm>
          <a:off x="14611350" y="109532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536" name="【保健センター・保健所】&#10;有形固定資産減価償却率最大値テキスト">
          <a:extLst>
            <a:ext uri="{FF2B5EF4-FFF2-40B4-BE49-F238E27FC236}">
              <a16:creationId xmlns:a16="http://schemas.microsoft.com/office/drawing/2014/main" id="{8AFF678D-406A-4780-AAF9-68747E41FC4C}"/>
            </a:ext>
          </a:extLst>
        </xdr:cNvPr>
        <xdr:cNvSpPr txBox="1"/>
      </xdr:nvSpPr>
      <xdr:spPr>
        <a:xfrm>
          <a:off x="14742160" y="944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537" name="直線コネクタ 536">
          <a:extLst>
            <a:ext uri="{FF2B5EF4-FFF2-40B4-BE49-F238E27FC236}">
              <a16:creationId xmlns:a16="http://schemas.microsoft.com/office/drawing/2014/main" id="{A99B408C-5895-4D0A-86FB-99D59F580AF0}"/>
            </a:ext>
          </a:extLst>
        </xdr:cNvPr>
        <xdr:cNvCxnSpPr/>
      </xdr:nvCxnSpPr>
      <xdr:spPr>
        <a:xfrm>
          <a:off x="14611350" y="96678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22333</xdr:rowOff>
    </xdr:from>
    <xdr:ext cx="405111" cy="259045"/>
    <xdr:sp macro="" textlink="">
      <xdr:nvSpPr>
        <xdr:cNvPr id="538" name="【保健センター・保健所】&#10;有形固定資産減価償却率平均値テキスト">
          <a:extLst>
            <a:ext uri="{FF2B5EF4-FFF2-40B4-BE49-F238E27FC236}">
              <a16:creationId xmlns:a16="http://schemas.microsoft.com/office/drawing/2014/main" id="{E841D7AA-7996-4B31-AAB4-93A39D2CF54C}"/>
            </a:ext>
          </a:extLst>
        </xdr:cNvPr>
        <xdr:cNvSpPr txBox="1"/>
      </xdr:nvSpPr>
      <xdr:spPr>
        <a:xfrm>
          <a:off x="14742160" y="103055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43906</xdr:rowOff>
    </xdr:from>
    <xdr:to>
      <xdr:col>85</xdr:col>
      <xdr:colOff>177800</xdr:colOff>
      <xdr:row>60</xdr:row>
      <xdr:rowOff>145506</xdr:rowOff>
    </xdr:to>
    <xdr:sp macro="" textlink="">
      <xdr:nvSpPr>
        <xdr:cNvPr id="539" name="フローチャート: 判断 538">
          <a:extLst>
            <a:ext uri="{FF2B5EF4-FFF2-40B4-BE49-F238E27FC236}">
              <a16:creationId xmlns:a16="http://schemas.microsoft.com/office/drawing/2014/main" id="{91611585-5FDC-401E-B35E-1192B8F46ACF}"/>
            </a:ext>
          </a:extLst>
        </xdr:cNvPr>
        <xdr:cNvSpPr/>
      </xdr:nvSpPr>
      <xdr:spPr>
        <a:xfrm>
          <a:off x="14649450" y="1033281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540" name="フローチャート: 判断 539">
          <a:extLst>
            <a:ext uri="{FF2B5EF4-FFF2-40B4-BE49-F238E27FC236}">
              <a16:creationId xmlns:a16="http://schemas.microsoft.com/office/drawing/2014/main" id="{70E2D6A2-46F4-47C5-B16C-41FF23858B45}"/>
            </a:ext>
          </a:extLst>
        </xdr:cNvPr>
        <xdr:cNvSpPr/>
      </xdr:nvSpPr>
      <xdr:spPr>
        <a:xfrm>
          <a:off x="13887450" y="10296888"/>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159838</xdr:rowOff>
    </xdr:from>
    <xdr:to>
      <xdr:col>76</xdr:col>
      <xdr:colOff>165100</xdr:colOff>
      <xdr:row>60</xdr:row>
      <xdr:rowOff>89988</xdr:rowOff>
    </xdr:to>
    <xdr:sp macro="" textlink="">
      <xdr:nvSpPr>
        <xdr:cNvPr id="541" name="フローチャート: 判断 540">
          <a:extLst>
            <a:ext uri="{FF2B5EF4-FFF2-40B4-BE49-F238E27FC236}">
              <a16:creationId xmlns:a16="http://schemas.microsoft.com/office/drawing/2014/main" id="{AC89EEE7-E1FA-4D36-85D7-4314028B9645}"/>
            </a:ext>
          </a:extLst>
        </xdr:cNvPr>
        <xdr:cNvSpPr/>
      </xdr:nvSpPr>
      <xdr:spPr>
        <a:xfrm>
          <a:off x="13089890" y="10277293"/>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135346</xdr:rowOff>
    </xdr:from>
    <xdr:to>
      <xdr:col>72</xdr:col>
      <xdr:colOff>38100</xdr:colOff>
      <xdr:row>60</xdr:row>
      <xdr:rowOff>65496</xdr:rowOff>
    </xdr:to>
    <xdr:sp macro="" textlink="">
      <xdr:nvSpPr>
        <xdr:cNvPr id="542" name="フローチャート: 判断 541">
          <a:extLst>
            <a:ext uri="{FF2B5EF4-FFF2-40B4-BE49-F238E27FC236}">
              <a16:creationId xmlns:a16="http://schemas.microsoft.com/office/drawing/2014/main" id="{4DDC4648-5CD5-451C-9011-965DDD6A29AC}"/>
            </a:ext>
          </a:extLst>
        </xdr:cNvPr>
        <xdr:cNvSpPr/>
      </xdr:nvSpPr>
      <xdr:spPr>
        <a:xfrm>
          <a:off x="12303760" y="1024708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99423</xdr:rowOff>
    </xdr:from>
    <xdr:to>
      <xdr:col>67</xdr:col>
      <xdr:colOff>101600</xdr:colOff>
      <xdr:row>60</xdr:row>
      <xdr:rowOff>29573</xdr:rowOff>
    </xdr:to>
    <xdr:sp macro="" textlink="">
      <xdr:nvSpPr>
        <xdr:cNvPr id="543" name="フローチャート: 判断 542">
          <a:extLst>
            <a:ext uri="{FF2B5EF4-FFF2-40B4-BE49-F238E27FC236}">
              <a16:creationId xmlns:a16="http://schemas.microsoft.com/office/drawing/2014/main" id="{68F16A27-5EE4-49FA-95A0-BCF46DFED594}"/>
            </a:ext>
          </a:extLst>
        </xdr:cNvPr>
        <xdr:cNvSpPr/>
      </xdr:nvSpPr>
      <xdr:spPr>
        <a:xfrm>
          <a:off x="11487150" y="1021116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B59B192F-C46F-46EF-ACCB-7FCC9055F9CD}"/>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8F2258CD-15CD-478D-B958-5C84FA0BB8AA}"/>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A079C8D9-FA94-4BC0-AFD2-2E6ACA57B3F5}"/>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FE7E0DBA-AD1A-4869-9379-AFC929A81B3F}"/>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D1D14B84-0939-4875-9985-278294B15BB9}"/>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17780</xdr:rowOff>
    </xdr:from>
    <xdr:to>
      <xdr:col>85</xdr:col>
      <xdr:colOff>177800</xdr:colOff>
      <xdr:row>56</xdr:row>
      <xdr:rowOff>119380</xdr:rowOff>
    </xdr:to>
    <xdr:sp macro="" textlink="">
      <xdr:nvSpPr>
        <xdr:cNvPr id="549" name="楕円 548">
          <a:extLst>
            <a:ext uri="{FF2B5EF4-FFF2-40B4-BE49-F238E27FC236}">
              <a16:creationId xmlns:a16="http://schemas.microsoft.com/office/drawing/2014/main" id="{F895320C-1502-4B0E-9D60-6BA49E83C0FE}"/>
            </a:ext>
          </a:extLst>
        </xdr:cNvPr>
        <xdr:cNvSpPr/>
      </xdr:nvSpPr>
      <xdr:spPr>
        <a:xfrm>
          <a:off x="14649450" y="962279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142257</xdr:rowOff>
    </xdr:from>
    <xdr:ext cx="405111" cy="259045"/>
    <xdr:sp macro="" textlink="">
      <xdr:nvSpPr>
        <xdr:cNvPr id="550" name="【保健センター・保健所】&#10;有形固定資産減価償却率該当値テキスト">
          <a:extLst>
            <a:ext uri="{FF2B5EF4-FFF2-40B4-BE49-F238E27FC236}">
              <a16:creationId xmlns:a16="http://schemas.microsoft.com/office/drawing/2014/main" id="{0EABEF88-79E1-46C3-A282-63C3CCC1A664}"/>
            </a:ext>
          </a:extLst>
        </xdr:cNvPr>
        <xdr:cNvSpPr txBox="1"/>
      </xdr:nvSpPr>
      <xdr:spPr>
        <a:xfrm>
          <a:off x="14742160" y="9570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122283</xdr:rowOff>
    </xdr:from>
    <xdr:to>
      <xdr:col>81</xdr:col>
      <xdr:colOff>101600</xdr:colOff>
      <xdr:row>56</xdr:row>
      <xdr:rowOff>52433</xdr:rowOff>
    </xdr:to>
    <xdr:sp macro="" textlink="">
      <xdr:nvSpPr>
        <xdr:cNvPr id="551" name="楕円 550">
          <a:extLst>
            <a:ext uri="{FF2B5EF4-FFF2-40B4-BE49-F238E27FC236}">
              <a16:creationId xmlns:a16="http://schemas.microsoft.com/office/drawing/2014/main" id="{F71B0D04-81D2-4E48-8B60-1B97A7B232DD}"/>
            </a:ext>
          </a:extLst>
        </xdr:cNvPr>
        <xdr:cNvSpPr/>
      </xdr:nvSpPr>
      <xdr:spPr>
        <a:xfrm>
          <a:off x="13887450" y="955393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1633</xdr:rowOff>
    </xdr:from>
    <xdr:to>
      <xdr:col>85</xdr:col>
      <xdr:colOff>127000</xdr:colOff>
      <xdr:row>56</xdr:row>
      <xdr:rowOff>68580</xdr:rowOff>
    </xdr:to>
    <xdr:cxnSp macro="">
      <xdr:nvCxnSpPr>
        <xdr:cNvPr id="552" name="直線コネクタ 551">
          <a:extLst>
            <a:ext uri="{FF2B5EF4-FFF2-40B4-BE49-F238E27FC236}">
              <a16:creationId xmlns:a16="http://schemas.microsoft.com/office/drawing/2014/main" id="{F66FC83E-2C71-4AE2-B263-42D119208DFE}"/>
            </a:ext>
          </a:extLst>
        </xdr:cNvPr>
        <xdr:cNvCxnSpPr/>
      </xdr:nvCxnSpPr>
      <xdr:spPr>
        <a:xfrm>
          <a:off x="13942060" y="9602833"/>
          <a:ext cx="762000" cy="65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56969</xdr:rowOff>
    </xdr:from>
    <xdr:to>
      <xdr:col>76</xdr:col>
      <xdr:colOff>165100</xdr:colOff>
      <xdr:row>55</xdr:row>
      <xdr:rowOff>158569</xdr:rowOff>
    </xdr:to>
    <xdr:sp macro="" textlink="">
      <xdr:nvSpPr>
        <xdr:cNvPr id="553" name="楕円 552">
          <a:extLst>
            <a:ext uri="{FF2B5EF4-FFF2-40B4-BE49-F238E27FC236}">
              <a16:creationId xmlns:a16="http://schemas.microsoft.com/office/drawing/2014/main" id="{D524B157-9096-4751-BD8F-FF4A0CB04434}"/>
            </a:ext>
          </a:extLst>
        </xdr:cNvPr>
        <xdr:cNvSpPr/>
      </xdr:nvSpPr>
      <xdr:spPr>
        <a:xfrm>
          <a:off x="13089890" y="9490529"/>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107769</xdr:rowOff>
    </xdr:from>
    <xdr:to>
      <xdr:col>81</xdr:col>
      <xdr:colOff>50800</xdr:colOff>
      <xdr:row>56</xdr:row>
      <xdr:rowOff>1633</xdr:rowOff>
    </xdr:to>
    <xdr:cxnSp macro="">
      <xdr:nvCxnSpPr>
        <xdr:cNvPr id="554" name="直線コネクタ 553">
          <a:extLst>
            <a:ext uri="{FF2B5EF4-FFF2-40B4-BE49-F238E27FC236}">
              <a16:creationId xmlns:a16="http://schemas.microsoft.com/office/drawing/2014/main" id="{14E46F02-0D44-4C14-A170-C76C7A071EA9}"/>
            </a:ext>
          </a:extLst>
        </xdr:cNvPr>
        <xdr:cNvCxnSpPr/>
      </xdr:nvCxnSpPr>
      <xdr:spPr>
        <a:xfrm>
          <a:off x="13144500" y="9535614"/>
          <a:ext cx="797560" cy="67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145143</xdr:rowOff>
    </xdr:from>
    <xdr:to>
      <xdr:col>72</xdr:col>
      <xdr:colOff>38100</xdr:colOff>
      <xdr:row>62</xdr:row>
      <xdr:rowOff>75293</xdr:rowOff>
    </xdr:to>
    <xdr:sp macro="" textlink="">
      <xdr:nvSpPr>
        <xdr:cNvPr id="555" name="楕円 554">
          <a:extLst>
            <a:ext uri="{FF2B5EF4-FFF2-40B4-BE49-F238E27FC236}">
              <a16:creationId xmlns:a16="http://schemas.microsoft.com/office/drawing/2014/main" id="{79E742B4-E394-456F-ADB8-52BF5B9F7D83}"/>
            </a:ext>
          </a:extLst>
        </xdr:cNvPr>
        <xdr:cNvSpPr/>
      </xdr:nvSpPr>
      <xdr:spPr>
        <a:xfrm>
          <a:off x="12303760" y="1060168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107769</xdr:rowOff>
    </xdr:from>
    <xdr:to>
      <xdr:col>76</xdr:col>
      <xdr:colOff>114300</xdr:colOff>
      <xdr:row>62</xdr:row>
      <xdr:rowOff>24493</xdr:rowOff>
    </xdr:to>
    <xdr:cxnSp macro="">
      <xdr:nvCxnSpPr>
        <xdr:cNvPr id="556" name="直線コネクタ 555">
          <a:extLst>
            <a:ext uri="{FF2B5EF4-FFF2-40B4-BE49-F238E27FC236}">
              <a16:creationId xmlns:a16="http://schemas.microsoft.com/office/drawing/2014/main" id="{A9007B58-73D1-4BD7-96B6-9521CB277A98}"/>
            </a:ext>
          </a:extLst>
        </xdr:cNvPr>
        <xdr:cNvCxnSpPr/>
      </xdr:nvCxnSpPr>
      <xdr:spPr>
        <a:xfrm flipV="1">
          <a:off x="12346940" y="9535614"/>
          <a:ext cx="797560" cy="111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114119</xdr:rowOff>
    </xdr:from>
    <xdr:to>
      <xdr:col>67</xdr:col>
      <xdr:colOff>101600</xdr:colOff>
      <xdr:row>62</xdr:row>
      <xdr:rowOff>44269</xdr:rowOff>
    </xdr:to>
    <xdr:sp macro="" textlink="">
      <xdr:nvSpPr>
        <xdr:cNvPr id="557" name="楕円 556">
          <a:extLst>
            <a:ext uri="{FF2B5EF4-FFF2-40B4-BE49-F238E27FC236}">
              <a16:creationId xmlns:a16="http://schemas.microsoft.com/office/drawing/2014/main" id="{B7126E28-0AD8-4D03-8178-21C5B2A0EDB8}"/>
            </a:ext>
          </a:extLst>
        </xdr:cNvPr>
        <xdr:cNvSpPr/>
      </xdr:nvSpPr>
      <xdr:spPr>
        <a:xfrm>
          <a:off x="11487150" y="1057256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164919</xdr:rowOff>
    </xdr:from>
    <xdr:to>
      <xdr:col>71</xdr:col>
      <xdr:colOff>177800</xdr:colOff>
      <xdr:row>62</xdr:row>
      <xdr:rowOff>24493</xdr:rowOff>
    </xdr:to>
    <xdr:cxnSp macro="">
      <xdr:nvCxnSpPr>
        <xdr:cNvPr id="558" name="直線コネクタ 557">
          <a:extLst>
            <a:ext uri="{FF2B5EF4-FFF2-40B4-BE49-F238E27FC236}">
              <a16:creationId xmlns:a16="http://schemas.microsoft.com/office/drawing/2014/main" id="{7EE7E885-2F8C-48F3-965C-58BD43EF36A9}"/>
            </a:ext>
          </a:extLst>
        </xdr:cNvPr>
        <xdr:cNvCxnSpPr/>
      </xdr:nvCxnSpPr>
      <xdr:spPr>
        <a:xfrm>
          <a:off x="11541760" y="10627179"/>
          <a:ext cx="805180" cy="2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100710</xdr:rowOff>
    </xdr:from>
    <xdr:ext cx="405111" cy="259045"/>
    <xdr:sp macro="" textlink="">
      <xdr:nvSpPr>
        <xdr:cNvPr id="559" name="n_1aveValue【保健センター・保健所】&#10;有形固定資産減価償却率">
          <a:extLst>
            <a:ext uri="{FF2B5EF4-FFF2-40B4-BE49-F238E27FC236}">
              <a16:creationId xmlns:a16="http://schemas.microsoft.com/office/drawing/2014/main" id="{DBD09579-F9ED-4A15-BAFE-E63D34815ADB}"/>
            </a:ext>
          </a:extLst>
        </xdr:cNvPr>
        <xdr:cNvSpPr txBox="1"/>
      </xdr:nvSpPr>
      <xdr:spPr>
        <a:xfrm>
          <a:off x="13738234" y="10383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81115</xdr:rowOff>
    </xdr:from>
    <xdr:ext cx="405111" cy="259045"/>
    <xdr:sp macro="" textlink="">
      <xdr:nvSpPr>
        <xdr:cNvPr id="560" name="n_2aveValue【保健センター・保健所】&#10;有形固定資産減価償却率">
          <a:extLst>
            <a:ext uri="{FF2B5EF4-FFF2-40B4-BE49-F238E27FC236}">
              <a16:creationId xmlns:a16="http://schemas.microsoft.com/office/drawing/2014/main" id="{6BDDA5DF-7CB8-4DB2-AC46-8E37E3125C82}"/>
            </a:ext>
          </a:extLst>
        </xdr:cNvPr>
        <xdr:cNvSpPr txBox="1"/>
      </xdr:nvSpPr>
      <xdr:spPr>
        <a:xfrm>
          <a:off x="12957184" y="10370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82023</xdr:rowOff>
    </xdr:from>
    <xdr:ext cx="405111" cy="259045"/>
    <xdr:sp macro="" textlink="">
      <xdr:nvSpPr>
        <xdr:cNvPr id="561" name="n_3aveValue【保健センター・保健所】&#10;有形固定資産減価償却率">
          <a:extLst>
            <a:ext uri="{FF2B5EF4-FFF2-40B4-BE49-F238E27FC236}">
              <a16:creationId xmlns:a16="http://schemas.microsoft.com/office/drawing/2014/main" id="{9111592C-B22D-4228-83E5-3D6A28B0C9CD}"/>
            </a:ext>
          </a:extLst>
        </xdr:cNvPr>
        <xdr:cNvSpPr txBox="1"/>
      </xdr:nvSpPr>
      <xdr:spPr>
        <a:xfrm>
          <a:off x="12171054" y="10028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46100</xdr:rowOff>
    </xdr:from>
    <xdr:ext cx="405111" cy="259045"/>
    <xdr:sp macro="" textlink="">
      <xdr:nvSpPr>
        <xdr:cNvPr id="562" name="n_4aveValue【保健センター・保健所】&#10;有形固定資産減価償却率">
          <a:extLst>
            <a:ext uri="{FF2B5EF4-FFF2-40B4-BE49-F238E27FC236}">
              <a16:creationId xmlns:a16="http://schemas.microsoft.com/office/drawing/2014/main" id="{7F453C36-E3A2-4288-B3DF-89CEFC08C352}"/>
            </a:ext>
          </a:extLst>
        </xdr:cNvPr>
        <xdr:cNvSpPr txBox="1"/>
      </xdr:nvSpPr>
      <xdr:spPr>
        <a:xfrm>
          <a:off x="11354444" y="9992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54</xdr:row>
      <xdr:rowOff>68960</xdr:rowOff>
    </xdr:from>
    <xdr:ext cx="340478" cy="259045"/>
    <xdr:sp macro="" textlink="">
      <xdr:nvSpPr>
        <xdr:cNvPr id="563" name="n_1mainValue【保健センター・保健所】&#10;有形固定資産減価償却率">
          <a:extLst>
            <a:ext uri="{FF2B5EF4-FFF2-40B4-BE49-F238E27FC236}">
              <a16:creationId xmlns:a16="http://schemas.microsoft.com/office/drawing/2014/main" id="{3DE98ECC-7D75-410B-B045-4C0672A0AD90}"/>
            </a:ext>
          </a:extLst>
        </xdr:cNvPr>
        <xdr:cNvSpPr txBox="1"/>
      </xdr:nvSpPr>
      <xdr:spPr>
        <a:xfrm>
          <a:off x="13770551" y="93253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54</xdr:row>
      <xdr:rowOff>3646</xdr:rowOff>
    </xdr:from>
    <xdr:ext cx="340478" cy="259045"/>
    <xdr:sp macro="" textlink="">
      <xdr:nvSpPr>
        <xdr:cNvPr id="564" name="n_2mainValue【保健センター・保健所】&#10;有形固定資産減価償却率">
          <a:extLst>
            <a:ext uri="{FF2B5EF4-FFF2-40B4-BE49-F238E27FC236}">
              <a16:creationId xmlns:a16="http://schemas.microsoft.com/office/drawing/2014/main" id="{6F864602-DF6E-4971-AA75-89055A06DEF2}"/>
            </a:ext>
          </a:extLst>
        </xdr:cNvPr>
        <xdr:cNvSpPr txBox="1"/>
      </xdr:nvSpPr>
      <xdr:spPr>
        <a:xfrm>
          <a:off x="12989501" y="92619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66420</xdr:rowOff>
    </xdr:from>
    <xdr:ext cx="405111" cy="259045"/>
    <xdr:sp macro="" textlink="">
      <xdr:nvSpPr>
        <xdr:cNvPr id="565" name="n_3mainValue【保健センター・保健所】&#10;有形固定資産減価償却率">
          <a:extLst>
            <a:ext uri="{FF2B5EF4-FFF2-40B4-BE49-F238E27FC236}">
              <a16:creationId xmlns:a16="http://schemas.microsoft.com/office/drawing/2014/main" id="{035E22E6-A31A-48E3-B020-C2DA1FA88587}"/>
            </a:ext>
          </a:extLst>
        </xdr:cNvPr>
        <xdr:cNvSpPr txBox="1"/>
      </xdr:nvSpPr>
      <xdr:spPr>
        <a:xfrm>
          <a:off x="12171054" y="10694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35396</xdr:rowOff>
    </xdr:from>
    <xdr:ext cx="405111" cy="259045"/>
    <xdr:sp macro="" textlink="">
      <xdr:nvSpPr>
        <xdr:cNvPr id="566" name="n_4mainValue【保健センター・保健所】&#10;有形固定資産減価償却率">
          <a:extLst>
            <a:ext uri="{FF2B5EF4-FFF2-40B4-BE49-F238E27FC236}">
              <a16:creationId xmlns:a16="http://schemas.microsoft.com/office/drawing/2014/main" id="{D5DA24E2-F663-4281-8940-A9F781123A81}"/>
            </a:ext>
          </a:extLst>
        </xdr:cNvPr>
        <xdr:cNvSpPr txBox="1"/>
      </xdr:nvSpPr>
      <xdr:spPr>
        <a:xfrm>
          <a:off x="11354444" y="1066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8A1EEBFC-1BB7-43E0-B9EC-32B28C1C9E15}"/>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2AA7EAFB-F617-422F-B97C-75F3B6819895}"/>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42328C12-FCD2-4F07-B871-61C7654FDDBB}"/>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07D48F8A-CB60-4C7B-8FB9-620B5F39DAAB}"/>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0D7CE293-C94C-4289-87C2-EDC6D9D0D3F3}"/>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AFC30B46-5EF7-45E7-A241-C7974F0A2E95}"/>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4520BD6F-99B7-4BB5-9742-0D37355B19B5}"/>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35A8CB05-0092-4CAE-A858-E6958BE4CF11}"/>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FCAD64B8-CF54-4C2F-BF29-4E62600F6CDE}"/>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21948D65-5473-4A15-88F7-F49F92C2CAF0}"/>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77" name="直線コネクタ 576">
          <a:extLst>
            <a:ext uri="{FF2B5EF4-FFF2-40B4-BE49-F238E27FC236}">
              <a16:creationId xmlns:a16="http://schemas.microsoft.com/office/drawing/2014/main" id="{851F4B63-720A-46DE-A1CE-7224163F902A}"/>
            </a:ext>
          </a:extLst>
        </xdr:cNvPr>
        <xdr:cNvCxnSpPr/>
      </xdr:nvCxnSpPr>
      <xdr:spPr>
        <a:xfrm>
          <a:off x="164592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8" name="テキスト ボックス 577">
          <a:extLst>
            <a:ext uri="{FF2B5EF4-FFF2-40B4-BE49-F238E27FC236}">
              <a16:creationId xmlns:a16="http://schemas.microsoft.com/office/drawing/2014/main" id="{B461F3F2-FB93-436B-8788-8616A25C4E64}"/>
            </a:ext>
          </a:extLst>
        </xdr:cNvPr>
        <xdr:cNvSpPr txBox="1"/>
      </xdr:nvSpPr>
      <xdr:spPr>
        <a:xfrm>
          <a:off x="160472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9" name="直線コネクタ 578">
          <a:extLst>
            <a:ext uri="{FF2B5EF4-FFF2-40B4-BE49-F238E27FC236}">
              <a16:creationId xmlns:a16="http://schemas.microsoft.com/office/drawing/2014/main" id="{A5CDEEAE-4298-4725-880D-6090663F1E27}"/>
            </a:ext>
          </a:extLst>
        </xdr:cNvPr>
        <xdr:cNvCxnSpPr/>
      </xdr:nvCxnSpPr>
      <xdr:spPr>
        <a:xfrm>
          <a:off x="164592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0" name="テキスト ボックス 579">
          <a:extLst>
            <a:ext uri="{FF2B5EF4-FFF2-40B4-BE49-F238E27FC236}">
              <a16:creationId xmlns:a16="http://schemas.microsoft.com/office/drawing/2014/main" id="{20446000-429E-4626-A355-B9ED0F093A5C}"/>
            </a:ext>
          </a:extLst>
        </xdr:cNvPr>
        <xdr:cNvSpPr txBox="1"/>
      </xdr:nvSpPr>
      <xdr:spPr>
        <a:xfrm>
          <a:off x="16047266" y="1063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1" name="直線コネクタ 580">
          <a:extLst>
            <a:ext uri="{FF2B5EF4-FFF2-40B4-BE49-F238E27FC236}">
              <a16:creationId xmlns:a16="http://schemas.microsoft.com/office/drawing/2014/main" id="{BBC2A9A2-7BE4-4C1F-8E07-6F382EBF0D59}"/>
            </a:ext>
          </a:extLst>
        </xdr:cNvPr>
        <xdr:cNvCxnSpPr/>
      </xdr:nvCxnSpPr>
      <xdr:spPr>
        <a:xfrm>
          <a:off x="164592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2" name="テキスト ボックス 581">
          <a:extLst>
            <a:ext uri="{FF2B5EF4-FFF2-40B4-BE49-F238E27FC236}">
              <a16:creationId xmlns:a16="http://schemas.microsoft.com/office/drawing/2014/main" id="{3D1A019C-719A-4DA7-A836-FA1DDA85C34F}"/>
            </a:ext>
          </a:extLst>
        </xdr:cNvPr>
        <xdr:cNvSpPr txBox="1"/>
      </xdr:nvSpPr>
      <xdr:spPr>
        <a:xfrm>
          <a:off x="16047266" y="10304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3" name="直線コネクタ 582">
          <a:extLst>
            <a:ext uri="{FF2B5EF4-FFF2-40B4-BE49-F238E27FC236}">
              <a16:creationId xmlns:a16="http://schemas.microsoft.com/office/drawing/2014/main" id="{C3B271E7-279A-4309-ABE2-00FF22D07886}"/>
            </a:ext>
          </a:extLst>
        </xdr:cNvPr>
        <xdr:cNvCxnSpPr/>
      </xdr:nvCxnSpPr>
      <xdr:spPr>
        <a:xfrm>
          <a:off x="164592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4" name="テキスト ボックス 583">
          <a:extLst>
            <a:ext uri="{FF2B5EF4-FFF2-40B4-BE49-F238E27FC236}">
              <a16:creationId xmlns:a16="http://schemas.microsoft.com/office/drawing/2014/main" id="{2B76F2E0-509C-4708-BC54-9F0016206278}"/>
            </a:ext>
          </a:extLst>
        </xdr:cNvPr>
        <xdr:cNvSpPr txBox="1"/>
      </xdr:nvSpPr>
      <xdr:spPr>
        <a:xfrm>
          <a:off x="16047266"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5" name="直線コネクタ 584">
          <a:extLst>
            <a:ext uri="{FF2B5EF4-FFF2-40B4-BE49-F238E27FC236}">
              <a16:creationId xmlns:a16="http://schemas.microsoft.com/office/drawing/2014/main" id="{3459B3AF-58DF-41CC-AA80-20FD339C06B3}"/>
            </a:ext>
          </a:extLst>
        </xdr:cNvPr>
        <xdr:cNvCxnSpPr/>
      </xdr:nvCxnSpPr>
      <xdr:spPr>
        <a:xfrm>
          <a:off x="164592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6" name="テキスト ボックス 585">
          <a:extLst>
            <a:ext uri="{FF2B5EF4-FFF2-40B4-BE49-F238E27FC236}">
              <a16:creationId xmlns:a16="http://schemas.microsoft.com/office/drawing/2014/main" id="{9F461EF0-1B51-467E-B425-7CD7C6BD7A5A}"/>
            </a:ext>
          </a:extLst>
        </xdr:cNvPr>
        <xdr:cNvSpPr txBox="1"/>
      </xdr:nvSpPr>
      <xdr:spPr>
        <a:xfrm>
          <a:off x="16047266" y="965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7" name="直線コネクタ 586">
          <a:extLst>
            <a:ext uri="{FF2B5EF4-FFF2-40B4-BE49-F238E27FC236}">
              <a16:creationId xmlns:a16="http://schemas.microsoft.com/office/drawing/2014/main" id="{D9F3C689-9F70-4BDF-8175-84DD31902284}"/>
            </a:ext>
          </a:extLst>
        </xdr:cNvPr>
        <xdr:cNvCxnSpPr/>
      </xdr:nvCxnSpPr>
      <xdr:spPr>
        <a:xfrm>
          <a:off x="164592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8" name="テキスト ボックス 587">
          <a:extLst>
            <a:ext uri="{FF2B5EF4-FFF2-40B4-BE49-F238E27FC236}">
              <a16:creationId xmlns:a16="http://schemas.microsoft.com/office/drawing/2014/main" id="{E5C5C37E-AA2B-469E-9AC9-532129E800AD}"/>
            </a:ext>
          </a:extLst>
        </xdr:cNvPr>
        <xdr:cNvSpPr txBox="1"/>
      </xdr:nvSpPr>
      <xdr:spPr>
        <a:xfrm>
          <a:off x="16047266" y="932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EDF2DF8F-243F-479A-8CC6-C103F9E76B72}"/>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a:extLst>
            <a:ext uri="{FF2B5EF4-FFF2-40B4-BE49-F238E27FC236}">
              <a16:creationId xmlns:a16="http://schemas.microsoft.com/office/drawing/2014/main" id="{24167F64-E512-4EE4-A83B-3ECAB953FE29}"/>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保健センター・保健所】&#10;一人当たり面積グラフ枠">
          <a:extLst>
            <a:ext uri="{FF2B5EF4-FFF2-40B4-BE49-F238E27FC236}">
              <a16:creationId xmlns:a16="http://schemas.microsoft.com/office/drawing/2014/main" id="{7065299D-F11C-497B-A125-5A953ABF37E1}"/>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155122</xdr:rowOff>
    </xdr:from>
    <xdr:to>
      <xdr:col>116</xdr:col>
      <xdr:colOff>62864</xdr:colOff>
      <xdr:row>64</xdr:row>
      <xdr:rowOff>81643</xdr:rowOff>
    </xdr:to>
    <xdr:cxnSp macro="">
      <xdr:nvCxnSpPr>
        <xdr:cNvPr id="592" name="直線コネクタ 591">
          <a:extLst>
            <a:ext uri="{FF2B5EF4-FFF2-40B4-BE49-F238E27FC236}">
              <a16:creationId xmlns:a16="http://schemas.microsoft.com/office/drawing/2014/main" id="{1BA335DE-6FC3-45D8-8527-B5A109C13166}"/>
            </a:ext>
          </a:extLst>
        </xdr:cNvPr>
        <xdr:cNvCxnSpPr/>
      </xdr:nvCxnSpPr>
      <xdr:spPr>
        <a:xfrm flipV="1">
          <a:off x="19947254" y="9584872"/>
          <a:ext cx="0" cy="1471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593" name="【保健センター・保健所】&#10;一人当たり面積最小値テキスト">
          <a:extLst>
            <a:ext uri="{FF2B5EF4-FFF2-40B4-BE49-F238E27FC236}">
              <a16:creationId xmlns:a16="http://schemas.microsoft.com/office/drawing/2014/main" id="{434CA398-1A23-40C0-8A87-45037E476A37}"/>
            </a:ext>
          </a:extLst>
        </xdr:cNvPr>
        <xdr:cNvSpPr txBox="1"/>
      </xdr:nvSpPr>
      <xdr:spPr>
        <a:xfrm>
          <a:off x="19985990" y="11060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594" name="直線コネクタ 593">
          <a:extLst>
            <a:ext uri="{FF2B5EF4-FFF2-40B4-BE49-F238E27FC236}">
              <a16:creationId xmlns:a16="http://schemas.microsoft.com/office/drawing/2014/main" id="{0B48B2A6-3C9A-409B-ADE4-397D5474BC25}"/>
            </a:ext>
          </a:extLst>
        </xdr:cNvPr>
        <xdr:cNvCxnSpPr/>
      </xdr:nvCxnSpPr>
      <xdr:spPr>
        <a:xfrm>
          <a:off x="19885660" y="110563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101799</xdr:rowOff>
    </xdr:from>
    <xdr:ext cx="469744" cy="259045"/>
    <xdr:sp macro="" textlink="">
      <xdr:nvSpPr>
        <xdr:cNvPr id="595" name="【保健センター・保健所】&#10;一人当たり面積最大値テキスト">
          <a:extLst>
            <a:ext uri="{FF2B5EF4-FFF2-40B4-BE49-F238E27FC236}">
              <a16:creationId xmlns:a16="http://schemas.microsoft.com/office/drawing/2014/main" id="{791CC5A1-55F5-476A-A7FB-44811FC58565}"/>
            </a:ext>
          </a:extLst>
        </xdr:cNvPr>
        <xdr:cNvSpPr txBox="1"/>
      </xdr:nvSpPr>
      <xdr:spPr>
        <a:xfrm>
          <a:off x="19985990" y="9356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155122</xdr:rowOff>
    </xdr:from>
    <xdr:to>
      <xdr:col>116</xdr:col>
      <xdr:colOff>152400</xdr:colOff>
      <xdr:row>55</xdr:row>
      <xdr:rowOff>155122</xdr:rowOff>
    </xdr:to>
    <xdr:cxnSp macro="">
      <xdr:nvCxnSpPr>
        <xdr:cNvPr id="596" name="直線コネクタ 595">
          <a:extLst>
            <a:ext uri="{FF2B5EF4-FFF2-40B4-BE49-F238E27FC236}">
              <a16:creationId xmlns:a16="http://schemas.microsoft.com/office/drawing/2014/main" id="{45D72314-5AA1-4293-B930-B73BB9EB6BD7}"/>
            </a:ext>
          </a:extLst>
        </xdr:cNvPr>
        <xdr:cNvCxnSpPr/>
      </xdr:nvCxnSpPr>
      <xdr:spPr>
        <a:xfrm>
          <a:off x="19885660" y="95848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4734</xdr:rowOff>
    </xdr:from>
    <xdr:ext cx="469744" cy="259045"/>
    <xdr:sp macro="" textlink="">
      <xdr:nvSpPr>
        <xdr:cNvPr id="597" name="【保健センター・保健所】&#10;一人当たり面積平均値テキスト">
          <a:extLst>
            <a:ext uri="{FF2B5EF4-FFF2-40B4-BE49-F238E27FC236}">
              <a16:creationId xmlns:a16="http://schemas.microsoft.com/office/drawing/2014/main" id="{44F5DB9E-2B1D-4A03-9EED-6A51E6161311}"/>
            </a:ext>
          </a:extLst>
        </xdr:cNvPr>
        <xdr:cNvSpPr txBox="1"/>
      </xdr:nvSpPr>
      <xdr:spPr>
        <a:xfrm>
          <a:off x="19985990" y="104650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598" name="フローチャート: 判断 597">
          <a:extLst>
            <a:ext uri="{FF2B5EF4-FFF2-40B4-BE49-F238E27FC236}">
              <a16:creationId xmlns:a16="http://schemas.microsoft.com/office/drawing/2014/main" id="{7F1B8B4A-85C0-4904-ADDF-142D351BA005}"/>
            </a:ext>
          </a:extLst>
        </xdr:cNvPr>
        <xdr:cNvSpPr/>
      </xdr:nvSpPr>
      <xdr:spPr>
        <a:xfrm>
          <a:off x="19904710" y="1061175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599" name="フローチャート: 判断 598">
          <a:extLst>
            <a:ext uri="{FF2B5EF4-FFF2-40B4-BE49-F238E27FC236}">
              <a16:creationId xmlns:a16="http://schemas.microsoft.com/office/drawing/2014/main" id="{8BD10DE5-9FDF-4249-85EA-FB38FDDAA15F}"/>
            </a:ext>
          </a:extLst>
        </xdr:cNvPr>
        <xdr:cNvSpPr/>
      </xdr:nvSpPr>
      <xdr:spPr>
        <a:xfrm>
          <a:off x="19161760" y="1059161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00" name="フローチャート: 判断 599">
          <a:extLst>
            <a:ext uri="{FF2B5EF4-FFF2-40B4-BE49-F238E27FC236}">
              <a16:creationId xmlns:a16="http://schemas.microsoft.com/office/drawing/2014/main" id="{D2CB73AF-EDE0-4531-826B-B3EECEE15FF8}"/>
            </a:ext>
          </a:extLst>
        </xdr:cNvPr>
        <xdr:cNvSpPr/>
      </xdr:nvSpPr>
      <xdr:spPr>
        <a:xfrm>
          <a:off x="18345150" y="1059161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601" name="フローチャート: 判断 600">
          <a:extLst>
            <a:ext uri="{FF2B5EF4-FFF2-40B4-BE49-F238E27FC236}">
              <a16:creationId xmlns:a16="http://schemas.microsoft.com/office/drawing/2014/main" id="{F7B6A80E-8D51-4D35-85D5-A0D5BA1C9738}"/>
            </a:ext>
          </a:extLst>
        </xdr:cNvPr>
        <xdr:cNvSpPr/>
      </xdr:nvSpPr>
      <xdr:spPr>
        <a:xfrm>
          <a:off x="17547590" y="1059161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602" name="フローチャート: 判断 601">
          <a:extLst>
            <a:ext uri="{FF2B5EF4-FFF2-40B4-BE49-F238E27FC236}">
              <a16:creationId xmlns:a16="http://schemas.microsoft.com/office/drawing/2014/main" id="{02F7BBD8-DA5B-4EFB-817D-12B917D34D6F}"/>
            </a:ext>
          </a:extLst>
        </xdr:cNvPr>
        <xdr:cNvSpPr/>
      </xdr:nvSpPr>
      <xdr:spPr>
        <a:xfrm>
          <a:off x="16761460" y="1059161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6A3AB7F9-E23D-426B-BBA1-C652D64CB872}"/>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B4581B5F-3DA0-4A05-B55E-89C6B0378320}"/>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E071D379-D8C2-4251-9F65-DB72EF3CC281}"/>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AF4CA04B-AB80-429A-88EC-41C69FA65D13}"/>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3B503394-6B82-46D9-8E78-C5744FAC4569}"/>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153307</xdr:rowOff>
    </xdr:from>
    <xdr:to>
      <xdr:col>116</xdr:col>
      <xdr:colOff>114300</xdr:colOff>
      <xdr:row>64</xdr:row>
      <xdr:rowOff>83457</xdr:rowOff>
    </xdr:to>
    <xdr:sp macro="" textlink="">
      <xdr:nvSpPr>
        <xdr:cNvPr id="608" name="楕円 607">
          <a:extLst>
            <a:ext uri="{FF2B5EF4-FFF2-40B4-BE49-F238E27FC236}">
              <a16:creationId xmlns:a16="http://schemas.microsoft.com/office/drawing/2014/main" id="{0FBF79FA-DF47-4A2D-B0D6-8A5798439A61}"/>
            </a:ext>
          </a:extLst>
        </xdr:cNvPr>
        <xdr:cNvSpPr/>
      </xdr:nvSpPr>
      <xdr:spPr>
        <a:xfrm>
          <a:off x="19904710" y="1095465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68234</xdr:rowOff>
    </xdr:from>
    <xdr:ext cx="469744" cy="259045"/>
    <xdr:sp macro="" textlink="">
      <xdr:nvSpPr>
        <xdr:cNvPr id="609" name="【保健センター・保健所】&#10;一人当たり面積該当値テキスト">
          <a:extLst>
            <a:ext uri="{FF2B5EF4-FFF2-40B4-BE49-F238E27FC236}">
              <a16:creationId xmlns:a16="http://schemas.microsoft.com/office/drawing/2014/main" id="{1F651DCA-3F3F-40DA-B7E1-11361C96FC3A}"/>
            </a:ext>
          </a:extLst>
        </xdr:cNvPr>
        <xdr:cNvSpPr txBox="1"/>
      </xdr:nvSpPr>
      <xdr:spPr>
        <a:xfrm>
          <a:off x="19985990" y="108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153307</xdr:rowOff>
    </xdr:from>
    <xdr:to>
      <xdr:col>112</xdr:col>
      <xdr:colOff>38100</xdr:colOff>
      <xdr:row>64</xdr:row>
      <xdr:rowOff>83457</xdr:rowOff>
    </xdr:to>
    <xdr:sp macro="" textlink="">
      <xdr:nvSpPr>
        <xdr:cNvPr id="610" name="楕円 609">
          <a:extLst>
            <a:ext uri="{FF2B5EF4-FFF2-40B4-BE49-F238E27FC236}">
              <a16:creationId xmlns:a16="http://schemas.microsoft.com/office/drawing/2014/main" id="{8BD916E7-A176-4263-980F-27FF2F762BE2}"/>
            </a:ext>
          </a:extLst>
        </xdr:cNvPr>
        <xdr:cNvSpPr/>
      </xdr:nvSpPr>
      <xdr:spPr>
        <a:xfrm>
          <a:off x="19161760" y="1095465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32657</xdr:rowOff>
    </xdr:from>
    <xdr:to>
      <xdr:col>116</xdr:col>
      <xdr:colOff>63500</xdr:colOff>
      <xdr:row>64</xdr:row>
      <xdr:rowOff>32657</xdr:rowOff>
    </xdr:to>
    <xdr:cxnSp macro="">
      <xdr:nvCxnSpPr>
        <xdr:cNvPr id="611" name="直線コネクタ 610">
          <a:extLst>
            <a:ext uri="{FF2B5EF4-FFF2-40B4-BE49-F238E27FC236}">
              <a16:creationId xmlns:a16="http://schemas.microsoft.com/office/drawing/2014/main" id="{0DC5ECF0-A9A9-419D-BA20-1F248309AE86}"/>
            </a:ext>
          </a:extLst>
        </xdr:cNvPr>
        <xdr:cNvCxnSpPr/>
      </xdr:nvCxnSpPr>
      <xdr:spPr>
        <a:xfrm>
          <a:off x="19204940" y="1100355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153307</xdr:rowOff>
    </xdr:from>
    <xdr:to>
      <xdr:col>107</xdr:col>
      <xdr:colOff>101600</xdr:colOff>
      <xdr:row>64</xdr:row>
      <xdr:rowOff>83457</xdr:rowOff>
    </xdr:to>
    <xdr:sp macro="" textlink="">
      <xdr:nvSpPr>
        <xdr:cNvPr id="612" name="楕円 611">
          <a:extLst>
            <a:ext uri="{FF2B5EF4-FFF2-40B4-BE49-F238E27FC236}">
              <a16:creationId xmlns:a16="http://schemas.microsoft.com/office/drawing/2014/main" id="{17A6CBB4-0110-481A-BEE1-8EE8A37E00F0}"/>
            </a:ext>
          </a:extLst>
        </xdr:cNvPr>
        <xdr:cNvSpPr/>
      </xdr:nvSpPr>
      <xdr:spPr>
        <a:xfrm>
          <a:off x="18345150" y="1095465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32657</xdr:rowOff>
    </xdr:from>
    <xdr:to>
      <xdr:col>111</xdr:col>
      <xdr:colOff>177800</xdr:colOff>
      <xdr:row>64</xdr:row>
      <xdr:rowOff>32657</xdr:rowOff>
    </xdr:to>
    <xdr:cxnSp macro="">
      <xdr:nvCxnSpPr>
        <xdr:cNvPr id="613" name="直線コネクタ 612">
          <a:extLst>
            <a:ext uri="{FF2B5EF4-FFF2-40B4-BE49-F238E27FC236}">
              <a16:creationId xmlns:a16="http://schemas.microsoft.com/office/drawing/2014/main" id="{191496F3-A301-49ED-908B-28DB1B7AE690}"/>
            </a:ext>
          </a:extLst>
        </xdr:cNvPr>
        <xdr:cNvCxnSpPr/>
      </xdr:nvCxnSpPr>
      <xdr:spPr>
        <a:xfrm>
          <a:off x="18399760" y="11003552"/>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104322</xdr:rowOff>
    </xdr:from>
    <xdr:to>
      <xdr:col>102</xdr:col>
      <xdr:colOff>165100</xdr:colOff>
      <xdr:row>64</xdr:row>
      <xdr:rowOff>34472</xdr:rowOff>
    </xdr:to>
    <xdr:sp macro="" textlink="">
      <xdr:nvSpPr>
        <xdr:cNvPr id="614" name="楕円 613">
          <a:extLst>
            <a:ext uri="{FF2B5EF4-FFF2-40B4-BE49-F238E27FC236}">
              <a16:creationId xmlns:a16="http://schemas.microsoft.com/office/drawing/2014/main" id="{11FAFB68-768D-4475-A484-D14DAD5D0A72}"/>
            </a:ext>
          </a:extLst>
        </xdr:cNvPr>
        <xdr:cNvSpPr/>
      </xdr:nvSpPr>
      <xdr:spPr>
        <a:xfrm>
          <a:off x="17547590" y="1090376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155122</xdr:rowOff>
    </xdr:from>
    <xdr:to>
      <xdr:col>107</xdr:col>
      <xdr:colOff>50800</xdr:colOff>
      <xdr:row>64</xdr:row>
      <xdr:rowOff>32657</xdr:rowOff>
    </xdr:to>
    <xdr:cxnSp macro="">
      <xdr:nvCxnSpPr>
        <xdr:cNvPr id="615" name="直線コネクタ 614">
          <a:extLst>
            <a:ext uri="{FF2B5EF4-FFF2-40B4-BE49-F238E27FC236}">
              <a16:creationId xmlns:a16="http://schemas.microsoft.com/office/drawing/2014/main" id="{401851FB-DC61-482A-8363-8C0FC03CDC2A}"/>
            </a:ext>
          </a:extLst>
        </xdr:cNvPr>
        <xdr:cNvCxnSpPr/>
      </xdr:nvCxnSpPr>
      <xdr:spPr>
        <a:xfrm>
          <a:off x="17602200" y="10956472"/>
          <a:ext cx="797560" cy="47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120650</xdr:rowOff>
    </xdr:from>
    <xdr:to>
      <xdr:col>98</xdr:col>
      <xdr:colOff>38100</xdr:colOff>
      <xdr:row>64</xdr:row>
      <xdr:rowOff>50800</xdr:rowOff>
    </xdr:to>
    <xdr:sp macro="" textlink="">
      <xdr:nvSpPr>
        <xdr:cNvPr id="616" name="楕円 615">
          <a:extLst>
            <a:ext uri="{FF2B5EF4-FFF2-40B4-BE49-F238E27FC236}">
              <a16:creationId xmlns:a16="http://schemas.microsoft.com/office/drawing/2014/main" id="{60F4E814-2BC7-4414-8BF9-62DF1D588B3A}"/>
            </a:ext>
          </a:extLst>
        </xdr:cNvPr>
        <xdr:cNvSpPr/>
      </xdr:nvSpPr>
      <xdr:spPr>
        <a:xfrm>
          <a:off x="16761460" y="109239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155122</xdr:rowOff>
    </xdr:from>
    <xdr:to>
      <xdr:col>102</xdr:col>
      <xdr:colOff>114300</xdr:colOff>
      <xdr:row>64</xdr:row>
      <xdr:rowOff>0</xdr:rowOff>
    </xdr:to>
    <xdr:cxnSp macro="">
      <xdr:nvCxnSpPr>
        <xdr:cNvPr id="617" name="直線コネクタ 616">
          <a:extLst>
            <a:ext uri="{FF2B5EF4-FFF2-40B4-BE49-F238E27FC236}">
              <a16:creationId xmlns:a16="http://schemas.microsoft.com/office/drawing/2014/main" id="{1C9BF1DF-A5CA-4EEF-A020-0D07E7E8DE87}"/>
            </a:ext>
          </a:extLst>
        </xdr:cNvPr>
        <xdr:cNvCxnSpPr/>
      </xdr:nvCxnSpPr>
      <xdr:spPr>
        <a:xfrm flipV="1">
          <a:off x="16804640" y="10956472"/>
          <a:ext cx="79756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618" name="n_1aveValue【保健センター・保健所】&#10;一人当たり面積">
          <a:extLst>
            <a:ext uri="{FF2B5EF4-FFF2-40B4-BE49-F238E27FC236}">
              <a16:creationId xmlns:a16="http://schemas.microsoft.com/office/drawing/2014/main" id="{E5EC8AB1-2CF8-42B7-8CA1-B33F5144A062}"/>
            </a:ext>
          </a:extLst>
        </xdr:cNvPr>
        <xdr:cNvSpPr txBox="1"/>
      </xdr:nvSpPr>
      <xdr:spPr>
        <a:xfrm>
          <a:off x="18982132" y="10372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619" name="n_2aveValue【保健センター・保健所】&#10;一人当たり面積">
          <a:extLst>
            <a:ext uri="{FF2B5EF4-FFF2-40B4-BE49-F238E27FC236}">
              <a16:creationId xmlns:a16="http://schemas.microsoft.com/office/drawing/2014/main" id="{E4FD1EF3-E358-4CFA-ADA7-6454A21BE476}"/>
            </a:ext>
          </a:extLst>
        </xdr:cNvPr>
        <xdr:cNvSpPr txBox="1"/>
      </xdr:nvSpPr>
      <xdr:spPr>
        <a:xfrm>
          <a:off x="18182032" y="10372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620" name="n_3aveValue【保健センター・保健所】&#10;一人当たり面積">
          <a:extLst>
            <a:ext uri="{FF2B5EF4-FFF2-40B4-BE49-F238E27FC236}">
              <a16:creationId xmlns:a16="http://schemas.microsoft.com/office/drawing/2014/main" id="{186C7E4B-C3D1-4B33-A539-D600237CFF5F}"/>
            </a:ext>
          </a:extLst>
        </xdr:cNvPr>
        <xdr:cNvSpPr txBox="1"/>
      </xdr:nvSpPr>
      <xdr:spPr>
        <a:xfrm>
          <a:off x="17384472" y="10372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83655</xdr:rowOff>
    </xdr:from>
    <xdr:ext cx="469744" cy="259045"/>
    <xdr:sp macro="" textlink="">
      <xdr:nvSpPr>
        <xdr:cNvPr id="621" name="n_4aveValue【保健センター・保健所】&#10;一人当たり面積">
          <a:extLst>
            <a:ext uri="{FF2B5EF4-FFF2-40B4-BE49-F238E27FC236}">
              <a16:creationId xmlns:a16="http://schemas.microsoft.com/office/drawing/2014/main" id="{EEC47869-8C10-4C63-A0AD-BAE22D40DC69}"/>
            </a:ext>
          </a:extLst>
        </xdr:cNvPr>
        <xdr:cNvSpPr txBox="1"/>
      </xdr:nvSpPr>
      <xdr:spPr>
        <a:xfrm>
          <a:off x="16588817" y="10372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74584</xdr:rowOff>
    </xdr:from>
    <xdr:ext cx="469744" cy="259045"/>
    <xdr:sp macro="" textlink="">
      <xdr:nvSpPr>
        <xdr:cNvPr id="622" name="n_1mainValue【保健センター・保健所】&#10;一人当たり面積">
          <a:extLst>
            <a:ext uri="{FF2B5EF4-FFF2-40B4-BE49-F238E27FC236}">
              <a16:creationId xmlns:a16="http://schemas.microsoft.com/office/drawing/2014/main" id="{FD189F2D-E814-4CE5-A6BA-99A1BF89192B}"/>
            </a:ext>
          </a:extLst>
        </xdr:cNvPr>
        <xdr:cNvSpPr txBox="1"/>
      </xdr:nvSpPr>
      <xdr:spPr>
        <a:xfrm>
          <a:off x="18982132" y="1104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74584</xdr:rowOff>
    </xdr:from>
    <xdr:ext cx="469744" cy="259045"/>
    <xdr:sp macro="" textlink="">
      <xdr:nvSpPr>
        <xdr:cNvPr id="623" name="n_2mainValue【保健センター・保健所】&#10;一人当たり面積">
          <a:extLst>
            <a:ext uri="{FF2B5EF4-FFF2-40B4-BE49-F238E27FC236}">
              <a16:creationId xmlns:a16="http://schemas.microsoft.com/office/drawing/2014/main" id="{F03D6B7B-00C8-4D5C-84EF-4571A90DDC54}"/>
            </a:ext>
          </a:extLst>
        </xdr:cNvPr>
        <xdr:cNvSpPr txBox="1"/>
      </xdr:nvSpPr>
      <xdr:spPr>
        <a:xfrm>
          <a:off x="18182032" y="1104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25599</xdr:rowOff>
    </xdr:from>
    <xdr:ext cx="469744" cy="259045"/>
    <xdr:sp macro="" textlink="">
      <xdr:nvSpPr>
        <xdr:cNvPr id="624" name="n_3mainValue【保健センター・保健所】&#10;一人当たり面積">
          <a:extLst>
            <a:ext uri="{FF2B5EF4-FFF2-40B4-BE49-F238E27FC236}">
              <a16:creationId xmlns:a16="http://schemas.microsoft.com/office/drawing/2014/main" id="{58CE5539-D87F-4233-BD76-97C744C3590C}"/>
            </a:ext>
          </a:extLst>
        </xdr:cNvPr>
        <xdr:cNvSpPr txBox="1"/>
      </xdr:nvSpPr>
      <xdr:spPr>
        <a:xfrm>
          <a:off x="17384472" y="1099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41927</xdr:rowOff>
    </xdr:from>
    <xdr:ext cx="469744" cy="259045"/>
    <xdr:sp macro="" textlink="">
      <xdr:nvSpPr>
        <xdr:cNvPr id="625" name="n_4mainValue【保健センター・保健所】&#10;一人当たり面積">
          <a:extLst>
            <a:ext uri="{FF2B5EF4-FFF2-40B4-BE49-F238E27FC236}">
              <a16:creationId xmlns:a16="http://schemas.microsoft.com/office/drawing/2014/main" id="{4B559414-311B-4035-AA4D-BD627CCB338A}"/>
            </a:ext>
          </a:extLst>
        </xdr:cNvPr>
        <xdr:cNvSpPr txBox="1"/>
      </xdr:nvSpPr>
      <xdr:spPr>
        <a:xfrm>
          <a:off x="16588817" y="1101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EF8D437A-538A-4A5C-B718-9DD704940DA1}"/>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05905D31-C972-4F0B-AD49-11842FB5FC68}"/>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3E0E34F4-2B67-4397-86CB-AA50C391665D}"/>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5C4CF0A1-81F6-46AB-9B3D-5F09A0C0450C}"/>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AA7088A7-933F-433B-AFBF-2C5EC0A09318}"/>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49F6CDF6-5217-4865-A935-BCAC3F0D5D0E}"/>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40CAA0E4-315D-42EA-A809-B0B4C439530A}"/>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E2B9EDAD-57C8-4C09-B427-57535EAFA161}"/>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4" name="テキスト ボックス 633">
          <a:extLst>
            <a:ext uri="{FF2B5EF4-FFF2-40B4-BE49-F238E27FC236}">
              <a16:creationId xmlns:a16="http://schemas.microsoft.com/office/drawing/2014/main" id="{D1228DCA-225C-44F8-A5D3-31D44E40A5C9}"/>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5" name="直線コネクタ 634">
          <a:extLst>
            <a:ext uri="{FF2B5EF4-FFF2-40B4-BE49-F238E27FC236}">
              <a16:creationId xmlns:a16="http://schemas.microsoft.com/office/drawing/2014/main" id="{7C422CEE-51F7-48CF-9264-6051C89FBBF5}"/>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6" name="テキスト ボックス 635">
          <a:extLst>
            <a:ext uri="{FF2B5EF4-FFF2-40B4-BE49-F238E27FC236}">
              <a16:creationId xmlns:a16="http://schemas.microsoft.com/office/drawing/2014/main" id="{088ED3B3-20B9-453C-90F1-AC59A285400A}"/>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7" name="直線コネクタ 636">
          <a:extLst>
            <a:ext uri="{FF2B5EF4-FFF2-40B4-BE49-F238E27FC236}">
              <a16:creationId xmlns:a16="http://schemas.microsoft.com/office/drawing/2014/main" id="{E10F3348-96F1-4994-8291-D93BA2D342DD}"/>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8" name="テキスト ボックス 637">
          <a:extLst>
            <a:ext uri="{FF2B5EF4-FFF2-40B4-BE49-F238E27FC236}">
              <a16:creationId xmlns:a16="http://schemas.microsoft.com/office/drawing/2014/main" id="{D2D01904-D735-4BC2-8FFA-8F5A39EA8629}"/>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9" name="直線コネクタ 638">
          <a:extLst>
            <a:ext uri="{FF2B5EF4-FFF2-40B4-BE49-F238E27FC236}">
              <a16:creationId xmlns:a16="http://schemas.microsoft.com/office/drawing/2014/main" id="{BCE0E89A-D650-431C-8D12-E237E1C5B6EA}"/>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0" name="テキスト ボックス 639">
          <a:extLst>
            <a:ext uri="{FF2B5EF4-FFF2-40B4-BE49-F238E27FC236}">
              <a16:creationId xmlns:a16="http://schemas.microsoft.com/office/drawing/2014/main" id="{92218D06-D040-4D2A-8AB9-4108B1950DA5}"/>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1" name="直線コネクタ 640">
          <a:extLst>
            <a:ext uri="{FF2B5EF4-FFF2-40B4-BE49-F238E27FC236}">
              <a16:creationId xmlns:a16="http://schemas.microsoft.com/office/drawing/2014/main" id="{4C9DAD8D-D208-4743-9B74-9B5234023D50}"/>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2" name="テキスト ボックス 641">
          <a:extLst>
            <a:ext uri="{FF2B5EF4-FFF2-40B4-BE49-F238E27FC236}">
              <a16:creationId xmlns:a16="http://schemas.microsoft.com/office/drawing/2014/main" id="{E552EB45-3C54-4813-9C4B-04F67DEC65BA}"/>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3" name="直線コネクタ 642">
          <a:extLst>
            <a:ext uri="{FF2B5EF4-FFF2-40B4-BE49-F238E27FC236}">
              <a16:creationId xmlns:a16="http://schemas.microsoft.com/office/drawing/2014/main" id="{1C6CC60B-7492-4003-8771-D9CF2741CDC4}"/>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4" name="テキスト ボックス 643">
          <a:extLst>
            <a:ext uri="{FF2B5EF4-FFF2-40B4-BE49-F238E27FC236}">
              <a16:creationId xmlns:a16="http://schemas.microsoft.com/office/drawing/2014/main" id="{0197FDED-59FE-4C7A-BD3C-2578895528BE}"/>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5" name="直線コネクタ 644">
          <a:extLst>
            <a:ext uri="{FF2B5EF4-FFF2-40B4-BE49-F238E27FC236}">
              <a16:creationId xmlns:a16="http://schemas.microsoft.com/office/drawing/2014/main" id="{A7844C73-8623-43E9-BB00-67D8C9127776}"/>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6" name="テキスト ボックス 645">
          <a:extLst>
            <a:ext uri="{FF2B5EF4-FFF2-40B4-BE49-F238E27FC236}">
              <a16:creationId xmlns:a16="http://schemas.microsoft.com/office/drawing/2014/main" id="{CE4BF202-96F9-43DC-A9D9-E24E64BFEE8E}"/>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7" name="直線コネクタ 646">
          <a:extLst>
            <a:ext uri="{FF2B5EF4-FFF2-40B4-BE49-F238E27FC236}">
              <a16:creationId xmlns:a16="http://schemas.microsoft.com/office/drawing/2014/main" id="{57B95CA6-FDBB-498D-810B-AC2C6F80FF26}"/>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8" name="テキスト ボックス 647">
          <a:extLst>
            <a:ext uri="{FF2B5EF4-FFF2-40B4-BE49-F238E27FC236}">
              <a16:creationId xmlns:a16="http://schemas.microsoft.com/office/drawing/2014/main" id="{E3D5E6D8-0CC6-4F0A-A72D-A2C4C9662622}"/>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9" name="【消防施設】&#10;有形固定資産減価償却率グラフ枠">
          <a:extLst>
            <a:ext uri="{FF2B5EF4-FFF2-40B4-BE49-F238E27FC236}">
              <a16:creationId xmlns:a16="http://schemas.microsoft.com/office/drawing/2014/main" id="{7E3C4FD8-1FDB-44B1-9BA7-50F702026E08}"/>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137161</xdr:rowOff>
    </xdr:from>
    <xdr:to>
      <xdr:col>85</xdr:col>
      <xdr:colOff>126364</xdr:colOff>
      <xdr:row>85</xdr:row>
      <xdr:rowOff>161925</xdr:rowOff>
    </xdr:to>
    <xdr:cxnSp macro="">
      <xdr:nvCxnSpPr>
        <xdr:cNvPr id="650" name="直線コネクタ 649">
          <a:extLst>
            <a:ext uri="{FF2B5EF4-FFF2-40B4-BE49-F238E27FC236}">
              <a16:creationId xmlns:a16="http://schemas.microsoft.com/office/drawing/2014/main" id="{2790B3A1-E34D-43D0-AF4F-234115D2D365}"/>
            </a:ext>
          </a:extLst>
        </xdr:cNvPr>
        <xdr:cNvCxnSpPr/>
      </xdr:nvCxnSpPr>
      <xdr:spPr>
        <a:xfrm flipV="1">
          <a:off x="14703424" y="13335001"/>
          <a:ext cx="0" cy="1402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651" name="【消防施設】&#10;有形固定資産減価償却率最小値テキスト">
          <a:extLst>
            <a:ext uri="{FF2B5EF4-FFF2-40B4-BE49-F238E27FC236}">
              <a16:creationId xmlns:a16="http://schemas.microsoft.com/office/drawing/2014/main" id="{96778069-3E4C-4B4C-99F0-1E901424ADC4}"/>
            </a:ext>
          </a:extLst>
        </xdr:cNvPr>
        <xdr:cNvSpPr txBox="1"/>
      </xdr:nvSpPr>
      <xdr:spPr>
        <a:xfrm>
          <a:off x="14742160" y="1474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652" name="直線コネクタ 651">
          <a:extLst>
            <a:ext uri="{FF2B5EF4-FFF2-40B4-BE49-F238E27FC236}">
              <a16:creationId xmlns:a16="http://schemas.microsoft.com/office/drawing/2014/main" id="{5F268308-3D7C-4CEF-862E-0C9344EC8BA2}"/>
            </a:ext>
          </a:extLst>
        </xdr:cNvPr>
        <xdr:cNvCxnSpPr/>
      </xdr:nvCxnSpPr>
      <xdr:spPr>
        <a:xfrm>
          <a:off x="14611350" y="147370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83838</xdr:rowOff>
    </xdr:from>
    <xdr:ext cx="405111" cy="259045"/>
    <xdr:sp macro="" textlink="">
      <xdr:nvSpPr>
        <xdr:cNvPr id="653" name="【消防施設】&#10;有形固定資産減価償却率最大値テキスト">
          <a:extLst>
            <a:ext uri="{FF2B5EF4-FFF2-40B4-BE49-F238E27FC236}">
              <a16:creationId xmlns:a16="http://schemas.microsoft.com/office/drawing/2014/main" id="{8DDCD977-07FE-47DF-B3F0-22F1166617F8}"/>
            </a:ext>
          </a:extLst>
        </xdr:cNvPr>
        <xdr:cNvSpPr txBox="1"/>
      </xdr:nvSpPr>
      <xdr:spPr>
        <a:xfrm>
          <a:off x="14742160" y="13115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137161</xdr:rowOff>
    </xdr:from>
    <xdr:to>
      <xdr:col>86</xdr:col>
      <xdr:colOff>25400</xdr:colOff>
      <xdr:row>77</xdr:row>
      <xdr:rowOff>137161</xdr:rowOff>
    </xdr:to>
    <xdr:cxnSp macro="">
      <xdr:nvCxnSpPr>
        <xdr:cNvPr id="654" name="直線コネクタ 653">
          <a:extLst>
            <a:ext uri="{FF2B5EF4-FFF2-40B4-BE49-F238E27FC236}">
              <a16:creationId xmlns:a16="http://schemas.microsoft.com/office/drawing/2014/main" id="{04E6D1F7-1F8D-4A21-8921-7F6B84B70626}"/>
            </a:ext>
          </a:extLst>
        </xdr:cNvPr>
        <xdr:cNvCxnSpPr/>
      </xdr:nvCxnSpPr>
      <xdr:spPr>
        <a:xfrm>
          <a:off x="14611350" y="133350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137177</xdr:rowOff>
    </xdr:from>
    <xdr:ext cx="405111" cy="259045"/>
    <xdr:sp macro="" textlink="">
      <xdr:nvSpPr>
        <xdr:cNvPr id="655" name="【消防施設】&#10;有形固定資産減価償却率平均値テキスト">
          <a:extLst>
            <a:ext uri="{FF2B5EF4-FFF2-40B4-BE49-F238E27FC236}">
              <a16:creationId xmlns:a16="http://schemas.microsoft.com/office/drawing/2014/main" id="{F8617E95-1F56-40C6-8726-1A7E596795E2}"/>
            </a:ext>
          </a:extLst>
        </xdr:cNvPr>
        <xdr:cNvSpPr txBox="1"/>
      </xdr:nvSpPr>
      <xdr:spPr>
        <a:xfrm>
          <a:off x="14742160" y="14020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158750</xdr:rowOff>
    </xdr:from>
    <xdr:to>
      <xdr:col>85</xdr:col>
      <xdr:colOff>177800</xdr:colOff>
      <xdr:row>82</xdr:row>
      <xdr:rowOff>88900</xdr:rowOff>
    </xdr:to>
    <xdr:sp macro="" textlink="">
      <xdr:nvSpPr>
        <xdr:cNvPr id="656" name="フローチャート: 判断 655">
          <a:extLst>
            <a:ext uri="{FF2B5EF4-FFF2-40B4-BE49-F238E27FC236}">
              <a16:creationId xmlns:a16="http://schemas.microsoft.com/office/drawing/2014/main" id="{2B7018B4-1843-4FF9-A316-27EE6519F71B}"/>
            </a:ext>
          </a:extLst>
        </xdr:cNvPr>
        <xdr:cNvSpPr/>
      </xdr:nvSpPr>
      <xdr:spPr>
        <a:xfrm>
          <a:off x="14649450" y="140481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657" name="フローチャート: 判断 656">
          <a:extLst>
            <a:ext uri="{FF2B5EF4-FFF2-40B4-BE49-F238E27FC236}">
              <a16:creationId xmlns:a16="http://schemas.microsoft.com/office/drawing/2014/main" id="{3B235847-3F6F-42FD-8B2D-5C70C57937B3}"/>
            </a:ext>
          </a:extLst>
        </xdr:cNvPr>
        <xdr:cNvSpPr/>
      </xdr:nvSpPr>
      <xdr:spPr>
        <a:xfrm>
          <a:off x="13887450" y="1401762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658" name="フローチャート: 判断 657">
          <a:extLst>
            <a:ext uri="{FF2B5EF4-FFF2-40B4-BE49-F238E27FC236}">
              <a16:creationId xmlns:a16="http://schemas.microsoft.com/office/drawing/2014/main" id="{FD00ECA4-5648-4B1A-BD2C-8E5A285ACC52}"/>
            </a:ext>
          </a:extLst>
        </xdr:cNvPr>
        <xdr:cNvSpPr/>
      </xdr:nvSpPr>
      <xdr:spPr>
        <a:xfrm>
          <a:off x="13089890" y="1401191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659" name="フローチャート: 判断 658">
          <a:extLst>
            <a:ext uri="{FF2B5EF4-FFF2-40B4-BE49-F238E27FC236}">
              <a16:creationId xmlns:a16="http://schemas.microsoft.com/office/drawing/2014/main" id="{3519942D-A47E-4BE5-A56D-08294ABDE50B}"/>
            </a:ext>
          </a:extLst>
        </xdr:cNvPr>
        <xdr:cNvSpPr/>
      </xdr:nvSpPr>
      <xdr:spPr>
        <a:xfrm>
          <a:off x="12303760" y="1398143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50164</xdr:rowOff>
    </xdr:from>
    <xdr:to>
      <xdr:col>67</xdr:col>
      <xdr:colOff>101600</xdr:colOff>
      <xdr:row>81</xdr:row>
      <xdr:rowOff>151764</xdr:rowOff>
    </xdr:to>
    <xdr:sp macro="" textlink="">
      <xdr:nvSpPr>
        <xdr:cNvPr id="660" name="フローチャート: 判断 659">
          <a:extLst>
            <a:ext uri="{FF2B5EF4-FFF2-40B4-BE49-F238E27FC236}">
              <a16:creationId xmlns:a16="http://schemas.microsoft.com/office/drawing/2014/main" id="{9A4852DF-DD77-445F-ABDC-932D67085695}"/>
            </a:ext>
          </a:extLst>
        </xdr:cNvPr>
        <xdr:cNvSpPr/>
      </xdr:nvSpPr>
      <xdr:spPr>
        <a:xfrm>
          <a:off x="11487150" y="1394142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7223C935-5873-4976-B64F-81B600165662}"/>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0E42E454-FB32-4A17-9B00-C1EAF056BB67}"/>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EF9985C7-E9C1-442E-B8C0-89D47D245D88}"/>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A2ED50F9-051B-4AA2-BDAE-88053889A41F}"/>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1C2E1C9E-F2E5-4D40-B714-4B079649B45F}"/>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93980</xdr:rowOff>
    </xdr:from>
    <xdr:to>
      <xdr:col>85</xdr:col>
      <xdr:colOff>177800</xdr:colOff>
      <xdr:row>79</xdr:row>
      <xdr:rowOff>24130</xdr:rowOff>
    </xdr:to>
    <xdr:sp macro="" textlink="">
      <xdr:nvSpPr>
        <xdr:cNvPr id="666" name="楕円 665">
          <a:extLst>
            <a:ext uri="{FF2B5EF4-FFF2-40B4-BE49-F238E27FC236}">
              <a16:creationId xmlns:a16="http://schemas.microsoft.com/office/drawing/2014/main" id="{DA844A08-1BD7-43F2-97D8-009ED39F9F2F}"/>
            </a:ext>
          </a:extLst>
        </xdr:cNvPr>
        <xdr:cNvSpPr/>
      </xdr:nvSpPr>
      <xdr:spPr>
        <a:xfrm>
          <a:off x="14649450" y="134708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116857</xdr:rowOff>
    </xdr:from>
    <xdr:ext cx="405111" cy="259045"/>
    <xdr:sp macro="" textlink="">
      <xdr:nvSpPr>
        <xdr:cNvPr id="667" name="【消防施設】&#10;有形固定資産減価償却率該当値テキスト">
          <a:extLst>
            <a:ext uri="{FF2B5EF4-FFF2-40B4-BE49-F238E27FC236}">
              <a16:creationId xmlns:a16="http://schemas.microsoft.com/office/drawing/2014/main" id="{D9027F85-DC66-4200-8177-D4AB4B957557}"/>
            </a:ext>
          </a:extLst>
        </xdr:cNvPr>
        <xdr:cNvSpPr txBox="1"/>
      </xdr:nvSpPr>
      <xdr:spPr>
        <a:xfrm>
          <a:off x="14742160" y="1331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59689</xdr:rowOff>
    </xdr:from>
    <xdr:to>
      <xdr:col>81</xdr:col>
      <xdr:colOff>101600</xdr:colOff>
      <xdr:row>78</xdr:row>
      <xdr:rowOff>161289</xdr:rowOff>
    </xdr:to>
    <xdr:sp macro="" textlink="">
      <xdr:nvSpPr>
        <xdr:cNvPr id="668" name="楕円 667">
          <a:extLst>
            <a:ext uri="{FF2B5EF4-FFF2-40B4-BE49-F238E27FC236}">
              <a16:creationId xmlns:a16="http://schemas.microsoft.com/office/drawing/2014/main" id="{259D7727-0CE7-4B04-BF90-90F3F21AE377}"/>
            </a:ext>
          </a:extLst>
        </xdr:cNvPr>
        <xdr:cNvSpPr/>
      </xdr:nvSpPr>
      <xdr:spPr>
        <a:xfrm>
          <a:off x="13887450" y="13428979"/>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110489</xdr:rowOff>
    </xdr:from>
    <xdr:to>
      <xdr:col>85</xdr:col>
      <xdr:colOff>127000</xdr:colOff>
      <xdr:row>78</xdr:row>
      <xdr:rowOff>144780</xdr:rowOff>
    </xdr:to>
    <xdr:cxnSp macro="">
      <xdr:nvCxnSpPr>
        <xdr:cNvPr id="669" name="直線コネクタ 668">
          <a:extLst>
            <a:ext uri="{FF2B5EF4-FFF2-40B4-BE49-F238E27FC236}">
              <a16:creationId xmlns:a16="http://schemas.microsoft.com/office/drawing/2014/main" id="{BC67DCD5-C084-4F5F-A1CA-C54619E4BB8E}"/>
            </a:ext>
          </a:extLst>
        </xdr:cNvPr>
        <xdr:cNvCxnSpPr/>
      </xdr:nvCxnSpPr>
      <xdr:spPr>
        <a:xfrm>
          <a:off x="13942060" y="13481684"/>
          <a:ext cx="762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27305</xdr:rowOff>
    </xdr:from>
    <xdr:to>
      <xdr:col>76</xdr:col>
      <xdr:colOff>165100</xdr:colOff>
      <xdr:row>78</xdr:row>
      <xdr:rowOff>128905</xdr:rowOff>
    </xdr:to>
    <xdr:sp macro="" textlink="">
      <xdr:nvSpPr>
        <xdr:cNvPr id="670" name="楕円 669">
          <a:extLst>
            <a:ext uri="{FF2B5EF4-FFF2-40B4-BE49-F238E27FC236}">
              <a16:creationId xmlns:a16="http://schemas.microsoft.com/office/drawing/2014/main" id="{AE14FF18-DD07-4FB5-A7F8-50AE8B3D17A5}"/>
            </a:ext>
          </a:extLst>
        </xdr:cNvPr>
        <xdr:cNvSpPr/>
      </xdr:nvSpPr>
      <xdr:spPr>
        <a:xfrm>
          <a:off x="13089890" y="1339850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78105</xdr:rowOff>
    </xdr:from>
    <xdr:to>
      <xdr:col>81</xdr:col>
      <xdr:colOff>50800</xdr:colOff>
      <xdr:row>78</xdr:row>
      <xdr:rowOff>110489</xdr:rowOff>
    </xdr:to>
    <xdr:cxnSp macro="">
      <xdr:nvCxnSpPr>
        <xdr:cNvPr id="671" name="直線コネクタ 670">
          <a:extLst>
            <a:ext uri="{FF2B5EF4-FFF2-40B4-BE49-F238E27FC236}">
              <a16:creationId xmlns:a16="http://schemas.microsoft.com/office/drawing/2014/main" id="{19657336-5224-49C8-929F-9942666F044D}"/>
            </a:ext>
          </a:extLst>
        </xdr:cNvPr>
        <xdr:cNvCxnSpPr/>
      </xdr:nvCxnSpPr>
      <xdr:spPr>
        <a:xfrm>
          <a:off x="13144500" y="13451205"/>
          <a:ext cx="79756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158750</xdr:rowOff>
    </xdr:from>
    <xdr:to>
      <xdr:col>72</xdr:col>
      <xdr:colOff>38100</xdr:colOff>
      <xdr:row>78</xdr:row>
      <xdr:rowOff>88900</xdr:rowOff>
    </xdr:to>
    <xdr:sp macro="" textlink="">
      <xdr:nvSpPr>
        <xdr:cNvPr id="672" name="楕円 671">
          <a:extLst>
            <a:ext uri="{FF2B5EF4-FFF2-40B4-BE49-F238E27FC236}">
              <a16:creationId xmlns:a16="http://schemas.microsoft.com/office/drawing/2014/main" id="{91EDBB37-42C3-432B-B0D7-7E2FC1F39BFE}"/>
            </a:ext>
          </a:extLst>
        </xdr:cNvPr>
        <xdr:cNvSpPr/>
      </xdr:nvSpPr>
      <xdr:spPr>
        <a:xfrm>
          <a:off x="12303760" y="133623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38100</xdr:rowOff>
    </xdr:from>
    <xdr:to>
      <xdr:col>76</xdr:col>
      <xdr:colOff>114300</xdr:colOff>
      <xdr:row>78</xdr:row>
      <xdr:rowOff>78105</xdr:rowOff>
    </xdr:to>
    <xdr:cxnSp macro="">
      <xdr:nvCxnSpPr>
        <xdr:cNvPr id="673" name="直線コネクタ 672">
          <a:extLst>
            <a:ext uri="{FF2B5EF4-FFF2-40B4-BE49-F238E27FC236}">
              <a16:creationId xmlns:a16="http://schemas.microsoft.com/office/drawing/2014/main" id="{7040DFA5-6190-4EE3-AA72-D16AE4C70F87}"/>
            </a:ext>
          </a:extLst>
        </xdr:cNvPr>
        <xdr:cNvCxnSpPr/>
      </xdr:nvCxnSpPr>
      <xdr:spPr>
        <a:xfrm>
          <a:off x="12346940" y="13411200"/>
          <a:ext cx="7975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118745</xdr:rowOff>
    </xdr:from>
    <xdr:to>
      <xdr:col>67</xdr:col>
      <xdr:colOff>101600</xdr:colOff>
      <xdr:row>78</xdr:row>
      <xdr:rowOff>48895</xdr:rowOff>
    </xdr:to>
    <xdr:sp macro="" textlink="">
      <xdr:nvSpPr>
        <xdr:cNvPr id="674" name="楕円 673">
          <a:extLst>
            <a:ext uri="{FF2B5EF4-FFF2-40B4-BE49-F238E27FC236}">
              <a16:creationId xmlns:a16="http://schemas.microsoft.com/office/drawing/2014/main" id="{BE5DA993-FAEC-488B-BD80-963836A2996A}"/>
            </a:ext>
          </a:extLst>
        </xdr:cNvPr>
        <xdr:cNvSpPr/>
      </xdr:nvSpPr>
      <xdr:spPr>
        <a:xfrm>
          <a:off x="11487150" y="133223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169545</xdr:rowOff>
    </xdr:from>
    <xdr:to>
      <xdr:col>71</xdr:col>
      <xdr:colOff>177800</xdr:colOff>
      <xdr:row>78</xdr:row>
      <xdr:rowOff>38100</xdr:rowOff>
    </xdr:to>
    <xdr:cxnSp macro="">
      <xdr:nvCxnSpPr>
        <xdr:cNvPr id="675" name="直線コネクタ 674">
          <a:extLst>
            <a:ext uri="{FF2B5EF4-FFF2-40B4-BE49-F238E27FC236}">
              <a16:creationId xmlns:a16="http://schemas.microsoft.com/office/drawing/2014/main" id="{777EC7E9-25E5-4058-B72A-E216CBEADB12}"/>
            </a:ext>
          </a:extLst>
        </xdr:cNvPr>
        <xdr:cNvCxnSpPr/>
      </xdr:nvCxnSpPr>
      <xdr:spPr>
        <a:xfrm>
          <a:off x="11541760" y="13375005"/>
          <a:ext cx="80518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55263</xdr:rowOff>
    </xdr:from>
    <xdr:ext cx="405111" cy="259045"/>
    <xdr:sp macro="" textlink="">
      <xdr:nvSpPr>
        <xdr:cNvPr id="676" name="n_1aveValue【消防施設】&#10;有形固定資産減価償却率">
          <a:extLst>
            <a:ext uri="{FF2B5EF4-FFF2-40B4-BE49-F238E27FC236}">
              <a16:creationId xmlns:a16="http://schemas.microsoft.com/office/drawing/2014/main" id="{51E86A5E-3DD2-4B01-8E3C-9F3B403F2249}"/>
            </a:ext>
          </a:extLst>
        </xdr:cNvPr>
        <xdr:cNvSpPr txBox="1"/>
      </xdr:nvSpPr>
      <xdr:spPr>
        <a:xfrm>
          <a:off x="13738234" y="1411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43832</xdr:rowOff>
    </xdr:from>
    <xdr:ext cx="405111" cy="259045"/>
    <xdr:sp macro="" textlink="">
      <xdr:nvSpPr>
        <xdr:cNvPr id="677" name="n_2aveValue【消防施設】&#10;有形固定資産減価償却率">
          <a:extLst>
            <a:ext uri="{FF2B5EF4-FFF2-40B4-BE49-F238E27FC236}">
              <a16:creationId xmlns:a16="http://schemas.microsoft.com/office/drawing/2014/main" id="{002E4A27-2B3D-4A4E-9807-DDE121644B6C}"/>
            </a:ext>
          </a:extLst>
        </xdr:cNvPr>
        <xdr:cNvSpPr txBox="1"/>
      </xdr:nvSpPr>
      <xdr:spPr>
        <a:xfrm>
          <a:off x="12957184" y="1410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11447</xdr:rowOff>
    </xdr:from>
    <xdr:ext cx="405111" cy="259045"/>
    <xdr:sp macro="" textlink="">
      <xdr:nvSpPr>
        <xdr:cNvPr id="678" name="n_3aveValue【消防施設】&#10;有形固定資産減価償却率">
          <a:extLst>
            <a:ext uri="{FF2B5EF4-FFF2-40B4-BE49-F238E27FC236}">
              <a16:creationId xmlns:a16="http://schemas.microsoft.com/office/drawing/2014/main" id="{29E59BC2-7C23-4E74-BFC4-7B30511D310F}"/>
            </a:ext>
          </a:extLst>
        </xdr:cNvPr>
        <xdr:cNvSpPr txBox="1"/>
      </xdr:nvSpPr>
      <xdr:spPr>
        <a:xfrm>
          <a:off x="12171054" y="1407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142891</xdr:rowOff>
    </xdr:from>
    <xdr:ext cx="405111" cy="259045"/>
    <xdr:sp macro="" textlink="">
      <xdr:nvSpPr>
        <xdr:cNvPr id="679" name="n_4aveValue【消防施設】&#10;有形固定資産減価償却率">
          <a:extLst>
            <a:ext uri="{FF2B5EF4-FFF2-40B4-BE49-F238E27FC236}">
              <a16:creationId xmlns:a16="http://schemas.microsoft.com/office/drawing/2014/main" id="{F43213C3-9D9C-4917-99DE-06473E603E09}"/>
            </a:ext>
          </a:extLst>
        </xdr:cNvPr>
        <xdr:cNvSpPr txBox="1"/>
      </xdr:nvSpPr>
      <xdr:spPr>
        <a:xfrm>
          <a:off x="11354444" y="14028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6366</xdr:rowOff>
    </xdr:from>
    <xdr:ext cx="405111" cy="259045"/>
    <xdr:sp macro="" textlink="">
      <xdr:nvSpPr>
        <xdr:cNvPr id="680" name="n_1mainValue【消防施設】&#10;有形固定資産減価償却率">
          <a:extLst>
            <a:ext uri="{FF2B5EF4-FFF2-40B4-BE49-F238E27FC236}">
              <a16:creationId xmlns:a16="http://schemas.microsoft.com/office/drawing/2014/main" id="{DEB2D643-498F-44CE-B535-49BF43680621}"/>
            </a:ext>
          </a:extLst>
        </xdr:cNvPr>
        <xdr:cNvSpPr txBox="1"/>
      </xdr:nvSpPr>
      <xdr:spPr>
        <a:xfrm>
          <a:off x="13738234" y="13209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145432</xdr:rowOff>
    </xdr:from>
    <xdr:ext cx="405111" cy="259045"/>
    <xdr:sp macro="" textlink="">
      <xdr:nvSpPr>
        <xdr:cNvPr id="681" name="n_2mainValue【消防施設】&#10;有形固定資産減価償却率">
          <a:extLst>
            <a:ext uri="{FF2B5EF4-FFF2-40B4-BE49-F238E27FC236}">
              <a16:creationId xmlns:a16="http://schemas.microsoft.com/office/drawing/2014/main" id="{C6FA7EE1-89F6-4F30-97A5-F596DBC9C25E}"/>
            </a:ext>
          </a:extLst>
        </xdr:cNvPr>
        <xdr:cNvSpPr txBox="1"/>
      </xdr:nvSpPr>
      <xdr:spPr>
        <a:xfrm>
          <a:off x="12957184" y="1317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105427</xdr:rowOff>
    </xdr:from>
    <xdr:ext cx="405111" cy="259045"/>
    <xdr:sp macro="" textlink="">
      <xdr:nvSpPr>
        <xdr:cNvPr id="682" name="n_3mainValue【消防施設】&#10;有形固定資産減価償却率">
          <a:extLst>
            <a:ext uri="{FF2B5EF4-FFF2-40B4-BE49-F238E27FC236}">
              <a16:creationId xmlns:a16="http://schemas.microsoft.com/office/drawing/2014/main" id="{9CA3C1C7-0D0C-473F-B7B5-690BF5B418C9}"/>
            </a:ext>
          </a:extLst>
        </xdr:cNvPr>
        <xdr:cNvSpPr txBox="1"/>
      </xdr:nvSpPr>
      <xdr:spPr>
        <a:xfrm>
          <a:off x="12171054" y="1313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65422</xdr:rowOff>
    </xdr:from>
    <xdr:ext cx="405111" cy="259045"/>
    <xdr:sp macro="" textlink="">
      <xdr:nvSpPr>
        <xdr:cNvPr id="683" name="n_4mainValue【消防施設】&#10;有形固定資産減価償却率">
          <a:extLst>
            <a:ext uri="{FF2B5EF4-FFF2-40B4-BE49-F238E27FC236}">
              <a16:creationId xmlns:a16="http://schemas.microsoft.com/office/drawing/2014/main" id="{7F6DBF13-FB80-4264-8E6D-9C8927A095A5}"/>
            </a:ext>
          </a:extLst>
        </xdr:cNvPr>
        <xdr:cNvSpPr txBox="1"/>
      </xdr:nvSpPr>
      <xdr:spPr>
        <a:xfrm>
          <a:off x="11354444" y="1309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a:extLst>
            <a:ext uri="{FF2B5EF4-FFF2-40B4-BE49-F238E27FC236}">
              <a16:creationId xmlns:a16="http://schemas.microsoft.com/office/drawing/2014/main" id="{97D62FEB-EC63-45F4-A08F-4A648DD12262}"/>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a:extLst>
            <a:ext uri="{FF2B5EF4-FFF2-40B4-BE49-F238E27FC236}">
              <a16:creationId xmlns:a16="http://schemas.microsoft.com/office/drawing/2014/main" id="{4BDC419E-BFE8-4AAF-BFF6-76BCAE8A8678}"/>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a:extLst>
            <a:ext uri="{FF2B5EF4-FFF2-40B4-BE49-F238E27FC236}">
              <a16:creationId xmlns:a16="http://schemas.microsoft.com/office/drawing/2014/main" id="{E8727BC3-417A-4059-A34B-4C42424D7016}"/>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a:extLst>
            <a:ext uri="{FF2B5EF4-FFF2-40B4-BE49-F238E27FC236}">
              <a16:creationId xmlns:a16="http://schemas.microsoft.com/office/drawing/2014/main" id="{1352E272-262F-4C92-96A6-4D7BC2620754}"/>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a:extLst>
            <a:ext uri="{FF2B5EF4-FFF2-40B4-BE49-F238E27FC236}">
              <a16:creationId xmlns:a16="http://schemas.microsoft.com/office/drawing/2014/main" id="{137F11CA-6056-4EBC-A3EA-04691C5FC6E8}"/>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a:extLst>
            <a:ext uri="{FF2B5EF4-FFF2-40B4-BE49-F238E27FC236}">
              <a16:creationId xmlns:a16="http://schemas.microsoft.com/office/drawing/2014/main" id="{026027F7-4FD5-4A2A-8A2F-570AE4E2C8F6}"/>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a:extLst>
            <a:ext uri="{FF2B5EF4-FFF2-40B4-BE49-F238E27FC236}">
              <a16:creationId xmlns:a16="http://schemas.microsoft.com/office/drawing/2014/main" id="{0C4EB40E-EED4-498A-AB76-32F73880AF7C}"/>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a:extLst>
            <a:ext uri="{FF2B5EF4-FFF2-40B4-BE49-F238E27FC236}">
              <a16:creationId xmlns:a16="http://schemas.microsoft.com/office/drawing/2014/main" id="{4E1BFD45-00F3-49FC-8CE3-E0D5F3FC157D}"/>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a:extLst>
            <a:ext uri="{FF2B5EF4-FFF2-40B4-BE49-F238E27FC236}">
              <a16:creationId xmlns:a16="http://schemas.microsoft.com/office/drawing/2014/main" id="{5C0ECA8E-A758-4D08-8E2E-BC31ECC74A01}"/>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a:extLst>
            <a:ext uri="{FF2B5EF4-FFF2-40B4-BE49-F238E27FC236}">
              <a16:creationId xmlns:a16="http://schemas.microsoft.com/office/drawing/2014/main" id="{F37C1EE9-23F3-4A64-B3D7-046BEF65F2D4}"/>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4" name="直線コネクタ 693">
          <a:extLst>
            <a:ext uri="{FF2B5EF4-FFF2-40B4-BE49-F238E27FC236}">
              <a16:creationId xmlns:a16="http://schemas.microsoft.com/office/drawing/2014/main" id="{1435BC30-1B02-4D9F-BB26-0EB050318702}"/>
            </a:ext>
          </a:extLst>
        </xdr:cNvPr>
        <xdr:cNvCxnSpPr/>
      </xdr:nvCxnSpPr>
      <xdr:spPr>
        <a:xfrm>
          <a:off x="164592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5" name="テキスト ボックス 694">
          <a:extLst>
            <a:ext uri="{FF2B5EF4-FFF2-40B4-BE49-F238E27FC236}">
              <a16:creationId xmlns:a16="http://schemas.microsoft.com/office/drawing/2014/main" id="{AA0F2A7F-D306-4020-99ED-15CF175F0428}"/>
            </a:ext>
          </a:extLst>
        </xdr:cNvPr>
        <xdr:cNvSpPr txBox="1"/>
      </xdr:nvSpPr>
      <xdr:spPr>
        <a:xfrm>
          <a:off x="160472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6" name="直線コネクタ 695">
          <a:extLst>
            <a:ext uri="{FF2B5EF4-FFF2-40B4-BE49-F238E27FC236}">
              <a16:creationId xmlns:a16="http://schemas.microsoft.com/office/drawing/2014/main" id="{309514EB-4BCE-4C7A-96A9-9D3A466E3D69}"/>
            </a:ext>
          </a:extLst>
        </xdr:cNvPr>
        <xdr:cNvCxnSpPr/>
      </xdr:nvCxnSpPr>
      <xdr:spPr>
        <a:xfrm>
          <a:off x="164592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7" name="テキスト ボックス 696">
          <a:extLst>
            <a:ext uri="{FF2B5EF4-FFF2-40B4-BE49-F238E27FC236}">
              <a16:creationId xmlns:a16="http://schemas.microsoft.com/office/drawing/2014/main" id="{E71A03AF-3DBF-4F4C-9EE2-2081832811C7}"/>
            </a:ext>
          </a:extLst>
        </xdr:cNvPr>
        <xdr:cNvSpPr txBox="1"/>
      </xdr:nvSpPr>
      <xdr:spPr>
        <a:xfrm>
          <a:off x="16047266"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8" name="直線コネクタ 697">
          <a:extLst>
            <a:ext uri="{FF2B5EF4-FFF2-40B4-BE49-F238E27FC236}">
              <a16:creationId xmlns:a16="http://schemas.microsoft.com/office/drawing/2014/main" id="{F31691CC-37E6-4C2C-821B-B054472C3640}"/>
            </a:ext>
          </a:extLst>
        </xdr:cNvPr>
        <xdr:cNvCxnSpPr/>
      </xdr:nvCxnSpPr>
      <xdr:spPr>
        <a:xfrm>
          <a:off x="164592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9" name="テキスト ボックス 698">
          <a:extLst>
            <a:ext uri="{FF2B5EF4-FFF2-40B4-BE49-F238E27FC236}">
              <a16:creationId xmlns:a16="http://schemas.microsoft.com/office/drawing/2014/main" id="{21A8AEEE-C7BC-4CAF-95CC-27E610D2104D}"/>
            </a:ext>
          </a:extLst>
        </xdr:cNvPr>
        <xdr:cNvSpPr txBox="1"/>
      </xdr:nvSpPr>
      <xdr:spPr>
        <a:xfrm>
          <a:off x="16047266"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0" name="直線コネクタ 699">
          <a:extLst>
            <a:ext uri="{FF2B5EF4-FFF2-40B4-BE49-F238E27FC236}">
              <a16:creationId xmlns:a16="http://schemas.microsoft.com/office/drawing/2014/main" id="{E08934AC-E580-4DBA-B8CC-E58ED9F703E2}"/>
            </a:ext>
          </a:extLst>
        </xdr:cNvPr>
        <xdr:cNvCxnSpPr/>
      </xdr:nvCxnSpPr>
      <xdr:spPr>
        <a:xfrm>
          <a:off x="164592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1" name="テキスト ボックス 700">
          <a:extLst>
            <a:ext uri="{FF2B5EF4-FFF2-40B4-BE49-F238E27FC236}">
              <a16:creationId xmlns:a16="http://schemas.microsoft.com/office/drawing/2014/main" id="{3BC0134E-27FF-49FA-B20C-DE7FFD35D918}"/>
            </a:ext>
          </a:extLst>
        </xdr:cNvPr>
        <xdr:cNvSpPr txBox="1"/>
      </xdr:nvSpPr>
      <xdr:spPr>
        <a:xfrm>
          <a:off x="16047266"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2" name="直線コネクタ 701">
          <a:extLst>
            <a:ext uri="{FF2B5EF4-FFF2-40B4-BE49-F238E27FC236}">
              <a16:creationId xmlns:a16="http://schemas.microsoft.com/office/drawing/2014/main" id="{9D273DD1-18E3-4382-9D73-4CC6CAF7415F}"/>
            </a:ext>
          </a:extLst>
        </xdr:cNvPr>
        <xdr:cNvCxnSpPr/>
      </xdr:nvCxnSpPr>
      <xdr:spPr>
        <a:xfrm>
          <a:off x="164592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3" name="テキスト ボックス 702">
          <a:extLst>
            <a:ext uri="{FF2B5EF4-FFF2-40B4-BE49-F238E27FC236}">
              <a16:creationId xmlns:a16="http://schemas.microsoft.com/office/drawing/2014/main" id="{E6E3202B-1387-45CB-B73F-0A51B46EAB99}"/>
            </a:ext>
          </a:extLst>
        </xdr:cNvPr>
        <xdr:cNvSpPr txBox="1"/>
      </xdr:nvSpPr>
      <xdr:spPr>
        <a:xfrm>
          <a:off x="16047266"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4" name="直線コネクタ 703">
          <a:extLst>
            <a:ext uri="{FF2B5EF4-FFF2-40B4-BE49-F238E27FC236}">
              <a16:creationId xmlns:a16="http://schemas.microsoft.com/office/drawing/2014/main" id="{9863C81F-5B5A-404D-BDF2-0CD5D0E30A85}"/>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5" name="テキスト ボックス 704">
          <a:extLst>
            <a:ext uri="{FF2B5EF4-FFF2-40B4-BE49-F238E27FC236}">
              <a16:creationId xmlns:a16="http://schemas.microsoft.com/office/drawing/2014/main" id="{88D95106-8220-434B-ACEF-DF850EFD3462}"/>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6" name="【消防施設】&#10;一人当たり面積グラフ枠">
          <a:extLst>
            <a:ext uri="{FF2B5EF4-FFF2-40B4-BE49-F238E27FC236}">
              <a16:creationId xmlns:a16="http://schemas.microsoft.com/office/drawing/2014/main" id="{3B359E6B-CAEE-4F76-A8D4-813AD095D169}"/>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707" name="直線コネクタ 706">
          <a:extLst>
            <a:ext uri="{FF2B5EF4-FFF2-40B4-BE49-F238E27FC236}">
              <a16:creationId xmlns:a16="http://schemas.microsoft.com/office/drawing/2014/main" id="{A6C88DA2-820C-439F-B2AF-E12C517CC8DD}"/>
            </a:ext>
          </a:extLst>
        </xdr:cNvPr>
        <xdr:cNvCxnSpPr/>
      </xdr:nvCxnSpPr>
      <xdr:spPr>
        <a:xfrm flipV="1">
          <a:off x="19947254" y="13287375"/>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708" name="【消防施設】&#10;一人当たり面積最小値テキスト">
          <a:extLst>
            <a:ext uri="{FF2B5EF4-FFF2-40B4-BE49-F238E27FC236}">
              <a16:creationId xmlns:a16="http://schemas.microsoft.com/office/drawing/2014/main" id="{3381F4B4-8D3C-435C-A574-CE1E5B6278B1}"/>
            </a:ext>
          </a:extLst>
        </xdr:cNvPr>
        <xdr:cNvSpPr txBox="1"/>
      </xdr:nvSpPr>
      <xdr:spPr>
        <a:xfrm>
          <a:off x="19985990" y="1484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709" name="直線コネクタ 708">
          <a:extLst>
            <a:ext uri="{FF2B5EF4-FFF2-40B4-BE49-F238E27FC236}">
              <a16:creationId xmlns:a16="http://schemas.microsoft.com/office/drawing/2014/main" id="{1D1DC7B2-3E3A-496D-AA04-299DC7D70759}"/>
            </a:ext>
          </a:extLst>
        </xdr:cNvPr>
        <xdr:cNvCxnSpPr/>
      </xdr:nvCxnSpPr>
      <xdr:spPr>
        <a:xfrm>
          <a:off x="19885660" y="148456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710" name="【消防施設】&#10;一人当たり面積最大値テキスト">
          <a:extLst>
            <a:ext uri="{FF2B5EF4-FFF2-40B4-BE49-F238E27FC236}">
              <a16:creationId xmlns:a16="http://schemas.microsoft.com/office/drawing/2014/main" id="{5D1309F0-9214-42D5-AE2F-06277CE63717}"/>
            </a:ext>
          </a:extLst>
        </xdr:cNvPr>
        <xdr:cNvSpPr txBox="1"/>
      </xdr:nvSpPr>
      <xdr:spPr>
        <a:xfrm>
          <a:off x="19985990" y="13058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711" name="直線コネクタ 710">
          <a:extLst>
            <a:ext uri="{FF2B5EF4-FFF2-40B4-BE49-F238E27FC236}">
              <a16:creationId xmlns:a16="http://schemas.microsoft.com/office/drawing/2014/main" id="{5ECBA3C2-9320-4237-BAB6-96C60D877C5F}"/>
            </a:ext>
          </a:extLst>
        </xdr:cNvPr>
        <xdr:cNvCxnSpPr/>
      </xdr:nvCxnSpPr>
      <xdr:spPr>
        <a:xfrm>
          <a:off x="19885660" y="132873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162577</xdr:rowOff>
    </xdr:from>
    <xdr:ext cx="469744" cy="259045"/>
    <xdr:sp macro="" textlink="">
      <xdr:nvSpPr>
        <xdr:cNvPr id="712" name="【消防施設】&#10;一人当たり面積平均値テキスト">
          <a:extLst>
            <a:ext uri="{FF2B5EF4-FFF2-40B4-BE49-F238E27FC236}">
              <a16:creationId xmlns:a16="http://schemas.microsoft.com/office/drawing/2014/main" id="{C7A8A571-B2DB-449A-8B5F-1C3BE5BA13C1}"/>
            </a:ext>
          </a:extLst>
        </xdr:cNvPr>
        <xdr:cNvSpPr txBox="1"/>
      </xdr:nvSpPr>
      <xdr:spPr>
        <a:xfrm>
          <a:off x="19985990" y="143948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713" name="フローチャート: 判断 712">
          <a:extLst>
            <a:ext uri="{FF2B5EF4-FFF2-40B4-BE49-F238E27FC236}">
              <a16:creationId xmlns:a16="http://schemas.microsoft.com/office/drawing/2014/main" id="{329A0B1D-A5B4-4B4C-807C-3957FF7DA6BD}"/>
            </a:ext>
          </a:extLst>
        </xdr:cNvPr>
        <xdr:cNvSpPr/>
      </xdr:nvSpPr>
      <xdr:spPr>
        <a:xfrm>
          <a:off x="19904710" y="1453769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714" name="フローチャート: 判断 713">
          <a:extLst>
            <a:ext uri="{FF2B5EF4-FFF2-40B4-BE49-F238E27FC236}">
              <a16:creationId xmlns:a16="http://schemas.microsoft.com/office/drawing/2014/main" id="{EF7488FF-8F0D-4C7C-9954-7474C9DE2DB9}"/>
            </a:ext>
          </a:extLst>
        </xdr:cNvPr>
        <xdr:cNvSpPr/>
      </xdr:nvSpPr>
      <xdr:spPr>
        <a:xfrm>
          <a:off x="19161760" y="1454340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715" name="フローチャート: 判断 714">
          <a:extLst>
            <a:ext uri="{FF2B5EF4-FFF2-40B4-BE49-F238E27FC236}">
              <a16:creationId xmlns:a16="http://schemas.microsoft.com/office/drawing/2014/main" id="{F79BDA50-FC95-470C-AD77-202B42FD4E6A}"/>
            </a:ext>
          </a:extLst>
        </xdr:cNvPr>
        <xdr:cNvSpPr/>
      </xdr:nvSpPr>
      <xdr:spPr>
        <a:xfrm>
          <a:off x="18345150" y="1454340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154939</xdr:rowOff>
    </xdr:from>
    <xdr:to>
      <xdr:col>102</xdr:col>
      <xdr:colOff>165100</xdr:colOff>
      <xdr:row>85</xdr:row>
      <xdr:rowOff>85089</xdr:rowOff>
    </xdr:to>
    <xdr:sp macro="" textlink="">
      <xdr:nvSpPr>
        <xdr:cNvPr id="716" name="フローチャート: 判断 715">
          <a:extLst>
            <a:ext uri="{FF2B5EF4-FFF2-40B4-BE49-F238E27FC236}">
              <a16:creationId xmlns:a16="http://schemas.microsoft.com/office/drawing/2014/main" id="{0EC83C51-B8FC-4CBB-B9A9-E1C628D827FF}"/>
            </a:ext>
          </a:extLst>
        </xdr:cNvPr>
        <xdr:cNvSpPr/>
      </xdr:nvSpPr>
      <xdr:spPr>
        <a:xfrm>
          <a:off x="17547590" y="1455673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717" name="フローチャート: 判断 716">
          <a:extLst>
            <a:ext uri="{FF2B5EF4-FFF2-40B4-BE49-F238E27FC236}">
              <a16:creationId xmlns:a16="http://schemas.microsoft.com/office/drawing/2014/main" id="{B695D9D8-A33E-450A-8BD5-557E68D238BE}"/>
            </a:ext>
          </a:extLst>
        </xdr:cNvPr>
        <xdr:cNvSpPr/>
      </xdr:nvSpPr>
      <xdr:spPr>
        <a:xfrm>
          <a:off x="16761460" y="145815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5FE234F5-6A5E-4B9E-96AF-38E39496BE3D}"/>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F17E48C7-FBDB-4517-A973-9D539E793833}"/>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72C0E2B3-06B0-4DD3-B7A2-A7E5B4117B2C}"/>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CEDABFDA-BB2C-465B-AEEF-10EFF566A3AE}"/>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76D47DE2-59BC-44C8-A098-6C37EA18D5F3}"/>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10161</xdr:rowOff>
    </xdr:from>
    <xdr:to>
      <xdr:col>116</xdr:col>
      <xdr:colOff>114300</xdr:colOff>
      <xdr:row>85</xdr:row>
      <xdr:rowOff>111761</xdr:rowOff>
    </xdr:to>
    <xdr:sp macro="" textlink="">
      <xdr:nvSpPr>
        <xdr:cNvPr id="723" name="楕円 722">
          <a:extLst>
            <a:ext uri="{FF2B5EF4-FFF2-40B4-BE49-F238E27FC236}">
              <a16:creationId xmlns:a16="http://schemas.microsoft.com/office/drawing/2014/main" id="{330CD913-2E2A-446E-B274-234DBDA51D6F}"/>
            </a:ext>
          </a:extLst>
        </xdr:cNvPr>
        <xdr:cNvSpPr/>
      </xdr:nvSpPr>
      <xdr:spPr>
        <a:xfrm>
          <a:off x="19904710" y="1458531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160038</xdr:rowOff>
    </xdr:from>
    <xdr:ext cx="469744" cy="259045"/>
    <xdr:sp macro="" textlink="">
      <xdr:nvSpPr>
        <xdr:cNvPr id="724" name="【消防施設】&#10;一人当たり面積該当値テキスト">
          <a:extLst>
            <a:ext uri="{FF2B5EF4-FFF2-40B4-BE49-F238E27FC236}">
              <a16:creationId xmlns:a16="http://schemas.microsoft.com/office/drawing/2014/main" id="{41B09FB7-4A6F-47B1-8C6D-B78BBB777F74}"/>
            </a:ext>
          </a:extLst>
        </xdr:cNvPr>
        <xdr:cNvSpPr txBox="1"/>
      </xdr:nvSpPr>
      <xdr:spPr>
        <a:xfrm>
          <a:off x="19985990" y="14563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13970</xdr:rowOff>
    </xdr:from>
    <xdr:to>
      <xdr:col>112</xdr:col>
      <xdr:colOff>38100</xdr:colOff>
      <xdr:row>85</xdr:row>
      <xdr:rowOff>115570</xdr:rowOff>
    </xdr:to>
    <xdr:sp macro="" textlink="">
      <xdr:nvSpPr>
        <xdr:cNvPr id="725" name="楕円 724">
          <a:extLst>
            <a:ext uri="{FF2B5EF4-FFF2-40B4-BE49-F238E27FC236}">
              <a16:creationId xmlns:a16="http://schemas.microsoft.com/office/drawing/2014/main" id="{CFC3FBB3-F4FF-4E01-B97B-36B30B70862E}"/>
            </a:ext>
          </a:extLst>
        </xdr:cNvPr>
        <xdr:cNvSpPr/>
      </xdr:nvSpPr>
      <xdr:spPr>
        <a:xfrm>
          <a:off x="19161760" y="145910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60961</xdr:rowOff>
    </xdr:from>
    <xdr:to>
      <xdr:col>116</xdr:col>
      <xdr:colOff>63500</xdr:colOff>
      <xdr:row>85</xdr:row>
      <xdr:rowOff>64770</xdr:rowOff>
    </xdr:to>
    <xdr:cxnSp macro="">
      <xdr:nvCxnSpPr>
        <xdr:cNvPr id="726" name="直線コネクタ 725">
          <a:extLst>
            <a:ext uri="{FF2B5EF4-FFF2-40B4-BE49-F238E27FC236}">
              <a16:creationId xmlns:a16="http://schemas.microsoft.com/office/drawing/2014/main" id="{90ED0E0D-98B7-43FB-9C7F-7162A3072475}"/>
            </a:ext>
          </a:extLst>
        </xdr:cNvPr>
        <xdr:cNvCxnSpPr/>
      </xdr:nvCxnSpPr>
      <xdr:spPr>
        <a:xfrm flipV="1">
          <a:off x="19204940" y="14630401"/>
          <a:ext cx="74295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17780</xdr:rowOff>
    </xdr:from>
    <xdr:to>
      <xdr:col>107</xdr:col>
      <xdr:colOff>101600</xdr:colOff>
      <xdr:row>85</xdr:row>
      <xdr:rowOff>119380</xdr:rowOff>
    </xdr:to>
    <xdr:sp macro="" textlink="">
      <xdr:nvSpPr>
        <xdr:cNvPr id="727" name="楕円 726">
          <a:extLst>
            <a:ext uri="{FF2B5EF4-FFF2-40B4-BE49-F238E27FC236}">
              <a16:creationId xmlns:a16="http://schemas.microsoft.com/office/drawing/2014/main" id="{95454352-2CDE-4909-9A15-DA99EC972A40}"/>
            </a:ext>
          </a:extLst>
        </xdr:cNvPr>
        <xdr:cNvSpPr/>
      </xdr:nvSpPr>
      <xdr:spPr>
        <a:xfrm>
          <a:off x="18345150" y="1459484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64770</xdr:rowOff>
    </xdr:from>
    <xdr:to>
      <xdr:col>111</xdr:col>
      <xdr:colOff>177800</xdr:colOff>
      <xdr:row>85</xdr:row>
      <xdr:rowOff>68580</xdr:rowOff>
    </xdr:to>
    <xdr:cxnSp macro="">
      <xdr:nvCxnSpPr>
        <xdr:cNvPr id="728" name="直線コネクタ 727">
          <a:extLst>
            <a:ext uri="{FF2B5EF4-FFF2-40B4-BE49-F238E27FC236}">
              <a16:creationId xmlns:a16="http://schemas.microsoft.com/office/drawing/2014/main" id="{AF0A826E-0E03-4F94-A95C-2A69C71F3F8B}"/>
            </a:ext>
          </a:extLst>
        </xdr:cNvPr>
        <xdr:cNvCxnSpPr/>
      </xdr:nvCxnSpPr>
      <xdr:spPr>
        <a:xfrm flipV="1">
          <a:off x="18399760" y="14636115"/>
          <a:ext cx="80518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17780</xdr:rowOff>
    </xdr:from>
    <xdr:to>
      <xdr:col>102</xdr:col>
      <xdr:colOff>165100</xdr:colOff>
      <xdr:row>85</xdr:row>
      <xdr:rowOff>119380</xdr:rowOff>
    </xdr:to>
    <xdr:sp macro="" textlink="">
      <xdr:nvSpPr>
        <xdr:cNvPr id="729" name="楕円 728">
          <a:extLst>
            <a:ext uri="{FF2B5EF4-FFF2-40B4-BE49-F238E27FC236}">
              <a16:creationId xmlns:a16="http://schemas.microsoft.com/office/drawing/2014/main" id="{0B9D40C8-8C07-4366-946D-85A63E3E01E9}"/>
            </a:ext>
          </a:extLst>
        </xdr:cNvPr>
        <xdr:cNvSpPr/>
      </xdr:nvSpPr>
      <xdr:spPr>
        <a:xfrm>
          <a:off x="17547590" y="1459484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68580</xdr:rowOff>
    </xdr:from>
    <xdr:to>
      <xdr:col>107</xdr:col>
      <xdr:colOff>50800</xdr:colOff>
      <xdr:row>85</xdr:row>
      <xdr:rowOff>68580</xdr:rowOff>
    </xdr:to>
    <xdr:cxnSp macro="">
      <xdr:nvCxnSpPr>
        <xdr:cNvPr id="730" name="直線コネクタ 729">
          <a:extLst>
            <a:ext uri="{FF2B5EF4-FFF2-40B4-BE49-F238E27FC236}">
              <a16:creationId xmlns:a16="http://schemas.microsoft.com/office/drawing/2014/main" id="{1C493682-804B-45B4-85E3-8C27A36E1466}"/>
            </a:ext>
          </a:extLst>
        </xdr:cNvPr>
        <xdr:cNvCxnSpPr/>
      </xdr:nvCxnSpPr>
      <xdr:spPr>
        <a:xfrm>
          <a:off x="17602200" y="1463992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21589</xdr:rowOff>
    </xdr:from>
    <xdr:to>
      <xdr:col>98</xdr:col>
      <xdr:colOff>38100</xdr:colOff>
      <xdr:row>85</xdr:row>
      <xdr:rowOff>123189</xdr:rowOff>
    </xdr:to>
    <xdr:sp macro="" textlink="">
      <xdr:nvSpPr>
        <xdr:cNvPr id="731" name="楕円 730">
          <a:extLst>
            <a:ext uri="{FF2B5EF4-FFF2-40B4-BE49-F238E27FC236}">
              <a16:creationId xmlns:a16="http://schemas.microsoft.com/office/drawing/2014/main" id="{C7AD965E-A438-4DDE-BCE3-7EA6FF553CD7}"/>
            </a:ext>
          </a:extLst>
        </xdr:cNvPr>
        <xdr:cNvSpPr/>
      </xdr:nvSpPr>
      <xdr:spPr>
        <a:xfrm>
          <a:off x="16761460" y="1459102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68580</xdr:rowOff>
    </xdr:from>
    <xdr:to>
      <xdr:col>102</xdr:col>
      <xdr:colOff>114300</xdr:colOff>
      <xdr:row>85</xdr:row>
      <xdr:rowOff>72389</xdr:rowOff>
    </xdr:to>
    <xdr:cxnSp macro="">
      <xdr:nvCxnSpPr>
        <xdr:cNvPr id="732" name="直線コネクタ 731">
          <a:extLst>
            <a:ext uri="{FF2B5EF4-FFF2-40B4-BE49-F238E27FC236}">
              <a16:creationId xmlns:a16="http://schemas.microsoft.com/office/drawing/2014/main" id="{21D515DC-0337-45EE-AD89-9764A859BE88}"/>
            </a:ext>
          </a:extLst>
        </xdr:cNvPr>
        <xdr:cNvCxnSpPr/>
      </xdr:nvCxnSpPr>
      <xdr:spPr>
        <a:xfrm flipV="1">
          <a:off x="16804640" y="14639925"/>
          <a:ext cx="79756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733" name="n_1aveValue【消防施設】&#10;一人当たり面積">
          <a:extLst>
            <a:ext uri="{FF2B5EF4-FFF2-40B4-BE49-F238E27FC236}">
              <a16:creationId xmlns:a16="http://schemas.microsoft.com/office/drawing/2014/main" id="{CA94D186-0B92-470B-A4E6-7F9D0258F91B}"/>
            </a:ext>
          </a:extLst>
        </xdr:cNvPr>
        <xdr:cNvSpPr txBox="1"/>
      </xdr:nvSpPr>
      <xdr:spPr>
        <a:xfrm>
          <a:off x="18982132" y="14324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90188</xdr:rowOff>
    </xdr:from>
    <xdr:ext cx="469744" cy="259045"/>
    <xdr:sp macro="" textlink="">
      <xdr:nvSpPr>
        <xdr:cNvPr id="734" name="n_2aveValue【消防施設】&#10;一人当たり面積">
          <a:extLst>
            <a:ext uri="{FF2B5EF4-FFF2-40B4-BE49-F238E27FC236}">
              <a16:creationId xmlns:a16="http://schemas.microsoft.com/office/drawing/2014/main" id="{582B9228-D418-4383-AA4E-50F906C81F8E}"/>
            </a:ext>
          </a:extLst>
        </xdr:cNvPr>
        <xdr:cNvSpPr txBox="1"/>
      </xdr:nvSpPr>
      <xdr:spPr>
        <a:xfrm>
          <a:off x="18182032" y="14324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101616</xdr:rowOff>
    </xdr:from>
    <xdr:ext cx="469744" cy="259045"/>
    <xdr:sp macro="" textlink="">
      <xdr:nvSpPr>
        <xdr:cNvPr id="735" name="n_3aveValue【消防施設】&#10;一人当たり面積">
          <a:extLst>
            <a:ext uri="{FF2B5EF4-FFF2-40B4-BE49-F238E27FC236}">
              <a16:creationId xmlns:a16="http://schemas.microsoft.com/office/drawing/2014/main" id="{BCDC5E79-A803-4ADF-8A07-0CA40E3F8794}"/>
            </a:ext>
          </a:extLst>
        </xdr:cNvPr>
        <xdr:cNvSpPr txBox="1"/>
      </xdr:nvSpPr>
      <xdr:spPr>
        <a:xfrm>
          <a:off x="17384472" y="1432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124477</xdr:rowOff>
    </xdr:from>
    <xdr:ext cx="469744" cy="259045"/>
    <xdr:sp macro="" textlink="">
      <xdr:nvSpPr>
        <xdr:cNvPr id="736" name="n_4aveValue【消防施設】&#10;一人当たり面積">
          <a:extLst>
            <a:ext uri="{FF2B5EF4-FFF2-40B4-BE49-F238E27FC236}">
              <a16:creationId xmlns:a16="http://schemas.microsoft.com/office/drawing/2014/main" id="{6B5B1450-5837-4880-B7E8-3A812B715872}"/>
            </a:ext>
          </a:extLst>
        </xdr:cNvPr>
        <xdr:cNvSpPr txBox="1"/>
      </xdr:nvSpPr>
      <xdr:spPr>
        <a:xfrm>
          <a:off x="16588817" y="14356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106697</xdr:rowOff>
    </xdr:from>
    <xdr:ext cx="469744" cy="259045"/>
    <xdr:sp macro="" textlink="">
      <xdr:nvSpPr>
        <xdr:cNvPr id="737" name="n_1mainValue【消防施設】&#10;一人当たり面積">
          <a:extLst>
            <a:ext uri="{FF2B5EF4-FFF2-40B4-BE49-F238E27FC236}">
              <a16:creationId xmlns:a16="http://schemas.microsoft.com/office/drawing/2014/main" id="{B7D8A5FD-293E-41B6-8346-4FFC75EFBAF2}"/>
            </a:ext>
          </a:extLst>
        </xdr:cNvPr>
        <xdr:cNvSpPr txBox="1"/>
      </xdr:nvSpPr>
      <xdr:spPr>
        <a:xfrm>
          <a:off x="18982132" y="1467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110507</xdr:rowOff>
    </xdr:from>
    <xdr:ext cx="469744" cy="259045"/>
    <xdr:sp macro="" textlink="">
      <xdr:nvSpPr>
        <xdr:cNvPr id="738" name="n_2mainValue【消防施設】&#10;一人当たり面積">
          <a:extLst>
            <a:ext uri="{FF2B5EF4-FFF2-40B4-BE49-F238E27FC236}">
              <a16:creationId xmlns:a16="http://schemas.microsoft.com/office/drawing/2014/main" id="{7B1909CE-3C47-4171-8C30-982E3EDA471A}"/>
            </a:ext>
          </a:extLst>
        </xdr:cNvPr>
        <xdr:cNvSpPr txBox="1"/>
      </xdr:nvSpPr>
      <xdr:spPr>
        <a:xfrm>
          <a:off x="18182032" y="1468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110507</xdr:rowOff>
    </xdr:from>
    <xdr:ext cx="469744" cy="259045"/>
    <xdr:sp macro="" textlink="">
      <xdr:nvSpPr>
        <xdr:cNvPr id="739" name="n_3mainValue【消防施設】&#10;一人当たり面積">
          <a:extLst>
            <a:ext uri="{FF2B5EF4-FFF2-40B4-BE49-F238E27FC236}">
              <a16:creationId xmlns:a16="http://schemas.microsoft.com/office/drawing/2014/main" id="{D1051543-21B9-4494-AAE4-F149639F6FE2}"/>
            </a:ext>
          </a:extLst>
        </xdr:cNvPr>
        <xdr:cNvSpPr txBox="1"/>
      </xdr:nvSpPr>
      <xdr:spPr>
        <a:xfrm>
          <a:off x="17384472" y="1468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114316</xdr:rowOff>
    </xdr:from>
    <xdr:ext cx="469744" cy="259045"/>
    <xdr:sp macro="" textlink="">
      <xdr:nvSpPr>
        <xdr:cNvPr id="740" name="n_4mainValue【消防施設】&#10;一人当たり面積">
          <a:extLst>
            <a:ext uri="{FF2B5EF4-FFF2-40B4-BE49-F238E27FC236}">
              <a16:creationId xmlns:a16="http://schemas.microsoft.com/office/drawing/2014/main" id="{EE2C9647-A1B5-4B73-AF0D-35B6BB5D3CE5}"/>
            </a:ext>
          </a:extLst>
        </xdr:cNvPr>
        <xdr:cNvSpPr txBox="1"/>
      </xdr:nvSpPr>
      <xdr:spPr>
        <a:xfrm>
          <a:off x="16588817" y="1468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a:extLst>
            <a:ext uri="{FF2B5EF4-FFF2-40B4-BE49-F238E27FC236}">
              <a16:creationId xmlns:a16="http://schemas.microsoft.com/office/drawing/2014/main" id="{B6540D20-4C55-41BF-A8D7-7811D1A76C62}"/>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2" name="正方形/長方形 741">
          <a:extLst>
            <a:ext uri="{FF2B5EF4-FFF2-40B4-BE49-F238E27FC236}">
              <a16:creationId xmlns:a16="http://schemas.microsoft.com/office/drawing/2014/main" id="{E89F62D1-23F7-4CD3-B800-605AE8E935C2}"/>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3" name="正方形/長方形 742">
          <a:extLst>
            <a:ext uri="{FF2B5EF4-FFF2-40B4-BE49-F238E27FC236}">
              <a16:creationId xmlns:a16="http://schemas.microsoft.com/office/drawing/2014/main" id="{E627CB7A-53C1-41E5-AA7A-081C9DF7F701}"/>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4" name="正方形/長方形 743">
          <a:extLst>
            <a:ext uri="{FF2B5EF4-FFF2-40B4-BE49-F238E27FC236}">
              <a16:creationId xmlns:a16="http://schemas.microsoft.com/office/drawing/2014/main" id="{1C306372-849F-4D51-9FA1-A5863B614D34}"/>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5" name="正方形/長方形 744">
          <a:extLst>
            <a:ext uri="{FF2B5EF4-FFF2-40B4-BE49-F238E27FC236}">
              <a16:creationId xmlns:a16="http://schemas.microsoft.com/office/drawing/2014/main" id="{B231670D-448A-4907-8E25-91DFB4F6032E}"/>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6" name="正方形/長方形 745">
          <a:extLst>
            <a:ext uri="{FF2B5EF4-FFF2-40B4-BE49-F238E27FC236}">
              <a16:creationId xmlns:a16="http://schemas.microsoft.com/office/drawing/2014/main" id="{397DB5EA-1B1B-43F6-BDBC-2BFCE69A4CEC}"/>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7" name="正方形/長方形 746">
          <a:extLst>
            <a:ext uri="{FF2B5EF4-FFF2-40B4-BE49-F238E27FC236}">
              <a16:creationId xmlns:a16="http://schemas.microsoft.com/office/drawing/2014/main" id="{5488EFE1-17B5-4003-9806-1D763A01B77F}"/>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3B3BD455-4650-417E-AB18-B7B8D4946AA6}"/>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9" name="テキスト ボックス 748">
          <a:extLst>
            <a:ext uri="{FF2B5EF4-FFF2-40B4-BE49-F238E27FC236}">
              <a16:creationId xmlns:a16="http://schemas.microsoft.com/office/drawing/2014/main" id="{84878B34-D148-43F7-8D54-DE38F5B10C9F}"/>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0" name="直線コネクタ 749">
          <a:extLst>
            <a:ext uri="{FF2B5EF4-FFF2-40B4-BE49-F238E27FC236}">
              <a16:creationId xmlns:a16="http://schemas.microsoft.com/office/drawing/2014/main" id="{B54ED623-7657-4CBA-80B4-EBCF9619ADE2}"/>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1" name="テキスト ボックス 750">
          <a:extLst>
            <a:ext uri="{FF2B5EF4-FFF2-40B4-BE49-F238E27FC236}">
              <a16:creationId xmlns:a16="http://schemas.microsoft.com/office/drawing/2014/main" id="{09D797AC-CFB8-4565-AEB3-70E785B3DFE1}"/>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2" name="直線コネクタ 751">
          <a:extLst>
            <a:ext uri="{FF2B5EF4-FFF2-40B4-BE49-F238E27FC236}">
              <a16:creationId xmlns:a16="http://schemas.microsoft.com/office/drawing/2014/main" id="{2063E0FC-2E3D-42A5-BD22-5116CB13CAA1}"/>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3" name="テキスト ボックス 752">
          <a:extLst>
            <a:ext uri="{FF2B5EF4-FFF2-40B4-BE49-F238E27FC236}">
              <a16:creationId xmlns:a16="http://schemas.microsoft.com/office/drawing/2014/main" id="{1769A0AF-A408-41FD-860B-8ECC7FD922EB}"/>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4" name="直線コネクタ 753">
          <a:extLst>
            <a:ext uri="{FF2B5EF4-FFF2-40B4-BE49-F238E27FC236}">
              <a16:creationId xmlns:a16="http://schemas.microsoft.com/office/drawing/2014/main" id="{F8F0EFA4-A96A-4A8B-A88C-09C54BC9732C}"/>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5" name="テキスト ボックス 754">
          <a:extLst>
            <a:ext uri="{FF2B5EF4-FFF2-40B4-BE49-F238E27FC236}">
              <a16:creationId xmlns:a16="http://schemas.microsoft.com/office/drawing/2014/main" id="{C3756A4D-8EB4-46B1-B3B3-7EE21AB6E8A7}"/>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6" name="直線コネクタ 755">
          <a:extLst>
            <a:ext uri="{FF2B5EF4-FFF2-40B4-BE49-F238E27FC236}">
              <a16:creationId xmlns:a16="http://schemas.microsoft.com/office/drawing/2014/main" id="{86891313-D389-4021-AC2A-8A5867CEC83D}"/>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7" name="テキスト ボックス 756">
          <a:extLst>
            <a:ext uri="{FF2B5EF4-FFF2-40B4-BE49-F238E27FC236}">
              <a16:creationId xmlns:a16="http://schemas.microsoft.com/office/drawing/2014/main" id="{C2E10836-1093-41D3-961D-3B1737AE56CD}"/>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8" name="直線コネクタ 757">
          <a:extLst>
            <a:ext uri="{FF2B5EF4-FFF2-40B4-BE49-F238E27FC236}">
              <a16:creationId xmlns:a16="http://schemas.microsoft.com/office/drawing/2014/main" id="{7898ADDC-5C56-491A-B98B-F16E7D5FD2D4}"/>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9" name="テキスト ボックス 758">
          <a:extLst>
            <a:ext uri="{FF2B5EF4-FFF2-40B4-BE49-F238E27FC236}">
              <a16:creationId xmlns:a16="http://schemas.microsoft.com/office/drawing/2014/main" id="{008B5A67-3459-49F4-B3A4-5C63774FF843}"/>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0" name="直線コネクタ 759">
          <a:extLst>
            <a:ext uri="{FF2B5EF4-FFF2-40B4-BE49-F238E27FC236}">
              <a16:creationId xmlns:a16="http://schemas.microsoft.com/office/drawing/2014/main" id="{72FC59A4-A004-44E1-B0A9-0A7F58F27C76}"/>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1" name="テキスト ボックス 760">
          <a:extLst>
            <a:ext uri="{FF2B5EF4-FFF2-40B4-BE49-F238E27FC236}">
              <a16:creationId xmlns:a16="http://schemas.microsoft.com/office/drawing/2014/main" id="{D350A47C-31A5-4020-ABFC-A5534F42B166}"/>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2" name="直線コネクタ 761">
          <a:extLst>
            <a:ext uri="{FF2B5EF4-FFF2-40B4-BE49-F238E27FC236}">
              <a16:creationId xmlns:a16="http://schemas.microsoft.com/office/drawing/2014/main" id="{4594E9F0-E99F-4D29-8D0C-43EAE59A15AB}"/>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3" name="テキスト ボックス 762">
          <a:extLst>
            <a:ext uri="{FF2B5EF4-FFF2-40B4-BE49-F238E27FC236}">
              <a16:creationId xmlns:a16="http://schemas.microsoft.com/office/drawing/2014/main" id="{062C0A0F-FEFF-4A0D-83FD-C694885CB75F}"/>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4" name="【庁舎】&#10;有形固定資産減価償却率グラフ枠">
          <a:extLst>
            <a:ext uri="{FF2B5EF4-FFF2-40B4-BE49-F238E27FC236}">
              <a16:creationId xmlns:a16="http://schemas.microsoft.com/office/drawing/2014/main" id="{30D7C17D-26BD-44D2-B3E3-912F303211A9}"/>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765" name="直線コネクタ 764">
          <a:extLst>
            <a:ext uri="{FF2B5EF4-FFF2-40B4-BE49-F238E27FC236}">
              <a16:creationId xmlns:a16="http://schemas.microsoft.com/office/drawing/2014/main" id="{039A7508-48FC-4F4B-9403-93BECA0B2369}"/>
            </a:ext>
          </a:extLst>
        </xdr:cNvPr>
        <xdr:cNvCxnSpPr/>
      </xdr:nvCxnSpPr>
      <xdr:spPr>
        <a:xfrm flipV="1">
          <a:off x="14703424" y="17028795"/>
          <a:ext cx="0" cy="1640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6" name="【庁舎】&#10;有形固定資産減価償却率最小値テキスト">
          <a:extLst>
            <a:ext uri="{FF2B5EF4-FFF2-40B4-BE49-F238E27FC236}">
              <a16:creationId xmlns:a16="http://schemas.microsoft.com/office/drawing/2014/main" id="{1C8CE784-8C5B-434C-BEB0-C8DF58CEBF7C}"/>
            </a:ext>
          </a:extLst>
        </xdr:cNvPr>
        <xdr:cNvSpPr txBox="1"/>
      </xdr:nvSpPr>
      <xdr:spPr>
        <a:xfrm>
          <a:off x="14742160"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7" name="直線コネクタ 766">
          <a:extLst>
            <a:ext uri="{FF2B5EF4-FFF2-40B4-BE49-F238E27FC236}">
              <a16:creationId xmlns:a16="http://schemas.microsoft.com/office/drawing/2014/main" id="{4350FEDD-3425-44EC-9636-CFAA3A45071E}"/>
            </a:ext>
          </a:extLst>
        </xdr:cNvPr>
        <xdr:cNvCxnSpPr/>
      </xdr:nvCxnSpPr>
      <xdr:spPr>
        <a:xfrm>
          <a:off x="14611350" y="1866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768" name="【庁舎】&#10;有形固定資産減価償却率最大値テキスト">
          <a:extLst>
            <a:ext uri="{FF2B5EF4-FFF2-40B4-BE49-F238E27FC236}">
              <a16:creationId xmlns:a16="http://schemas.microsoft.com/office/drawing/2014/main" id="{D6CF4572-6365-4F6A-95FB-B6F7C4DC012C}"/>
            </a:ext>
          </a:extLst>
        </xdr:cNvPr>
        <xdr:cNvSpPr txBox="1"/>
      </xdr:nvSpPr>
      <xdr:spPr>
        <a:xfrm>
          <a:off x="14742160" y="16809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769" name="直線コネクタ 768">
          <a:extLst>
            <a:ext uri="{FF2B5EF4-FFF2-40B4-BE49-F238E27FC236}">
              <a16:creationId xmlns:a16="http://schemas.microsoft.com/office/drawing/2014/main" id="{A079D768-3228-4DF8-8098-FF7C17BBADE1}"/>
            </a:ext>
          </a:extLst>
        </xdr:cNvPr>
        <xdr:cNvCxnSpPr/>
      </xdr:nvCxnSpPr>
      <xdr:spPr>
        <a:xfrm>
          <a:off x="14611350" y="170287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134002</xdr:rowOff>
    </xdr:from>
    <xdr:ext cx="405111" cy="259045"/>
    <xdr:sp macro="" textlink="">
      <xdr:nvSpPr>
        <xdr:cNvPr id="770" name="【庁舎】&#10;有形固定資産減価償却率平均値テキスト">
          <a:extLst>
            <a:ext uri="{FF2B5EF4-FFF2-40B4-BE49-F238E27FC236}">
              <a16:creationId xmlns:a16="http://schemas.microsoft.com/office/drawing/2014/main" id="{A52B14FE-3C6B-4201-975F-5A78302E0AA2}"/>
            </a:ext>
          </a:extLst>
        </xdr:cNvPr>
        <xdr:cNvSpPr txBox="1"/>
      </xdr:nvSpPr>
      <xdr:spPr>
        <a:xfrm>
          <a:off x="14742160" y="17618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111125</xdr:rowOff>
    </xdr:from>
    <xdr:to>
      <xdr:col>85</xdr:col>
      <xdr:colOff>177800</xdr:colOff>
      <xdr:row>104</xdr:row>
      <xdr:rowOff>41275</xdr:rowOff>
    </xdr:to>
    <xdr:sp macro="" textlink="">
      <xdr:nvSpPr>
        <xdr:cNvPr id="771" name="フローチャート: 判断 770">
          <a:extLst>
            <a:ext uri="{FF2B5EF4-FFF2-40B4-BE49-F238E27FC236}">
              <a16:creationId xmlns:a16="http://schemas.microsoft.com/office/drawing/2014/main" id="{A6DF0B7B-DE85-4A96-B404-F962DD3F00B7}"/>
            </a:ext>
          </a:extLst>
        </xdr:cNvPr>
        <xdr:cNvSpPr/>
      </xdr:nvSpPr>
      <xdr:spPr>
        <a:xfrm>
          <a:off x="14649450" y="177704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69214</xdr:rowOff>
    </xdr:from>
    <xdr:to>
      <xdr:col>81</xdr:col>
      <xdr:colOff>101600</xdr:colOff>
      <xdr:row>103</xdr:row>
      <xdr:rowOff>170814</xdr:rowOff>
    </xdr:to>
    <xdr:sp macro="" textlink="">
      <xdr:nvSpPr>
        <xdr:cNvPr id="772" name="フローチャート: 判断 771">
          <a:extLst>
            <a:ext uri="{FF2B5EF4-FFF2-40B4-BE49-F238E27FC236}">
              <a16:creationId xmlns:a16="http://schemas.microsoft.com/office/drawing/2014/main" id="{F78D86AC-C4AF-40E7-BAC9-3E7FAA088DCF}"/>
            </a:ext>
          </a:extLst>
        </xdr:cNvPr>
        <xdr:cNvSpPr/>
      </xdr:nvSpPr>
      <xdr:spPr>
        <a:xfrm>
          <a:off x="13887450" y="1772665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38736</xdr:rowOff>
    </xdr:from>
    <xdr:to>
      <xdr:col>76</xdr:col>
      <xdr:colOff>165100</xdr:colOff>
      <xdr:row>103</xdr:row>
      <xdr:rowOff>140336</xdr:rowOff>
    </xdr:to>
    <xdr:sp macro="" textlink="">
      <xdr:nvSpPr>
        <xdr:cNvPr id="773" name="フローチャート: 判断 772">
          <a:extLst>
            <a:ext uri="{FF2B5EF4-FFF2-40B4-BE49-F238E27FC236}">
              <a16:creationId xmlns:a16="http://schemas.microsoft.com/office/drawing/2014/main" id="{CAD72964-4AEB-422A-AF9A-7206EB3A7971}"/>
            </a:ext>
          </a:extLst>
        </xdr:cNvPr>
        <xdr:cNvSpPr/>
      </xdr:nvSpPr>
      <xdr:spPr>
        <a:xfrm>
          <a:off x="13089890" y="17698086"/>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10161</xdr:rowOff>
    </xdr:from>
    <xdr:to>
      <xdr:col>72</xdr:col>
      <xdr:colOff>38100</xdr:colOff>
      <xdr:row>103</xdr:row>
      <xdr:rowOff>111761</xdr:rowOff>
    </xdr:to>
    <xdr:sp macro="" textlink="">
      <xdr:nvSpPr>
        <xdr:cNvPr id="774" name="フローチャート: 判断 773">
          <a:extLst>
            <a:ext uri="{FF2B5EF4-FFF2-40B4-BE49-F238E27FC236}">
              <a16:creationId xmlns:a16="http://schemas.microsoft.com/office/drawing/2014/main" id="{8D123860-F7F9-4860-B152-02F76F1CAF52}"/>
            </a:ext>
          </a:extLst>
        </xdr:cNvPr>
        <xdr:cNvSpPr/>
      </xdr:nvSpPr>
      <xdr:spPr>
        <a:xfrm>
          <a:off x="12303760" y="1767141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153036</xdr:rowOff>
    </xdr:from>
    <xdr:to>
      <xdr:col>67</xdr:col>
      <xdr:colOff>101600</xdr:colOff>
      <xdr:row>103</xdr:row>
      <xdr:rowOff>83186</xdr:rowOff>
    </xdr:to>
    <xdr:sp macro="" textlink="">
      <xdr:nvSpPr>
        <xdr:cNvPr id="775" name="フローチャート: 判断 774">
          <a:extLst>
            <a:ext uri="{FF2B5EF4-FFF2-40B4-BE49-F238E27FC236}">
              <a16:creationId xmlns:a16="http://schemas.microsoft.com/office/drawing/2014/main" id="{D2769B53-FC04-4184-A94B-B4D828962A00}"/>
            </a:ext>
          </a:extLst>
        </xdr:cNvPr>
        <xdr:cNvSpPr/>
      </xdr:nvSpPr>
      <xdr:spPr>
        <a:xfrm>
          <a:off x="11487150" y="1764093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AD8BB3F1-6AD9-4555-B7E4-09996EB539E5}"/>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78315666-8E0C-48DD-BF5E-08E7EC0273F7}"/>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9D00B427-73C1-4751-804D-B97C967C25EA}"/>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EEE4B89A-5576-4027-A7C1-6AB3A6BB040C}"/>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2B25C3AA-25A1-49BE-8A59-07D8C73AE3F3}"/>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46355</xdr:rowOff>
    </xdr:from>
    <xdr:to>
      <xdr:col>85</xdr:col>
      <xdr:colOff>177800</xdr:colOff>
      <xdr:row>105</xdr:row>
      <xdr:rowOff>147955</xdr:rowOff>
    </xdr:to>
    <xdr:sp macro="" textlink="">
      <xdr:nvSpPr>
        <xdr:cNvPr id="781" name="楕円 780">
          <a:extLst>
            <a:ext uri="{FF2B5EF4-FFF2-40B4-BE49-F238E27FC236}">
              <a16:creationId xmlns:a16="http://schemas.microsoft.com/office/drawing/2014/main" id="{C6ED77C7-79C5-4B66-BCC3-1E5F02BA2227}"/>
            </a:ext>
          </a:extLst>
        </xdr:cNvPr>
        <xdr:cNvSpPr/>
      </xdr:nvSpPr>
      <xdr:spPr>
        <a:xfrm>
          <a:off x="14649450" y="1805051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24782</xdr:rowOff>
    </xdr:from>
    <xdr:ext cx="405111" cy="259045"/>
    <xdr:sp macro="" textlink="">
      <xdr:nvSpPr>
        <xdr:cNvPr id="782" name="【庁舎】&#10;有形固定資産減価償却率該当値テキスト">
          <a:extLst>
            <a:ext uri="{FF2B5EF4-FFF2-40B4-BE49-F238E27FC236}">
              <a16:creationId xmlns:a16="http://schemas.microsoft.com/office/drawing/2014/main" id="{518F226A-C3B7-4FA1-AB21-F8FAFBC5B4B4}"/>
            </a:ext>
          </a:extLst>
        </xdr:cNvPr>
        <xdr:cNvSpPr txBox="1"/>
      </xdr:nvSpPr>
      <xdr:spPr>
        <a:xfrm>
          <a:off x="14742160" y="1802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6350</xdr:rowOff>
    </xdr:from>
    <xdr:to>
      <xdr:col>81</xdr:col>
      <xdr:colOff>101600</xdr:colOff>
      <xdr:row>105</xdr:row>
      <xdr:rowOff>107950</xdr:rowOff>
    </xdr:to>
    <xdr:sp macro="" textlink="">
      <xdr:nvSpPr>
        <xdr:cNvPr id="783" name="楕円 782">
          <a:extLst>
            <a:ext uri="{FF2B5EF4-FFF2-40B4-BE49-F238E27FC236}">
              <a16:creationId xmlns:a16="http://schemas.microsoft.com/office/drawing/2014/main" id="{F929F87D-C6F5-4F0A-A285-E8FAB5FDF9D9}"/>
            </a:ext>
          </a:extLst>
        </xdr:cNvPr>
        <xdr:cNvSpPr/>
      </xdr:nvSpPr>
      <xdr:spPr>
        <a:xfrm>
          <a:off x="13887450" y="180105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57150</xdr:rowOff>
    </xdr:from>
    <xdr:to>
      <xdr:col>85</xdr:col>
      <xdr:colOff>127000</xdr:colOff>
      <xdr:row>105</xdr:row>
      <xdr:rowOff>97155</xdr:rowOff>
    </xdr:to>
    <xdr:cxnSp macro="">
      <xdr:nvCxnSpPr>
        <xdr:cNvPr id="784" name="直線コネクタ 783">
          <a:extLst>
            <a:ext uri="{FF2B5EF4-FFF2-40B4-BE49-F238E27FC236}">
              <a16:creationId xmlns:a16="http://schemas.microsoft.com/office/drawing/2014/main" id="{54C6B41F-65B9-4E3E-B689-D974C46FB6E8}"/>
            </a:ext>
          </a:extLst>
        </xdr:cNvPr>
        <xdr:cNvCxnSpPr/>
      </xdr:nvCxnSpPr>
      <xdr:spPr>
        <a:xfrm>
          <a:off x="13942060" y="18055590"/>
          <a:ext cx="762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158750</xdr:rowOff>
    </xdr:from>
    <xdr:to>
      <xdr:col>76</xdr:col>
      <xdr:colOff>165100</xdr:colOff>
      <xdr:row>105</xdr:row>
      <xdr:rowOff>88900</xdr:rowOff>
    </xdr:to>
    <xdr:sp macro="" textlink="">
      <xdr:nvSpPr>
        <xdr:cNvPr id="785" name="楕円 784">
          <a:extLst>
            <a:ext uri="{FF2B5EF4-FFF2-40B4-BE49-F238E27FC236}">
              <a16:creationId xmlns:a16="http://schemas.microsoft.com/office/drawing/2014/main" id="{876EAC8B-DF92-4074-96CE-4D36D1E4CE08}"/>
            </a:ext>
          </a:extLst>
        </xdr:cNvPr>
        <xdr:cNvSpPr/>
      </xdr:nvSpPr>
      <xdr:spPr>
        <a:xfrm>
          <a:off x="13089890" y="1799145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38100</xdr:rowOff>
    </xdr:from>
    <xdr:to>
      <xdr:col>81</xdr:col>
      <xdr:colOff>50800</xdr:colOff>
      <xdr:row>105</xdr:row>
      <xdr:rowOff>57150</xdr:rowOff>
    </xdr:to>
    <xdr:cxnSp macro="">
      <xdr:nvCxnSpPr>
        <xdr:cNvPr id="786" name="直線コネクタ 785">
          <a:extLst>
            <a:ext uri="{FF2B5EF4-FFF2-40B4-BE49-F238E27FC236}">
              <a16:creationId xmlns:a16="http://schemas.microsoft.com/office/drawing/2014/main" id="{7BEDD0AB-E275-430A-B5F4-51C5C04F013C}"/>
            </a:ext>
          </a:extLst>
        </xdr:cNvPr>
        <xdr:cNvCxnSpPr/>
      </xdr:nvCxnSpPr>
      <xdr:spPr>
        <a:xfrm>
          <a:off x="13144500" y="18040350"/>
          <a:ext cx="79756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154939</xdr:rowOff>
    </xdr:from>
    <xdr:to>
      <xdr:col>72</xdr:col>
      <xdr:colOff>38100</xdr:colOff>
      <xdr:row>105</xdr:row>
      <xdr:rowOff>85089</xdr:rowOff>
    </xdr:to>
    <xdr:sp macro="" textlink="">
      <xdr:nvSpPr>
        <xdr:cNvPr id="787" name="楕円 786">
          <a:extLst>
            <a:ext uri="{FF2B5EF4-FFF2-40B4-BE49-F238E27FC236}">
              <a16:creationId xmlns:a16="http://schemas.microsoft.com/office/drawing/2014/main" id="{7690617B-4E88-4D71-B8B8-5BC67400012E}"/>
            </a:ext>
          </a:extLst>
        </xdr:cNvPr>
        <xdr:cNvSpPr/>
      </xdr:nvSpPr>
      <xdr:spPr>
        <a:xfrm>
          <a:off x="12303760" y="1798573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34289</xdr:rowOff>
    </xdr:from>
    <xdr:to>
      <xdr:col>76</xdr:col>
      <xdr:colOff>114300</xdr:colOff>
      <xdr:row>105</xdr:row>
      <xdr:rowOff>38100</xdr:rowOff>
    </xdr:to>
    <xdr:cxnSp macro="">
      <xdr:nvCxnSpPr>
        <xdr:cNvPr id="788" name="直線コネクタ 787">
          <a:extLst>
            <a:ext uri="{FF2B5EF4-FFF2-40B4-BE49-F238E27FC236}">
              <a16:creationId xmlns:a16="http://schemas.microsoft.com/office/drawing/2014/main" id="{181CF2B8-5574-4368-8F76-760FE4D073FE}"/>
            </a:ext>
          </a:extLst>
        </xdr:cNvPr>
        <xdr:cNvCxnSpPr/>
      </xdr:nvCxnSpPr>
      <xdr:spPr>
        <a:xfrm>
          <a:off x="12346940" y="18034634"/>
          <a:ext cx="79756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114936</xdr:rowOff>
    </xdr:from>
    <xdr:to>
      <xdr:col>67</xdr:col>
      <xdr:colOff>101600</xdr:colOff>
      <xdr:row>105</xdr:row>
      <xdr:rowOff>45086</xdr:rowOff>
    </xdr:to>
    <xdr:sp macro="" textlink="">
      <xdr:nvSpPr>
        <xdr:cNvPr id="789" name="楕円 788">
          <a:extLst>
            <a:ext uri="{FF2B5EF4-FFF2-40B4-BE49-F238E27FC236}">
              <a16:creationId xmlns:a16="http://schemas.microsoft.com/office/drawing/2014/main" id="{C64BCD86-1929-4705-A8A5-42A15D6E0FD9}"/>
            </a:ext>
          </a:extLst>
        </xdr:cNvPr>
        <xdr:cNvSpPr/>
      </xdr:nvSpPr>
      <xdr:spPr>
        <a:xfrm>
          <a:off x="11487150" y="1794573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165736</xdr:rowOff>
    </xdr:from>
    <xdr:to>
      <xdr:col>71</xdr:col>
      <xdr:colOff>177800</xdr:colOff>
      <xdr:row>105</xdr:row>
      <xdr:rowOff>34289</xdr:rowOff>
    </xdr:to>
    <xdr:cxnSp macro="">
      <xdr:nvCxnSpPr>
        <xdr:cNvPr id="790" name="直線コネクタ 789">
          <a:extLst>
            <a:ext uri="{FF2B5EF4-FFF2-40B4-BE49-F238E27FC236}">
              <a16:creationId xmlns:a16="http://schemas.microsoft.com/office/drawing/2014/main" id="{644206A2-47D3-4518-9CB9-3409960F58F6}"/>
            </a:ext>
          </a:extLst>
        </xdr:cNvPr>
        <xdr:cNvCxnSpPr/>
      </xdr:nvCxnSpPr>
      <xdr:spPr>
        <a:xfrm>
          <a:off x="11541760" y="18000346"/>
          <a:ext cx="805180" cy="3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15891</xdr:rowOff>
    </xdr:from>
    <xdr:ext cx="405111" cy="259045"/>
    <xdr:sp macro="" textlink="">
      <xdr:nvSpPr>
        <xdr:cNvPr id="791" name="n_1aveValue【庁舎】&#10;有形固定資産減価償却率">
          <a:extLst>
            <a:ext uri="{FF2B5EF4-FFF2-40B4-BE49-F238E27FC236}">
              <a16:creationId xmlns:a16="http://schemas.microsoft.com/office/drawing/2014/main" id="{E261B3E8-BA9B-4E25-B0F6-DCC27BD70F9C}"/>
            </a:ext>
          </a:extLst>
        </xdr:cNvPr>
        <xdr:cNvSpPr txBox="1"/>
      </xdr:nvSpPr>
      <xdr:spPr>
        <a:xfrm>
          <a:off x="13738234" y="17507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156863</xdr:rowOff>
    </xdr:from>
    <xdr:ext cx="405111" cy="259045"/>
    <xdr:sp macro="" textlink="">
      <xdr:nvSpPr>
        <xdr:cNvPr id="792" name="n_2aveValue【庁舎】&#10;有形固定資産減価償却率">
          <a:extLst>
            <a:ext uri="{FF2B5EF4-FFF2-40B4-BE49-F238E27FC236}">
              <a16:creationId xmlns:a16="http://schemas.microsoft.com/office/drawing/2014/main" id="{200AC7EB-6383-45AD-92FA-A87326428977}"/>
            </a:ext>
          </a:extLst>
        </xdr:cNvPr>
        <xdr:cNvSpPr txBox="1"/>
      </xdr:nvSpPr>
      <xdr:spPr>
        <a:xfrm>
          <a:off x="12957184" y="17475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128288</xdr:rowOff>
    </xdr:from>
    <xdr:ext cx="405111" cy="259045"/>
    <xdr:sp macro="" textlink="">
      <xdr:nvSpPr>
        <xdr:cNvPr id="793" name="n_3aveValue【庁舎】&#10;有形固定資産減価償却率">
          <a:extLst>
            <a:ext uri="{FF2B5EF4-FFF2-40B4-BE49-F238E27FC236}">
              <a16:creationId xmlns:a16="http://schemas.microsoft.com/office/drawing/2014/main" id="{1752DF7C-344E-4EF5-A300-6C4F40BC2DFA}"/>
            </a:ext>
          </a:extLst>
        </xdr:cNvPr>
        <xdr:cNvSpPr txBox="1"/>
      </xdr:nvSpPr>
      <xdr:spPr>
        <a:xfrm>
          <a:off x="12171054" y="17448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99713</xdr:rowOff>
    </xdr:from>
    <xdr:ext cx="405111" cy="259045"/>
    <xdr:sp macro="" textlink="">
      <xdr:nvSpPr>
        <xdr:cNvPr id="794" name="n_4aveValue【庁舎】&#10;有形固定資産減価償却率">
          <a:extLst>
            <a:ext uri="{FF2B5EF4-FFF2-40B4-BE49-F238E27FC236}">
              <a16:creationId xmlns:a16="http://schemas.microsoft.com/office/drawing/2014/main" id="{43B9E5AF-CA2C-48BF-BFD5-A614DDA78F3F}"/>
            </a:ext>
          </a:extLst>
        </xdr:cNvPr>
        <xdr:cNvSpPr txBox="1"/>
      </xdr:nvSpPr>
      <xdr:spPr>
        <a:xfrm>
          <a:off x="11354444" y="17412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99077</xdr:rowOff>
    </xdr:from>
    <xdr:ext cx="405111" cy="259045"/>
    <xdr:sp macro="" textlink="">
      <xdr:nvSpPr>
        <xdr:cNvPr id="795" name="n_1mainValue【庁舎】&#10;有形固定資産減価償却率">
          <a:extLst>
            <a:ext uri="{FF2B5EF4-FFF2-40B4-BE49-F238E27FC236}">
              <a16:creationId xmlns:a16="http://schemas.microsoft.com/office/drawing/2014/main" id="{D51106C8-528B-49BE-A166-EDAA5DB1B3E8}"/>
            </a:ext>
          </a:extLst>
        </xdr:cNvPr>
        <xdr:cNvSpPr txBox="1"/>
      </xdr:nvSpPr>
      <xdr:spPr>
        <a:xfrm>
          <a:off x="13738234" y="1809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80027</xdr:rowOff>
    </xdr:from>
    <xdr:ext cx="405111" cy="259045"/>
    <xdr:sp macro="" textlink="">
      <xdr:nvSpPr>
        <xdr:cNvPr id="796" name="n_2mainValue【庁舎】&#10;有形固定資産減価償却率">
          <a:extLst>
            <a:ext uri="{FF2B5EF4-FFF2-40B4-BE49-F238E27FC236}">
              <a16:creationId xmlns:a16="http://schemas.microsoft.com/office/drawing/2014/main" id="{D5112605-4BC2-4BCD-A665-B7692975D7C9}"/>
            </a:ext>
          </a:extLst>
        </xdr:cNvPr>
        <xdr:cNvSpPr txBox="1"/>
      </xdr:nvSpPr>
      <xdr:spPr>
        <a:xfrm>
          <a:off x="12957184" y="1808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76216</xdr:rowOff>
    </xdr:from>
    <xdr:ext cx="405111" cy="259045"/>
    <xdr:sp macro="" textlink="">
      <xdr:nvSpPr>
        <xdr:cNvPr id="797" name="n_3mainValue【庁舎】&#10;有形固定資産減価償却率">
          <a:extLst>
            <a:ext uri="{FF2B5EF4-FFF2-40B4-BE49-F238E27FC236}">
              <a16:creationId xmlns:a16="http://schemas.microsoft.com/office/drawing/2014/main" id="{4A4FFE2F-8482-4A14-B82D-6C4E296CB1FC}"/>
            </a:ext>
          </a:extLst>
        </xdr:cNvPr>
        <xdr:cNvSpPr txBox="1"/>
      </xdr:nvSpPr>
      <xdr:spPr>
        <a:xfrm>
          <a:off x="12171054" y="1807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36213</xdr:rowOff>
    </xdr:from>
    <xdr:ext cx="405111" cy="259045"/>
    <xdr:sp macro="" textlink="">
      <xdr:nvSpPr>
        <xdr:cNvPr id="798" name="n_4mainValue【庁舎】&#10;有形固定資産減価償却率">
          <a:extLst>
            <a:ext uri="{FF2B5EF4-FFF2-40B4-BE49-F238E27FC236}">
              <a16:creationId xmlns:a16="http://schemas.microsoft.com/office/drawing/2014/main" id="{9D50925E-48A2-44AF-9C71-70FE79B5E1A4}"/>
            </a:ext>
          </a:extLst>
        </xdr:cNvPr>
        <xdr:cNvSpPr txBox="1"/>
      </xdr:nvSpPr>
      <xdr:spPr>
        <a:xfrm>
          <a:off x="11354444" y="18038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9" name="正方形/長方形 798">
          <a:extLst>
            <a:ext uri="{FF2B5EF4-FFF2-40B4-BE49-F238E27FC236}">
              <a16:creationId xmlns:a16="http://schemas.microsoft.com/office/drawing/2014/main" id="{989977EC-A6B1-4447-AEC4-E521FB413AE8}"/>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0" name="正方形/長方形 799">
          <a:extLst>
            <a:ext uri="{FF2B5EF4-FFF2-40B4-BE49-F238E27FC236}">
              <a16:creationId xmlns:a16="http://schemas.microsoft.com/office/drawing/2014/main" id="{1B05E061-E324-4CFF-BC78-557984700ECE}"/>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1" name="正方形/長方形 800">
          <a:extLst>
            <a:ext uri="{FF2B5EF4-FFF2-40B4-BE49-F238E27FC236}">
              <a16:creationId xmlns:a16="http://schemas.microsoft.com/office/drawing/2014/main" id="{9B0A952A-C0F3-453C-80D9-A606339515F4}"/>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2" name="正方形/長方形 801">
          <a:extLst>
            <a:ext uri="{FF2B5EF4-FFF2-40B4-BE49-F238E27FC236}">
              <a16:creationId xmlns:a16="http://schemas.microsoft.com/office/drawing/2014/main" id="{E5253F0A-CA91-49B4-ADEE-2A01F230140B}"/>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3" name="正方形/長方形 802">
          <a:extLst>
            <a:ext uri="{FF2B5EF4-FFF2-40B4-BE49-F238E27FC236}">
              <a16:creationId xmlns:a16="http://schemas.microsoft.com/office/drawing/2014/main" id="{1C3E61DB-D6C6-4B39-B4D0-3C0EAD756A7D}"/>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4" name="正方形/長方形 803">
          <a:extLst>
            <a:ext uri="{FF2B5EF4-FFF2-40B4-BE49-F238E27FC236}">
              <a16:creationId xmlns:a16="http://schemas.microsoft.com/office/drawing/2014/main" id="{C27EA57E-1A13-48A3-A501-D7D9AB881B80}"/>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5" name="正方形/長方形 804">
          <a:extLst>
            <a:ext uri="{FF2B5EF4-FFF2-40B4-BE49-F238E27FC236}">
              <a16:creationId xmlns:a16="http://schemas.microsoft.com/office/drawing/2014/main" id="{2E326B47-E186-445D-8AA7-20521CB89DAB}"/>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6" name="正方形/長方形 805">
          <a:extLst>
            <a:ext uri="{FF2B5EF4-FFF2-40B4-BE49-F238E27FC236}">
              <a16:creationId xmlns:a16="http://schemas.microsoft.com/office/drawing/2014/main" id="{3152A205-49B4-4882-85CF-50A364557031}"/>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7" name="テキスト ボックス 806">
          <a:extLst>
            <a:ext uri="{FF2B5EF4-FFF2-40B4-BE49-F238E27FC236}">
              <a16:creationId xmlns:a16="http://schemas.microsoft.com/office/drawing/2014/main" id="{1A825313-DD2F-4242-A112-A8329AE486EB}"/>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8" name="直線コネクタ 807">
          <a:extLst>
            <a:ext uri="{FF2B5EF4-FFF2-40B4-BE49-F238E27FC236}">
              <a16:creationId xmlns:a16="http://schemas.microsoft.com/office/drawing/2014/main" id="{B6CD4D59-2CE6-4042-88A1-61CAB107E9DA}"/>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9" name="直線コネクタ 808">
          <a:extLst>
            <a:ext uri="{FF2B5EF4-FFF2-40B4-BE49-F238E27FC236}">
              <a16:creationId xmlns:a16="http://schemas.microsoft.com/office/drawing/2014/main" id="{C9AEF8FA-B674-456B-9B77-8E9B33F71B19}"/>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10" name="テキスト ボックス 809">
          <a:extLst>
            <a:ext uri="{FF2B5EF4-FFF2-40B4-BE49-F238E27FC236}">
              <a16:creationId xmlns:a16="http://schemas.microsoft.com/office/drawing/2014/main" id="{61E30A37-8B10-4682-AAAD-A8187EBAB24D}"/>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11" name="直線コネクタ 810">
          <a:extLst>
            <a:ext uri="{FF2B5EF4-FFF2-40B4-BE49-F238E27FC236}">
              <a16:creationId xmlns:a16="http://schemas.microsoft.com/office/drawing/2014/main" id="{43CEEF4E-1CB9-4FC4-8EE3-864C32EC4752}"/>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2" name="テキスト ボックス 811">
          <a:extLst>
            <a:ext uri="{FF2B5EF4-FFF2-40B4-BE49-F238E27FC236}">
              <a16:creationId xmlns:a16="http://schemas.microsoft.com/office/drawing/2014/main" id="{528A7186-AAB2-4085-B519-8C4E611D4C86}"/>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3" name="直線コネクタ 812">
          <a:extLst>
            <a:ext uri="{FF2B5EF4-FFF2-40B4-BE49-F238E27FC236}">
              <a16:creationId xmlns:a16="http://schemas.microsoft.com/office/drawing/2014/main" id="{9EC9645C-F571-4DE8-B09A-A107E836F965}"/>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4" name="テキスト ボックス 813">
          <a:extLst>
            <a:ext uri="{FF2B5EF4-FFF2-40B4-BE49-F238E27FC236}">
              <a16:creationId xmlns:a16="http://schemas.microsoft.com/office/drawing/2014/main" id="{1E9EDECD-41DA-412C-B600-1A8E7DEFCD59}"/>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5" name="直線コネクタ 814">
          <a:extLst>
            <a:ext uri="{FF2B5EF4-FFF2-40B4-BE49-F238E27FC236}">
              <a16:creationId xmlns:a16="http://schemas.microsoft.com/office/drawing/2014/main" id="{EC25C6EA-8BEB-4797-8770-7BA415339814}"/>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6" name="テキスト ボックス 815">
          <a:extLst>
            <a:ext uri="{FF2B5EF4-FFF2-40B4-BE49-F238E27FC236}">
              <a16:creationId xmlns:a16="http://schemas.microsoft.com/office/drawing/2014/main" id="{1E929241-83DB-49E7-B193-F5C15ACA3C25}"/>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7" name="直線コネクタ 816">
          <a:extLst>
            <a:ext uri="{FF2B5EF4-FFF2-40B4-BE49-F238E27FC236}">
              <a16:creationId xmlns:a16="http://schemas.microsoft.com/office/drawing/2014/main" id="{11FDC225-104C-4711-9B8A-5A7A524F0E59}"/>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8" name="テキスト ボックス 817">
          <a:extLst>
            <a:ext uri="{FF2B5EF4-FFF2-40B4-BE49-F238E27FC236}">
              <a16:creationId xmlns:a16="http://schemas.microsoft.com/office/drawing/2014/main" id="{94C52558-C7A6-4887-9D69-C08BA6547E6F}"/>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9" name="【庁舎】&#10;一人当たり面積グラフ枠">
          <a:extLst>
            <a:ext uri="{FF2B5EF4-FFF2-40B4-BE49-F238E27FC236}">
              <a16:creationId xmlns:a16="http://schemas.microsoft.com/office/drawing/2014/main" id="{83A7D2C2-B5AB-41BB-97E4-D794FC3B4514}"/>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21337</xdr:rowOff>
    </xdr:from>
    <xdr:to>
      <xdr:col>116</xdr:col>
      <xdr:colOff>62864</xdr:colOff>
      <xdr:row>108</xdr:row>
      <xdr:rowOff>71628</xdr:rowOff>
    </xdr:to>
    <xdr:cxnSp macro="">
      <xdr:nvCxnSpPr>
        <xdr:cNvPr id="820" name="直線コネクタ 819">
          <a:extLst>
            <a:ext uri="{FF2B5EF4-FFF2-40B4-BE49-F238E27FC236}">
              <a16:creationId xmlns:a16="http://schemas.microsoft.com/office/drawing/2014/main" id="{08D6A685-4378-4CE9-8A50-594455C7CBFF}"/>
            </a:ext>
          </a:extLst>
        </xdr:cNvPr>
        <xdr:cNvCxnSpPr/>
      </xdr:nvCxnSpPr>
      <xdr:spPr>
        <a:xfrm flipV="1">
          <a:off x="19947254" y="17162527"/>
          <a:ext cx="0" cy="1423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821" name="【庁舎】&#10;一人当たり面積最小値テキスト">
          <a:extLst>
            <a:ext uri="{FF2B5EF4-FFF2-40B4-BE49-F238E27FC236}">
              <a16:creationId xmlns:a16="http://schemas.microsoft.com/office/drawing/2014/main" id="{C925F700-C8AB-48B9-8239-35D43F8FDF8E}"/>
            </a:ext>
          </a:extLst>
        </xdr:cNvPr>
        <xdr:cNvSpPr txBox="1"/>
      </xdr:nvSpPr>
      <xdr:spPr>
        <a:xfrm>
          <a:off x="1998599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822" name="直線コネクタ 821">
          <a:extLst>
            <a:ext uri="{FF2B5EF4-FFF2-40B4-BE49-F238E27FC236}">
              <a16:creationId xmlns:a16="http://schemas.microsoft.com/office/drawing/2014/main" id="{ED2B2EDE-2882-4BC0-A238-F3C9A9A3BFC1}"/>
            </a:ext>
          </a:extLst>
        </xdr:cNvPr>
        <xdr:cNvCxnSpPr/>
      </xdr:nvCxnSpPr>
      <xdr:spPr>
        <a:xfrm>
          <a:off x="19885660" y="185863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139464</xdr:rowOff>
    </xdr:from>
    <xdr:ext cx="469744" cy="259045"/>
    <xdr:sp macro="" textlink="">
      <xdr:nvSpPr>
        <xdr:cNvPr id="823" name="【庁舎】&#10;一人当たり面積最大値テキスト">
          <a:extLst>
            <a:ext uri="{FF2B5EF4-FFF2-40B4-BE49-F238E27FC236}">
              <a16:creationId xmlns:a16="http://schemas.microsoft.com/office/drawing/2014/main" id="{004986B1-1FF6-4069-9588-CA17FB0DE2FF}"/>
            </a:ext>
          </a:extLst>
        </xdr:cNvPr>
        <xdr:cNvSpPr txBox="1"/>
      </xdr:nvSpPr>
      <xdr:spPr>
        <a:xfrm>
          <a:off x="19985990" y="16937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21337</xdr:rowOff>
    </xdr:from>
    <xdr:to>
      <xdr:col>116</xdr:col>
      <xdr:colOff>152400</xdr:colOff>
      <xdr:row>100</xdr:row>
      <xdr:rowOff>21337</xdr:rowOff>
    </xdr:to>
    <xdr:cxnSp macro="">
      <xdr:nvCxnSpPr>
        <xdr:cNvPr id="824" name="直線コネクタ 823">
          <a:extLst>
            <a:ext uri="{FF2B5EF4-FFF2-40B4-BE49-F238E27FC236}">
              <a16:creationId xmlns:a16="http://schemas.microsoft.com/office/drawing/2014/main" id="{205666AC-8FA3-4092-88AB-F490212BFD35}"/>
            </a:ext>
          </a:extLst>
        </xdr:cNvPr>
        <xdr:cNvCxnSpPr/>
      </xdr:nvCxnSpPr>
      <xdr:spPr>
        <a:xfrm>
          <a:off x="19885660" y="171625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120414</xdr:rowOff>
    </xdr:from>
    <xdr:ext cx="469744" cy="259045"/>
    <xdr:sp macro="" textlink="">
      <xdr:nvSpPr>
        <xdr:cNvPr id="825" name="【庁舎】&#10;一人当たり面積平均値テキスト">
          <a:extLst>
            <a:ext uri="{FF2B5EF4-FFF2-40B4-BE49-F238E27FC236}">
              <a16:creationId xmlns:a16="http://schemas.microsoft.com/office/drawing/2014/main" id="{DDFC57A7-7743-44BE-9E17-434FBD63CA46}"/>
            </a:ext>
          </a:extLst>
        </xdr:cNvPr>
        <xdr:cNvSpPr txBox="1"/>
      </xdr:nvSpPr>
      <xdr:spPr>
        <a:xfrm>
          <a:off x="19985990" y="177816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141987</xdr:rowOff>
    </xdr:from>
    <xdr:to>
      <xdr:col>116</xdr:col>
      <xdr:colOff>114300</xdr:colOff>
      <xdr:row>104</xdr:row>
      <xdr:rowOff>72137</xdr:rowOff>
    </xdr:to>
    <xdr:sp macro="" textlink="">
      <xdr:nvSpPr>
        <xdr:cNvPr id="826" name="フローチャート: 判断 825">
          <a:extLst>
            <a:ext uri="{FF2B5EF4-FFF2-40B4-BE49-F238E27FC236}">
              <a16:creationId xmlns:a16="http://schemas.microsoft.com/office/drawing/2014/main" id="{BCE7B6D3-24F7-417B-A983-6BA7137C6750}"/>
            </a:ext>
          </a:extLst>
        </xdr:cNvPr>
        <xdr:cNvSpPr/>
      </xdr:nvSpPr>
      <xdr:spPr>
        <a:xfrm>
          <a:off x="19904710" y="17799432"/>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132842</xdr:rowOff>
    </xdr:from>
    <xdr:to>
      <xdr:col>112</xdr:col>
      <xdr:colOff>38100</xdr:colOff>
      <xdr:row>104</xdr:row>
      <xdr:rowOff>62992</xdr:rowOff>
    </xdr:to>
    <xdr:sp macro="" textlink="">
      <xdr:nvSpPr>
        <xdr:cNvPr id="827" name="フローチャート: 判断 826">
          <a:extLst>
            <a:ext uri="{FF2B5EF4-FFF2-40B4-BE49-F238E27FC236}">
              <a16:creationId xmlns:a16="http://schemas.microsoft.com/office/drawing/2014/main" id="{8A9E4913-57AE-4A8F-BA94-52F709C9E5C4}"/>
            </a:ext>
          </a:extLst>
        </xdr:cNvPr>
        <xdr:cNvSpPr/>
      </xdr:nvSpPr>
      <xdr:spPr>
        <a:xfrm>
          <a:off x="19161760" y="17796002"/>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828" name="フローチャート: 判断 827">
          <a:extLst>
            <a:ext uri="{FF2B5EF4-FFF2-40B4-BE49-F238E27FC236}">
              <a16:creationId xmlns:a16="http://schemas.microsoft.com/office/drawing/2014/main" id="{B04C1A5C-755A-4A3C-AF8B-0FF9B8A624BC}"/>
            </a:ext>
          </a:extLst>
        </xdr:cNvPr>
        <xdr:cNvSpPr/>
      </xdr:nvSpPr>
      <xdr:spPr>
        <a:xfrm>
          <a:off x="18345150" y="1779600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155702</xdr:rowOff>
    </xdr:from>
    <xdr:to>
      <xdr:col>102</xdr:col>
      <xdr:colOff>165100</xdr:colOff>
      <xdr:row>104</xdr:row>
      <xdr:rowOff>85852</xdr:rowOff>
    </xdr:to>
    <xdr:sp macro="" textlink="">
      <xdr:nvSpPr>
        <xdr:cNvPr id="829" name="フローチャート: 判断 828">
          <a:extLst>
            <a:ext uri="{FF2B5EF4-FFF2-40B4-BE49-F238E27FC236}">
              <a16:creationId xmlns:a16="http://schemas.microsoft.com/office/drawing/2014/main" id="{D8C7CDB2-67D2-47B5-B90C-4753DCC262AE}"/>
            </a:ext>
          </a:extLst>
        </xdr:cNvPr>
        <xdr:cNvSpPr/>
      </xdr:nvSpPr>
      <xdr:spPr>
        <a:xfrm>
          <a:off x="17547590" y="1781505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169418</xdr:rowOff>
    </xdr:from>
    <xdr:to>
      <xdr:col>98</xdr:col>
      <xdr:colOff>38100</xdr:colOff>
      <xdr:row>104</xdr:row>
      <xdr:rowOff>99568</xdr:rowOff>
    </xdr:to>
    <xdr:sp macro="" textlink="">
      <xdr:nvSpPr>
        <xdr:cNvPr id="830" name="フローチャート: 判断 829">
          <a:extLst>
            <a:ext uri="{FF2B5EF4-FFF2-40B4-BE49-F238E27FC236}">
              <a16:creationId xmlns:a16="http://schemas.microsoft.com/office/drawing/2014/main" id="{ED0D027E-8919-4D1E-9D5F-AFFC1150E2EA}"/>
            </a:ext>
          </a:extLst>
        </xdr:cNvPr>
        <xdr:cNvSpPr/>
      </xdr:nvSpPr>
      <xdr:spPr>
        <a:xfrm>
          <a:off x="16761460" y="1783257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8B7E1271-7F13-4E3B-8C01-477F0B3B505D}"/>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6A264958-CCC0-41A9-A01E-B6A8396479F8}"/>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FCC27D76-406C-415F-9552-C55584C2D94E}"/>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5C4E2EE9-6A06-49E4-AEA8-5D6C81143C49}"/>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C00C10E0-32F7-4F0A-BD7D-029FB87233C6}"/>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109982</xdr:rowOff>
    </xdr:from>
    <xdr:to>
      <xdr:col>116</xdr:col>
      <xdr:colOff>114300</xdr:colOff>
      <xdr:row>104</xdr:row>
      <xdr:rowOff>40132</xdr:rowOff>
    </xdr:to>
    <xdr:sp macro="" textlink="">
      <xdr:nvSpPr>
        <xdr:cNvPr id="836" name="楕円 835">
          <a:extLst>
            <a:ext uri="{FF2B5EF4-FFF2-40B4-BE49-F238E27FC236}">
              <a16:creationId xmlns:a16="http://schemas.microsoft.com/office/drawing/2014/main" id="{2224191B-3B0B-4CEF-B5CE-3E42268591C2}"/>
            </a:ext>
          </a:extLst>
        </xdr:cNvPr>
        <xdr:cNvSpPr/>
      </xdr:nvSpPr>
      <xdr:spPr>
        <a:xfrm>
          <a:off x="19904710" y="1776742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132859</xdr:rowOff>
    </xdr:from>
    <xdr:ext cx="469744" cy="259045"/>
    <xdr:sp macro="" textlink="">
      <xdr:nvSpPr>
        <xdr:cNvPr id="837" name="【庁舎】&#10;一人当たり面積該当値テキスト">
          <a:extLst>
            <a:ext uri="{FF2B5EF4-FFF2-40B4-BE49-F238E27FC236}">
              <a16:creationId xmlns:a16="http://schemas.microsoft.com/office/drawing/2014/main" id="{D6D5FC06-684B-4CB7-B6BE-5B66D055F00F}"/>
            </a:ext>
          </a:extLst>
        </xdr:cNvPr>
        <xdr:cNvSpPr txBox="1"/>
      </xdr:nvSpPr>
      <xdr:spPr>
        <a:xfrm>
          <a:off x="19985990" y="17624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119126</xdr:rowOff>
    </xdr:from>
    <xdr:to>
      <xdr:col>112</xdr:col>
      <xdr:colOff>38100</xdr:colOff>
      <xdr:row>104</xdr:row>
      <xdr:rowOff>49276</xdr:rowOff>
    </xdr:to>
    <xdr:sp macro="" textlink="">
      <xdr:nvSpPr>
        <xdr:cNvPr id="838" name="楕円 837">
          <a:extLst>
            <a:ext uri="{FF2B5EF4-FFF2-40B4-BE49-F238E27FC236}">
              <a16:creationId xmlns:a16="http://schemas.microsoft.com/office/drawing/2014/main" id="{720FAD60-524D-43EF-BE66-78FC030B5A7F}"/>
            </a:ext>
          </a:extLst>
        </xdr:cNvPr>
        <xdr:cNvSpPr/>
      </xdr:nvSpPr>
      <xdr:spPr>
        <a:xfrm>
          <a:off x="19161760" y="1778038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160782</xdr:rowOff>
    </xdr:from>
    <xdr:to>
      <xdr:col>116</xdr:col>
      <xdr:colOff>63500</xdr:colOff>
      <xdr:row>103</xdr:row>
      <xdr:rowOff>169926</xdr:rowOff>
    </xdr:to>
    <xdr:cxnSp macro="">
      <xdr:nvCxnSpPr>
        <xdr:cNvPr id="839" name="直線コネクタ 838">
          <a:extLst>
            <a:ext uri="{FF2B5EF4-FFF2-40B4-BE49-F238E27FC236}">
              <a16:creationId xmlns:a16="http://schemas.microsoft.com/office/drawing/2014/main" id="{72DC8A61-838A-46F5-97A0-A9011740E97E}"/>
            </a:ext>
          </a:extLst>
        </xdr:cNvPr>
        <xdr:cNvCxnSpPr/>
      </xdr:nvCxnSpPr>
      <xdr:spPr>
        <a:xfrm flipV="1">
          <a:off x="19204940" y="17822037"/>
          <a:ext cx="74295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128270</xdr:rowOff>
    </xdr:from>
    <xdr:to>
      <xdr:col>107</xdr:col>
      <xdr:colOff>101600</xdr:colOff>
      <xdr:row>104</xdr:row>
      <xdr:rowOff>58420</xdr:rowOff>
    </xdr:to>
    <xdr:sp macro="" textlink="">
      <xdr:nvSpPr>
        <xdr:cNvPr id="840" name="楕円 839">
          <a:extLst>
            <a:ext uri="{FF2B5EF4-FFF2-40B4-BE49-F238E27FC236}">
              <a16:creationId xmlns:a16="http://schemas.microsoft.com/office/drawing/2014/main" id="{11AED918-495F-4D92-B129-79E4CABDACE3}"/>
            </a:ext>
          </a:extLst>
        </xdr:cNvPr>
        <xdr:cNvSpPr/>
      </xdr:nvSpPr>
      <xdr:spPr>
        <a:xfrm>
          <a:off x="18345150" y="1779143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169926</xdr:rowOff>
    </xdr:from>
    <xdr:to>
      <xdr:col>111</xdr:col>
      <xdr:colOff>177800</xdr:colOff>
      <xdr:row>104</xdr:row>
      <xdr:rowOff>7620</xdr:rowOff>
    </xdr:to>
    <xdr:cxnSp macro="">
      <xdr:nvCxnSpPr>
        <xdr:cNvPr id="841" name="直線コネクタ 840">
          <a:extLst>
            <a:ext uri="{FF2B5EF4-FFF2-40B4-BE49-F238E27FC236}">
              <a16:creationId xmlns:a16="http://schemas.microsoft.com/office/drawing/2014/main" id="{248E0846-F0C0-4EB0-94EF-F70C79EE50BA}"/>
            </a:ext>
          </a:extLst>
        </xdr:cNvPr>
        <xdr:cNvCxnSpPr/>
      </xdr:nvCxnSpPr>
      <xdr:spPr>
        <a:xfrm flipV="1">
          <a:off x="18399760" y="17833086"/>
          <a:ext cx="80518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137413</xdr:rowOff>
    </xdr:from>
    <xdr:to>
      <xdr:col>102</xdr:col>
      <xdr:colOff>165100</xdr:colOff>
      <xdr:row>104</xdr:row>
      <xdr:rowOff>67563</xdr:rowOff>
    </xdr:to>
    <xdr:sp macro="" textlink="">
      <xdr:nvSpPr>
        <xdr:cNvPr id="842" name="楕円 841">
          <a:extLst>
            <a:ext uri="{FF2B5EF4-FFF2-40B4-BE49-F238E27FC236}">
              <a16:creationId xmlns:a16="http://schemas.microsoft.com/office/drawing/2014/main" id="{134FC72B-708E-4AF8-BAE9-3A9CF4323255}"/>
            </a:ext>
          </a:extLst>
        </xdr:cNvPr>
        <xdr:cNvSpPr/>
      </xdr:nvSpPr>
      <xdr:spPr>
        <a:xfrm>
          <a:off x="17547590" y="1779295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7620</xdr:rowOff>
    </xdr:from>
    <xdr:to>
      <xdr:col>107</xdr:col>
      <xdr:colOff>50800</xdr:colOff>
      <xdr:row>104</xdr:row>
      <xdr:rowOff>16763</xdr:rowOff>
    </xdr:to>
    <xdr:cxnSp macro="">
      <xdr:nvCxnSpPr>
        <xdr:cNvPr id="843" name="直線コネクタ 842">
          <a:extLst>
            <a:ext uri="{FF2B5EF4-FFF2-40B4-BE49-F238E27FC236}">
              <a16:creationId xmlns:a16="http://schemas.microsoft.com/office/drawing/2014/main" id="{8188ADB1-5C87-4BA6-867D-8FFB10EAA7CD}"/>
            </a:ext>
          </a:extLst>
        </xdr:cNvPr>
        <xdr:cNvCxnSpPr/>
      </xdr:nvCxnSpPr>
      <xdr:spPr>
        <a:xfrm flipV="1">
          <a:off x="17602200" y="17840325"/>
          <a:ext cx="797560" cy="1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146558</xdr:rowOff>
    </xdr:from>
    <xdr:to>
      <xdr:col>98</xdr:col>
      <xdr:colOff>38100</xdr:colOff>
      <xdr:row>104</xdr:row>
      <xdr:rowOff>76708</xdr:rowOff>
    </xdr:to>
    <xdr:sp macro="" textlink="">
      <xdr:nvSpPr>
        <xdr:cNvPr id="844" name="楕円 843">
          <a:extLst>
            <a:ext uri="{FF2B5EF4-FFF2-40B4-BE49-F238E27FC236}">
              <a16:creationId xmlns:a16="http://schemas.microsoft.com/office/drawing/2014/main" id="{F4177774-EA0C-402B-ABB9-3FABB7AB9703}"/>
            </a:ext>
          </a:extLst>
        </xdr:cNvPr>
        <xdr:cNvSpPr/>
      </xdr:nvSpPr>
      <xdr:spPr>
        <a:xfrm>
          <a:off x="16761460" y="1780400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16763</xdr:rowOff>
    </xdr:from>
    <xdr:to>
      <xdr:col>102</xdr:col>
      <xdr:colOff>114300</xdr:colOff>
      <xdr:row>104</xdr:row>
      <xdr:rowOff>25908</xdr:rowOff>
    </xdr:to>
    <xdr:cxnSp macro="">
      <xdr:nvCxnSpPr>
        <xdr:cNvPr id="845" name="直線コネクタ 844">
          <a:extLst>
            <a:ext uri="{FF2B5EF4-FFF2-40B4-BE49-F238E27FC236}">
              <a16:creationId xmlns:a16="http://schemas.microsoft.com/office/drawing/2014/main" id="{1B410102-7735-4D17-AD30-92567562F81C}"/>
            </a:ext>
          </a:extLst>
        </xdr:cNvPr>
        <xdr:cNvCxnSpPr/>
      </xdr:nvCxnSpPr>
      <xdr:spPr>
        <a:xfrm flipV="1">
          <a:off x="16804640" y="17851373"/>
          <a:ext cx="797560" cy="1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54119</xdr:rowOff>
    </xdr:from>
    <xdr:ext cx="469744" cy="259045"/>
    <xdr:sp macro="" textlink="">
      <xdr:nvSpPr>
        <xdr:cNvPr id="846" name="n_1aveValue【庁舎】&#10;一人当たり面積">
          <a:extLst>
            <a:ext uri="{FF2B5EF4-FFF2-40B4-BE49-F238E27FC236}">
              <a16:creationId xmlns:a16="http://schemas.microsoft.com/office/drawing/2014/main" id="{6F122281-7048-44DF-B691-B1B0971B74B7}"/>
            </a:ext>
          </a:extLst>
        </xdr:cNvPr>
        <xdr:cNvSpPr txBox="1"/>
      </xdr:nvSpPr>
      <xdr:spPr>
        <a:xfrm>
          <a:off x="18982132" y="1788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54119</xdr:rowOff>
    </xdr:from>
    <xdr:ext cx="469744" cy="259045"/>
    <xdr:sp macro="" textlink="">
      <xdr:nvSpPr>
        <xdr:cNvPr id="847" name="n_2aveValue【庁舎】&#10;一人当たり面積">
          <a:extLst>
            <a:ext uri="{FF2B5EF4-FFF2-40B4-BE49-F238E27FC236}">
              <a16:creationId xmlns:a16="http://schemas.microsoft.com/office/drawing/2014/main" id="{9386FE9F-FCCD-40A3-B298-715092E0726E}"/>
            </a:ext>
          </a:extLst>
        </xdr:cNvPr>
        <xdr:cNvSpPr txBox="1"/>
      </xdr:nvSpPr>
      <xdr:spPr>
        <a:xfrm>
          <a:off x="18182032" y="1788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76979</xdr:rowOff>
    </xdr:from>
    <xdr:ext cx="469744" cy="259045"/>
    <xdr:sp macro="" textlink="">
      <xdr:nvSpPr>
        <xdr:cNvPr id="848" name="n_3aveValue【庁舎】&#10;一人当たり面積">
          <a:extLst>
            <a:ext uri="{FF2B5EF4-FFF2-40B4-BE49-F238E27FC236}">
              <a16:creationId xmlns:a16="http://schemas.microsoft.com/office/drawing/2014/main" id="{32DD5DD9-58CA-45B7-8FD3-3C33405EDFA8}"/>
            </a:ext>
          </a:extLst>
        </xdr:cNvPr>
        <xdr:cNvSpPr txBox="1"/>
      </xdr:nvSpPr>
      <xdr:spPr>
        <a:xfrm>
          <a:off x="17384472" y="1790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90695</xdr:rowOff>
    </xdr:from>
    <xdr:ext cx="469744" cy="259045"/>
    <xdr:sp macro="" textlink="">
      <xdr:nvSpPr>
        <xdr:cNvPr id="849" name="n_4aveValue【庁舎】&#10;一人当たり面積">
          <a:extLst>
            <a:ext uri="{FF2B5EF4-FFF2-40B4-BE49-F238E27FC236}">
              <a16:creationId xmlns:a16="http://schemas.microsoft.com/office/drawing/2014/main" id="{AB6C3CD8-83E9-4E31-83D8-97CC4B3478BD}"/>
            </a:ext>
          </a:extLst>
        </xdr:cNvPr>
        <xdr:cNvSpPr txBox="1"/>
      </xdr:nvSpPr>
      <xdr:spPr>
        <a:xfrm>
          <a:off x="16588817" y="17925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65803</xdr:rowOff>
    </xdr:from>
    <xdr:ext cx="469744" cy="259045"/>
    <xdr:sp macro="" textlink="">
      <xdr:nvSpPr>
        <xdr:cNvPr id="850" name="n_1mainValue【庁舎】&#10;一人当たり面積">
          <a:extLst>
            <a:ext uri="{FF2B5EF4-FFF2-40B4-BE49-F238E27FC236}">
              <a16:creationId xmlns:a16="http://schemas.microsoft.com/office/drawing/2014/main" id="{BCABE055-513C-479F-B3CD-0EFA1359AB18}"/>
            </a:ext>
          </a:extLst>
        </xdr:cNvPr>
        <xdr:cNvSpPr txBox="1"/>
      </xdr:nvSpPr>
      <xdr:spPr>
        <a:xfrm>
          <a:off x="18982132" y="17551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74947</xdr:rowOff>
    </xdr:from>
    <xdr:ext cx="469744" cy="259045"/>
    <xdr:sp macro="" textlink="">
      <xdr:nvSpPr>
        <xdr:cNvPr id="851" name="n_2mainValue【庁舎】&#10;一人当たり面積">
          <a:extLst>
            <a:ext uri="{FF2B5EF4-FFF2-40B4-BE49-F238E27FC236}">
              <a16:creationId xmlns:a16="http://schemas.microsoft.com/office/drawing/2014/main" id="{54CF4A9B-8B1A-48C1-A2D7-56DC7D38DD53}"/>
            </a:ext>
          </a:extLst>
        </xdr:cNvPr>
        <xdr:cNvSpPr txBox="1"/>
      </xdr:nvSpPr>
      <xdr:spPr>
        <a:xfrm>
          <a:off x="18182032" y="1756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84090</xdr:rowOff>
    </xdr:from>
    <xdr:ext cx="469744" cy="259045"/>
    <xdr:sp macro="" textlink="">
      <xdr:nvSpPr>
        <xdr:cNvPr id="852" name="n_3mainValue【庁舎】&#10;一人当たり面積">
          <a:extLst>
            <a:ext uri="{FF2B5EF4-FFF2-40B4-BE49-F238E27FC236}">
              <a16:creationId xmlns:a16="http://schemas.microsoft.com/office/drawing/2014/main" id="{ACAAD0A7-38F6-4E94-97D9-333B77A4E8D4}"/>
            </a:ext>
          </a:extLst>
        </xdr:cNvPr>
        <xdr:cNvSpPr txBox="1"/>
      </xdr:nvSpPr>
      <xdr:spPr>
        <a:xfrm>
          <a:off x="17384472" y="17573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93235</xdr:rowOff>
    </xdr:from>
    <xdr:ext cx="469744" cy="259045"/>
    <xdr:sp macro="" textlink="">
      <xdr:nvSpPr>
        <xdr:cNvPr id="853" name="n_4mainValue【庁舎】&#10;一人当たり面積">
          <a:extLst>
            <a:ext uri="{FF2B5EF4-FFF2-40B4-BE49-F238E27FC236}">
              <a16:creationId xmlns:a16="http://schemas.microsoft.com/office/drawing/2014/main" id="{64A69769-C384-4B6C-A0CF-9D264F59B4B9}"/>
            </a:ext>
          </a:extLst>
        </xdr:cNvPr>
        <xdr:cNvSpPr txBox="1"/>
      </xdr:nvSpPr>
      <xdr:spPr>
        <a:xfrm>
          <a:off x="16588817" y="17584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4" name="正方形/長方形 853">
          <a:extLst>
            <a:ext uri="{FF2B5EF4-FFF2-40B4-BE49-F238E27FC236}">
              <a16:creationId xmlns:a16="http://schemas.microsoft.com/office/drawing/2014/main" id="{CCF6B7FE-0A7D-4568-8D13-5A28EEA20779}"/>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5" name="正方形/長方形 854">
          <a:extLst>
            <a:ext uri="{FF2B5EF4-FFF2-40B4-BE49-F238E27FC236}">
              <a16:creationId xmlns:a16="http://schemas.microsoft.com/office/drawing/2014/main" id="{24842378-5D92-435A-BA86-E5C43EC1CB94}"/>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6" name="テキスト ボックス 855">
          <a:extLst>
            <a:ext uri="{FF2B5EF4-FFF2-40B4-BE49-F238E27FC236}">
              <a16:creationId xmlns:a16="http://schemas.microsoft.com/office/drawing/2014/main" id="{C00600CF-E483-4591-8226-8EFB3DBD8D1C}"/>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保健センター・保健所は、市内の健康医療拠点の機能集約を図るため、別々に立地していた保健センター、休日急病診療所及び乳幼児健診センターを令和３年４月から一体の新施設に移転したため、減価償却率は特に低くなっている。</a:t>
          </a:r>
        </a:p>
        <a:p>
          <a:r>
            <a:rPr kumimoji="1" lang="ja-JP" altLang="en-US" sz="1300">
              <a:latin typeface="ＭＳ Ｐゴシック" panose="020B0600070205080204" pitchFamily="50" charset="-128"/>
              <a:ea typeface="ＭＳ Ｐゴシック" panose="020B0600070205080204" pitchFamily="50" charset="-128"/>
            </a:rPr>
            <a:t>　また、消防施設の有形固定資産減価償却率も類似団体平均を下回っている。これは、平成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月に老朽化のため消防庁舎を新庁舎へ移転したことによるものである。</a:t>
          </a:r>
        </a:p>
        <a:p>
          <a:r>
            <a:rPr kumimoji="1" lang="ja-JP" altLang="en-US" sz="1300">
              <a:latin typeface="ＭＳ Ｐゴシック" panose="020B0600070205080204" pitchFamily="50" charset="-128"/>
              <a:ea typeface="ＭＳ Ｐゴシック" panose="020B0600070205080204" pitchFamily="50" charset="-128"/>
            </a:rPr>
            <a:t>　図書館、市民会館については、市内では比較的築年数の浅い施設であるため、有形固定資産減価償却率は相対的に低いが、近い将来、大規模改修が必要になる見込みである。その一方で、今後の人口減少を見据え、本施設の利活用方法について大幅な見直しを行う必要がある。</a:t>
          </a:r>
        </a:p>
        <a:p>
          <a:r>
            <a:rPr kumimoji="1" lang="ja-JP" altLang="en-US" sz="1300">
              <a:latin typeface="ＭＳ Ｐゴシック" panose="020B0600070205080204" pitchFamily="50" charset="-128"/>
              <a:ea typeface="ＭＳ Ｐゴシック" panose="020B0600070205080204" pitchFamily="50" charset="-128"/>
            </a:rPr>
            <a:t>　体育館・プールについては、有形固定資産減価償却率が類似団体内平均値を上回っているため、今後、改修時期等について検討していく。</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大阪府河内長野市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99,226
98,271
109.63
41,471,284
41,152,747
243,216
22,441,704
26,560,216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本市の財政力指数は、令和５年度は</a:t>
          </a:r>
          <a:r>
            <a:rPr kumimoji="1" lang="en-US" altLang="ja-JP" sz="1300">
              <a:latin typeface="ＭＳ Ｐゴシック" panose="020B0600070205080204" pitchFamily="50" charset="-128"/>
              <a:ea typeface="ＭＳ Ｐゴシック" panose="020B0600070205080204" pitchFamily="50" charset="-128"/>
            </a:rPr>
            <a:t>0.57</a:t>
          </a:r>
          <a:r>
            <a:rPr kumimoji="1" lang="ja-JP" altLang="en-US" sz="1300">
              <a:latin typeface="ＭＳ Ｐゴシック" panose="020B0600070205080204" pitchFamily="50" charset="-128"/>
              <a:ea typeface="ＭＳ Ｐゴシック" panose="020B0600070205080204" pitchFamily="50" charset="-128"/>
            </a:rPr>
            <a:t>となり、令和４年度から</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ポイント悪化した。これは、３ヶ年平均の数値であり、単年度の比較では令和４年度の</a:t>
          </a:r>
          <a:r>
            <a:rPr kumimoji="1" lang="en-US" altLang="ja-JP" sz="1300">
              <a:latin typeface="ＭＳ Ｐゴシック" panose="020B0600070205080204" pitchFamily="50" charset="-128"/>
              <a:ea typeface="ＭＳ Ｐゴシック" panose="020B0600070205080204" pitchFamily="50" charset="-128"/>
            </a:rPr>
            <a:t>0.57</a:t>
          </a:r>
          <a:r>
            <a:rPr kumimoji="1" lang="ja-JP" altLang="en-US" sz="1300">
              <a:latin typeface="ＭＳ Ｐゴシック" panose="020B0600070205080204" pitchFamily="50" charset="-128"/>
              <a:ea typeface="ＭＳ Ｐゴシック" panose="020B0600070205080204" pitchFamily="50" charset="-128"/>
            </a:rPr>
            <a:t>に対して令和５年度も</a:t>
          </a:r>
          <a:r>
            <a:rPr kumimoji="1" lang="en-US" altLang="ja-JP" sz="1300">
              <a:latin typeface="ＭＳ Ｐゴシック" panose="020B0600070205080204" pitchFamily="50" charset="-128"/>
              <a:ea typeface="ＭＳ Ｐゴシック" panose="020B0600070205080204" pitchFamily="50" charset="-128"/>
            </a:rPr>
            <a:t>0.57</a:t>
          </a:r>
          <a:r>
            <a:rPr kumimoji="1" lang="ja-JP" altLang="en-US" sz="1300">
              <a:latin typeface="ＭＳ Ｐゴシック" panose="020B0600070205080204" pitchFamily="50" charset="-128"/>
              <a:ea typeface="ＭＳ Ｐゴシック" panose="020B0600070205080204" pitchFamily="50" charset="-128"/>
            </a:rPr>
            <a:t>と横ばいとなったが、近年低下傾向にある。他市に比べ法人関係の税収が少ないこともあり、依然として類似団体内平均値を下回っている。</a:t>
          </a:r>
        </a:p>
        <a:p>
          <a:r>
            <a:rPr kumimoji="1" lang="ja-JP" altLang="en-US" sz="1300">
              <a:latin typeface="ＭＳ Ｐゴシック" panose="020B0600070205080204" pitchFamily="50" charset="-128"/>
              <a:ea typeface="ＭＳ Ｐゴシック" panose="020B0600070205080204" pitchFamily="50" charset="-128"/>
            </a:rPr>
            <a:t>　今後も歳入に見合った歳出で予算編成を行うよう、事業の見直しを実施するとともに、税収の徴収率向上対策を中心とする歳入確保に努める。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146957</xdr:rowOff>
    </xdr:from>
    <xdr:to>
      <xdr:col>23</xdr:col>
      <xdr:colOff>133350</xdr:colOff>
      <xdr:row>44</xdr:row>
      <xdr:rowOff>9978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19307"/>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25599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5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112485</xdr:rowOff>
    </xdr:from>
    <xdr:to>
      <xdr:col>19</xdr:col>
      <xdr:colOff>133350</xdr:colOff>
      <xdr:row>43</xdr:row>
      <xdr:rowOff>146957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48483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103612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616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78015</xdr:rowOff>
    </xdr:from>
    <xdr:to>
      <xdr:col>15</xdr:col>
      <xdr:colOff>82550</xdr:colOff>
      <xdr:row>43</xdr:row>
      <xdr:rowOff>112485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45036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78015</xdr:rowOff>
    </xdr:from>
    <xdr:to>
      <xdr:col>11</xdr:col>
      <xdr:colOff>31750</xdr:colOff>
      <xdr:row>43</xdr:row>
      <xdr:rowOff>78015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4503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34670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34670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130628</xdr:rowOff>
    </xdr:from>
    <xdr:to>
      <xdr:col>23</xdr:col>
      <xdr:colOff>184150</xdr:colOff>
      <xdr:row>44</xdr:row>
      <xdr:rowOff>60778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102705</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75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96157</xdr:rowOff>
    </xdr:from>
    <xdr:to>
      <xdr:col>19</xdr:col>
      <xdr:colOff>184150</xdr:colOff>
      <xdr:row>44</xdr:row>
      <xdr:rowOff>26307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11084</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5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61685</xdr:rowOff>
    </xdr:from>
    <xdr:to>
      <xdr:col>15</xdr:col>
      <xdr:colOff>133350</xdr:colOff>
      <xdr:row>43</xdr:row>
      <xdr:rowOff>163285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148062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27215</xdr:rowOff>
    </xdr:from>
    <xdr:to>
      <xdr:col>11</xdr:col>
      <xdr:colOff>82550</xdr:colOff>
      <xdr:row>43</xdr:row>
      <xdr:rowOff>128815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9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113592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485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27215</xdr:rowOff>
    </xdr:from>
    <xdr:to>
      <xdr:col>7</xdr:col>
      <xdr:colOff>31750</xdr:colOff>
      <xdr:row>43</xdr:row>
      <xdr:rowOff>128815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9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113592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485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人件費と物件費は、過去から業務委託を推進してきたことで、一般の職員数は少ないものの、会計年度任用職員に係る費用が大きくなっており、人件費、物件費ともに比率が高くなっている。また繰出金は、高齢化に伴う後期高齢者医療や介護保険に係る繰出金が増加し、比率が高くな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令和５年度では、歳入面で、市税や地方交付税が増加したものの、歳出面では、障がい者介護・訓練等給付費の増などにより扶助費が、後期高齢者医療や介護保険に係る繰出金の増などにより繰出金が増加したことから、経常収支比率は前年度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95.3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％となった。今後も引き続き、財政構造の弾力化に努める。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65</xdr:row>
      <xdr:rowOff>99568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4697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71645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1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99568</xdr:rowOff>
    </xdr:from>
    <xdr:to>
      <xdr:col>24</xdr:col>
      <xdr:colOff>12700</xdr:colOff>
      <xdr:row>65</xdr:row>
      <xdr:rowOff>99568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43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102362</xdr:rowOff>
    </xdr:from>
    <xdr:to>
      <xdr:col>23</xdr:col>
      <xdr:colOff>133350</xdr:colOff>
      <xdr:row>63</xdr:row>
      <xdr:rowOff>8128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732262"/>
          <a:ext cx="8382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82567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4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44450</xdr:rowOff>
    </xdr:from>
    <xdr:to>
      <xdr:col>19</xdr:col>
      <xdr:colOff>133350</xdr:colOff>
      <xdr:row>62</xdr:row>
      <xdr:rowOff>102362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67435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3302</xdr:rowOff>
    </xdr:from>
    <xdr:to>
      <xdr:col>19</xdr:col>
      <xdr:colOff>184150</xdr:colOff>
      <xdr:row>62</xdr:row>
      <xdr:rowOff>104902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115079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02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44450</xdr:rowOff>
    </xdr:from>
    <xdr:to>
      <xdr:col>15</xdr:col>
      <xdr:colOff>82550</xdr:colOff>
      <xdr:row>63</xdr:row>
      <xdr:rowOff>167386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674350"/>
          <a:ext cx="889000" cy="294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25146</xdr:rowOff>
    </xdr:from>
    <xdr:to>
      <xdr:col>15</xdr:col>
      <xdr:colOff>133350</xdr:colOff>
      <xdr:row>61</xdr:row>
      <xdr:rowOff>126746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136923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25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167386</xdr:rowOff>
    </xdr:from>
    <xdr:to>
      <xdr:col>11</xdr:col>
      <xdr:colOff>31750</xdr:colOff>
      <xdr:row>64</xdr:row>
      <xdr:rowOff>24892</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96873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61214</xdr:rowOff>
    </xdr:from>
    <xdr:to>
      <xdr:col>11</xdr:col>
      <xdr:colOff>82550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80518</xdr:rowOff>
    </xdr:from>
    <xdr:to>
      <xdr:col>7</xdr:col>
      <xdr:colOff>31750</xdr:colOff>
      <xdr:row>63</xdr:row>
      <xdr:rowOff>10668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20845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47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128778</xdr:rowOff>
    </xdr:from>
    <xdr:to>
      <xdr:col>23</xdr:col>
      <xdr:colOff>184150</xdr:colOff>
      <xdr:row>63</xdr:row>
      <xdr:rowOff>58928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75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100855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73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51562</xdr:rowOff>
    </xdr:from>
    <xdr:to>
      <xdr:col>19</xdr:col>
      <xdr:colOff>184150</xdr:colOff>
      <xdr:row>62</xdr:row>
      <xdr:rowOff>153162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68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137939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767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165100</xdr:rowOff>
    </xdr:from>
    <xdr:to>
      <xdr:col>15</xdr:col>
      <xdr:colOff>133350</xdr:colOff>
      <xdr:row>62</xdr:row>
      <xdr:rowOff>95250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80027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70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116586</xdr:rowOff>
    </xdr:from>
    <xdr:to>
      <xdr:col>11</xdr:col>
      <xdr:colOff>82550</xdr:colOff>
      <xdr:row>64</xdr:row>
      <xdr:rowOff>46736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91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31513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00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145542</xdr:rowOff>
    </xdr:from>
    <xdr:to>
      <xdr:col>7</xdr:col>
      <xdr:colOff>31750</xdr:colOff>
      <xdr:row>64</xdr:row>
      <xdr:rowOff>75692</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946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60469</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03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[116,497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令和５年度については、人件費が給与改定の影響により増加した一方で、物件費は新型コロナウイルス対策事業に係る費用等が減少したことから、人口</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人あたりの人件費・物件費等の決算額は令和４年度から</a:t>
          </a:r>
          <a:r>
            <a:rPr kumimoji="1" lang="en-US" altLang="ja-JP" sz="1200">
              <a:latin typeface="ＭＳ Ｐゴシック" panose="020B0600070205080204" pitchFamily="50" charset="-128"/>
              <a:ea typeface="ＭＳ Ｐゴシック" panose="020B0600070205080204" pitchFamily="50" charset="-128"/>
            </a:rPr>
            <a:t>3,383</a:t>
          </a:r>
          <a:r>
            <a:rPr kumimoji="1" lang="ja-JP" altLang="en-US" sz="1200">
              <a:latin typeface="ＭＳ Ｐゴシック" panose="020B0600070205080204" pitchFamily="50" charset="-128"/>
              <a:ea typeface="ＭＳ Ｐゴシック" panose="020B0600070205080204" pitchFamily="50" charset="-128"/>
            </a:rPr>
            <a:t>円減少した。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過去からごみ収集業務や窓口業務に関して、積極的に民間へアウトソーシングを進めることにより人件費を抑制している。また、平成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の予算編成から包括予算制度を導入し、人件費を含めたトータルコストの見直しを行っている。そのため、類似団体内平均値と比較して低くなっている。今後も、事務事業の見直しを行い経費の削減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41528</xdr:rowOff>
    </xdr:from>
    <xdr:to>
      <xdr:col>23</xdr:col>
      <xdr:colOff>133350</xdr:colOff>
      <xdr:row>88</xdr:row>
      <xdr:rowOff>112057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57528"/>
          <a:ext cx="0" cy="1442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84134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112057</xdr:rowOff>
    </xdr:from>
    <xdr:to>
      <xdr:col>24</xdr:col>
      <xdr:colOff>12700</xdr:colOff>
      <xdr:row>88</xdr:row>
      <xdr:rowOff>112057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127905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41528</xdr:rowOff>
    </xdr:from>
    <xdr:to>
      <xdr:col>24</xdr:col>
      <xdr:colOff>12700</xdr:colOff>
      <xdr:row>80</xdr:row>
      <xdr:rowOff>41528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96974</xdr:rowOff>
    </xdr:from>
    <xdr:to>
      <xdr:col>23</xdr:col>
      <xdr:colOff>133350</xdr:colOff>
      <xdr:row>82</xdr:row>
      <xdr:rowOff>142325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155874"/>
          <a:ext cx="838200" cy="45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32307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62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66061</xdr:rowOff>
    </xdr:from>
    <xdr:to>
      <xdr:col>19</xdr:col>
      <xdr:colOff>133350</xdr:colOff>
      <xdr:row>82</xdr:row>
      <xdr:rowOff>142325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124961"/>
          <a:ext cx="889000" cy="7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82510</xdr:rowOff>
    </xdr:from>
    <xdr:to>
      <xdr:col>19</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168887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39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144436</xdr:rowOff>
    </xdr:from>
    <xdr:to>
      <xdr:col>15</xdr:col>
      <xdr:colOff>82550</xdr:colOff>
      <xdr:row>82</xdr:row>
      <xdr:rowOff>66061</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31886"/>
          <a:ext cx="889000" cy="93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20307</xdr:rowOff>
    </xdr:from>
    <xdr:to>
      <xdr:col>15</xdr:col>
      <xdr:colOff>133350</xdr:colOff>
      <xdr:row>83</xdr:row>
      <xdr:rowOff>121907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106684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53453</xdr:rowOff>
    </xdr:from>
    <xdr:to>
      <xdr:col>11</xdr:col>
      <xdr:colOff>31750</xdr:colOff>
      <xdr:row>81</xdr:row>
      <xdr:rowOff>144436</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40903"/>
          <a:ext cx="889000" cy="90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89984</xdr:rowOff>
    </xdr:from>
    <xdr:to>
      <xdr:col>11</xdr:col>
      <xdr:colOff>82550</xdr:colOff>
      <xdr:row>83</xdr:row>
      <xdr:rowOff>20134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4911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4014</xdr:rowOff>
    </xdr:from>
    <xdr:to>
      <xdr:col>7</xdr:col>
      <xdr:colOff>31750</xdr:colOff>
      <xdr:row>82</xdr:row>
      <xdr:rowOff>105614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90391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4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46174</xdr:rowOff>
    </xdr:from>
    <xdr:to>
      <xdr:col>23</xdr:col>
      <xdr:colOff>184150</xdr:colOff>
      <xdr:row>82</xdr:row>
      <xdr:rowOff>147774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10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62701</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50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91525</xdr:rowOff>
    </xdr:from>
    <xdr:to>
      <xdr:col>19</xdr:col>
      <xdr:colOff>184150</xdr:colOff>
      <xdr:row>83</xdr:row>
      <xdr:rowOff>21675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15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31852</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919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15261</xdr:rowOff>
    </xdr:from>
    <xdr:to>
      <xdr:col>15</xdr:col>
      <xdr:colOff>133350</xdr:colOff>
      <xdr:row>82</xdr:row>
      <xdr:rowOff>116861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74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127038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843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93636</xdr:rowOff>
    </xdr:from>
    <xdr:to>
      <xdr:col>11</xdr:col>
      <xdr:colOff>82550</xdr:colOff>
      <xdr:row>82</xdr:row>
      <xdr:rowOff>23786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8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33963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49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2653</xdr:rowOff>
    </xdr:from>
    <xdr:to>
      <xdr:col>7</xdr:col>
      <xdr:colOff>31750</xdr:colOff>
      <xdr:row>81</xdr:row>
      <xdr:rowOff>104253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90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114430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58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本市は平成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年度まで、平均</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％の職員等の給料の減額を行ってきたため、給与水準は類似団体内平均値を大きく下回っていた。平成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年４月１日より、職員の意識やモチベーションの向上のため、給料の減額を終了したことで、ラスパイレス指数は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99.5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となり、それ以降、類似団体内平均値と近い数値で推移していた。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しかし近年、氷河期世代の採用を推進したことにより、令和５年４月１日時点のラスパイレス指数は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95.5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となり、類似団体内平均値を</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ポイント下回る水準となっている。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今後は民間や国・他市の状況を考慮しながら、給与や各種手当について適正な給与水準の維持に努める。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18143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114300</xdr:rowOff>
    </xdr:from>
    <xdr:to>
      <xdr:col>81</xdr:col>
      <xdr:colOff>44450</xdr:colOff>
      <xdr:row>82</xdr:row>
      <xdr:rowOff>97971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001750"/>
          <a:ext cx="8382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72770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745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0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97971</xdr:rowOff>
    </xdr:from>
    <xdr:to>
      <xdr:col>77</xdr:col>
      <xdr:colOff>44450</xdr:colOff>
      <xdr:row>83</xdr:row>
      <xdr:rowOff>116114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156871"/>
          <a:ext cx="88900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50091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623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116114</xdr:rowOff>
    </xdr:from>
    <xdr:to>
      <xdr:col>72</xdr:col>
      <xdr:colOff>203200</xdr:colOff>
      <xdr:row>85</xdr:row>
      <xdr:rowOff>66221</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346464"/>
          <a:ext cx="889000" cy="29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48986</xdr:rowOff>
    </xdr:from>
    <xdr:to>
      <xdr:col>68</xdr:col>
      <xdr:colOff>152400</xdr:colOff>
      <xdr:row>85</xdr:row>
      <xdr:rowOff>66221</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622236"/>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67129</xdr:rowOff>
    </xdr:from>
    <xdr:to>
      <xdr:col>64</xdr:col>
      <xdr:colOff>152400</xdr:colOff>
      <xdr:row>85</xdr:row>
      <xdr:rowOff>168729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153506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63500</xdr:rowOff>
    </xdr:from>
    <xdr:to>
      <xdr:col>81</xdr:col>
      <xdr:colOff>95250</xdr:colOff>
      <xdr:row>81</xdr:row>
      <xdr:rowOff>165100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156227</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387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47171</xdr:rowOff>
    </xdr:from>
    <xdr:to>
      <xdr:col>77</xdr:col>
      <xdr:colOff>95250</xdr:colOff>
      <xdr:row>82</xdr:row>
      <xdr:rowOff>148771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158948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3874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65314</xdr:rowOff>
    </xdr:from>
    <xdr:to>
      <xdr:col>73</xdr:col>
      <xdr:colOff>44450</xdr:colOff>
      <xdr:row>83</xdr:row>
      <xdr:rowOff>166914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29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5641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06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15421</xdr:rowOff>
    </xdr:from>
    <xdr:to>
      <xdr:col>68</xdr:col>
      <xdr:colOff>203200</xdr:colOff>
      <xdr:row>85</xdr:row>
      <xdr:rowOff>117021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127198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169636</xdr:rowOff>
    </xdr:from>
    <xdr:to>
      <xdr:col>64</xdr:col>
      <xdr:colOff>152400</xdr:colOff>
      <xdr:row>85</xdr:row>
      <xdr:rowOff>99786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5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109963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民間活力を活用して、少ない職員数で行政サービスの提供を行ってきた結果、類似団体内平均値を下回っている。</a:t>
          </a:r>
        </a:p>
        <a:p>
          <a:r>
            <a:rPr kumimoji="1" lang="ja-JP" altLang="en-US" sz="1300">
              <a:latin typeface="ＭＳ Ｐゴシック" panose="020B0600070205080204" pitchFamily="50" charset="-128"/>
              <a:ea typeface="ＭＳ Ｐゴシック" panose="020B0600070205080204" pitchFamily="50" charset="-128"/>
            </a:rPr>
            <a:t>　今後も厳しい財政状況に柔軟に対応していくため、職員数の見直しなど様々な方策により、職員数の抑制に努める。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120438</xdr:rowOff>
    </xdr:from>
    <xdr:to>
      <xdr:col>81</xdr:col>
      <xdr:colOff>44450</xdr:colOff>
      <xdr:row>67</xdr:row>
      <xdr:rowOff>82021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35988"/>
          <a:ext cx="0" cy="1333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35365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7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120438</xdr:rowOff>
    </xdr:from>
    <xdr:to>
      <xdr:col>81</xdr:col>
      <xdr:colOff>133350</xdr:colOff>
      <xdr:row>59</xdr:row>
      <xdr:rowOff>120438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3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48471</xdr:rowOff>
    </xdr:from>
    <xdr:to>
      <xdr:col>81</xdr:col>
      <xdr:colOff>44450</xdr:colOff>
      <xdr:row>62</xdr:row>
      <xdr:rowOff>104775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678371"/>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130615</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60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158538</xdr:rowOff>
    </xdr:from>
    <xdr:to>
      <xdr:col>81</xdr:col>
      <xdr:colOff>95250</xdr:colOff>
      <xdr:row>63</xdr:row>
      <xdr:rowOff>88688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6244</xdr:rowOff>
    </xdr:from>
    <xdr:to>
      <xdr:col>77</xdr:col>
      <xdr:colOff>44450</xdr:colOff>
      <xdr:row>62</xdr:row>
      <xdr:rowOff>48471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636144"/>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146473</xdr:rowOff>
    </xdr:from>
    <xdr:to>
      <xdr:col>77</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61400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6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163619</xdr:rowOff>
    </xdr:from>
    <xdr:to>
      <xdr:col>72</xdr:col>
      <xdr:colOff>203200</xdr:colOff>
      <xdr:row>62</xdr:row>
      <xdr:rowOff>6244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622069"/>
          <a:ext cx="889000" cy="14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134408</xdr:rowOff>
    </xdr:from>
    <xdr:to>
      <xdr:col>73</xdr:col>
      <xdr:colOff>44450</xdr:colOff>
      <xdr:row>63</xdr:row>
      <xdr:rowOff>64558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49335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149543</xdr:rowOff>
    </xdr:from>
    <xdr:to>
      <xdr:col>68</xdr:col>
      <xdr:colOff>152400</xdr:colOff>
      <xdr:row>61</xdr:row>
      <xdr:rowOff>163619</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607993"/>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126365</xdr:rowOff>
    </xdr:from>
    <xdr:to>
      <xdr:col>68</xdr:col>
      <xdr:colOff>203200</xdr:colOff>
      <xdr:row>63</xdr:row>
      <xdr:rowOff>56515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41292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124354</xdr:rowOff>
    </xdr:from>
    <xdr:to>
      <xdr:col>64</xdr:col>
      <xdr:colOff>152400</xdr:colOff>
      <xdr:row>63</xdr:row>
      <xdr:rowOff>54504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39281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53975</xdr:rowOff>
    </xdr:from>
    <xdr:to>
      <xdr:col>81</xdr:col>
      <xdr:colOff>95250</xdr:colOff>
      <xdr:row>62</xdr:row>
      <xdr:rowOff>155575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68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70502</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52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169121</xdr:rowOff>
    </xdr:from>
    <xdr:to>
      <xdr:col>77</xdr:col>
      <xdr:colOff>95250</xdr:colOff>
      <xdr:row>62</xdr:row>
      <xdr:rowOff>99271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62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109448</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396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126894</xdr:rowOff>
    </xdr:from>
    <xdr:to>
      <xdr:col>73</xdr:col>
      <xdr:colOff>44450</xdr:colOff>
      <xdr:row>62</xdr:row>
      <xdr:rowOff>57044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8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67221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35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112819</xdr:rowOff>
    </xdr:from>
    <xdr:to>
      <xdr:col>68</xdr:col>
      <xdr:colOff>203200</xdr:colOff>
      <xdr:row>62</xdr:row>
      <xdr:rowOff>42969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53146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34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98743</xdr:rowOff>
    </xdr:from>
    <xdr:to>
      <xdr:col>64</xdr:col>
      <xdr:colOff>152400</xdr:colOff>
      <xdr:row>62</xdr:row>
      <xdr:rowOff>28893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57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39070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326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建設事業の見直しなどにより、地方債残高の圧縮を行ってきたことから、類似団体内平均値を下回っている。</a:t>
          </a:r>
        </a:p>
        <a:p>
          <a:r>
            <a:rPr kumimoji="1" lang="ja-JP" altLang="en-US" sz="1300">
              <a:latin typeface="ＭＳ Ｐゴシック" panose="020B0600070205080204" pitchFamily="50" charset="-128"/>
              <a:ea typeface="ＭＳ Ｐゴシック" panose="020B0600070205080204" pitchFamily="50" charset="-128"/>
            </a:rPr>
            <a:t>　３ヶ年平均の数値では、令和５年度は</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％となり令和４年度から横ばいとなったが、単年度の比較では令和４年度と令和５年度は共に</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％であり、令和３年度の</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％と比較すると、</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ポイント悪化している。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要因として、標準税収入額等や普通交付税は増加したものの、臨時財政対策債発行可能額の大幅な減少などが挙げられる。今後も継続して建設事業の見直しを行っていく。</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73176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1172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34169</xdr:rowOff>
    </xdr:from>
    <xdr:to>
      <xdr:col>81</xdr:col>
      <xdr:colOff>44450</xdr:colOff>
      <xdr:row>39</xdr:row>
      <xdr:rowOff>34169</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72071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22678</xdr:rowOff>
    </xdr:from>
    <xdr:to>
      <xdr:col>77</xdr:col>
      <xdr:colOff>44450</xdr:colOff>
      <xdr:row>39</xdr:row>
      <xdr:rowOff>34169</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709228"/>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87691</xdr:rowOff>
    </xdr:from>
    <xdr:to>
      <xdr:col>77</xdr:col>
      <xdr:colOff>95250</xdr:colOff>
      <xdr:row>41</xdr:row>
      <xdr:rowOff>17841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2618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32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22678</xdr:rowOff>
    </xdr:from>
    <xdr:to>
      <xdr:col>72</xdr:col>
      <xdr:colOff>203200</xdr:colOff>
      <xdr:row>39</xdr:row>
      <xdr:rowOff>45659</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70922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45659</xdr:rowOff>
    </xdr:from>
    <xdr:to>
      <xdr:col>68</xdr:col>
      <xdr:colOff>152400</xdr:colOff>
      <xdr:row>39</xdr:row>
      <xdr:rowOff>45659</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7322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128105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154819</xdr:rowOff>
    </xdr:from>
    <xdr:to>
      <xdr:col>81</xdr:col>
      <xdr:colOff>95250</xdr:colOff>
      <xdr:row>39</xdr:row>
      <xdr:rowOff>84969</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66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171346</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514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154819</xdr:rowOff>
    </xdr:from>
    <xdr:to>
      <xdr:col>77</xdr:col>
      <xdr:colOff>95250</xdr:colOff>
      <xdr:row>39</xdr:row>
      <xdr:rowOff>84969</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66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95146</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438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143328</xdr:rowOff>
    </xdr:from>
    <xdr:to>
      <xdr:col>73</xdr:col>
      <xdr:colOff>44450</xdr:colOff>
      <xdr:row>39</xdr:row>
      <xdr:rowOff>73478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83655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166309</xdr:rowOff>
    </xdr:from>
    <xdr:to>
      <xdr:col>68</xdr:col>
      <xdr:colOff>203200</xdr:colOff>
      <xdr:row>39</xdr:row>
      <xdr:rowOff>96459</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106636</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166309</xdr:rowOff>
    </xdr:from>
    <xdr:to>
      <xdr:col>64</xdr:col>
      <xdr:colOff>152400</xdr:colOff>
      <xdr:row>39</xdr:row>
      <xdr:rowOff>96459</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106636</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4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建設事業による地方債の発行や基金の取崩しがあったものの、令和４年度に引き続き、将来負担比率は算出されていない。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の建設事業については、事業年度の延伸や規模の縮小を行い、さらに事業の優先度を明確にするなど、事業費の平準化を図ることで地方債の発行を抑制していく。また、普通交付税の算入のある地方債を活用することで、将来世代への負担を軽減できように努め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130447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891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102524</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130447</xdr:rowOff>
    </xdr:from>
    <xdr:to>
      <xdr:col>81</xdr:col>
      <xdr:colOff>133350</xdr:colOff>
      <xdr:row>22</xdr:row>
      <xdr:rowOff>130447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100784</xdr:rowOff>
    </xdr:from>
    <xdr:to>
      <xdr:col>68</xdr:col>
      <xdr:colOff>203200</xdr:colOff>
      <xdr:row>14</xdr:row>
      <xdr:rowOff>30934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41111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126637</xdr:rowOff>
    </xdr:from>
    <xdr:to>
      <xdr:col>64</xdr:col>
      <xdr:colOff>152400</xdr:colOff>
      <xdr:row>14</xdr:row>
      <xdr:rowOff>56787</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66964</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大阪府河内長野市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99,226
98,271
109.63
41,471,284
41,152,747
243,216
22,441,704
26,560,216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かかる経常収支比率は、包括予算制度の導入や、窓口アウトソーシングの推進により減少傾向となっており、令和５年度決算では、給与改定の影響など歳出の増加要因はあったものの、経常収支比率は令和４年度から横ばい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令和５年度決算では類似団体平均値を</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ポイント下回ったが、引き続き、新規採用の抑制など行政改革への取組を推進することにより、人件費の削減に努める。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131572</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7972"/>
          <a:ext cx="0"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46499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131572</xdr:rowOff>
    </xdr:from>
    <xdr:to>
      <xdr:col>24</xdr:col>
      <xdr:colOff>114300</xdr:colOff>
      <xdr:row>32</xdr:row>
      <xdr:rowOff>131572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8128</xdr:rowOff>
    </xdr:from>
    <xdr:to>
      <xdr:col>24</xdr:col>
      <xdr:colOff>25400</xdr:colOff>
      <xdr:row>38</xdr:row>
      <xdr:rowOff>8128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232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109999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53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170434</xdr:rowOff>
    </xdr:from>
    <xdr:to>
      <xdr:col>19</xdr:col>
      <xdr:colOff>187325</xdr:colOff>
      <xdr:row>38</xdr:row>
      <xdr:rowOff>8128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5140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147066</xdr:rowOff>
    </xdr:from>
    <xdr:to>
      <xdr:col>20</xdr:col>
      <xdr:colOff>38100</xdr:colOff>
      <xdr:row>38</xdr:row>
      <xdr:rowOff>77215</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61993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57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170434</xdr:rowOff>
    </xdr:from>
    <xdr:to>
      <xdr:col>15</xdr:col>
      <xdr:colOff>98425</xdr:colOff>
      <xdr:row>39</xdr:row>
      <xdr:rowOff>1270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514084"/>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110490</xdr:rowOff>
    </xdr:from>
    <xdr:to>
      <xdr:col>15</xdr:col>
      <xdr:colOff>149225</xdr:colOff>
      <xdr:row>38</xdr:row>
      <xdr:rowOff>40640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50817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22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136144</xdr:rowOff>
    </xdr:from>
    <xdr:to>
      <xdr:col>11</xdr:col>
      <xdr:colOff>9525</xdr:colOff>
      <xdr:row>39</xdr:row>
      <xdr:rowOff>1270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65124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94488</xdr:rowOff>
    </xdr:from>
    <xdr:to>
      <xdr:col>11</xdr:col>
      <xdr:colOff>60325</xdr:colOff>
      <xdr:row>39</xdr:row>
      <xdr:rowOff>24638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34815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7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147066</xdr:rowOff>
    </xdr:from>
    <xdr:to>
      <xdr:col>6</xdr:col>
      <xdr:colOff>171450</xdr:colOff>
      <xdr:row>38</xdr:row>
      <xdr:rowOff>77215</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87393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259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128778</xdr:rowOff>
    </xdr:from>
    <xdr:to>
      <xdr:col>24</xdr:col>
      <xdr:colOff>76200</xdr:colOff>
      <xdr:row>38</xdr:row>
      <xdr:rowOff>58928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145305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1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128778</xdr:rowOff>
    </xdr:from>
    <xdr:to>
      <xdr:col>20</xdr:col>
      <xdr:colOff>38100</xdr:colOff>
      <xdr:row>38</xdr:row>
      <xdr:rowOff>58928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69105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241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119634</xdr:rowOff>
    </xdr:from>
    <xdr:to>
      <xdr:col>15</xdr:col>
      <xdr:colOff>149225</xdr:colOff>
      <xdr:row>38</xdr:row>
      <xdr:rowOff>49785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34561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121920</xdr:rowOff>
    </xdr:from>
    <xdr:to>
      <xdr:col>11</xdr:col>
      <xdr:colOff>60325</xdr:colOff>
      <xdr:row>39</xdr:row>
      <xdr:rowOff>52070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36847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85344</xdr:rowOff>
    </xdr:from>
    <xdr:to>
      <xdr:col>6</xdr:col>
      <xdr:colOff>171450</xdr:colOff>
      <xdr:row>39</xdr:row>
      <xdr:rowOff>15494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60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271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86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過去から、積極的に民間へ業務委託を行っているため、物件費にかかる経常収支比率は類似団体内平均値よりも高い水準で推移してきたが、令和５年度は類似団体内平均値と同率となった。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今後も事務関係経費について見直しを行っていき、物件費の抑制に努める。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15421</xdr:rowOff>
    </xdr:from>
    <xdr:to>
      <xdr:col>82</xdr:col>
      <xdr:colOff>107950</xdr:colOff>
      <xdr:row>22</xdr:row>
      <xdr:rowOff>83457</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4271"/>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55534</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2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83457</xdr:rowOff>
    </xdr:from>
    <xdr:to>
      <xdr:col>82</xdr:col>
      <xdr:colOff>196850</xdr:colOff>
      <xdr:row>22</xdr:row>
      <xdr:rowOff>83457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5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101798</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146050</xdr:rowOff>
    </xdr:from>
    <xdr:to>
      <xdr:col>82</xdr:col>
      <xdr:colOff>107950</xdr:colOff>
      <xdr:row>17</xdr:row>
      <xdr:rowOff>167821</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3060700"/>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111777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4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91621</xdr:rowOff>
    </xdr:from>
    <xdr:to>
      <xdr:col>78</xdr:col>
      <xdr:colOff>69850</xdr:colOff>
      <xdr:row>17</xdr:row>
      <xdr:rowOff>167821</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00627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2920</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6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91621</xdr:rowOff>
    </xdr:from>
    <xdr:to>
      <xdr:col>73</xdr:col>
      <xdr:colOff>180975</xdr:colOff>
      <xdr:row>18</xdr:row>
      <xdr:rowOff>94343</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3006271"/>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94343</xdr:rowOff>
    </xdr:from>
    <xdr:to>
      <xdr:col>69</xdr:col>
      <xdr:colOff>92075</xdr:colOff>
      <xdr:row>18</xdr:row>
      <xdr:rowOff>116114</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180443"/>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130827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57348</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0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67327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117021</xdr:rowOff>
    </xdr:from>
    <xdr:to>
      <xdr:col>78</xdr:col>
      <xdr:colOff>120650</xdr:colOff>
      <xdr:row>18</xdr:row>
      <xdr:rowOff>47171</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03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31948</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118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40821</xdr:rowOff>
    </xdr:from>
    <xdr:to>
      <xdr:col>74</xdr:col>
      <xdr:colOff>31750</xdr:colOff>
      <xdr:row>17</xdr:row>
      <xdr:rowOff>142421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95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127198</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041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43543</xdr:rowOff>
    </xdr:from>
    <xdr:to>
      <xdr:col>69</xdr:col>
      <xdr:colOff>142875</xdr:colOff>
      <xdr:row>18</xdr:row>
      <xdr:rowOff>145143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12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129920</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216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65314</xdr:rowOff>
    </xdr:from>
    <xdr:to>
      <xdr:col>65</xdr:col>
      <xdr:colOff>53975</xdr:colOff>
      <xdr:row>18</xdr:row>
      <xdr:rowOff>166914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15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151691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237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扶助費にかかる経常収支比率は、類似団体内平均値を下回っているものの、令和５年度では、障がい者介護・訓練等給付事業費の増加などにより、令和４年度から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ポイント悪化した。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高齢化率の高い本市においては、今後も障がい者介護・訓練等給付事業費の増加が見込まれる。審査等の適正化や、市単独扶助費について積極的に見直しを行うことで、扶助費の抑制に努める。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167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19067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66040</xdr:rowOff>
    </xdr:from>
    <xdr:to>
      <xdr:col>24</xdr:col>
      <xdr:colOff>25400</xdr:colOff>
      <xdr:row>56</xdr:row>
      <xdr:rowOff>134620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672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66040</xdr:rowOff>
    </xdr:from>
    <xdr:to>
      <xdr:col>19</xdr:col>
      <xdr:colOff>187325</xdr:colOff>
      <xdr:row>56</xdr:row>
      <xdr:rowOff>104140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6672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44467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817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88900</xdr:rowOff>
    </xdr:from>
    <xdr:to>
      <xdr:col>15</xdr:col>
      <xdr:colOff>98425</xdr:colOff>
      <xdr:row>56</xdr:row>
      <xdr:rowOff>104140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6901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6367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88900</xdr:rowOff>
    </xdr:from>
    <xdr:to>
      <xdr:col>11</xdr:col>
      <xdr:colOff>9525</xdr:colOff>
      <xdr:row>57</xdr:row>
      <xdr:rowOff>16510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69010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6367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67327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83820</xdr:rowOff>
    </xdr:from>
    <xdr:to>
      <xdr:col>24</xdr:col>
      <xdr:colOff>76200</xdr:colOff>
      <xdr:row>57</xdr:row>
      <xdr:rowOff>13970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100347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15240</xdr:rowOff>
    </xdr:from>
    <xdr:to>
      <xdr:col>20</xdr:col>
      <xdr:colOff>38100</xdr:colOff>
      <xdr:row>56</xdr:row>
      <xdr:rowOff>116840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127017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85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53340</xdr:rowOff>
    </xdr:from>
    <xdr:to>
      <xdr:col>15</xdr:col>
      <xdr:colOff>149225</xdr:colOff>
      <xdr:row>56</xdr:row>
      <xdr:rowOff>154940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165117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38100</xdr:rowOff>
    </xdr:from>
    <xdr:to>
      <xdr:col>11</xdr:col>
      <xdr:colOff>60325</xdr:colOff>
      <xdr:row>56</xdr:row>
      <xdr:rowOff>139700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149877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137160</xdr:rowOff>
    </xdr:from>
    <xdr:to>
      <xdr:col>6</xdr:col>
      <xdr:colOff>171450</xdr:colOff>
      <xdr:row>57</xdr:row>
      <xdr:rowOff>67310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77487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5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類似団体内平均値と比較すると</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ポイント上回っており、要因として、高齢者人口が類似団体と比べ大きく、後期高齢者医療や介護保険にかかる繰出金が多いことなどが挙げられる。令和５年度は、歳出において上記繰出金が増加したこと等より、前年度から</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ポイント悪化した。</a:t>
          </a:r>
        </a:p>
        <a:p>
          <a:r>
            <a:rPr kumimoji="1" lang="ja-JP" altLang="en-US" sz="1300">
              <a:latin typeface="ＭＳ Ｐゴシック" panose="020B0600070205080204" pitchFamily="50" charset="-128"/>
              <a:ea typeface="ＭＳ Ｐゴシック" panose="020B0600070205080204" pitchFamily="50" charset="-128"/>
            </a:rPr>
            <a:t>　今後は、病気の予防や健康増進を推進することで、給付費等の抑制を図る。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61</xdr:row>
      <xdr:rowOff>58965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51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42635</xdr:rowOff>
    </xdr:from>
    <xdr:to>
      <xdr:col>82</xdr:col>
      <xdr:colOff>107950</xdr:colOff>
      <xdr:row>59</xdr:row>
      <xdr:rowOff>129722</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158185"/>
          <a:ext cx="8382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46462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47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20865</xdr:rowOff>
    </xdr:from>
    <xdr:to>
      <xdr:col>78</xdr:col>
      <xdr:colOff>69850</xdr:colOff>
      <xdr:row>59</xdr:row>
      <xdr:rowOff>42635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1364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20865</xdr:rowOff>
    </xdr:from>
    <xdr:to>
      <xdr:col>73</xdr:col>
      <xdr:colOff>180975</xdr:colOff>
      <xdr:row>59</xdr:row>
      <xdr:rowOff>118835</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101364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81643</xdr:rowOff>
    </xdr:from>
    <xdr:to>
      <xdr:col>74</xdr:col>
      <xdr:colOff>31750</xdr:colOff>
      <xdr:row>57</xdr:row>
      <xdr:rowOff>11793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21970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75293</xdr:rowOff>
    </xdr:from>
    <xdr:to>
      <xdr:col>69</xdr:col>
      <xdr:colOff>92075</xdr:colOff>
      <xdr:row>59</xdr:row>
      <xdr:rowOff>118835</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1908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78922</xdr:rowOff>
    </xdr:from>
    <xdr:to>
      <xdr:col>82</xdr:col>
      <xdr:colOff>158750</xdr:colOff>
      <xdr:row>60</xdr:row>
      <xdr:rowOff>9072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50999</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16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163285</xdr:rowOff>
    </xdr:from>
    <xdr:to>
      <xdr:col>78</xdr:col>
      <xdr:colOff>120650</xdr:colOff>
      <xdr:row>59</xdr:row>
      <xdr:rowOff>93435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10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78212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193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141515</xdr:rowOff>
    </xdr:from>
    <xdr:to>
      <xdr:col>74</xdr:col>
      <xdr:colOff>31750</xdr:colOff>
      <xdr:row>59</xdr:row>
      <xdr:rowOff>71665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56442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68035</xdr:rowOff>
    </xdr:from>
    <xdr:to>
      <xdr:col>69</xdr:col>
      <xdr:colOff>142875</xdr:colOff>
      <xdr:row>59</xdr:row>
      <xdr:rowOff>169635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154412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24493</xdr:rowOff>
    </xdr:from>
    <xdr:to>
      <xdr:col>65</xdr:col>
      <xdr:colOff>53975</xdr:colOff>
      <xdr:row>59</xdr:row>
      <xdr:rowOff>126093</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14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110870</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22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補助費等にかかる経常収支比率は、令和５年度については、南河内環境事業組合への負担金の増加等により、令和４年度から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ポイント悪化している。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類似団体内平均値は下回っているが、各種団体へ継続的に交付している補助金などについて、団体の活動内容などを精査し、本市の補助制度が効果的なものになるように見直しを進めていく。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122428</xdr:rowOff>
    </xdr:from>
    <xdr:to>
      <xdr:col>82</xdr:col>
      <xdr:colOff>107950</xdr:colOff>
      <xdr:row>41</xdr:row>
      <xdr:rowOff>143002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08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115079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143002</xdr:rowOff>
    </xdr:from>
    <xdr:to>
      <xdr:col>82</xdr:col>
      <xdr:colOff>196850</xdr:colOff>
      <xdr:row>41</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37355</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122428</xdr:rowOff>
    </xdr:from>
    <xdr:to>
      <xdr:col>82</xdr:col>
      <xdr:colOff>196850</xdr:colOff>
      <xdr:row>32</xdr:row>
      <xdr:rowOff>122428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165862</xdr:rowOff>
    </xdr:from>
    <xdr:to>
      <xdr:col>82</xdr:col>
      <xdr:colOff>107950</xdr:colOff>
      <xdr:row>36</xdr:row>
      <xdr:rowOff>40132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16661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160291</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1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147574</xdr:rowOff>
    </xdr:from>
    <xdr:to>
      <xdr:col>78</xdr:col>
      <xdr:colOff>69850</xdr:colOff>
      <xdr:row>35</xdr:row>
      <xdr:rowOff>165862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14832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169926</xdr:rowOff>
    </xdr:from>
    <xdr:to>
      <xdr:col>78</xdr:col>
      <xdr:colOff>120650</xdr:colOff>
      <xdr:row>36</xdr:row>
      <xdr:rowOff>100076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84853</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257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147574</xdr:rowOff>
    </xdr:from>
    <xdr:to>
      <xdr:col>73</xdr:col>
      <xdr:colOff>180975</xdr:colOff>
      <xdr:row>36</xdr:row>
      <xdr:rowOff>30988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14832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75709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3556</xdr:rowOff>
    </xdr:from>
    <xdr:to>
      <xdr:col>69</xdr:col>
      <xdr:colOff>92075</xdr:colOff>
      <xdr:row>36</xdr:row>
      <xdr:rowOff>30988</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1757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25908</xdr:rowOff>
    </xdr:from>
    <xdr:to>
      <xdr:col>69</xdr:col>
      <xdr:colOff>142875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112285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48277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160782</xdr:rowOff>
    </xdr:from>
    <xdr:to>
      <xdr:col>82</xdr:col>
      <xdr:colOff>158750</xdr:colOff>
      <xdr:row>36</xdr:row>
      <xdr:rowOff>90932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5859</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00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115062</xdr:rowOff>
    </xdr:from>
    <xdr:to>
      <xdr:col>78</xdr:col>
      <xdr:colOff>120650</xdr:colOff>
      <xdr:row>36</xdr:row>
      <xdr:rowOff>45212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55389</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884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96774</xdr:rowOff>
    </xdr:from>
    <xdr:to>
      <xdr:col>74</xdr:col>
      <xdr:colOff>31750</xdr:colOff>
      <xdr:row>36</xdr:row>
      <xdr:rowOff>26924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37101</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86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151638</xdr:rowOff>
    </xdr:from>
    <xdr:to>
      <xdr:col>69</xdr:col>
      <xdr:colOff>142875</xdr:colOff>
      <xdr:row>36</xdr:row>
      <xdr:rowOff>81788</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91965</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124206</xdr:rowOff>
    </xdr:from>
    <xdr:to>
      <xdr:col>65</xdr:col>
      <xdr:colOff>53975</xdr:colOff>
      <xdr:row>36</xdr:row>
      <xdr:rowOff>54356</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64533</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公債費にかかる経常収支比率は類似団体内平均値より高く推移してきたため、平成</a:t>
          </a:r>
          <a:r>
            <a:rPr kumimoji="1" lang="en-US" altLang="ja-JP" sz="1200">
              <a:latin typeface="ＭＳ Ｐゴシック" panose="020B0600070205080204" pitchFamily="50" charset="-128"/>
              <a:ea typeface="ＭＳ Ｐゴシック" panose="020B0600070205080204" pitchFamily="50" charset="-128"/>
            </a:rPr>
            <a:t>22</a:t>
          </a:r>
          <a:r>
            <a:rPr kumimoji="1" lang="ja-JP" altLang="en-US" sz="1200">
              <a:latin typeface="ＭＳ Ｐゴシック" panose="020B0600070205080204" pitchFamily="50" charset="-128"/>
              <a:ea typeface="ＭＳ Ｐゴシック" panose="020B0600070205080204" pitchFamily="50" charset="-128"/>
            </a:rPr>
            <a:t>年度、平成</a:t>
          </a:r>
          <a:r>
            <a:rPr kumimoji="1" lang="en-US" altLang="ja-JP" sz="1200">
              <a:latin typeface="ＭＳ Ｐゴシック" panose="020B0600070205080204" pitchFamily="50" charset="-128"/>
              <a:ea typeface="ＭＳ Ｐゴシック" panose="020B0600070205080204" pitchFamily="50" charset="-128"/>
            </a:rPr>
            <a:t>23</a:t>
          </a:r>
          <a:r>
            <a:rPr kumimoji="1" lang="ja-JP" altLang="en-US" sz="1200">
              <a:latin typeface="ＭＳ Ｐゴシック" panose="020B0600070205080204" pitchFamily="50" charset="-128"/>
              <a:ea typeface="ＭＳ Ｐゴシック" panose="020B0600070205080204" pitchFamily="50" charset="-128"/>
            </a:rPr>
            <a:t>年度及び平成</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年度、平成</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年度において借換債を抑制したうえで市債の償還を行った。その結果、平成</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年度からは、数値が低くなっていた。</a:t>
          </a:r>
        </a:p>
        <a:p>
          <a:r>
            <a:rPr kumimoji="1" lang="ja-JP" altLang="en-US" sz="1200">
              <a:latin typeface="ＭＳ Ｐゴシック" panose="020B0600070205080204" pitchFamily="50" charset="-128"/>
              <a:ea typeface="ＭＳ Ｐゴシック" panose="020B0600070205080204" pitchFamily="50" charset="-128"/>
            </a:rPr>
            <a:t>　近年は施設の整備事業が集中したことにより類似団体内平均値を上回っていたが、令和３年度以降は類似団体内平均値を下回っている。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建設事業の事業年度の延伸や規模の縮小を行い、可能な限り地方債を圧縮することで、財政構造の弾力化に努める。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47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68597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1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111761</xdr:rowOff>
    </xdr:from>
    <xdr:to>
      <xdr:col>24</xdr:col>
      <xdr:colOff>25400</xdr:colOff>
      <xdr:row>76</xdr:row>
      <xdr:rowOff>142239</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141961"/>
          <a:ext cx="8382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71138</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104139</xdr:rowOff>
    </xdr:from>
    <xdr:to>
      <xdr:col>19</xdr:col>
      <xdr:colOff>187325</xdr:colOff>
      <xdr:row>76</xdr:row>
      <xdr:rowOff>142239</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31343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104139</xdr:rowOff>
    </xdr:from>
    <xdr:to>
      <xdr:col>15</xdr:col>
      <xdr:colOff>98425</xdr:colOff>
      <xdr:row>77</xdr:row>
      <xdr:rowOff>31750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134339"/>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13988</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31750</xdr:rowOff>
    </xdr:from>
    <xdr:to>
      <xdr:col>11</xdr:col>
      <xdr:colOff>9525</xdr:colOff>
      <xdr:row>77</xdr:row>
      <xdr:rowOff>46989</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32334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137161</xdr:rowOff>
    </xdr:from>
    <xdr:to>
      <xdr:col>11</xdr:col>
      <xdr:colOff>60325</xdr:colOff>
      <xdr:row>77</xdr:row>
      <xdr:rowOff>67311</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77487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69867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77487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91439</xdr:rowOff>
    </xdr:from>
    <xdr:to>
      <xdr:col>20</xdr:col>
      <xdr:colOff>38100</xdr:colOff>
      <xdr:row>77</xdr:row>
      <xdr:rowOff>21589</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31767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89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53339</xdr:rowOff>
    </xdr:from>
    <xdr:to>
      <xdr:col>15</xdr:col>
      <xdr:colOff>149225</xdr:colOff>
      <xdr:row>76</xdr:row>
      <xdr:rowOff>154939</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165117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152400</xdr:rowOff>
    </xdr:from>
    <xdr:to>
      <xdr:col>11</xdr:col>
      <xdr:colOff>60325</xdr:colOff>
      <xdr:row>77</xdr:row>
      <xdr:rowOff>82550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67327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公債費を除く経常収支比率については、繰出金にかかる経常収支比率が高く、類似団体内平均値を上回っている。</a:t>
          </a:r>
        </a:p>
        <a:p>
          <a:r>
            <a:rPr kumimoji="1" lang="ja-JP" altLang="en-US" sz="1200">
              <a:latin typeface="ＭＳ Ｐゴシック" panose="020B0600070205080204" pitchFamily="50" charset="-128"/>
              <a:ea typeface="ＭＳ Ｐゴシック" panose="020B0600070205080204" pitchFamily="50" charset="-128"/>
            </a:rPr>
            <a:t>　今後も人口減少及び高齢化、公共施設の老朽化などにより厳しい財政状況が続くが、効率的・効果的な行政運営に努めるとともに、既存事業を見直し、新たな住民ニーズに対応した事業に組み換えていくことで、本市の発展に向けたまちづくりを展開する。</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69850</xdr:rowOff>
    </xdr:from>
    <xdr:to>
      <xdr:col>82</xdr:col>
      <xdr:colOff>107950</xdr:colOff>
      <xdr:row>78</xdr:row>
      <xdr:rowOff>50800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2715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50816</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16511</xdr:rowOff>
    </xdr:from>
    <xdr:to>
      <xdr:col>78</xdr:col>
      <xdr:colOff>69850</xdr:colOff>
      <xdr:row>77</xdr:row>
      <xdr:rowOff>69850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218161"/>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24147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16511</xdr:rowOff>
    </xdr:from>
    <xdr:to>
      <xdr:col>73</xdr:col>
      <xdr:colOff>180975</xdr:colOff>
      <xdr:row>79</xdr:row>
      <xdr:rowOff>39370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218161"/>
          <a:ext cx="889000" cy="365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39370</xdr:rowOff>
    </xdr:from>
    <xdr:to>
      <xdr:col>69</xdr:col>
      <xdr:colOff>92075</xdr:colOff>
      <xdr:row>79</xdr:row>
      <xdr:rowOff>69850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5839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100347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26670</xdr:rowOff>
    </xdr:from>
    <xdr:to>
      <xdr:col>65</xdr:col>
      <xdr:colOff>53975</xdr:colOff>
      <xdr:row>77</xdr:row>
      <xdr:rowOff>128270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138447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0</xdr:rowOff>
    </xdr:from>
    <xdr:to>
      <xdr:col>82</xdr:col>
      <xdr:colOff>158750</xdr:colOff>
      <xdr:row>78</xdr:row>
      <xdr:rowOff>101600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143527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34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19050</xdr:rowOff>
    </xdr:from>
    <xdr:to>
      <xdr:col>78</xdr:col>
      <xdr:colOff>120650</xdr:colOff>
      <xdr:row>77</xdr:row>
      <xdr:rowOff>120650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105427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137161</xdr:rowOff>
    </xdr:from>
    <xdr:to>
      <xdr:col>74</xdr:col>
      <xdr:colOff>31750</xdr:colOff>
      <xdr:row>77</xdr:row>
      <xdr:rowOff>67311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52088</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160020</xdr:rowOff>
    </xdr:from>
    <xdr:to>
      <xdr:col>69</xdr:col>
      <xdr:colOff>142875</xdr:colOff>
      <xdr:row>79</xdr:row>
      <xdr:rowOff>90170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53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74947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61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19050</xdr:rowOff>
    </xdr:from>
    <xdr:to>
      <xdr:col>65</xdr:col>
      <xdr:colOff>53975</xdr:colOff>
      <xdr:row>79</xdr:row>
      <xdr:rowOff>120650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105427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大阪府河内長野市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39362</xdr:rowOff>
    </xdr:from>
    <xdr:to>
      <xdr:col>29</xdr:col>
      <xdr:colOff>127000</xdr:colOff>
      <xdr:row>18</xdr:row>
      <xdr:rowOff>159515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44387"/>
          <a:ext cx="0" cy="11488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131592</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26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159515</xdr:rowOff>
    </xdr:from>
    <xdr:to>
      <xdr:col>30</xdr:col>
      <xdr:colOff>25400</xdr:colOff>
      <xdr:row>18</xdr:row>
      <xdr:rowOff>159515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2932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125739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39362</xdr:rowOff>
    </xdr:from>
    <xdr:to>
      <xdr:col>30</xdr:col>
      <xdr:colOff>25400</xdr:colOff>
      <xdr:row>12</xdr:row>
      <xdr:rowOff>39362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44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126733</xdr:rowOff>
    </xdr:from>
    <xdr:to>
      <xdr:col>29</xdr:col>
      <xdr:colOff>127000</xdr:colOff>
      <xdr:row>17</xdr:row>
      <xdr:rowOff>37991</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917558"/>
          <a:ext cx="647700" cy="827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168996</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6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152469</xdr:rowOff>
    </xdr:from>
    <xdr:to>
      <xdr:col>29</xdr:col>
      <xdr:colOff>177800</xdr:colOff>
      <xdr:row>16</xdr:row>
      <xdr:rowOff>82619</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771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37991</xdr:rowOff>
    </xdr:from>
    <xdr:to>
      <xdr:col>26</xdr:col>
      <xdr:colOff>50800</xdr:colOff>
      <xdr:row>17</xdr:row>
      <xdr:rowOff>73378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3000266"/>
          <a:ext cx="698500" cy="353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23150</xdr:rowOff>
    </xdr:from>
    <xdr:to>
      <xdr:col>26</xdr:col>
      <xdr:colOff>101600</xdr:colOff>
      <xdr:row>16</xdr:row>
      <xdr:rowOff>124750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134927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58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73378</xdr:rowOff>
    </xdr:from>
    <xdr:to>
      <xdr:col>22</xdr:col>
      <xdr:colOff>114300</xdr:colOff>
      <xdr:row>17</xdr:row>
      <xdr:rowOff>98067</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3035653"/>
          <a:ext cx="698500" cy="246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33780</xdr:rowOff>
    </xdr:from>
    <xdr:to>
      <xdr:col>22</xdr:col>
      <xdr:colOff>165100</xdr:colOff>
      <xdr:row>16</xdr:row>
      <xdr:rowOff>135380</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145557</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593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84442</xdr:rowOff>
    </xdr:from>
    <xdr:to>
      <xdr:col>18</xdr:col>
      <xdr:colOff>177800</xdr:colOff>
      <xdr:row>17</xdr:row>
      <xdr:rowOff>98067</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2908300" y="3046717"/>
          <a:ext cx="698500" cy="136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57485</xdr:rowOff>
    </xdr:from>
    <xdr:to>
      <xdr:col>19</xdr:col>
      <xdr:colOff>38100</xdr:colOff>
      <xdr:row>16</xdr:row>
      <xdr:rowOff>159085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169262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6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96301</xdr:rowOff>
    </xdr:from>
    <xdr:to>
      <xdr:col>15</xdr:col>
      <xdr:colOff>101600</xdr:colOff>
      <xdr:row>17</xdr:row>
      <xdr:rowOff>26451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36628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65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75933</xdr:rowOff>
    </xdr:from>
    <xdr:to>
      <xdr:col>29</xdr:col>
      <xdr:colOff>177800</xdr:colOff>
      <xdr:row>17</xdr:row>
      <xdr:rowOff>6083</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8667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48010</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838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158641</xdr:rowOff>
    </xdr:from>
    <xdr:to>
      <xdr:col>26</xdr:col>
      <xdr:colOff>101600</xdr:colOff>
      <xdr:row>17</xdr:row>
      <xdr:rowOff>88791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9494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73568</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035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22578</xdr:rowOff>
    </xdr:from>
    <xdr:to>
      <xdr:col>22</xdr:col>
      <xdr:colOff>165100</xdr:colOff>
      <xdr:row>17</xdr:row>
      <xdr:rowOff>124178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9848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108955</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071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47267</xdr:rowOff>
    </xdr:from>
    <xdr:to>
      <xdr:col>19</xdr:col>
      <xdr:colOff>38100</xdr:colOff>
      <xdr:row>17</xdr:row>
      <xdr:rowOff>148867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0095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133644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095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33642</xdr:rowOff>
    </xdr:from>
    <xdr:to>
      <xdr:col>15</xdr:col>
      <xdr:colOff>101600</xdr:colOff>
      <xdr:row>17</xdr:row>
      <xdr:rowOff>135242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9959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120019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082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159118</xdr:rowOff>
    </xdr:from>
    <xdr:to>
      <xdr:col>29</xdr:col>
      <xdr:colOff>127000</xdr:colOff>
      <xdr:row>37</xdr:row>
      <xdr:rowOff>273989</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3668"/>
          <a:ext cx="0" cy="13150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246066</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7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273989</xdr:rowOff>
    </xdr:from>
    <xdr:to>
      <xdr:col>30</xdr:col>
      <xdr:colOff>25400</xdr:colOff>
      <xdr:row>37</xdr:row>
      <xdr:rowOff>273989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986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74045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159118</xdr:rowOff>
    </xdr:from>
    <xdr:to>
      <xdr:col>30</xdr:col>
      <xdr:colOff>25400</xdr:colOff>
      <xdr:row>33</xdr:row>
      <xdr:rowOff>159118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3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35065</xdr:rowOff>
    </xdr:from>
    <xdr:to>
      <xdr:col>29</xdr:col>
      <xdr:colOff>127000</xdr:colOff>
      <xdr:row>36</xdr:row>
      <xdr:rowOff>42570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988315"/>
          <a:ext cx="647700" cy="75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331233</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986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143256</xdr:rowOff>
    </xdr:from>
    <xdr:to>
      <xdr:col>29</xdr:col>
      <xdr:colOff>177800</xdr:colOff>
      <xdr:row>35</xdr:row>
      <xdr:rowOff>244856</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42570</xdr:rowOff>
    </xdr:from>
    <xdr:to>
      <xdr:col>26</xdr:col>
      <xdr:colOff>50800</xdr:colOff>
      <xdr:row>36</xdr:row>
      <xdr:rowOff>80785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995820"/>
          <a:ext cx="698500" cy="382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148437</xdr:rowOff>
    </xdr:from>
    <xdr:to>
      <xdr:col>26</xdr:col>
      <xdr:colOff>101600</xdr:colOff>
      <xdr:row>35</xdr:row>
      <xdr:rowOff>250037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260214</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527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69241</xdr:rowOff>
    </xdr:from>
    <xdr:to>
      <xdr:col>22</xdr:col>
      <xdr:colOff>114300</xdr:colOff>
      <xdr:row>36</xdr:row>
      <xdr:rowOff>80785</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7022491"/>
          <a:ext cx="698500" cy="115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166574</xdr:rowOff>
    </xdr:from>
    <xdr:to>
      <xdr:col>22</xdr:col>
      <xdr:colOff>165100</xdr:colOff>
      <xdr:row>35</xdr:row>
      <xdr:rowOff>268174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278351</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67526</xdr:rowOff>
    </xdr:from>
    <xdr:to>
      <xdr:col>18</xdr:col>
      <xdr:colOff>177800</xdr:colOff>
      <xdr:row>36</xdr:row>
      <xdr:rowOff>69241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020776"/>
          <a:ext cx="698500" cy="17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220866</xdr:rowOff>
    </xdr:from>
    <xdr:to>
      <xdr:col>19</xdr:col>
      <xdr:colOff>38100</xdr:colOff>
      <xdr:row>35</xdr:row>
      <xdr:rowOff>322466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332643</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229400</xdr:rowOff>
    </xdr:from>
    <xdr:to>
      <xdr:col>15</xdr:col>
      <xdr:colOff>101600</xdr:colOff>
      <xdr:row>35</xdr:row>
      <xdr:rowOff>331000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341177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327165</xdr:rowOff>
    </xdr:from>
    <xdr:to>
      <xdr:col>29</xdr:col>
      <xdr:colOff>177800</xdr:colOff>
      <xdr:row>36</xdr:row>
      <xdr:rowOff>85865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9375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299242</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90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334670</xdr:rowOff>
    </xdr:from>
    <xdr:to>
      <xdr:col>26</xdr:col>
      <xdr:colOff>101600</xdr:colOff>
      <xdr:row>36</xdr:row>
      <xdr:rowOff>93370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9450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78147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03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29985</xdr:rowOff>
    </xdr:from>
    <xdr:to>
      <xdr:col>22</xdr:col>
      <xdr:colOff>165100</xdr:colOff>
      <xdr:row>36</xdr:row>
      <xdr:rowOff>131585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9832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116362</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069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18441</xdr:rowOff>
    </xdr:from>
    <xdr:to>
      <xdr:col>19</xdr:col>
      <xdr:colOff>38100</xdr:colOff>
      <xdr:row>36</xdr:row>
      <xdr:rowOff>120041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9716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104818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058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16726</xdr:rowOff>
    </xdr:from>
    <xdr:to>
      <xdr:col>15</xdr:col>
      <xdr:colOff>101600</xdr:colOff>
      <xdr:row>36</xdr:row>
      <xdr:rowOff>118326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9699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103103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05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大阪府河内長野市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99,226
98,271
109.63
41,471,284
41,152,747
243,216
22,441,704
26,560,216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160617</xdr:rowOff>
    </xdr:from>
    <xdr:to>
      <xdr:col>24</xdr:col>
      <xdr:colOff>62865</xdr:colOff>
      <xdr:row>38</xdr:row>
      <xdr:rowOff>169510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117"/>
          <a:ext cx="1270" cy="1380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1887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169510</xdr:rowOff>
    </xdr:from>
    <xdr:to>
      <xdr:col>24</xdr:col>
      <xdr:colOff>152400</xdr:colOff>
      <xdr:row>38</xdr:row>
      <xdr:rowOff>169510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8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107294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160617</xdr:rowOff>
    </xdr:from>
    <xdr:to>
      <xdr:col>24</xdr:col>
      <xdr:colOff>152400</xdr:colOff>
      <xdr:row>30</xdr:row>
      <xdr:rowOff>160617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155222</xdr:rowOff>
    </xdr:from>
    <xdr:to>
      <xdr:col>24</xdr:col>
      <xdr:colOff>63500</xdr:colOff>
      <xdr:row>36</xdr:row>
      <xdr:rowOff>26223</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155972"/>
          <a:ext cx="838200" cy="42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96690</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25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21697</xdr:rowOff>
    </xdr:from>
    <xdr:to>
      <xdr:col>19</xdr:col>
      <xdr:colOff>177800</xdr:colOff>
      <xdr:row>36</xdr:row>
      <xdr:rowOff>26223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193897"/>
          <a:ext cx="889000" cy="4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91780</xdr:rowOff>
    </xdr:from>
    <xdr:to>
      <xdr:col>20</xdr:col>
      <xdr:colOff>38100</xdr:colOff>
      <xdr:row>36</xdr:row>
      <xdr:rowOff>21930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38457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21697</xdr:rowOff>
    </xdr:from>
    <xdr:to>
      <xdr:col>15</xdr:col>
      <xdr:colOff>50800</xdr:colOff>
      <xdr:row>36</xdr:row>
      <xdr:rowOff>45631</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193897"/>
          <a:ext cx="889000" cy="23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99850</xdr:rowOff>
    </xdr:from>
    <xdr:to>
      <xdr:col>15</xdr:col>
      <xdr:colOff>101600</xdr:colOff>
      <xdr:row>36</xdr:row>
      <xdr:rowOff>30000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46527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45631</xdr:rowOff>
    </xdr:from>
    <xdr:to>
      <xdr:col>10</xdr:col>
      <xdr:colOff>114300</xdr:colOff>
      <xdr:row>36</xdr:row>
      <xdr:rowOff>98781</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217831"/>
          <a:ext cx="889000" cy="5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116698</xdr:rowOff>
    </xdr:from>
    <xdr:to>
      <xdr:col>10</xdr:col>
      <xdr:colOff>165100</xdr:colOff>
      <xdr:row>36</xdr:row>
      <xdr:rowOff>46848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63375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46198</xdr:rowOff>
    </xdr:from>
    <xdr:to>
      <xdr:col>6</xdr:col>
      <xdr:colOff>38100</xdr:colOff>
      <xdr:row>36</xdr:row>
      <xdr:rowOff>147798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164325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104422</xdr:rowOff>
    </xdr:from>
    <xdr:to>
      <xdr:col>24</xdr:col>
      <xdr:colOff>114300</xdr:colOff>
      <xdr:row>36</xdr:row>
      <xdr:rowOff>34572</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10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82849</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083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146873</xdr:rowOff>
    </xdr:from>
    <xdr:to>
      <xdr:col>20</xdr:col>
      <xdr:colOff>38100</xdr:colOff>
      <xdr:row>36</xdr:row>
      <xdr:rowOff>77023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147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68150</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240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142347</xdr:rowOff>
    </xdr:from>
    <xdr:to>
      <xdr:col>15</xdr:col>
      <xdr:colOff>101600</xdr:colOff>
      <xdr:row>36</xdr:row>
      <xdr:rowOff>72497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14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63624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235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166281</xdr:rowOff>
    </xdr:from>
    <xdr:to>
      <xdr:col>10</xdr:col>
      <xdr:colOff>165100</xdr:colOff>
      <xdr:row>36</xdr:row>
      <xdr:rowOff>96431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6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87558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259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47981</xdr:rowOff>
    </xdr:from>
    <xdr:to>
      <xdr:col>6</xdr:col>
      <xdr:colOff>38100</xdr:colOff>
      <xdr:row>36</xdr:row>
      <xdr:rowOff>149581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22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140708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31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144582</xdr:rowOff>
    </xdr:from>
    <xdr:to>
      <xdr:col>24</xdr:col>
      <xdr:colOff>62865</xdr:colOff>
      <xdr:row>59</xdr:row>
      <xdr:rowOff>52359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7082"/>
          <a:ext cx="1270" cy="145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56186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7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52359</xdr:rowOff>
    </xdr:from>
    <xdr:to>
      <xdr:col>24</xdr:col>
      <xdr:colOff>152400</xdr:colOff>
      <xdr:row>59</xdr:row>
      <xdr:rowOff>52359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6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91259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92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144582</xdr:rowOff>
    </xdr:from>
    <xdr:to>
      <xdr:col>24</xdr:col>
      <xdr:colOff>152400</xdr:colOff>
      <xdr:row>50</xdr:row>
      <xdr:rowOff>144582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7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94927</xdr:rowOff>
    </xdr:from>
    <xdr:to>
      <xdr:col>24</xdr:col>
      <xdr:colOff>63500</xdr:colOff>
      <xdr:row>58</xdr:row>
      <xdr:rowOff>32356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867577"/>
          <a:ext cx="838200" cy="108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6327</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07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154900</xdr:rowOff>
    </xdr:from>
    <xdr:to>
      <xdr:col>24</xdr:col>
      <xdr:colOff>114300</xdr:colOff>
      <xdr:row>57</xdr:row>
      <xdr:rowOff>85050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94927</xdr:rowOff>
    </xdr:from>
    <xdr:to>
      <xdr:col>19</xdr:col>
      <xdr:colOff>177800</xdr:colOff>
      <xdr:row>58</xdr:row>
      <xdr:rowOff>2638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67577"/>
          <a:ext cx="889000" cy="79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96411</xdr:rowOff>
    </xdr:from>
    <xdr:to>
      <xdr:col>20</xdr:col>
      <xdr:colOff>38100</xdr:colOff>
      <xdr:row>57</xdr:row>
      <xdr:rowOff>26561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43088</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4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2638</xdr:rowOff>
    </xdr:from>
    <xdr:to>
      <xdr:col>15</xdr:col>
      <xdr:colOff>50800</xdr:colOff>
      <xdr:row>58</xdr:row>
      <xdr:rowOff>74059</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46738"/>
          <a:ext cx="889000" cy="71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162966</xdr:rowOff>
    </xdr:from>
    <xdr:to>
      <xdr:col>15</xdr:col>
      <xdr:colOff>101600</xdr:colOff>
      <xdr:row>57</xdr:row>
      <xdr:rowOff>93116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109643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74059</xdr:rowOff>
    </xdr:from>
    <xdr:to>
      <xdr:col>10</xdr:col>
      <xdr:colOff>114300</xdr:colOff>
      <xdr:row>58</xdr:row>
      <xdr:rowOff>150934</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018159"/>
          <a:ext cx="889000" cy="76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97521</xdr:rowOff>
    </xdr:from>
    <xdr:to>
      <xdr:col>10</xdr:col>
      <xdr:colOff>165100</xdr:colOff>
      <xdr:row>58</xdr:row>
      <xdr:rowOff>27671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44198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4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122994</xdr:rowOff>
    </xdr:from>
    <xdr:to>
      <xdr:col>6</xdr:col>
      <xdr:colOff>38100</xdr:colOff>
      <xdr:row>58</xdr:row>
      <xdr:rowOff>53144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69671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7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153006</xdr:rowOff>
    </xdr:from>
    <xdr:to>
      <xdr:col>24</xdr:col>
      <xdr:colOff>114300</xdr:colOff>
      <xdr:row>58</xdr:row>
      <xdr:rowOff>83156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2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131433</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90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44127</xdr:rowOff>
    </xdr:from>
    <xdr:to>
      <xdr:col>20</xdr:col>
      <xdr:colOff>38100</xdr:colOff>
      <xdr:row>57</xdr:row>
      <xdr:rowOff>145727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16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136854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90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123288</xdr:rowOff>
    </xdr:from>
    <xdr:to>
      <xdr:col>15</xdr:col>
      <xdr:colOff>101600</xdr:colOff>
      <xdr:row>58</xdr:row>
      <xdr:rowOff>53438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95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44565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88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23259</xdr:rowOff>
    </xdr:from>
    <xdr:to>
      <xdr:col>10</xdr:col>
      <xdr:colOff>165100</xdr:colOff>
      <xdr:row>58</xdr:row>
      <xdr:rowOff>124859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6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115986</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60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100134</xdr:rowOff>
    </xdr:from>
    <xdr:to>
      <xdr:col>6</xdr:col>
      <xdr:colOff>38100</xdr:colOff>
      <xdr:row>59</xdr:row>
      <xdr:rowOff>30284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44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21411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36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128784</xdr:rowOff>
    </xdr:from>
    <xdr:to>
      <xdr:col>24</xdr:col>
      <xdr:colOff>62865</xdr:colOff>
      <xdr:row>77</xdr:row>
      <xdr:rowOff>142900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0284"/>
          <a:ext cx="1270" cy="121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146727</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48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142900</xdr:rowOff>
    </xdr:from>
    <xdr:to>
      <xdr:col>24</xdr:col>
      <xdr:colOff>152400</xdr:colOff>
      <xdr:row>77</xdr:row>
      <xdr:rowOff>142900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75461</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128784</xdr:rowOff>
    </xdr:from>
    <xdr:to>
      <xdr:col>24</xdr:col>
      <xdr:colOff>152400</xdr:colOff>
      <xdr:row>70</xdr:row>
      <xdr:rowOff>128784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104839</xdr:rowOff>
    </xdr:from>
    <xdr:to>
      <xdr:col>24</xdr:col>
      <xdr:colOff>63500</xdr:colOff>
      <xdr:row>77</xdr:row>
      <xdr:rowOff>114782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306489"/>
          <a:ext cx="838200" cy="9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106119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64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83241</xdr:rowOff>
    </xdr:from>
    <xdr:to>
      <xdr:col>24</xdr:col>
      <xdr:colOff>114300</xdr:colOff>
      <xdr:row>77</xdr:row>
      <xdr:rowOff>13391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70549</xdr:rowOff>
    </xdr:from>
    <xdr:to>
      <xdr:col>19</xdr:col>
      <xdr:colOff>177800</xdr:colOff>
      <xdr:row>77</xdr:row>
      <xdr:rowOff>104839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27219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91415</xdr:rowOff>
    </xdr:from>
    <xdr:to>
      <xdr:col>20</xdr:col>
      <xdr:colOff>38100</xdr:colOff>
      <xdr:row>77</xdr:row>
      <xdr:rowOff>21565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38092</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70549</xdr:rowOff>
    </xdr:from>
    <xdr:to>
      <xdr:col>15</xdr:col>
      <xdr:colOff>50800</xdr:colOff>
      <xdr:row>77</xdr:row>
      <xdr:rowOff>132556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72199"/>
          <a:ext cx="889000" cy="62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95244</xdr:rowOff>
    </xdr:from>
    <xdr:to>
      <xdr:col>15</xdr:col>
      <xdr:colOff>101600</xdr:colOff>
      <xdr:row>77</xdr:row>
      <xdr:rowOff>25394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41921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127012</xdr:rowOff>
    </xdr:from>
    <xdr:to>
      <xdr:col>10</xdr:col>
      <xdr:colOff>114300</xdr:colOff>
      <xdr:row>77</xdr:row>
      <xdr:rowOff>132556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328662"/>
          <a:ext cx="889000" cy="5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112903</xdr:rowOff>
    </xdr:from>
    <xdr:to>
      <xdr:col>10</xdr:col>
      <xdr:colOff>165100</xdr:colOff>
      <xdr:row>77</xdr:row>
      <xdr:rowOff>43053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59580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124504</xdr:rowOff>
    </xdr:from>
    <xdr:to>
      <xdr:col>6</xdr:col>
      <xdr:colOff>38100</xdr:colOff>
      <xdr:row>77</xdr:row>
      <xdr:rowOff>54654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71182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63982</xdr:rowOff>
    </xdr:from>
    <xdr:to>
      <xdr:col>24</xdr:col>
      <xdr:colOff>114300</xdr:colOff>
      <xdr:row>77</xdr:row>
      <xdr:rowOff>165582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6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150359</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80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54039</xdr:rowOff>
    </xdr:from>
    <xdr:to>
      <xdr:col>20</xdr:col>
      <xdr:colOff>38100</xdr:colOff>
      <xdr:row>77</xdr:row>
      <xdr:rowOff>155639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5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146766</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48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19749</xdr:rowOff>
    </xdr:from>
    <xdr:to>
      <xdr:col>15</xdr:col>
      <xdr:colOff>101600</xdr:colOff>
      <xdr:row>77</xdr:row>
      <xdr:rowOff>121349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21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112476</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14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81756</xdr:rowOff>
    </xdr:from>
    <xdr:to>
      <xdr:col>10</xdr:col>
      <xdr:colOff>165100</xdr:colOff>
      <xdr:row>78</xdr:row>
      <xdr:rowOff>11906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8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3033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76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76212</xdr:rowOff>
    </xdr:from>
    <xdr:to>
      <xdr:col>6</xdr:col>
      <xdr:colOff>38100</xdr:colOff>
      <xdr:row>78</xdr:row>
      <xdr:rowOff>6362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7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168939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70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95039</xdr:rowOff>
    </xdr:from>
    <xdr:to>
      <xdr:col>24</xdr:col>
      <xdr:colOff>62865</xdr:colOff>
      <xdr:row>97</xdr:row>
      <xdr:rowOff>147335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25539"/>
          <a:ext cx="1270" cy="125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151162</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78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147335</xdr:rowOff>
    </xdr:from>
    <xdr:to>
      <xdr:col>24</xdr:col>
      <xdr:colOff>152400</xdr:colOff>
      <xdr:row>97</xdr:row>
      <xdr:rowOff>147335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777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41716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0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95039</xdr:rowOff>
    </xdr:from>
    <xdr:to>
      <xdr:col>24</xdr:col>
      <xdr:colOff>152400</xdr:colOff>
      <xdr:row>90</xdr:row>
      <xdr:rowOff>95039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25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140317</xdr:rowOff>
    </xdr:from>
    <xdr:to>
      <xdr:col>24</xdr:col>
      <xdr:colOff>63500</xdr:colOff>
      <xdr:row>96</xdr:row>
      <xdr:rowOff>15373</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428067"/>
          <a:ext cx="838200" cy="46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35828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152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12951</xdr:rowOff>
    </xdr:from>
    <xdr:to>
      <xdr:col>24</xdr:col>
      <xdr:colOff>114300</xdr:colOff>
      <xdr:row>95</xdr:row>
      <xdr:rowOff>114551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0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155023</xdr:rowOff>
    </xdr:from>
    <xdr:to>
      <xdr:col>19</xdr:col>
      <xdr:colOff>177800</xdr:colOff>
      <xdr:row>96</xdr:row>
      <xdr:rowOff>15373</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442773"/>
          <a:ext cx="889000" cy="3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83207</xdr:rowOff>
    </xdr:from>
    <xdr:to>
      <xdr:col>20</xdr:col>
      <xdr:colOff>38100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29884</xdr:rowOff>
    </xdr:from>
    <xdr:ext cx="59901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7795" y="16146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155023</xdr:rowOff>
    </xdr:from>
    <xdr:to>
      <xdr:col>15</xdr:col>
      <xdr:colOff>50800</xdr:colOff>
      <xdr:row>96</xdr:row>
      <xdr:rowOff>135074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442773"/>
          <a:ext cx="889000" cy="15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3130</xdr:rowOff>
    </xdr:from>
    <xdr:to>
      <xdr:col>15</xdr:col>
      <xdr:colOff>101600</xdr:colOff>
      <xdr:row>95</xdr:row>
      <xdr:rowOff>104730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121257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066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135074</xdr:rowOff>
    </xdr:from>
    <xdr:to>
      <xdr:col>10</xdr:col>
      <xdr:colOff>114300</xdr:colOff>
      <xdr:row>96</xdr:row>
      <xdr:rowOff>164244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594274"/>
          <a:ext cx="889000" cy="29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57521</xdr:rowOff>
    </xdr:from>
    <xdr:to>
      <xdr:col>10</xdr:col>
      <xdr:colOff>165100</xdr:colOff>
      <xdr:row>96</xdr:row>
      <xdr:rowOff>159121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4198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19795" y="16291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73371</xdr:rowOff>
    </xdr:from>
    <xdr:to>
      <xdr:col>6</xdr:col>
      <xdr:colOff>38100</xdr:colOff>
      <xdr:row>97</xdr:row>
      <xdr:rowOff>3521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20048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30795" y="16307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89517</xdr:rowOff>
    </xdr:from>
    <xdr:to>
      <xdr:col>24</xdr:col>
      <xdr:colOff>114300</xdr:colOff>
      <xdr:row>96</xdr:row>
      <xdr:rowOff>19667</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37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67944</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355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136023</xdr:rowOff>
    </xdr:from>
    <xdr:to>
      <xdr:col>20</xdr:col>
      <xdr:colOff>38100</xdr:colOff>
      <xdr:row>96</xdr:row>
      <xdr:rowOff>66173</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42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57300</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6516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104223</xdr:rowOff>
    </xdr:from>
    <xdr:to>
      <xdr:col>15</xdr:col>
      <xdr:colOff>101600</xdr:colOff>
      <xdr:row>96</xdr:row>
      <xdr:rowOff>34373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391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25500</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6484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84274</xdr:rowOff>
    </xdr:from>
    <xdr:to>
      <xdr:col>10</xdr:col>
      <xdr:colOff>165100</xdr:colOff>
      <xdr:row>97</xdr:row>
      <xdr:rowOff>14424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543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5551</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9795" y="16636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113444</xdr:rowOff>
    </xdr:from>
    <xdr:to>
      <xdr:col>6</xdr:col>
      <xdr:colOff>38100</xdr:colOff>
      <xdr:row>97</xdr:row>
      <xdr:rowOff>43594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5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34721</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30795" y="16665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70881</xdr:rowOff>
    </xdr:from>
    <xdr:to>
      <xdr:col>54</xdr:col>
      <xdr:colOff>189865</xdr:colOff>
      <xdr:row>38</xdr:row>
      <xdr:rowOff>39203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14381"/>
          <a:ext cx="1270" cy="1339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43030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5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39203</xdr:rowOff>
    </xdr:from>
    <xdr:to>
      <xdr:col>55</xdr:col>
      <xdr:colOff>88900</xdr:colOff>
      <xdr:row>38</xdr:row>
      <xdr:rowOff>39203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54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17558</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8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70881</xdr:rowOff>
    </xdr:from>
    <xdr:to>
      <xdr:col>55</xdr:col>
      <xdr:colOff>88900</xdr:colOff>
      <xdr:row>30</xdr:row>
      <xdr:rowOff>70881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1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136892</xdr:rowOff>
    </xdr:from>
    <xdr:to>
      <xdr:col>55</xdr:col>
      <xdr:colOff>0</xdr:colOff>
      <xdr:row>37</xdr:row>
      <xdr:rowOff>7362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309092"/>
          <a:ext cx="838200" cy="4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76137</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076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53260</xdr:rowOff>
    </xdr:from>
    <xdr:to>
      <xdr:col>55</xdr:col>
      <xdr:colOff>50800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136892</xdr:rowOff>
    </xdr:from>
    <xdr:to>
      <xdr:col>50</xdr:col>
      <xdr:colOff>114300</xdr:colOff>
      <xdr:row>37</xdr:row>
      <xdr:rowOff>59494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309092"/>
          <a:ext cx="889000" cy="94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35614</xdr:rowOff>
    </xdr:from>
    <xdr:to>
      <xdr:col>50</xdr:col>
      <xdr:colOff>165100</xdr:colOff>
      <xdr:row>36</xdr:row>
      <xdr:rowOff>137214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153741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89049</xdr:rowOff>
    </xdr:from>
    <xdr:to>
      <xdr:col>45</xdr:col>
      <xdr:colOff>177800</xdr:colOff>
      <xdr:row>37</xdr:row>
      <xdr:rowOff>59494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5232549"/>
          <a:ext cx="889000" cy="1170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73714</xdr:rowOff>
    </xdr:from>
    <xdr:to>
      <xdr:col>46</xdr:col>
      <xdr:colOff>38100</xdr:colOff>
      <xdr:row>37</xdr:row>
      <xdr:rowOff>3864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20391</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89049</xdr:rowOff>
    </xdr:from>
    <xdr:to>
      <xdr:col>41</xdr:col>
      <xdr:colOff>50800</xdr:colOff>
      <xdr:row>37</xdr:row>
      <xdr:rowOff>131449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5232549"/>
          <a:ext cx="889000" cy="124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13527</xdr:rowOff>
    </xdr:from>
    <xdr:to>
      <xdr:col>41</xdr:col>
      <xdr:colOff>101600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131654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147574</xdr:rowOff>
    </xdr:from>
    <xdr:to>
      <xdr:col>36</xdr:col>
      <xdr:colOff>165100</xdr:colOff>
      <xdr:row>37</xdr:row>
      <xdr:rowOff>77724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94251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0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128012</xdr:rowOff>
    </xdr:from>
    <xdr:to>
      <xdr:col>55</xdr:col>
      <xdr:colOff>50800</xdr:colOff>
      <xdr:row>37</xdr:row>
      <xdr:rowOff>58162</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300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106439</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278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86092</xdr:rowOff>
    </xdr:from>
    <xdr:to>
      <xdr:col>50</xdr:col>
      <xdr:colOff>165100</xdr:colOff>
      <xdr:row>37</xdr:row>
      <xdr:rowOff>16242</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25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7369</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351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8694</xdr:rowOff>
    </xdr:from>
    <xdr:to>
      <xdr:col>46</xdr:col>
      <xdr:colOff>38100</xdr:colOff>
      <xdr:row>37</xdr:row>
      <xdr:rowOff>110294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35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101421</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44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38249</xdr:rowOff>
    </xdr:from>
    <xdr:to>
      <xdr:col>41</xdr:col>
      <xdr:colOff>101600</xdr:colOff>
      <xdr:row>30</xdr:row>
      <xdr:rowOff>139849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181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130976</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5274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80649</xdr:rowOff>
    </xdr:from>
    <xdr:to>
      <xdr:col>36</xdr:col>
      <xdr:colOff>165100</xdr:colOff>
      <xdr:row>38</xdr:row>
      <xdr:rowOff>10799</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42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1926</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51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133883</xdr:rowOff>
    </xdr:from>
    <xdr:to>
      <xdr:col>54</xdr:col>
      <xdr:colOff>189865</xdr:colOff>
      <xdr:row>58</xdr:row>
      <xdr:rowOff>42202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34933"/>
          <a:ext cx="1270" cy="14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46029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42202</xdr:rowOff>
    </xdr:from>
    <xdr:to>
      <xdr:col>55</xdr:col>
      <xdr:colOff>88900</xdr:colOff>
      <xdr:row>58</xdr:row>
      <xdr:rowOff>42202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8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80560</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10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133883</xdr:rowOff>
    </xdr:from>
    <xdr:to>
      <xdr:col>55</xdr:col>
      <xdr:colOff>88900</xdr:colOff>
      <xdr:row>49</xdr:row>
      <xdr:rowOff>133883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34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78422</xdr:rowOff>
    </xdr:from>
    <xdr:to>
      <xdr:col>55</xdr:col>
      <xdr:colOff>0</xdr:colOff>
      <xdr:row>57</xdr:row>
      <xdr:rowOff>129463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679622"/>
          <a:ext cx="838200" cy="22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136097</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394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113220</xdr:rowOff>
    </xdr:from>
    <xdr:to>
      <xdr:col>55</xdr:col>
      <xdr:colOff>50800</xdr:colOff>
      <xdr:row>56</xdr:row>
      <xdr:rowOff>43370</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54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129463</xdr:rowOff>
    </xdr:from>
    <xdr:to>
      <xdr:col>50</xdr:col>
      <xdr:colOff>114300</xdr:colOff>
      <xdr:row>57</xdr:row>
      <xdr:rowOff>153810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902113"/>
          <a:ext cx="889000" cy="2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147053</xdr:rowOff>
    </xdr:from>
    <xdr:to>
      <xdr:col>50</xdr:col>
      <xdr:colOff>165100</xdr:colOff>
      <xdr:row>56</xdr:row>
      <xdr:rowOff>77203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93730</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3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133553</xdr:rowOff>
    </xdr:from>
    <xdr:to>
      <xdr:col>45</xdr:col>
      <xdr:colOff>177800</xdr:colOff>
      <xdr:row>57</xdr:row>
      <xdr:rowOff>153810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906203"/>
          <a:ext cx="889000" cy="20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121221</xdr:rowOff>
    </xdr:from>
    <xdr:to>
      <xdr:col>46</xdr:col>
      <xdr:colOff>38100</xdr:colOff>
      <xdr:row>56</xdr:row>
      <xdr:rowOff>51371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67898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3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133553</xdr:rowOff>
    </xdr:from>
    <xdr:to>
      <xdr:col>41</xdr:col>
      <xdr:colOff>50800</xdr:colOff>
      <xdr:row>58</xdr:row>
      <xdr:rowOff>16802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906203"/>
          <a:ext cx="889000" cy="54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118605</xdr:rowOff>
    </xdr:from>
    <xdr:to>
      <xdr:col>41</xdr:col>
      <xdr:colOff>101600</xdr:colOff>
      <xdr:row>56</xdr:row>
      <xdr:rowOff>48755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65282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3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135433</xdr:rowOff>
    </xdr:from>
    <xdr:to>
      <xdr:col>36</xdr:col>
      <xdr:colOff>165100</xdr:colOff>
      <xdr:row>56</xdr:row>
      <xdr:rowOff>65583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82110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34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27622</xdr:rowOff>
    </xdr:from>
    <xdr:to>
      <xdr:col>55</xdr:col>
      <xdr:colOff>50800</xdr:colOff>
      <xdr:row>56</xdr:row>
      <xdr:rowOff>129222</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62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6049</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607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78663</xdr:rowOff>
    </xdr:from>
    <xdr:to>
      <xdr:col>50</xdr:col>
      <xdr:colOff>165100</xdr:colOff>
      <xdr:row>58</xdr:row>
      <xdr:rowOff>8813</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851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171390</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944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103010</xdr:rowOff>
    </xdr:from>
    <xdr:to>
      <xdr:col>46</xdr:col>
      <xdr:colOff>38100</xdr:colOff>
      <xdr:row>58</xdr:row>
      <xdr:rowOff>33160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7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24287</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68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82753</xdr:rowOff>
    </xdr:from>
    <xdr:to>
      <xdr:col>41</xdr:col>
      <xdr:colOff>101600</xdr:colOff>
      <xdr:row>58</xdr:row>
      <xdr:rowOff>12903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855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4030</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4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137452</xdr:rowOff>
    </xdr:from>
    <xdr:to>
      <xdr:col>36</xdr:col>
      <xdr:colOff>165100</xdr:colOff>
      <xdr:row>58</xdr:row>
      <xdr:rowOff>67602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91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58729</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10002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16302</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89252"/>
          <a:ext cx="1270" cy="132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134429</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16302</xdr:rowOff>
    </xdr:from>
    <xdr:to>
      <xdr:col>55</xdr:col>
      <xdr:colOff>88900</xdr:colOff>
      <xdr:row>71</xdr:row>
      <xdr:rowOff>16302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8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149369</xdr:rowOff>
    </xdr:from>
    <xdr:to>
      <xdr:col>55</xdr:col>
      <xdr:colOff>0</xdr:colOff>
      <xdr:row>78</xdr:row>
      <xdr:rowOff>120886</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179569"/>
          <a:ext cx="838200" cy="31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152571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182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2694</xdr:rowOff>
    </xdr:from>
    <xdr:to>
      <xdr:col>55</xdr:col>
      <xdr:colOff>50800</xdr:colOff>
      <xdr:row>77</xdr:row>
      <xdr:rowOff>104294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104701</xdr:rowOff>
    </xdr:from>
    <xdr:to>
      <xdr:col>50</xdr:col>
      <xdr:colOff>114300</xdr:colOff>
      <xdr:row>78</xdr:row>
      <xdr:rowOff>120886</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477801"/>
          <a:ext cx="889000" cy="1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171104</xdr:rowOff>
    </xdr:from>
    <xdr:to>
      <xdr:col>50</xdr:col>
      <xdr:colOff>165100</xdr:colOff>
      <xdr:row>77</xdr:row>
      <xdr:rowOff>101254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117781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104701</xdr:rowOff>
    </xdr:from>
    <xdr:to>
      <xdr:col>45</xdr:col>
      <xdr:colOff>177800</xdr:colOff>
      <xdr:row>78</xdr:row>
      <xdr:rowOff>137002</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477801"/>
          <a:ext cx="889000" cy="32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14788</xdr:rowOff>
    </xdr:from>
    <xdr:to>
      <xdr:col>46</xdr:col>
      <xdr:colOff>38100</xdr:colOff>
      <xdr:row>77</xdr:row>
      <xdr:rowOff>116388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132915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137002</xdr:rowOff>
    </xdr:from>
    <xdr:to>
      <xdr:col>41</xdr:col>
      <xdr:colOff>50800</xdr:colOff>
      <xdr:row>78</xdr:row>
      <xdr:rowOff>139700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510102"/>
          <a:ext cx="889000" cy="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114412</xdr:rowOff>
    </xdr:from>
    <xdr:to>
      <xdr:col>41</xdr:col>
      <xdr:colOff>101600</xdr:colOff>
      <xdr:row>77</xdr:row>
      <xdr:rowOff>44562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61089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159606</xdr:rowOff>
    </xdr:from>
    <xdr:to>
      <xdr:col>36</xdr:col>
      <xdr:colOff>165100</xdr:colOff>
      <xdr:row>77</xdr:row>
      <xdr:rowOff>89756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106283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6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98569</xdr:rowOff>
    </xdr:from>
    <xdr:to>
      <xdr:col>55</xdr:col>
      <xdr:colOff>50800</xdr:colOff>
      <xdr:row>77</xdr:row>
      <xdr:rowOff>28719</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128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121446</xdr:rowOff>
    </xdr:from>
    <xdr:ext cx="534377"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298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70086</xdr:rowOff>
    </xdr:from>
    <xdr:to>
      <xdr:col>50</xdr:col>
      <xdr:colOff>165100</xdr:colOff>
      <xdr:row>79</xdr:row>
      <xdr:rowOff>236</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44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78</xdr:row>
      <xdr:rowOff>162813</xdr:rowOff>
    </xdr:from>
    <xdr:ext cx="378565"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50017" y="13535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53901</xdr:rowOff>
    </xdr:from>
    <xdr:to>
      <xdr:col>46</xdr:col>
      <xdr:colOff>38100</xdr:colOff>
      <xdr:row>78</xdr:row>
      <xdr:rowOff>155501</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2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146628</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519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86202</xdr:rowOff>
    </xdr:from>
    <xdr:to>
      <xdr:col>41</xdr:col>
      <xdr:colOff>101600</xdr:colOff>
      <xdr:row>79</xdr:row>
      <xdr:rowOff>16352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5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7479</xdr:rowOff>
    </xdr:from>
    <xdr:ext cx="378565"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2017" y="135520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88900</xdr:rowOff>
    </xdr:from>
    <xdr:to>
      <xdr:col>36</xdr:col>
      <xdr:colOff>165100</xdr:colOff>
      <xdr:row>79</xdr:row>
      <xdr:rowOff>19050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10177</xdr:rowOff>
    </xdr:from>
    <xdr:ext cx="249299"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84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45402</xdr:rowOff>
    </xdr:from>
    <xdr:to>
      <xdr:col>54</xdr:col>
      <xdr:colOff>189865</xdr:colOff>
      <xdr:row>98</xdr:row>
      <xdr:rowOff>141720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75902"/>
          <a:ext cx="1270" cy="1467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145547</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141720</xdr:rowOff>
    </xdr:from>
    <xdr:to>
      <xdr:col>55</xdr:col>
      <xdr:colOff>88900</xdr:colOff>
      <xdr:row>98</xdr:row>
      <xdr:rowOff>141720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4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163529</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45402</xdr:rowOff>
    </xdr:from>
    <xdr:to>
      <xdr:col>55</xdr:col>
      <xdr:colOff>88900</xdr:colOff>
      <xdr:row>90</xdr:row>
      <xdr:rowOff>45402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7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100437</xdr:rowOff>
    </xdr:from>
    <xdr:to>
      <xdr:col>55</xdr:col>
      <xdr:colOff>0</xdr:colOff>
      <xdr:row>97</xdr:row>
      <xdr:rowOff>152521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9639300" y="16731087"/>
          <a:ext cx="838200" cy="52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64685</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35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41808</xdr:rowOff>
    </xdr:from>
    <xdr:to>
      <xdr:col>55</xdr:col>
      <xdr:colOff>50800</xdr:colOff>
      <xdr:row>96</xdr:row>
      <xdr:rowOff>143408</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50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100437</xdr:rowOff>
    </xdr:from>
    <xdr:to>
      <xdr:col>50</xdr:col>
      <xdr:colOff>114300</xdr:colOff>
      <xdr:row>97</xdr:row>
      <xdr:rowOff>129966</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6731087"/>
          <a:ext cx="889000" cy="2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87928</xdr:rowOff>
    </xdr:from>
    <xdr:to>
      <xdr:col>50</xdr:col>
      <xdr:colOff>165100</xdr:colOff>
      <xdr:row>97</xdr:row>
      <xdr:rowOff>18078</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54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34605</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32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36068</xdr:rowOff>
    </xdr:from>
    <xdr:to>
      <xdr:col>45</xdr:col>
      <xdr:colOff>177800</xdr:colOff>
      <xdr:row>97</xdr:row>
      <xdr:rowOff>129966</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7861300" y="16666718"/>
          <a:ext cx="889000" cy="93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73813</xdr:rowOff>
    </xdr:from>
    <xdr:to>
      <xdr:col>46</xdr:col>
      <xdr:colOff>38100</xdr:colOff>
      <xdr:row>97</xdr:row>
      <xdr:rowOff>3963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53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20490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30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36068</xdr:rowOff>
    </xdr:from>
    <xdr:to>
      <xdr:col>41</xdr:col>
      <xdr:colOff>50800</xdr:colOff>
      <xdr:row>97</xdr:row>
      <xdr:rowOff>108972</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6972300" y="16666718"/>
          <a:ext cx="889000" cy="72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88500</xdr:rowOff>
    </xdr:from>
    <xdr:to>
      <xdr:col>41</xdr:col>
      <xdr:colOff>101600</xdr:colOff>
      <xdr:row>97</xdr:row>
      <xdr:rowOff>18650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35177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32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103836</xdr:rowOff>
    </xdr:from>
    <xdr:to>
      <xdr:col>36</xdr:col>
      <xdr:colOff>165100</xdr:colOff>
      <xdr:row>97</xdr:row>
      <xdr:rowOff>33986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50513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33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101721</xdr:rowOff>
    </xdr:from>
    <xdr:to>
      <xdr:col>55</xdr:col>
      <xdr:colOff>50800</xdr:colOff>
      <xdr:row>98</xdr:row>
      <xdr:rowOff>31871</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732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80148</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710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49637</xdr:rowOff>
    </xdr:from>
    <xdr:to>
      <xdr:col>50</xdr:col>
      <xdr:colOff>165100</xdr:colOff>
      <xdr:row>97</xdr:row>
      <xdr:rowOff>151237</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68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142364</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77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79166</xdr:rowOff>
    </xdr:from>
    <xdr:to>
      <xdr:col>46</xdr:col>
      <xdr:colOff>38100</xdr:colOff>
      <xdr:row>98</xdr:row>
      <xdr:rowOff>9316</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709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443</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802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156718</xdr:rowOff>
    </xdr:from>
    <xdr:to>
      <xdr:col>41</xdr:col>
      <xdr:colOff>101600</xdr:colOff>
      <xdr:row>97</xdr:row>
      <xdr:rowOff>86868</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61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77995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708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58172</xdr:rowOff>
    </xdr:from>
    <xdr:to>
      <xdr:col>36</xdr:col>
      <xdr:colOff>165100</xdr:colOff>
      <xdr:row>97</xdr:row>
      <xdr:rowOff>159772</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68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150899</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78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13643</xdr:rowOff>
    </xdr:from>
    <xdr:to>
      <xdr:col>85</xdr:col>
      <xdr:colOff>126364</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328593"/>
          <a:ext cx="1269" cy="145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131770</xdr:rowOff>
    </xdr:from>
    <xdr:ext cx="534377"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10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13643</xdr:rowOff>
    </xdr:from>
    <xdr:to>
      <xdr:col>86</xdr:col>
      <xdr:colOff>25400</xdr:colOff>
      <xdr:row>31</xdr:row>
      <xdr:rowOff>13643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32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126202</xdr:rowOff>
    </xdr:from>
    <xdr:to>
      <xdr:col>85</xdr:col>
      <xdr:colOff>127000</xdr:colOff>
      <xdr:row>39</xdr:row>
      <xdr:rowOff>92239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5481300" y="6641302"/>
          <a:ext cx="838200" cy="137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114680</xdr:rowOff>
    </xdr:from>
    <xdr:ext cx="378565"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6297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136253</xdr:rowOff>
    </xdr:from>
    <xdr:to>
      <xdr:col>85</xdr:col>
      <xdr:colOff>177800</xdr:colOff>
      <xdr:row>39</xdr:row>
      <xdr:rowOff>66403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65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83312</xdr:rowOff>
    </xdr:from>
    <xdr:to>
      <xdr:col>81</xdr:col>
      <xdr:colOff>50800</xdr:colOff>
      <xdr:row>39</xdr:row>
      <xdr:rowOff>92239</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6769862"/>
          <a:ext cx="889000" cy="8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143111</xdr:rowOff>
    </xdr:from>
    <xdr:to>
      <xdr:col>81</xdr:col>
      <xdr:colOff>101600</xdr:colOff>
      <xdr:row>39</xdr:row>
      <xdr:rowOff>73261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89788</xdr:rowOff>
    </xdr:from>
    <xdr:ext cx="378565"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92017" y="6433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4390</xdr:rowOff>
    </xdr:from>
    <xdr:to>
      <xdr:col>76</xdr:col>
      <xdr:colOff>114300</xdr:colOff>
      <xdr:row>39</xdr:row>
      <xdr:rowOff>83312</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690940"/>
          <a:ext cx="889000" cy="78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142893</xdr:rowOff>
    </xdr:from>
    <xdr:to>
      <xdr:col>76</xdr:col>
      <xdr:colOff>165100</xdr:colOff>
      <xdr:row>39</xdr:row>
      <xdr:rowOff>73043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65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89570</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3017" y="6433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110853</xdr:rowOff>
    </xdr:from>
    <xdr:to>
      <xdr:col>71</xdr:col>
      <xdr:colOff>177800</xdr:colOff>
      <xdr:row>39</xdr:row>
      <xdr:rowOff>4390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14300" y="6454503"/>
          <a:ext cx="889000" cy="236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106752</xdr:rowOff>
    </xdr:from>
    <xdr:to>
      <xdr:col>72</xdr:col>
      <xdr:colOff>38100</xdr:colOff>
      <xdr:row>39</xdr:row>
      <xdr:rowOff>36902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62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53429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39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82913</xdr:rowOff>
    </xdr:from>
    <xdr:to>
      <xdr:col>67</xdr:col>
      <xdr:colOff>101600</xdr:colOff>
      <xdr:row>39</xdr:row>
      <xdr:rowOff>13063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598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4190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690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75402</xdr:rowOff>
    </xdr:from>
    <xdr:to>
      <xdr:col>85</xdr:col>
      <xdr:colOff>177800</xdr:colOff>
      <xdr:row>39</xdr:row>
      <xdr:rowOff>5552</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590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98279</xdr:rowOff>
    </xdr:from>
    <xdr:ext cx="469744"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441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41439</xdr:rowOff>
    </xdr:from>
    <xdr:to>
      <xdr:col>81</xdr:col>
      <xdr:colOff>101600</xdr:colOff>
      <xdr:row>39</xdr:row>
      <xdr:rowOff>143039</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72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134166</xdr:rowOff>
    </xdr:from>
    <xdr:ext cx="313932"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24333" y="68207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32512</xdr:rowOff>
    </xdr:from>
    <xdr:to>
      <xdr:col>76</xdr:col>
      <xdr:colOff>165100</xdr:colOff>
      <xdr:row>39</xdr:row>
      <xdr:rowOff>134112</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71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125239</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03017" y="68117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125040</xdr:rowOff>
    </xdr:from>
    <xdr:to>
      <xdr:col>72</xdr:col>
      <xdr:colOff>38100</xdr:colOff>
      <xdr:row>39</xdr:row>
      <xdr:rowOff>55190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64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46317</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4017" y="6732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60053</xdr:rowOff>
    </xdr:from>
    <xdr:to>
      <xdr:col>67</xdr:col>
      <xdr:colOff>101600</xdr:colOff>
      <xdr:row>37</xdr:row>
      <xdr:rowOff>161653</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403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6730</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579428" y="6178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97009</xdr:rowOff>
    </xdr:from>
    <xdr:to>
      <xdr:col>85</xdr:col>
      <xdr:colOff>126364</xdr:colOff>
      <xdr:row>77</xdr:row>
      <xdr:rowOff>109849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098509"/>
          <a:ext cx="1269" cy="121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113676</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31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109849</xdr:rowOff>
    </xdr:from>
    <xdr:to>
      <xdr:col>86</xdr:col>
      <xdr:colOff>25400</xdr:colOff>
      <xdr:row>77</xdr:row>
      <xdr:rowOff>109849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311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43686</xdr:rowOff>
    </xdr:from>
    <xdr:ext cx="534377"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87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97009</xdr:rowOff>
    </xdr:from>
    <xdr:to>
      <xdr:col>86</xdr:col>
      <xdr:colOff>25400</xdr:colOff>
      <xdr:row>70</xdr:row>
      <xdr:rowOff>97009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09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141377</xdr:rowOff>
    </xdr:from>
    <xdr:to>
      <xdr:col>85</xdr:col>
      <xdr:colOff>127000</xdr:colOff>
      <xdr:row>75</xdr:row>
      <xdr:rowOff>143434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5481300" y="13000127"/>
          <a:ext cx="8382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53370</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740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30493</xdr:rowOff>
    </xdr:from>
    <xdr:to>
      <xdr:col>85</xdr:col>
      <xdr:colOff>177800</xdr:colOff>
      <xdr:row>75</xdr:row>
      <xdr:rowOff>132093</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141377</xdr:rowOff>
    </xdr:from>
    <xdr:to>
      <xdr:col>81</xdr:col>
      <xdr:colOff>50800</xdr:colOff>
      <xdr:row>75</xdr:row>
      <xdr:rowOff>154082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3000127"/>
          <a:ext cx="889000" cy="1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20453</xdr:rowOff>
    </xdr:from>
    <xdr:to>
      <xdr:col>81</xdr:col>
      <xdr:colOff>101600</xdr:colOff>
      <xdr:row>75</xdr:row>
      <xdr:rowOff>122053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138580</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152425</xdr:rowOff>
    </xdr:from>
    <xdr:to>
      <xdr:col>76</xdr:col>
      <xdr:colOff>114300</xdr:colOff>
      <xdr:row>75</xdr:row>
      <xdr:rowOff>154082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3703300" y="13011175"/>
          <a:ext cx="889000" cy="1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30797</xdr:rowOff>
    </xdr:from>
    <xdr:to>
      <xdr:col>76</xdr:col>
      <xdr:colOff>165100</xdr:colOff>
      <xdr:row>75</xdr:row>
      <xdr:rowOff>132397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148924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149568</xdr:rowOff>
    </xdr:from>
    <xdr:to>
      <xdr:col>71</xdr:col>
      <xdr:colOff>177800</xdr:colOff>
      <xdr:row>75</xdr:row>
      <xdr:rowOff>152425</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814300" y="13008318"/>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67240</xdr:rowOff>
    </xdr:from>
    <xdr:to>
      <xdr:col>72</xdr:col>
      <xdr:colOff>38100</xdr:colOff>
      <xdr:row>75</xdr:row>
      <xdr:rowOff>168839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13917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74308</xdr:rowOff>
    </xdr:from>
    <xdr:to>
      <xdr:col>67</xdr:col>
      <xdr:colOff>101600</xdr:colOff>
      <xdr:row>76</xdr:row>
      <xdr:rowOff>4459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20985</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92634</xdr:rowOff>
    </xdr:from>
    <xdr:to>
      <xdr:col>85</xdr:col>
      <xdr:colOff>177800</xdr:colOff>
      <xdr:row>76</xdr:row>
      <xdr:rowOff>22783</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2951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71061</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2929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90577</xdr:rowOff>
    </xdr:from>
    <xdr:to>
      <xdr:col>81</xdr:col>
      <xdr:colOff>101600</xdr:colOff>
      <xdr:row>76</xdr:row>
      <xdr:rowOff>20727</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294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11853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04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103283</xdr:rowOff>
    </xdr:from>
    <xdr:to>
      <xdr:col>76</xdr:col>
      <xdr:colOff>165100</xdr:colOff>
      <xdr:row>76</xdr:row>
      <xdr:rowOff>33434</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296203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24559</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05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101626</xdr:rowOff>
    </xdr:from>
    <xdr:to>
      <xdr:col>72</xdr:col>
      <xdr:colOff>38100</xdr:colOff>
      <xdr:row>76</xdr:row>
      <xdr:rowOff>31775</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296037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22902</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053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98768</xdr:rowOff>
    </xdr:from>
    <xdr:to>
      <xdr:col>67</xdr:col>
      <xdr:colOff>101600</xdr:colOff>
      <xdr:row>76</xdr:row>
      <xdr:rowOff>28918</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295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20045</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05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8331</xdr:rowOff>
    </xdr:from>
    <xdr:to>
      <xdr:col>85</xdr:col>
      <xdr:colOff>126364</xdr:colOff>
      <xdr:row>99</xdr:row>
      <xdr:rowOff>29812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610281"/>
          <a:ext cx="1269" cy="1393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33639</xdr:rowOff>
    </xdr:from>
    <xdr:ext cx="469744"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07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29812</xdr:rowOff>
    </xdr:from>
    <xdr:to>
      <xdr:col>86</xdr:col>
      <xdr:colOff>25400</xdr:colOff>
      <xdr:row>99</xdr:row>
      <xdr:rowOff>29812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03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126458</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38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8331</xdr:rowOff>
    </xdr:from>
    <xdr:to>
      <xdr:col>86</xdr:col>
      <xdr:colOff>25400</xdr:colOff>
      <xdr:row>91</xdr:row>
      <xdr:rowOff>8331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61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78085</xdr:rowOff>
    </xdr:from>
    <xdr:to>
      <xdr:col>85</xdr:col>
      <xdr:colOff>127000</xdr:colOff>
      <xdr:row>98</xdr:row>
      <xdr:rowOff>136713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6880185"/>
          <a:ext cx="838200" cy="58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20238</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650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168811</xdr:rowOff>
    </xdr:from>
    <xdr:to>
      <xdr:col>85</xdr:col>
      <xdr:colOff>177800</xdr:colOff>
      <xdr:row>98</xdr:row>
      <xdr:rowOff>98961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9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36632</xdr:rowOff>
    </xdr:from>
    <xdr:to>
      <xdr:col>81</xdr:col>
      <xdr:colOff>50800</xdr:colOff>
      <xdr:row>98</xdr:row>
      <xdr:rowOff>78085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4592300" y="16838732"/>
          <a:ext cx="889000" cy="41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170259</xdr:rowOff>
    </xdr:from>
    <xdr:to>
      <xdr:col>81</xdr:col>
      <xdr:colOff>101600</xdr:colOff>
      <xdr:row>98</xdr:row>
      <xdr:rowOff>100409</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80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116936</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57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36632</xdr:rowOff>
    </xdr:from>
    <xdr:to>
      <xdr:col>76</xdr:col>
      <xdr:colOff>114300</xdr:colOff>
      <xdr:row>98</xdr:row>
      <xdr:rowOff>164351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703300" y="16838732"/>
          <a:ext cx="889000" cy="12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219</xdr:rowOff>
    </xdr:from>
    <xdr:to>
      <xdr:col>76</xdr:col>
      <xdr:colOff>165100</xdr:colOff>
      <xdr:row>98</xdr:row>
      <xdr:rowOff>101819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0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92946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89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146337</xdr:rowOff>
    </xdr:from>
    <xdr:to>
      <xdr:col>71</xdr:col>
      <xdr:colOff>177800</xdr:colOff>
      <xdr:row>98</xdr:row>
      <xdr:rowOff>164351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2814300" y="16948437"/>
          <a:ext cx="889000" cy="18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62672</xdr:rowOff>
    </xdr:from>
    <xdr:to>
      <xdr:col>72</xdr:col>
      <xdr:colOff>38100</xdr:colOff>
      <xdr:row>98</xdr:row>
      <xdr:rowOff>164272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86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9349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63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62071</xdr:rowOff>
    </xdr:from>
    <xdr:to>
      <xdr:col>67</xdr:col>
      <xdr:colOff>101600</xdr:colOff>
      <xdr:row>98</xdr:row>
      <xdr:rowOff>163671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6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8748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639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85913</xdr:rowOff>
    </xdr:from>
    <xdr:to>
      <xdr:col>85</xdr:col>
      <xdr:colOff>177800</xdr:colOff>
      <xdr:row>99</xdr:row>
      <xdr:rowOff>16063</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888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840</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802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27285</xdr:rowOff>
    </xdr:from>
    <xdr:to>
      <xdr:col>81</xdr:col>
      <xdr:colOff>101600</xdr:colOff>
      <xdr:row>98</xdr:row>
      <xdr:rowOff>128885</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82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120012</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922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157282</xdr:rowOff>
    </xdr:from>
    <xdr:to>
      <xdr:col>76</xdr:col>
      <xdr:colOff>165100</xdr:colOff>
      <xdr:row>98</xdr:row>
      <xdr:rowOff>87432</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787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103959</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56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113551</xdr:rowOff>
    </xdr:from>
    <xdr:to>
      <xdr:col>72</xdr:col>
      <xdr:colOff>38100</xdr:colOff>
      <xdr:row>99</xdr:row>
      <xdr:rowOff>43701</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91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34828</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68428" y="17008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95537</xdr:rowOff>
    </xdr:from>
    <xdr:to>
      <xdr:col>67</xdr:col>
      <xdr:colOff>101600</xdr:colOff>
      <xdr:row>99</xdr:row>
      <xdr:rowOff>25687</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89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16814</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79428" y="16990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40259</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183759"/>
          <a:ext cx="1269" cy="1601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158386</xdr:rowOff>
    </xdr:from>
    <xdr:ext cx="469744"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95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40259</xdr:rowOff>
    </xdr:from>
    <xdr:to>
      <xdr:col>116</xdr:col>
      <xdr:colOff>152400</xdr:colOff>
      <xdr:row>30</xdr:row>
      <xdr:rowOff>40259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183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80589</xdr:rowOff>
    </xdr:from>
    <xdr:ext cx="378565"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4242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57713</xdr:rowOff>
    </xdr:from>
    <xdr:to>
      <xdr:col>116</xdr:col>
      <xdr:colOff>114300</xdr:colOff>
      <xdr:row>38</xdr:row>
      <xdr:rowOff>159313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72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84165</xdr:rowOff>
    </xdr:from>
    <xdr:to>
      <xdr:col>112</xdr:col>
      <xdr:colOff>38100</xdr:colOff>
      <xdr:row>39</xdr:row>
      <xdr:rowOff>14315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9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30842</xdr:rowOff>
    </xdr:from>
    <xdr:ext cx="378565"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4017" y="6374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63427</xdr:rowOff>
    </xdr:from>
    <xdr:to>
      <xdr:col>107</xdr:col>
      <xdr:colOff>101600</xdr:colOff>
      <xdr:row>38</xdr:row>
      <xdr:rowOff>165027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10105</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5017" y="6353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48732</xdr:rowOff>
    </xdr:from>
    <xdr:to>
      <xdr:col>102</xdr:col>
      <xdr:colOff>165100</xdr:colOff>
      <xdr:row>38</xdr:row>
      <xdr:rowOff>150332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6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166859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339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88574</xdr:rowOff>
    </xdr:from>
    <xdr:to>
      <xdr:col>98</xdr:col>
      <xdr:colOff>38100</xdr:colOff>
      <xdr:row>39</xdr:row>
      <xdr:rowOff>18724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35250</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78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34792</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778742"/>
          <a:ext cx="1269" cy="1381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152919</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55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34792</xdr:rowOff>
    </xdr:from>
    <xdr:to>
      <xdr:col>116</xdr:col>
      <xdr:colOff>152400</xdr:colOff>
      <xdr:row>51</xdr:row>
      <xdr:rowOff>34792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77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40240</xdr:rowOff>
    </xdr:from>
    <xdr:to>
      <xdr:col>116</xdr:col>
      <xdr:colOff>63500</xdr:colOff>
      <xdr:row>59</xdr:row>
      <xdr:rowOff>43288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55790"/>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111530</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84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88653</xdr:rowOff>
    </xdr:from>
    <xdr:to>
      <xdr:col>116</xdr:col>
      <xdr:colOff>114300</xdr:colOff>
      <xdr:row>59</xdr:row>
      <xdr:rowOff>18803</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37935</xdr:rowOff>
    </xdr:from>
    <xdr:to>
      <xdr:col>111</xdr:col>
      <xdr:colOff>177800</xdr:colOff>
      <xdr:row>59</xdr:row>
      <xdr:rowOff>40240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53485"/>
          <a:ext cx="889000" cy="2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86805</xdr:rowOff>
    </xdr:from>
    <xdr:to>
      <xdr:col>112</xdr:col>
      <xdr:colOff>38100</xdr:colOff>
      <xdr:row>59</xdr:row>
      <xdr:rowOff>16955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33482</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35630</xdr:rowOff>
    </xdr:from>
    <xdr:to>
      <xdr:col>107</xdr:col>
      <xdr:colOff>50800</xdr:colOff>
      <xdr:row>59</xdr:row>
      <xdr:rowOff>37935</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51180"/>
          <a:ext cx="889000" cy="2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80804</xdr:rowOff>
    </xdr:from>
    <xdr:to>
      <xdr:col>107</xdr:col>
      <xdr:colOff>101600</xdr:colOff>
      <xdr:row>59</xdr:row>
      <xdr:rowOff>10954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27481</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31858</xdr:rowOff>
    </xdr:from>
    <xdr:to>
      <xdr:col>102</xdr:col>
      <xdr:colOff>114300</xdr:colOff>
      <xdr:row>59</xdr:row>
      <xdr:rowOff>35630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147408"/>
          <a:ext cx="889000" cy="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61525</xdr:rowOff>
    </xdr:from>
    <xdr:to>
      <xdr:col>102</xdr:col>
      <xdr:colOff>165100</xdr:colOff>
      <xdr:row>58</xdr:row>
      <xdr:rowOff>163125</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8202</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82499</xdr:rowOff>
    </xdr:from>
    <xdr:to>
      <xdr:col>98</xdr:col>
      <xdr:colOff>38100</xdr:colOff>
      <xdr:row>59</xdr:row>
      <xdr:rowOff>12649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29176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163938</xdr:rowOff>
    </xdr:from>
    <xdr:to>
      <xdr:col>116</xdr:col>
      <xdr:colOff>114300</xdr:colOff>
      <xdr:row>59</xdr:row>
      <xdr:rowOff>94088</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8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78865</xdr:rowOff>
    </xdr:from>
    <xdr:ext cx="313932"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29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160890</xdr:rowOff>
    </xdr:from>
    <xdr:to>
      <xdr:col>112</xdr:col>
      <xdr:colOff>38100</xdr:colOff>
      <xdr:row>59</xdr:row>
      <xdr:rowOff>91040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82167</xdr:rowOff>
    </xdr:from>
    <xdr:ext cx="378565"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4017" y="101977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158585</xdr:rowOff>
    </xdr:from>
    <xdr:to>
      <xdr:col>107</xdr:col>
      <xdr:colOff>101600</xdr:colOff>
      <xdr:row>59</xdr:row>
      <xdr:rowOff>88735</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79862</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5017" y="10195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156280</xdr:rowOff>
    </xdr:from>
    <xdr:to>
      <xdr:col>102</xdr:col>
      <xdr:colOff>165100</xdr:colOff>
      <xdr:row>59</xdr:row>
      <xdr:rowOff>86430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77557</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6017" y="10193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152508</xdr:rowOff>
    </xdr:from>
    <xdr:to>
      <xdr:col>98</xdr:col>
      <xdr:colOff>38100</xdr:colOff>
      <xdr:row>59</xdr:row>
      <xdr:rowOff>82658</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096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73785</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7017" y="10189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37821</xdr:rowOff>
    </xdr:from>
    <xdr:to>
      <xdr:col>116</xdr:col>
      <xdr:colOff>62864</xdr:colOff>
      <xdr:row>78</xdr:row>
      <xdr:rowOff>159855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39321"/>
          <a:ext cx="1269" cy="149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163682</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3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159855</xdr:rowOff>
    </xdr:from>
    <xdr:to>
      <xdr:col>116</xdr:col>
      <xdr:colOff>152400</xdr:colOff>
      <xdr:row>78</xdr:row>
      <xdr:rowOff>159855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3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155948</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1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37821</xdr:rowOff>
    </xdr:from>
    <xdr:to>
      <xdr:col>116</xdr:col>
      <xdr:colOff>152400</xdr:colOff>
      <xdr:row>70</xdr:row>
      <xdr:rowOff>37821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39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133032</xdr:rowOff>
    </xdr:from>
    <xdr:to>
      <xdr:col>116</xdr:col>
      <xdr:colOff>63500</xdr:colOff>
      <xdr:row>73</xdr:row>
      <xdr:rowOff>87084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2477432"/>
          <a:ext cx="838200" cy="125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97464</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784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119037</xdr:rowOff>
    </xdr:from>
    <xdr:to>
      <xdr:col>116</xdr:col>
      <xdr:colOff>114300</xdr:colOff>
      <xdr:row>75</xdr:row>
      <xdr:rowOff>49187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806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87084</xdr:rowOff>
    </xdr:from>
    <xdr:to>
      <xdr:col>111</xdr:col>
      <xdr:colOff>177800</xdr:colOff>
      <xdr:row>73</xdr:row>
      <xdr:rowOff>114440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602934"/>
          <a:ext cx="889000" cy="27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20625</xdr:rowOff>
    </xdr:from>
    <xdr:to>
      <xdr:col>112</xdr:col>
      <xdr:colOff>38100</xdr:colOff>
      <xdr:row>75</xdr:row>
      <xdr:rowOff>122225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113352</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97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114440</xdr:rowOff>
    </xdr:from>
    <xdr:to>
      <xdr:col>107</xdr:col>
      <xdr:colOff>50800</xdr:colOff>
      <xdr:row>74</xdr:row>
      <xdr:rowOff>2997</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2630290"/>
          <a:ext cx="889000" cy="6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67602</xdr:rowOff>
    </xdr:from>
    <xdr:to>
      <xdr:col>107</xdr:col>
      <xdr:colOff>101600</xdr:colOff>
      <xdr:row>75</xdr:row>
      <xdr:rowOff>169202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160329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01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2997</xdr:rowOff>
    </xdr:from>
    <xdr:to>
      <xdr:col>102</xdr:col>
      <xdr:colOff>114300</xdr:colOff>
      <xdr:row>74</xdr:row>
      <xdr:rowOff>82093</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2690297"/>
          <a:ext cx="889000" cy="79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69850</xdr:rowOff>
    </xdr:from>
    <xdr:to>
      <xdr:col>102</xdr:col>
      <xdr:colOff>165100</xdr:colOff>
      <xdr:row>76</xdr:row>
      <xdr:rowOff>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162577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302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149975</xdr:rowOff>
    </xdr:from>
    <xdr:to>
      <xdr:col>98</xdr:col>
      <xdr:colOff>38100</xdr:colOff>
      <xdr:row>75</xdr:row>
      <xdr:rowOff>80125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71252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93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82232</xdr:rowOff>
    </xdr:from>
    <xdr:to>
      <xdr:col>116</xdr:col>
      <xdr:colOff>114300</xdr:colOff>
      <xdr:row>73</xdr:row>
      <xdr:rowOff>12382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42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105109</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27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36284</xdr:rowOff>
    </xdr:from>
    <xdr:to>
      <xdr:col>112</xdr:col>
      <xdr:colOff>38100</xdr:colOff>
      <xdr:row>73</xdr:row>
      <xdr:rowOff>137884</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552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154411</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327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63640</xdr:rowOff>
    </xdr:from>
    <xdr:to>
      <xdr:col>107</xdr:col>
      <xdr:colOff>101600</xdr:colOff>
      <xdr:row>73</xdr:row>
      <xdr:rowOff>165240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57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10317</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35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123647</xdr:rowOff>
    </xdr:from>
    <xdr:to>
      <xdr:col>102</xdr:col>
      <xdr:colOff>165100</xdr:colOff>
      <xdr:row>74</xdr:row>
      <xdr:rowOff>53797</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639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70324</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414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31293</xdr:rowOff>
    </xdr:from>
    <xdr:to>
      <xdr:col>98</xdr:col>
      <xdr:colOff>38100</xdr:colOff>
      <xdr:row>74</xdr:row>
      <xdr:rowOff>132893</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718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149420</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49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a:t>
          </a:r>
          <a:r>
            <a:rPr kumimoji="1" lang="en-US" altLang="ja-JP" sz="1300">
              <a:latin typeface="ＭＳ Ｐゴシック" panose="020B0600070205080204" pitchFamily="50" charset="-128"/>
              <a:ea typeface="ＭＳ Ｐゴシック" panose="020B0600070205080204" pitchFamily="50" charset="-128"/>
            </a:rPr>
            <a:t>414,738</a:t>
          </a:r>
          <a:r>
            <a:rPr kumimoji="1" lang="ja-JP" altLang="en-US" sz="1300">
              <a:latin typeface="ＭＳ Ｐゴシック" panose="020B0600070205080204" pitchFamily="50" charset="-128"/>
              <a:ea typeface="ＭＳ Ｐゴシック" panose="020B0600070205080204" pitchFamily="50" charset="-128"/>
            </a:rPr>
            <a:t>円となっており、主な構成項目としては、扶助費（</a:t>
          </a:r>
          <a:r>
            <a:rPr kumimoji="1" lang="en-US" altLang="ja-JP" sz="1300">
              <a:latin typeface="ＭＳ Ｐゴシック" panose="020B0600070205080204" pitchFamily="50" charset="-128"/>
              <a:ea typeface="ＭＳ Ｐゴシック" panose="020B0600070205080204" pitchFamily="50" charset="-128"/>
            </a:rPr>
            <a:t>127,419</a:t>
          </a:r>
          <a:r>
            <a:rPr kumimoji="1" lang="ja-JP" altLang="en-US" sz="1300">
              <a:latin typeface="ＭＳ Ｐゴシック" panose="020B0600070205080204" pitchFamily="50" charset="-128"/>
              <a:ea typeface="ＭＳ Ｐゴシック" panose="020B0600070205080204" pitchFamily="50" charset="-128"/>
            </a:rPr>
            <a:t>円）、人件費（</a:t>
          </a:r>
          <a:r>
            <a:rPr kumimoji="1" lang="en-US" altLang="ja-JP" sz="1300">
              <a:latin typeface="ＭＳ Ｐゴシック" panose="020B0600070205080204" pitchFamily="50" charset="-128"/>
              <a:ea typeface="ＭＳ Ｐゴシック" panose="020B0600070205080204" pitchFamily="50" charset="-128"/>
            </a:rPr>
            <a:t>61,821</a:t>
          </a:r>
          <a:r>
            <a:rPr kumimoji="1" lang="ja-JP" altLang="en-US" sz="1300">
              <a:latin typeface="ＭＳ Ｐゴシック" panose="020B0600070205080204" pitchFamily="50" charset="-128"/>
              <a:ea typeface="ＭＳ Ｐゴシック" panose="020B0600070205080204" pitchFamily="50" charset="-128"/>
            </a:rPr>
            <a:t>円）、物件費（</a:t>
          </a:r>
          <a:r>
            <a:rPr kumimoji="1" lang="en-US" altLang="ja-JP" sz="1300">
              <a:latin typeface="ＭＳ Ｐゴシック" panose="020B0600070205080204" pitchFamily="50" charset="-128"/>
              <a:ea typeface="ＭＳ Ｐゴシック" panose="020B0600070205080204" pitchFamily="50" charset="-128"/>
            </a:rPr>
            <a:t>54,574</a:t>
          </a:r>
          <a:r>
            <a:rPr kumimoji="1" lang="ja-JP" altLang="en-US" sz="1300">
              <a:latin typeface="ＭＳ Ｐゴシック" panose="020B0600070205080204" pitchFamily="50" charset="-128"/>
              <a:ea typeface="ＭＳ Ｐゴシック" panose="020B0600070205080204" pitchFamily="50" charset="-128"/>
            </a:rPr>
            <a:t>円）、繰出金（</a:t>
          </a:r>
          <a:r>
            <a:rPr kumimoji="1" lang="en-US" altLang="ja-JP" sz="1300">
              <a:latin typeface="ＭＳ Ｐゴシック" panose="020B0600070205080204" pitchFamily="50" charset="-128"/>
              <a:ea typeface="ＭＳ Ｐゴシック" panose="020B0600070205080204" pitchFamily="50" charset="-128"/>
            </a:rPr>
            <a:t>49,175</a:t>
          </a:r>
          <a:r>
            <a:rPr kumimoji="1" lang="ja-JP" altLang="en-US" sz="1300">
              <a:latin typeface="ＭＳ Ｐゴシック" panose="020B0600070205080204" pitchFamily="50" charset="-128"/>
              <a:ea typeface="ＭＳ Ｐゴシック" panose="020B0600070205080204" pitchFamily="50" charset="-128"/>
            </a:rPr>
            <a:t>円）、補助費等（</a:t>
          </a:r>
          <a:r>
            <a:rPr kumimoji="1" lang="en-US" altLang="ja-JP" sz="1300">
              <a:latin typeface="ＭＳ Ｐゴシック" panose="020B0600070205080204" pitchFamily="50" charset="-128"/>
              <a:ea typeface="ＭＳ Ｐゴシック" panose="020B0600070205080204" pitchFamily="50" charset="-128"/>
            </a:rPr>
            <a:t>39,907</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扶助費については障がい福祉サービス給付費の増などにより、人件費については給与改定の影響などにより、それぞれ前年度より増加している。繰出金については、後期高齢者医療や介護保険に係る繰出金が、高齢化に伴い今後も増加していく見込みであるため、今後は病気の予防や健康増進を推進することで、給付費等の抑制をめざす。</a:t>
          </a:r>
        </a:p>
        <a:p>
          <a:r>
            <a:rPr kumimoji="1" lang="ja-JP" altLang="en-US" sz="1300">
              <a:latin typeface="ＭＳ Ｐゴシック" panose="020B0600070205080204" pitchFamily="50" charset="-128"/>
              <a:ea typeface="ＭＳ Ｐゴシック" panose="020B0600070205080204" pitchFamily="50" charset="-128"/>
            </a:rPr>
            <a:t>　一方で、物件費については新型コロナウイルス対策事業の減少などにより、補助費等については令和４年度の地域通貨（モックルコイン）促進事業分の減少などにより、それぞれ前年度より減少している。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大阪府河内長野市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99,226
98,271
109.63
41,471,284
41,152,747
243,216
22,441,704
26,560,216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45212</xdr:rowOff>
    </xdr:from>
    <xdr:to>
      <xdr:col>24</xdr:col>
      <xdr:colOff>62865</xdr:colOff>
      <xdr:row>38</xdr:row>
      <xdr:rowOff>29210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88712"/>
          <a:ext cx="127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163339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6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45212</xdr:rowOff>
    </xdr:from>
    <xdr:to>
      <xdr:col>24</xdr:col>
      <xdr:colOff>152400</xdr:colOff>
      <xdr:row>30</xdr:row>
      <xdr:rowOff>45212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88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62738</xdr:rowOff>
    </xdr:from>
    <xdr:to>
      <xdr:col>24</xdr:col>
      <xdr:colOff>63500</xdr:colOff>
      <xdr:row>33</xdr:row>
      <xdr:rowOff>77216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720588"/>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5605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349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27178</xdr:rowOff>
    </xdr:from>
    <xdr:to>
      <xdr:col>24</xdr:col>
      <xdr:colOff>114300</xdr:colOff>
      <xdr:row>34</xdr:row>
      <xdr:rowOff>128778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85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17780</xdr:rowOff>
    </xdr:from>
    <xdr:to>
      <xdr:col>19</xdr:col>
      <xdr:colOff>177800</xdr:colOff>
      <xdr:row>33</xdr:row>
      <xdr:rowOff>62738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675630"/>
          <a:ext cx="889000" cy="44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51562</xdr:rowOff>
    </xdr:from>
    <xdr:to>
      <xdr:col>20</xdr:col>
      <xdr:colOff>38100</xdr:colOff>
      <xdr:row>34</xdr:row>
      <xdr:rowOff>153162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80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144289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73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17780</xdr:rowOff>
    </xdr:from>
    <xdr:to>
      <xdr:col>15</xdr:col>
      <xdr:colOff>50800</xdr:colOff>
      <xdr:row>33</xdr:row>
      <xdr:rowOff>90170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67563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37846</xdr:rowOff>
    </xdr:from>
    <xdr:to>
      <xdr:col>15</xdr:col>
      <xdr:colOff>101600</xdr:colOff>
      <xdr:row>34</xdr:row>
      <xdr:rowOff>139446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6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130573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5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33782</xdr:rowOff>
    </xdr:from>
    <xdr:to>
      <xdr:col>10</xdr:col>
      <xdr:colOff>114300</xdr:colOff>
      <xdr:row>33</xdr:row>
      <xdr:rowOff>90170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691632"/>
          <a:ext cx="889000" cy="56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44704</xdr:rowOff>
    </xdr:from>
    <xdr:to>
      <xdr:col>10</xdr:col>
      <xdr:colOff>165100</xdr:colOff>
      <xdr:row>34</xdr:row>
      <xdr:rowOff>146304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137431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6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1270</xdr:rowOff>
    </xdr:from>
    <xdr:to>
      <xdr:col>6</xdr:col>
      <xdr:colOff>38100</xdr:colOff>
      <xdr:row>34</xdr:row>
      <xdr:rowOff>102870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93997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26416</xdr:rowOff>
    </xdr:from>
    <xdr:to>
      <xdr:col>24</xdr:col>
      <xdr:colOff>114300</xdr:colOff>
      <xdr:row>33</xdr:row>
      <xdr:rowOff>128016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68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49293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535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11938</xdr:rowOff>
    </xdr:from>
    <xdr:to>
      <xdr:col>20</xdr:col>
      <xdr:colOff>38100</xdr:colOff>
      <xdr:row>33</xdr:row>
      <xdr:rowOff>113538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66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130065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445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138430</xdr:rowOff>
    </xdr:from>
    <xdr:to>
      <xdr:col>15</xdr:col>
      <xdr:colOff>101600</xdr:colOff>
      <xdr:row>33</xdr:row>
      <xdr:rowOff>68580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6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85107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4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39370</xdr:rowOff>
    </xdr:from>
    <xdr:to>
      <xdr:col>10</xdr:col>
      <xdr:colOff>165100</xdr:colOff>
      <xdr:row>33</xdr:row>
      <xdr:rowOff>140970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6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157497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47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154432</xdr:rowOff>
    </xdr:from>
    <xdr:to>
      <xdr:col>6</xdr:col>
      <xdr:colOff>38100</xdr:colOff>
      <xdr:row>33</xdr:row>
      <xdr:rowOff>84582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64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101109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416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32701</xdr:rowOff>
    </xdr:from>
    <xdr:to>
      <xdr:col>24</xdr:col>
      <xdr:colOff>62865</xdr:colOff>
      <xdr:row>57</xdr:row>
      <xdr:rowOff>161490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05201"/>
          <a:ext cx="1270" cy="132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165317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3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161490</xdr:rowOff>
    </xdr:from>
    <xdr:to>
      <xdr:col>24</xdr:col>
      <xdr:colOff>152400</xdr:colOff>
      <xdr:row>57</xdr:row>
      <xdr:rowOff>161490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3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150828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8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32701</xdr:rowOff>
    </xdr:from>
    <xdr:to>
      <xdr:col>24</xdr:col>
      <xdr:colOff>152400</xdr:colOff>
      <xdr:row>50</xdr:row>
      <xdr:rowOff>32701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0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14084</xdr:rowOff>
    </xdr:from>
    <xdr:to>
      <xdr:col>24</xdr:col>
      <xdr:colOff>63500</xdr:colOff>
      <xdr:row>57</xdr:row>
      <xdr:rowOff>61089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786734"/>
          <a:ext cx="838200" cy="47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170952</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00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148075</xdr:rowOff>
    </xdr:from>
    <xdr:to>
      <xdr:col>24</xdr:col>
      <xdr:colOff>114300</xdr:colOff>
      <xdr:row>57</xdr:row>
      <xdr:rowOff>78225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14084</xdr:rowOff>
    </xdr:from>
    <xdr:to>
      <xdr:col>19</xdr:col>
      <xdr:colOff>177800</xdr:colOff>
      <xdr:row>57</xdr:row>
      <xdr:rowOff>41901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786734"/>
          <a:ext cx="889000" cy="27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150910</xdr:rowOff>
    </xdr:from>
    <xdr:to>
      <xdr:col>20</xdr:col>
      <xdr:colOff>38100</xdr:colOff>
      <xdr:row>57</xdr:row>
      <xdr:rowOff>81060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72187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84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162757</xdr:rowOff>
    </xdr:from>
    <xdr:to>
      <xdr:col>15</xdr:col>
      <xdr:colOff>50800</xdr:colOff>
      <xdr:row>57</xdr:row>
      <xdr:rowOff>41901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421057"/>
          <a:ext cx="889000" cy="393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158015</xdr:rowOff>
    </xdr:from>
    <xdr:to>
      <xdr:col>15</xdr:col>
      <xdr:colOff>101600</xdr:colOff>
      <xdr:row>57</xdr:row>
      <xdr:rowOff>88165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104692</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162757</xdr:rowOff>
    </xdr:from>
    <xdr:to>
      <xdr:col>10</xdr:col>
      <xdr:colOff>114300</xdr:colOff>
      <xdr:row>57</xdr:row>
      <xdr:rowOff>147513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421057"/>
          <a:ext cx="889000" cy="49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89856</xdr:rowOff>
    </xdr:from>
    <xdr:to>
      <xdr:col>10</xdr:col>
      <xdr:colOff>165100</xdr:colOff>
      <xdr:row>55</xdr:row>
      <xdr:rowOff>20006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36533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22670</xdr:rowOff>
    </xdr:from>
    <xdr:to>
      <xdr:col>6</xdr:col>
      <xdr:colOff>38100</xdr:colOff>
      <xdr:row>57</xdr:row>
      <xdr:rowOff>124270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140797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10289</xdr:rowOff>
    </xdr:from>
    <xdr:to>
      <xdr:col>24</xdr:col>
      <xdr:colOff>114300</xdr:colOff>
      <xdr:row>57</xdr:row>
      <xdr:rowOff>111889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82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126502</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2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134734</xdr:rowOff>
    </xdr:from>
    <xdr:to>
      <xdr:col>20</xdr:col>
      <xdr:colOff>38100</xdr:colOff>
      <xdr:row>57</xdr:row>
      <xdr:rowOff>64884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3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81411</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51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162551</xdr:rowOff>
    </xdr:from>
    <xdr:to>
      <xdr:col>15</xdr:col>
      <xdr:colOff>101600</xdr:colOff>
      <xdr:row>57</xdr:row>
      <xdr:rowOff>92701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63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83828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85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111957</xdr:rowOff>
    </xdr:from>
    <xdr:to>
      <xdr:col>10</xdr:col>
      <xdr:colOff>165100</xdr:colOff>
      <xdr:row>55</xdr:row>
      <xdr:rowOff>42107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37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33234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462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96713</xdr:rowOff>
    </xdr:from>
    <xdr:to>
      <xdr:col>6</xdr:col>
      <xdr:colOff>38100</xdr:colOff>
      <xdr:row>58</xdr:row>
      <xdr:rowOff>26863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6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17990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62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32647</xdr:rowOff>
    </xdr:from>
    <xdr:to>
      <xdr:col>24</xdr:col>
      <xdr:colOff>62865</xdr:colOff>
      <xdr:row>79</xdr:row>
      <xdr:rowOff>114821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05597"/>
          <a:ext cx="1270" cy="1453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118648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114821</xdr:rowOff>
    </xdr:from>
    <xdr:to>
      <xdr:col>24</xdr:col>
      <xdr:colOff>152400</xdr:colOff>
      <xdr:row>79</xdr:row>
      <xdr:rowOff>114821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5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150774</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32647</xdr:rowOff>
    </xdr:from>
    <xdr:to>
      <xdr:col>24</xdr:col>
      <xdr:colOff>152400</xdr:colOff>
      <xdr:row>71</xdr:row>
      <xdr:rowOff>32647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0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57617</xdr:rowOff>
    </xdr:from>
    <xdr:to>
      <xdr:col>24</xdr:col>
      <xdr:colOff>63500</xdr:colOff>
      <xdr:row>77</xdr:row>
      <xdr:rowOff>108649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259267"/>
          <a:ext cx="838200" cy="5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107259</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660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84381</xdr:rowOff>
    </xdr:from>
    <xdr:to>
      <xdr:col>24</xdr:col>
      <xdr:colOff>114300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108649</xdr:rowOff>
    </xdr:from>
    <xdr:to>
      <xdr:col>19</xdr:col>
      <xdr:colOff>177800</xdr:colOff>
      <xdr:row>77</xdr:row>
      <xdr:rowOff>113342</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310299"/>
          <a:ext cx="889000" cy="4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170800</xdr:rowOff>
    </xdr:from>
    <xdr:to>
      <xdr:col>20</xdr:col>
      <xdr:colOff>38100</xdr:colOff>
      <xdr:row>77</xdr:row>
      <xdr:rowOff>100950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117477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76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113342</xdr:rowOff>
    </xdr:from>
    <xdr:to>
      <xdr:col>15</xdr:col>
      <xdr:colOff>50800</xdr:colOff>
      <xdr:row>78</xdr:row>
      <xdr:rowOff>137109</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314992"/>
          <a:ext cx="889000" cy="195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122230</xdr:rowOff>
    </xdr:from>
    <xdr:to>
      <xdr:col>15</xdr:col>
      <xdr:colOff>101600</xdr:colOff>
      <xdr:row>77</xdr:row>
      <xdr:rowOff>52380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68907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927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137109</xdr:rowOff>
    </xdr:from>
    <xdr:to>
      <xdr:col>10</xdr:col>
      <xdr:colOff>114300</xdr:colOff>
      <xdr:row>79</xdr:row>
      <xdr:rowOff>15647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510209"/>
          <a:ext cx="889000" cy="49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26386</xdr:rowOff>
    </xdr:from>
    <xdr:to>
      <xdr:col>10</xdr:col>
      <xdr:colOff>165100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144513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17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42135</xdr:rowOff>
    </xdr:from>
    <xdr:to>
      <xdr:col>6</xdr:col>
      <xdr:colOff>38100</xdr:colOff>
      <xdr:row>78</xdr:row>
      <xdr:rowOff>143735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160262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90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6817</xdr:rowOff>
    </xdr:from>
    <xdr:to>
      <xdr:col>24</xdr:col>
      <xdr:colOff>114300</xdr:colOff>
      <xdr:row>77</xdr:row>
      <xdr:rowOff>108417</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20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156694</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186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57849</xdr:rowOff>
    </xdr:from>
    <xdr:to>
      <xdr:col>20</xdr:col>
      <xdr:colOff>38100</xdr:colOff>
      <xdr:row>77</xdr:row>
      <xdr:rowOff>159449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25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150576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352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62542</xdr:rowOff>
    </xdr:from>
    <xdr:to>
      <xdr:col>15</xdr:col>
      <xdr:colOff>101600</xdr:colOff>
      <xdr:row>77</xdr:row>
      <xdr:rowOff>164142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26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155269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356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86309</xdr:rowOff>
    </xdr:from>
    <xdr:to>
      <xdr:col>10</xdr:col>
      <xdr:colOff>165100</xdr:colOff>
      <xdr:row>79</xdr:row>
      <xdr:rowOff>16459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45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7586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552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136297</xdr:rowOff>
    </xdr:from>
    <xdr:to>
      <xdr:col>6</xdr:col>
      <xdr:colOff>38100</xdr:colOff>
      <xdr:row>79</xdr:row>
      <xdr:rowOff>66447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50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57574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602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92771</xdr:rowOff>
    </xdr:from>
    <xdr:to>
      <xdr:col>24</xdr:col>
      <xdr:colOff>62865</xdr:colOff>
      <xdr:row>99</xdr:row>
      <xdr:rowOff>2474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51821"/>
          <a:ext cx="1270" cy="162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6301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7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2474</xdr:rowOff>
    </xdr:from>
    <xdr:to>
      <xdr:col>24</xdr:col>
      <xdr:colOff>152400</xdr:colOff>
      <xdr:row>99</xdr:row>
      <xdr:rowOff>2474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76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39448</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2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92771</xdr:rowOff>
    </xdr:from>
    <xdr:to>
      <xdr:col>24</xdr:col>
      <xdr:colOff>152400</xdr:colOff>
      <xdr:row>89</xdr:row>
      <xdr:rowOff>92771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5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13577</xdr:rowOff>
    </xdr:from>
    <xdr:to>
      <xdr:col>24</xdr:col>
      <xdr:colOff>63500</xdr:colOff>
      <xdr:row>96</xdr:row>
      <xdr:rowOff>147407</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472777"/>
          <a:ext cx="838200" cy="13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155244</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271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132367</xdr:rowOff>
    </xdr:from>
    <xdr:to>
      <xdr:col>24</xdr:col>
      <xdr:colOff>114300</xdr:colOff>
      <xdr:row>96</xdr:row>
      <xdr:rowOff>62517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2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13577</xdr:rowOff>
    </xdr:from>
    <xdr:to>
      <xdr:col>19</xdr:col>
      <xdr:colOff>177800</xdr:colOff>
      <xdr:row>96</xdr:row>
      <xdr:rowOff>27752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472777"/>
          <a:ext cx="889000" cy="1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5037</xdr:rowOff>
    </xdr:from>
    <xdr:to>
      <xdr:col>20</xdr:col>
      <xdr:colOff>38100</xdr:colOff>
      <xdr:row>95</xdr:row>
      <xdr:rowOff>106637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9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123164</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068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27752</xdr:rowOff>
    </xdr:from>
    <xdr:to>
      <xdr:col>15</xdr:col>
      <xdr:colOff>50800</xdr:colOff>
      <xdr:row>96</xdr:row>
      <xdr:rowOff>92511</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486952"/>
          <a:ext cx="889000" cy="64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43311</xdr:rowOff>
    </xdr:from>
    <xdr:to>
      <xdr:col>15</xdr:col>
      <xdr:colOff>101600</xdr:colOff>
      <xdr:row>95</xdr:row>
      <xdr:rowOff>144911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331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161438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10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92511</xdr:rowOff>
    </xdr:from>
    <xdr:to>
      <xdr:col>10</xdr:col>
      <xdr:colOff>114300</xdr:colOff>
      <xdr:row>97</xdr:row>
      <xdr:rowOff>25825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551711"/>
          <a:ext cx="889000" cy="10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117638</xdr:rowOff>
    </xdr:from>
    <xdr:to>
      <xdr:col>10</xdr:col>
      <xdr:colOff>165100</xdr:colOff>
      <xdr:row>97</xdr:row>
      <xdr:rowOff>47788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57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38915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669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152876</xdr:rowOff>
    </xdr:from>
    <xdr:to>
      <xdr:col>6</xdr:col>
      <xdr:colOff>38100</xdr:colOff>
      <xdr:row>97</xdr:row>
      <xdr:rowOff>83026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1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74153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704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96607</xdr:rowOff>
    </xdr:from>
    <xdr:to>
      <xdr:col>24</xdr:col>
      <xdr:colOff>114300</xdr:colOff>
      <xdr:row>97</xdr:row>
      <xdr:rowOff>26757</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55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75034</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534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134227</xdr:rowOff>
    </xdr:from>
    <xdr:to>
      <xdr:col>20</xdr:col>
      <xdr:colOff>38100</xdr:colOff>
      <xdr:row>96</xdr:row>
      <xdr:rowOff>64377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421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55504</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51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148402</xdr:rowOff>
    </xdr:from>
    <xdr:to>
      <xdr:col>15</xdr:col>
      <xdr:colOff>101600</xdr:colOff>
      <xdr:row>96</xdr:row>
      <xdr:rowOff>78552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43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69679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528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41711</xdr:rowOff>
    </xdr:from>
    <xdr:to>
      <xdr:col>10</xdr:col>
      <xdr:colOff>165100</xdr:colOff>
      <xdr:row>96</xdr:row>
      <xdr:rowOff>143311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50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159838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27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146475</xdr:rowOff>
    </xdr:from>
    <xdr:to>
      <xdr:col>6</xdr:col>
      <xdr:colOff>38100</xdr:colOff>
      <xdr:row>97</xdr:row>
      <xdr:rowOff>76625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0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93152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380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145034</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59984"/>
          <a:ext cx="127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91711</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145034</xdr:rowOff>
    </xdr:from>
    <xdr:to>
      <xdr:col>55</xdr:col>
      <xdr:colOff>88900</xdr:colOff>
      <xdr:row>31</xdr:row>
      <xdr:rowOff>145034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59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42164</xdr:rowOff>
    </xdr:from>
    <xdr:to>
      <xdr:col>55</xdr:col>
      <xdr:colOff>0</xdr:colOff>
      <xdr:row>38</xdr:row>
      <xdr:rowOff>43307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557264"/>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82821</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255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42164</xdr:rowOff>
    </xdr:from>
    <xdr:to>
      <xdr:col>50</xdr:col>
      <xdr:colOff>114300</xdr:colOff>
      <xdr:row>38</xdr:row>
      <xdr:rowOff>44831</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557264"/>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43561</xdr:rowOff>
    </xdr:from>
    <xdr:to>
      <xdr:col>50</xdr:col>
      <xdr:colOff>165100</xdr:colOff>
      <xdr:row>37</xdr:row>
      <xdr:rowOff>145161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161688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44831</xdr:rowOff>
    </xdr:from>
    <xdr:to>
      <xdr:col>45</xdr:col>
      <xdr:colOff>177800</xdr:colOff>
      <xdr:row>38</xdr:row>
      <xdr:rowOff>50927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559931"/>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44704</xdr:rowOff>
    </xdr:from>
    <xdr:to>
      <xdr:col>46</xdr:col>
      <xdr:colOff>38100</xdr:colOff>
      <xdr:row>37</xdr:row>
      <xdr:rowOff>146304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162831</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50927</xdr:rowOff>
    </xdr:from>
    <xdr:to>
      <xdr:col>41</xdr:col>
      <xdr:colOff>50800</xdr:colOff>
      <xdr:row>38</xdr:row>
      <xdr:rowOff>52451</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566027"/>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43942</xdr:rowOff>
    </xdr:from>
    <xdr:to>
      <xdr:col>41</xdr:col>
      <xdr:colOff>101600</xdr:colOff>
      <xdr:row>37</xdr:row>
      <xdr:rowOff>145542</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162069</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29083</xdr:rowOff>
    </xdr:from>
    <xdr:to>
      <xdr:col>36</xdr:col>
      <xdr:colOff>165100</xdr:colOff>
      <xdr:row>37</xdr:row>
      <xdr:rowOff>130683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147210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1479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163957</xdr:rowOff>
    </xdr:from>
    <xdr:to>
      <xdr:col>55</xdr:col>
      <xdr:colOff>50800</xdr:colOff>
      <xdr:row>38</xdr:row>
      <xdr:rowOff>94107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507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142384</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4860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162814</xdr:rowOff>
    </xdr:from>
    <xdr:to>
      <xdr:col>50</xdr:col>
      <xdr:colOff>165100</xdr:colOff>
      <xdr:row>38</xdr:row>
      <xdr:rowOff>92964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50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84091</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165481</xdr:rowOff>
    </xdr:from>
    <xdr:to>
      <xdr:col>46</xdr:col>
      <xdr:colOff>38100</xdr:colOff>
      <xdr:row>38</xdr:row>
      <xdr:rowOff>95631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509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86758</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6018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127</xdr:rowOff>
    </xdr:from>
    <xdr:to>
      <xdr:col>41</xdr:col>
      <xdr:colOff>101600</xdr:colOff>
      <xdr:row>38</xdr:row>
      <xdr:rowOff>101727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51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92854</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607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xdr:rowOff>
    </xdr:from>
    <xdr:to>
      <xdr:col>36</xdr:col>
      <xdr:colOff>165100</xdr:colOff>
      <xdr:row>38</xdr:row>
      <xdr:rowOff>103251</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516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94378</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6094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168778</xdr:rowOff>
    </xdr:from>
    <xdr:to>
      <xdr:col>54</xdr:col>
      <xdr:colOff>189865</xdr:colOff>
      <xdr:row>58</xdr:row>
      <xdr:rowOff>136957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41278"/>
          <a:ext cx="1270" cy="133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140784</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4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136957</xdr:rowOff>
    </xdr:from>
    <xdr:to>
      <xdr:col>55</xdr:col>
      <xdr:colOff>88900</xdr:colOff>
      <xdr:row>58</xdr:row>
      <xdr:rowOff>136957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115455</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1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168778</xdr:rowOff>
    </xdr:from>
    <xdr:to>
      <xdr:col>55</xdr:col>
      <xdr:colOff>88900</xdr:colOff>
      <xdr:row>50</xdr:row>
      <xdr:rowOff>168778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4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142260</xdr:rowOff>
    </xdr:from>
    <xdr:to>
      <xdr:col>55</xdr:col>
      <xdr:colOff>0</xdr:colOff>
      <xdr:row>57</xdr:row>
      <xdr:rowOff>150444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914910"/>
          <a:ext cx="838200" cy="8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73327</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7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50450</xdr:rowOff>
    </xdr:from>
    <xdr:to>
      <xdr:col>55</xdr:col>
      <xdr:colOff>50800</xdr:colOff>
      <xdr:row>57</xdr:row>
      <xdr:rowOff>152050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142260</xdr:rowOff>
    </xdr:from>
    <xdr:to>
      <xdr:col>50</xdr:col>
      <xdr:colOff>114300</xdr:colOff>
      <xdr:row>57</xdr:row>
      <xdr:rowOff>158079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914910"/>
          <a:ext cx="889000" cy="1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58131</xdr:rowOff>
    </xdr:from>
    <xdr:to>
      <xdr:col>50</xdr:col>
      <xdr:colOff>165100</xdr:colOff>
      <xdr:row>57</xdr:row>
      <xdr:rowOff>159731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4808</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157851</xdr:rowOff>
    </xdr:from>
    <xdr:to>
      <xdr:col>45</xdr:col>
      <xdr:colOff>177800</xdr:colOff>
      <xdr:row>57</xdr:row>
      <xdr:rowOff>158079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930501"/>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66818</xdr:rowOff>
    </xdr:from>
    <xdr:to>
      <xdr:col>46</xdr:col>
      <xdr:colOff>38100</xdr:colOff>
      <xdr:row>57</xdr:row>
      <xdr:rowOff>168418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13495</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136682</xdr:rowOff>
    </xdr:from>
    <xdr:to>
      <xdr:col>41</xdr:col>
      <xdr:colOff>50800</xdr:colOff>
      <xdr:row>57</xdr:row>
      <xdr:rowOff>157851</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909332"/>
          <a:ext cx="889000" cy="21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65949</xdr:rowOff>
    </xdr:from>
    <xdr:to>
      <xdr:col>41</xdr:col>
      <xdr:colOff>101600</xdr:colOff>
      <xdr:row>57</xdr:row>
      <xdr:rowOff>167549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12626</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80350</xdr:rowOff>
    </xdr:from>
    <xdr:to>
      <xdr:col>36</xdr:col>
      <xdr:colOff>165100</xdr:colOff>
      <xdr:row>58</xdr:row>
      <xdr:rowOff>10500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27027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99644</xdr:rowOff>
    </xdr:from>
    <xdr:to>
      <xdr:col>55</xdr:col>
      <xdr:colOff>50800</xdr:colOff>
      <xdr:row>58</xdr:row>
      <xdr:rowOff>29794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72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78071</xdr:rowOff>
    </xdr:from>
    <xdr:ext cx="469744"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50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91460</xdr:rowOff>
    </xdr:from>
    <xdr:to>
      <xdr:col>50</xdr:col>
      <xdr:colOff>165100</xdr:colOff>
      <xdr:row>58</xdr:row>
      <xdr:rowOff>21610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6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12737</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04428" y="9956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107279</xdr:rowOff>
    </xdr:from>
    <xdr:to>
      <xdr:col>46</xdr:col>
      <xdr:colOff>38100</xdr:colOff>
      <xdr:row>58</xdr:row>
      <xdr:rowOff>37429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87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28556</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15428" y="9972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107051</xdr:rowOff>
    </xdr:from>
    <xdr:to>
      <xdr:col>41</xdr:col>
      <xdr:colOff>101600</xdr:colOff>
      <xdr:row>58</xdr:row>
      <xdr:rowOff>37201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879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28328</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26428" y="997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85882</xdr:rowOff>
    </xdr:from>
    <xdr:to>
      <xdr:col>36</xdr:col>
      <xdr:colOff>165100</xdr:colOff>
      <xdr:row>58</xdr:row>
      <xdr:rowOff>16032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5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7159</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37428" y="9951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20542</xdr:rowOff>
    </xdr:from>
    <xdr:to>
      <xdr:col>54</xdr:col>
      <xdr:colOff>189865</xdr:colOff>
      <xdr:row>79</xdr:row>
      <xdr:rowOff>26543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22042"/>
          <a:ext cx="1270" cy="1549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30370</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74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26543</xdr:rowOff>
    </xdr:from>
    <xdr:to>
      <xdr:col>55</xdr:col>
      <xdr:colOff>88900</xdr:colOff>
      <xdr:row>79</xdr:row>
      <xdr:rowOff>26543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7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138669</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9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20542</xdr:rowOff>
    </xdr:from>
    <xdr:to>
      <xdr:col>55</xdr:col>
      <xdr:colOff>88900</xdr:colOff>
      <xdr:row>70</xdr:row>
      <xdr:rowOff>20542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2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115602</xdr:rowOff>
    </xdr:from>
    <xdr:to>
      <xdr:col>55</xdr:col>
      <xdr:colOff>0</xdr:colOff>
      <xdr:row>78</xdr:row>
      <xdr:rowOff>137280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488702"/>
          <a:ext cx="838200" cy="21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169308</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99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146431</xdr:rowOff>
    </xdr:from>
    <xdr:to>
      <xdr:col>55</xdr:col>
      <xdr:colOff>50800</xdr:colOff>
      <xdr:row>78</xdr:row>
      <xdr:rowOff>76581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115602</xdr:rowOff>
    </xdr:from>
    <xdr:to>
      <xdr:col>50</xdr:col>
      <xdr:colOff>114300</xdr:colOff>
      <xdr:row>78</xdr:row>
      <xdr:rowOff>133508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488702"/>
          <a:ext cx="889000" cy="17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110179</xdr:rowOff>
    </xdr:from>
    <xdr:to>
      <xdr:col>50</xdr:col>
      <xdr:colOff>165100</xdr:colOff>
      <xdr:row>78</xdr:row>
      <xdr:rowOff>40329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56856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148006</xdr:rowOff>
    </xdr:from>
    <xdr:to>
      <xdr:col>45</xdr:col>
      <xdr:colOff>177800</xdr:colOff>
      <xdr:row>78</xdr:row>
      <xdr:rowOff>133508</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349656"/>
          <a:ext cx="889000" cy="156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90843</xdr:rowOff>
    </xdr:from>
    <xdr:to>
      <xdr:col>46</xdr:col>
      <xdr:colOff>38100</xdr:colOff>
      <xdr:row>78</xdr:row>
      <xdr:rowOff>20993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37520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148006</xdr:rowOff>
    </xdr:from>
    <xdr:to>
      <xdr:col>41</xdr:col>
      <xdr:colOff>50800</xdr:colOff>
      <xdr:row>78</xdr:row>
      <xdr:rowOff>168923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349656"/>
          <a:ext cx="889000" cy="19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76364</xdr:rowOff>
    </xdr:from>
    <xdr:to>
      <xdr:col>41</xdr:col>
      <xdr:colOff>101600</xdr:colOff>
      <xdr:row>78</xdr:row>
      <xdr:rowOff>6514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23041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31311</xdr:rowOff>
    </xdr:from>
    <xdr:to>
      <xdr:col>36</xdr:col>
      <xdr:colOff>165100</xdr:colOff>
      <xdr:row>78</xdr:row>
      <xdr:rowOff>132911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0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149438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317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86480</xdr:rowOff>
    </xdr:from>
    <xdr:to>
      <xdr:col>55</xdr:col>
      <xdr:colOff>50800</xdr:colOff>
      <xdr:row>79</xdr:row>
      <xdr:rowOff>16630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5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1407</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37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64802</xdr:rowOff>
    </xdr:from>
    <xdr:to>
      <xdr:col>50</xdr:col>
      <xdr:colOff>165100</xdr:colOff>
      <xdr:row>78</xdr:row>
      <xdr:rowOff>166402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3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157529</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530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82708</xdr:rowOff>
    </xdr:from>
    <xdr:to>
      <xdr:col>46</xdr:col>
      <xdr:colOff>38100</xdr:colOff>
      <xdr:row>79</xdr:row>
      <xdr:rowOff>12858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455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3985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548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97206</xdr:rowOff>
    </xdr:from>
    <xdr:to>
      <xdr:col>41</xdr:col>
      <xdr:colOff>101600</xdr:colOff>
      <xdr:row>78</xdr:row>
      <xdr:rowOff>27356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29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18483</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391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118123</xdr:rowOff>
    </xdr:from>
    <xdr:to>
      <xdr:col>36</xdr:col>
      <xdr:colOff>165100</xdr:colOff>
      <xdr:row>79</xdr:row>
      <xdr:rowOff>48273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91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39400</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583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69990</xdr:rowOff>
    </xdr:from>
    <xdr:to>
      <xdr:col>54</xdr:col>
      <xdr:colOff>189865</xdr:colOff>
      <xdr:row>98</xdr:row>
      <xdr:rowOff>39015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00490"/>
          <a:ext cx="1270" cy="134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42842</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4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39015</xdr:rowOff>
    </xdr:from>
    <xdr:to>
      <xdr:col>55</xdr:col>
      <xdr:colOff>88900</xdr:colOff>
      <xdr:row>98</xdr:row>
      <xdr:rowOff>39015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41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16667</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7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69990</xdr:rowOff>
    </xdr:from>
    <xdr:to>
      <xdr:col>55</xdr:col>
      <xdr:colOff>88900</xdr:colOff>
      <xdr:row>90</xdr:row>
      <xdr:rowOff>69990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0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168732</xdr:rowOff>
    </xdr:from>
    <xdr:to>
      <xdr:col>55</xdr:col>
      <xdr:colOff>0</xdr:colOff>
      <xdr:row>97</xdr:row>
      <xdr:rowOff>49301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627932"/>
          <a:ext cx="838200" cy="5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20387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08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168960</xdr:rowOff>
    </xdr:from>
    <xdr:to>
      <xdr:col>55</xdr:col>
      <xdr:colOff>50800</xdr:colOff>
      <xdr:row>96</xdr:row>
      <xdr:rowOff>99110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5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49301</xdr:rowOff>
    </xdr:from>
    <xdr:to>
      <xdr:col>50</xdr:col>
      <xdr:colOff>114300</xdr:colOff>
      <xdr:row>97</xdr:row>
      <xdr:rowOff>53772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679951"/>
          <a:ext cx="889000" cy="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6210</xdr:rowOff>
    </xdr:from>
    <xdr:to>
      <xdr:col>50</xdr:col>
      <xdr:colOff>165100</xdr:colOff>
      <xdr:row>96</xdr:row>
      <xdr:rowOff>107810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4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124337</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4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53772</xdr:rowOff>
    </xdr:from>
    <xdr:to>
      <xdr:col>45</xdr:col>
      <xdr:colOff>177800</xdr:colOff>
      <xdr:row>97</xdr:row>
      <xdr:rowOff>77724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684422"/>
          <a:ext cx="889000" cy="23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482</xdr:rowOff>
    </xdr:from>
    <xdr:to>
      <xdr:col>46</xdr:col>
      <xdr:colOff>38100</xdr:colOff>
      <xdr:row>96</xdr:row>
      <xdr:rowOff>102082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4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118609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3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77724</xdr:rowOff>
    </xdr:from>
    <xdr:to>
      <xdr:col>41</xdr:col>
      <xdr:colOff>50800</xdr:colOff>
      <xdr:row>97</xdr:row>
      <xdr:rowOff>88582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708374"/>
          <a:ext cx="8890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19786</xdr:rowOff>
    </xdr:from>
    <xdr:to>
      <xdr:col>41</xdr:col>
      <xdr:colOff>101600</xdr:colOff>
      <xdr:row>96</xdr:row>
      <xdr:rowOff>121386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47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137913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25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27775</xdr:rowOff>
    </xdr:from>
    <xdr:to>
      <xdr:col>36</xdr:col>
      <xdr:colOff>165100</xdr:colOff>
      <xdr:row>96</xdr:row>
      <xdr:rowOff>129375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8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145902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117932</xdr:rowOff>
    </xdr:from>
    <xdr:to>
      <xdr:col>55</xdr:col>
      <xdr:colOff>50800</xdr:colOff>
      <xdr:row>97</xdr:row>
      <xdr:rowOff>48082</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57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96359</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5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169951</xdr:rowOff>
    </xdr:from>
    <xdr:to>
      <xdr:col>50</xdr:col>
      <xdr:colOff>165100</xdr:colOff>
      <xdr:row>97</xdr:row>
      <xdr:rowOff>100101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2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91228</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21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2972</xdr:rowOff>
    </xdr:from>
    <xdr:to>
      <xdr:col>46</xdr:col>
      <xdr:colOff>38100</xdr:colOff>
      <xdr:row>97</xdr:row>
      <xdr:rowOff>104572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63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95699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726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26924</xdr:rowOff>
    </xdr:from>
    <xdr:to>
      <xdr:col>41</xdr:col>
      <xdr:colOff>101600</xdr:colOff>
      <xdr:row>97</xdr:row>
      <xdr:rowOff>128524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5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119651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5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37782</xdr:rowOff>
    </xdr:from>
    <xdr:to>
      <xdr:col>36</xdr:col>
      <xdr:colOff>165100</xdr:colOff>
      <xdr:row>97</xdr:row>
      <xdr:rowOff>139382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68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130509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76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60833</xdr:rowOff>
    </xdr:from>
    <xdr:to>
      <xdr:col>85</xdr:col>
      <xdr:colOff>126364</xdr:colOff>
      <xdr:row>39</xdr:row>
      <xdr:rowOff>104521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04333"/>
          <a:ext cx="1269" cy="1586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108348</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104521</xdr:rowOff>
    </xdr:from>
    <xdr:to>
      <xdr:col>86</xdr:col>
      <xdr:colOff>25400</xdr:colOff>
      <xdr:row>39</xdr:row>
      <xdr:rowOff>104521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9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7510</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60833</xdr:rowOff>
    </xdr:from>
    <xdr:to>
      <xdr:col>86</xdr:col>
      <xdr:colOff>25400</xdr:colOff>
      <xdr:row>30</xdr:row>
      <xdr:rowOff>60833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32385</xdr:rowOff>
    </xdr:from>
    <xdr:to>
      <xdr:col>85</xdr:col>
      <xdr:colOff>127000</xdr:colOff>
      <xdr:row>36</xdr:row>
      <xdr:rowOff>63246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5481300" y="6204585"/>
          <a:ext cx="83820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97426</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5926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74549</xdr:rowOff>
    </xdr:from>
    <xdr:to>
      <xdr:col>85</xdr:col>
      <xdr:colOff>177800</xdr:colOff>
      <xdr:row>36</xdr:row>
      <xdr:rowOff>4699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075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32385</xdr:rowOff>
    </xdr:from>
    <xdr:to>
      <xdr:col>81</xdr:col>
      <xdr:colOff>50800</xdr:colOff>
      <xdr:row>36</xdr:row>
      <xdr:rowOff>104267</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204585"/>
          <a:ext cx="889000" cy="71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79629</xdr:rowOff>
    </xdr:from>
    <xdr:to>
      <xdr:col>81</xdr:col>
      <xdr:colOff>101600</xdr:colOff>
      <xdr:row>36</xdr:row>
      <xdr:rowOff>9779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08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26306</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585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104267</xdr:rowOff>
    </xdr:from>
    <xdr:to>
      <xdr:col>76</xdr:col>
      <xdr:colOff>114300</xdr:colOff>
      <xdr:row>36</xdr:row>
      <xdr:rowOff>149987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276467"/>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75057</xdr:rowOff>
    </xdr:from>
    <xdr:to>
      <xdr:col>76</xdr:col>
      <xdr:colOff>165100</xdr:colOff>
      <xdr:row>36</xdr:row>
      <xdr:rowOff>5207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21734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585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21844</xdr:rowOff>
    </xdr:from>
    <xdr:to>
      <xdr:col>71</xdr:col>
      <xdr:colOff>177800</xdr:colOff>
      <xdr:row>36</xdr:row>
      <xdr:rowOff>149987</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194044"/>
          <a:ext cx="889000" cy="128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160147</xdr:rowOff>
    </xdr:from>
    <xdr:to>
      <xdr:col>72</xdr:col>
      <xdr:colOff>38100</xdr:colOff>
      <xdr:row>35</xdr:row>
      <xdr:rowOff>90297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106824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576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15367</xdr:rowOff>
    </xdr:from>
    <xdr:to>
      <xdr:col>67</xdr:col>
      <xdr:colOff>101600</xdr:colOff>
      <xdr:row>35</xdr:row>
      <xdr:rowOff>116967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133494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579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12446</xdr:rowOff>
    </xdr:from>
    <xdr:to>
      <xdr:col>85</xdr:col>
      <xdr:colOff>177800</xdr:colOff>
      <xdr:row>36</xdr:row>
      <xdr:rowOff>114046</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18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162323</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163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153035</xdr:rowOff>
    </xdr:from>
    <xdr:to>
      <xdr:col>81</xdr:col>
      <xdr:colOff>101600</xdr:colOff>
      <xdr:row>36</xdr:row>
      <xdr:rowOff>83185</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15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74312</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246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53467</xdr:rowOff>
    </xdr:from>
    <xdr:to>
      <xdr:col>76</xdr:col>
      <xdr:colOff>165100</xdr:colOff>
      <xdr:row>36</xdr:row>
      <xdr:rowOff>155067</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225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146194</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31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99187</xdr:rowOff>
    </xdr:from>
    <xdr:to>
      <xdr:col>72</xdr:col>
      <xdr:colOff>38100</xdr:colOff>
      <xdr:row>37</xdr:row>
      <xdr:rowOff>29337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27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20464</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364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142494</xdr:rowOff>
    </xdr:from>
    <xdr:to>
      <xdr:col>67</xdr:col>
      <xdr:colOff>101600</xdr:colOff>
      <xdr:row>36</xdr:row>
      <xdr:rowOff>72644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63771</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235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31191</xdr:rowOff>
    </xdr:from>
    <xdr:to>
      <xdr:col>85</xdr:col>
      <xdr:colOff>126364</xdr:colOff>
      <xdr:row>58</xdr:row>
      <xdr:rowOff>70244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03691"/>
          <a:ext cx="1269" cy="141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74071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1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70244</xdr:rowOff>
    </xdr:from>
    <xdr:to>
      <xdr:col>86</xdr:col>
      <xdr:colOff>25400</xdr:colOff>
      <xdr:row>58</xdr:row>
      <xdr:rowOff>70244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1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149318</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37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31191</xdr:rowOff>
    </xdr:from>
    <xdr:to>
      <xdr:col>86</xdr:col>
      <xdr:colOff>25400</xdr:colOff>
      <xdr:row>50</xdr:row>
      <xdr:rowOff>31191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03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66148</xdr:rowOff>
    </xdr:from>
    <xdr:to>
      <xdr:col>85</xdr:col>
      <xdr:colOff>127000</xdr:colOff>
      <xdr:row>58</xdr:row>
      <xdr:rowOff>16446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667348"/>
          <a:ext cx="838200" cy="293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146296</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045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123419</xdr:rowOff>
    </xdr:from>
    <xdr:to>
      <xdr:col>85</xdr:col>
      <xdr:colOff>177800</xdr:colOff>
      <xdr:row>56</xdr:row>
      <xdr:rowOff>53569</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117545</xdr:rowOff>
    </xdr:from>
    <xdr:to>
      <xdr:col>81</xdr:col>
      <xdr:colOff>50800</xdr:colOff>
      <xdr:row>58</xdr:row>
      <xdr:rowOff>16446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890195"/>
          <a:ext cx="889000" cy="70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4318</xdr:rowOff>
    </xdr:from>
    <xdr:to>
      <xdr:col>81</xdr:col>
      <xdr:colOff>101600</xdr:colOff>
      <xdr:row>56</xdr:row>
      <xdr:rowOff>105918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122445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114154</xdr:rowOff>
    </xdr:from>
    <xdr:to>
      <xdr:col>76</xdr:col>
      <xdr:colOff>114300</xdr:colOff>
      <xdr:row>57</xdr:row>
      <xdr:rowOff>117545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886804"/>
          <a:ext cx="889000" cy="3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29655</xdr:rowOff>
    </xdr:from>
    <xdr:to>
      <xdr:col>76</xdr:col>
      <xdr:colOff>165100</xdr:colOff>
      <xdr:row>56</xdr:row>
      <xdr:rowOff>131255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147782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40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114154</xdr:rowOff>
    </xdr:from>
    <xdr:to>
      <xdr:col>71</xdr:col>
      <xdr:colOff>177800</xdr:colOff>
      <xdr:row>57</xdr:row>
      <xdr:rowOff>121507</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886804"/>
          <a:ext cx="889000" cy="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85681</xdr:rowOff>
    </xdr:from>
    <xdr:to>
      <xdr:col>72</xdr:col>
      <xdr:colOff>38100</xdr:colOff>
      <xdr:row>56</xdr:row>
      <xdr:rowOff>15831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32358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29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39770</xdr:rowOff>
    </xdr:from>
    <xdr:to>
      <xdr:col>67</xdr:col>
      <xdr:colOff>101600</xdr:colOff>
      <xdr:row>56</xdr:row>
      <xdr:rowOff>141370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157897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41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15348</xdr:rowOff>
    </xdr:from>
    <xdr:to>
      <xdr:col>85</xdr:col>
      <xdr:colOff>177800</xdr:colOff>
      <xdr:row>56</xdr:row>
      <xdr:rowOff>116948</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61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165225</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594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137096</xdr:rowOff>
    </xdr:from>
    <xdr:to>
      <xdr:col>81</xdr:col>
      <xdr:colOff>101600</xdr:colOff>
      <xdr:row>58</xdr:row>
      <xdr:rowOff>67246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909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58373</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10002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66745</xdr:rowOff>
    </xdr:from>
    <xdr:to>
      <xdr:col>76</xdr:col>
      <xdr:colOff>165100</xdr:colOff>
      <xdr:row>57</xdr:row>
      <xdr:rowOff>168345</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83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159472</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932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63354</xdr:rowOff>
    </xdr:from>
    <xdr:to>
      <xdr:col>72</xdr:col>
      <xdr:colOff>38100</xdr:colOff>
      <xdr:row>57</xdr:row>
      <xdr:rowOff>164954</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83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156081</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92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70707</xdr:rowOff>
    </xdr:from>
    <xdr:to>
      <xdr:col>67</xdr:col>
      <xdr:colOff>101600</xdr:colOff>
      <xdr:row>58</xdr:row>
      <xdr:rowOff>857</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8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163434</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936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13643</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186593"/>
          <a:ext cx="1269" cy="145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131770</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96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13643</xdr:rowOff>
    </xdr:from>
    <xdr:to>
      <xdr:col>86</xdr:col>
      <xdr:colOff>25400</xdr:colOff>
      <xdr:row>71</xdr:row>
      <xdr:rowOff>13643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1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126202</xdr:rowOff>
    </xdr:from>
    <xdr:to>
      <xdr:col>85</xdr:col>
      <xdr:colOff>127000</xdr:colOff>
      <xdr:row>79</xdr:row>
      <xdr:rowOff>92238</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5481300" y="13499302"/>
          <a:ext cx="838200" cy="137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114679</xdr:rowOff>
    </xdr:from>
    <xdr:ext cx="378565"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487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136252</xdr:rowOff>
    </xdr:from>
    <xdr:to>
      <xdr:col>85</xdr:col>
      <xdr:colOff>177800</xdr:colOff>
      <xdr:row>79</xdr:row>
      <xdr:rowOff>66402</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83313</xdr:rowOff>
    </xdr:from>
    <xdr:to>
      <xdr:col>81</xdr:col>
      <xdr:colOff>50800</xdr:colOff>
      <xdr:row>79</xdr:row>
      <xdr:rowOff>92238</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627863"/>
          <a:ext cx="889000" cy="8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143111</xdr:rowOff>
    </xdr:from>
    <xdr:to>
      <xdr:col>81</xdr:col>
      <xdr:colOff>101600</xdr:colOff>
      <xdr:row>79</xdr:row>
      <xdr:rowOff>73261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1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89788</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9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4390</xdr:rowOff>
    </xdr:from>
    <xdr:to>
      <xdr:col>76</xdr:col>
      <xdr:colOff>114300</xdr:colOff>
      <xdr:row>79</xdr:row>
      <xdr:rowOff>83313</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48940"/>
          <a:ext cx="889000" cy="78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142894</xdr:rowOff>
    </xdr:from>
    <xdr:to>
      <xdr:col>76</xdr:col>
      <xdr:colOff>165100</xdr:colOff>
      <xdr:row>79</xdr:row>
      <xdr:rowOff>73044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1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89571</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29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110852</xdr:rowOff>
    </xdr:from>
    <xdr:to>
      <xdr:col>71</xdr:col>
      <xdr:colOff>177800</xdr:colOff>
      <xdr:row>79</xdr:row>
      <xdr:rowOff>4390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312502"/>
          <a:ext cx="889000" cy="236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106643</xdr:rowOff>
    </xdr:from>
    <xdr:to>
      <xdr:col>72</xdr:col>
      <xdr:colOff>38100</xdr:colOff>
      <xdr:row>79</xdr:row>
      <xdr:rowOff>36793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47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53320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25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82913</xdr:rowOff>
    </xdr:from>
    <xdr:to>
      <xdr:col>67</xdr:col>
      <xdr:colOff>101600</xdr:colOff>
      <xdr:row>79</xdr:row>
      <xdr:rowOff>13063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4190</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548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75402</xdr:rowOff>
    </xdr:from>
    <xdr:to>
      <xdr:col>85</xdr:col>
      <xdr:colOff>177800</xdr:colOff>
      <xdr:row>79</xdr:row>
      <xdr:rowOff>5552</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448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98279</xdr:rowOff>
    </xdr:from>
    <xdr:ext cx="469744"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299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41438</xdr:rowOff>
    </xdr:from>
    <xdr:to>
      <xdr:col>81</xdr:col>
      <xdr:colOff>101600</xdr:colOff>
      <xdr:row>79</xdr:row>
      <xdr:rowOff>143038</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8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134165</xdr:rowOff>
    </xdr:from>
    <xdr:ext cx="313932"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24333" y="136787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32513</xdr:rowOff>
    </xdr:from>
    <xdr:to>
      <xdr:col>76</xdr:col>
      <xdr:colOff>165100</xdr:colOff>
      <xdr:row>79</xdr:row>
      <xdr:rowOff>134113</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7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125240</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3017" y="136697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125040</xdr:rowOff>
    </xdr:from>
    <xdr:to>
      <xdr:col>72</xdr:col>
      <xdr:colOff>38100</xdr:colOff>
      <xdr:row>79</xdr:row>
      <xdr:rowOff>55190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49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46317</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14017" y="13590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60052</xdr:rowOff>
    </xdr:from>
    <xdr:to>
      <xdr:col>67</xdr:col>
      <xdr:colOff>101600</xdr:colOff>
      <xdr:row>77</xdr:row>
      <xdr:rowOff>161652</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26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6729</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579428" y="13036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97010</xdr:rowOff>
    </xdr:from>
    <xdr:to>
      <xdr:col>85</xdr:col>
      <xdr:colOff>126364</xdr:colOff>
      <xdr:row>97</xdr:row>
      <xdr:rowOff>109849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27510"/>
          <a:ext cx="1269" cy="1212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113676</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74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109849</xdr:rowOff>
    </xdr:from>
    <xdr:to>
      <xdr:col>86</xdr:col>
      <xdr:colOff>25400</xdr:colOff>
      <xdr:row>97</xdr:row>
      <xdr:rowOff>109849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74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43687</xdr:rowOff>
    </xdr:from>
    <xdr:ext cx="534377"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30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97010</xdr:rowOff>
    </xdr:from>
    <xdr:to>
      <xdr:col>86</xdr:col>
      <xdr:colOff>25400</xdr:colOff>
      <xdr:row>90</xdr:row>
      <xdr:rowOff>97010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27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141376</xdr:rowOff>
    </xdr:from>
    <xdr:to>
      <xdr:col>85</xdr:col>
      <xdr:colOff>127000</xdr:colOff>
      <xdr:row>95</xdr:row>
      <xdr:rowOff>143433</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6429126"/>
          <a:ext cx="8382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53312</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16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30435</xdr:rowOff>
    </xdr:from>
    <xdr:to>
      <xdr:col>85</xdr:col>
      <xdr:colOff>177800</xdr:colOff>
      <xdr:row>95</xdr:row>
      <xdr:rowOff>132035</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141376</xdr:rowOff>
    </xdr:from>
    <xdr:to>
      <xdr:col>81</xdr:col>
      <xdr:colOff>50800</xdr:colOff>
      <xdr:row>95</xdr:row>
      <xdr:rowOff>154082</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429126"/>
          <a:ext cx="889000" cy="12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20453</xdr:rowOff>
    </xdr:from>
    <xdr:to>
      <xdr:col>81</xdr:col>
      <xdr:colOff>101600</xdr:colOff>
      <xdr:row>95</xdr:row>
      <xdr:rowOff>122053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138580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152425</xdr:rowOff>
    </xdr:from>
    <xdr:to>
      <xdr:col>76</xdr:col>
      <xdr:colOff>114300</xdr:colOff>
      <xdr:row>95</xdr:row>
      <xdr:rowOff>154082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6440175"/>
          <a:ext cx="889000" cy="1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30798</xdr:rowOff>
    </xdr:from>
    <xdr:to>
      <xdr:col>76</xdr:col>
      <xdr:colOff>165100</xdr:colOff>
      <xdr:row>95</xdr:row>
      <xdr:rowOff>132398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148925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149568</xdr:rowOff>
    </xdr:from>
    <xdr:to>
      <xdr:col>71</xdr:col>
      <xdr:colOff>177800</xdr:colOff>
      <xdr:row>95</xdr:row>
      <xdr:rowOff>152425</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6437318"/>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67221</xdr:rowOff>
    </xdr:from>
    <xdr:to>
      <xdr:col>72</xdr:col>
      <xdr:colOff>38100</xdr:colOff>
      <xdr:row>95</xdr:row>
      <xdr:rowOff>168821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13898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74288</xdr:rowOff>
    </xdr:from>
    <xdr:to>
      <xdr:col>67</xdr:col>
      <xdr:colOff>101600</xdr:colOff>
      <xdr:row>96</xdr:row>
      <xdr:rowOff>4438</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20965</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92633</xdr:rowOff>
    </xdr:from>
    <xdr:to>
      <xdr:col>85</xdr:col>
      <xdr:colOff>177800</xdr:colOff>
      <xdr:row>96</xdr:row>
      <xdr:rowOff>22783</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380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71060</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3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90576</xdr:rowOff>
    </xdr:from>
    <xdr:to>
      <xdr:col>81</xdr:col>
      <xdr:colOff>101600</xdr:colOff>
      <xdr:row>96</xdr:row>
      <xdr:rowOff>20726</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378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11853</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47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103282</xdr:rowOff>
    </xdr:from>
    <xdr:to>
      <xdr:col>76</xdr:col>
      <xdr:colOff>165100</xdr:colOff>
      <xdr:row>96</xdr:row>
      <xdr:rowOff>33432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3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24559</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48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101625</xdr:rowOff>
    </xdr:from>
    <xdr:to>
      <xdr:col>72</xdr:col>
      <xdr:colOff>38100</xdr:colOff>
      <xdr:row>96</xdr:row>
      <xdr:rowOff>31775</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38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22902</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48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98768</xdr:rowOff>
    </xdr:from>
    <xdr:to>
      <xdr:col>67</xdr:col>
      <xdr:colOff>101600</xdr:colOff>
      <xdr:row>96</xdr:row>
      <xdr:rowOff>28918</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38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20045</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479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226050"/>
          <a:ext cx="1269"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66502</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753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29227</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500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22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155401</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990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132524</xdr:rowOff>
    </xdr:from>
    <xdr:to>
      <xdr:col>116</xdr:col>
      <xdr:colOff>114300</xdr:colOff>
      <xdr:row>39</xdr:row>
      <xdr:rowOff>62674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6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130619</xdr:rowOff>
    </xdr:from>
    <xdr:to>
      <xdr:col>112</xdr:col>
      <xdr:colOff>38100</xdr:colOff>
      <xdr:row>39</xdr:row>
      <xdr:rowOff>60769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64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77297</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42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144907</xdr:rowOff>
    </xdr:from>
    <xdr:to>
      <xdr:col>107</xdr:col>
      <xdr:colOff>101600</xdr:colOff>
      <xdr:row>39</xdr:row>
      <xdr:rowOff>75057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91584</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159385</xdr:rowOff>
    </xdr:from>
    <xdr:to>
      <xdr:col>98</xdr:col>
      <xdr:colOff>38100</xdr:colOff>
      <xdr:row>39</xdr:row>
      <xdr:rowOff>89535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106062</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44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110952</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26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主な構成項目である民生費については、住民一人当たり</a:t>
          </a:r>
          <a:r>
            <a:rPr kumimoji="1" lang="en-US" altLang="ja-JP" sz="1300">
              <a:latin typeface="ＭＳ Ｐゴシック" panose="020B0600070205080204" pitchFamily="50" charset="-128"/>
              <a:ea typeface="ＭＳ Ｐゴシック" panose="020B0600070205080204" pitchFamily="50" charset="-128"/>
            </a:rPr>
            <a:t>193,272</a:t>
          </a:r>
          <a:r>
            <a:rPr kumimoji="1" lang="ja-JP" altLang="en-US" sz="1300">
              <a:latin typeface="ＭＳ Ｐゴシック" panose="020B0600070205080204" pitchFamily="50" charset="-128"/>
              <a:ea typeface="ＭＳ Ｐゴシック" panose="020B0600070205080204" pitchFamily="50" charset="-128"/>
            </a:rPr>
            <a:t>円となっており、類似団体内平均値よりは低い傾向にあるものの、高齢化に伴い、障がい者や後期高齢者医療に対する給付費の増加が今後も見込まれる。</a:t>
          </a:r>
        </a:p>
        <a:p>
          <a:r>
            <a:rPr kumimoji="1" lang="ja-JP" altLang="en-US" sz="1300">
              <a:latin typeface="ＭＳ Ｐゴシック" panose="020B0600070205080204" pitchFamily="50" charset="-128"/>
              <a:ea typeface="ＭＳ Ｐゴシック" panose="020B0600070205080204" pitchFamily="50" charset="-128"/>
            </a:rPr>
            <a:t>　総務費については、住民一人当たり</a:t>
          </a:r>
          <a:r>
            <a:rPr kumimoji="1" lang="en-US" altLang="ja-JP" sz="1300">
              <a:latin typeface="ＭＳ Ｐゴシック" panose="020B0600070205080204" pitchFamily="50" charset="-128"/>
              <a:ea typeface="ＭＳ Ｐゴシック" panose="020B0600070205080204" pitchFamily="50" charset="-128"/>
            </a:rPr>
            <a:t>54,694</a:t>
          </a:r>
          <a:r>
            <a:rPr kumimoji="1" lang="ja-JP" altLang="en-US" sz="1300">
              <a:latin typeface="ＭＳ Ｐゴシック" panose="020B0600070205080204" pitchFamily="50" charset="-128"/>
              <a:ea typeface="ＭＳ Ｐゴシック" panose="020B0600070205080204" pitchFamily="50" charset="-128"/>
            </a:rPr>
            <a:t>円となり、令和４年度から大幅に減少し、類似団体平均値も下回った。これは令和４年度に市有施設に関してＥＳＣＯ事業により設備の省エネルギー化を図ったことなどによるものである。</a:t>
          </a:r>
        </a:p>
        <a:p>
          <a:r>
            <a:rPr kumimoji="1" lang="ja-JP" altLang="en-US" sz="1300">
              <a:latin typeface="ＭＳ Ｐゴシック" panose="020B0600070205080204" pitchFamily="50" charset="-128"/>
              <a:ea typeface="ＭＳ Ｐゴシック" panose="020B0600070205080204" pitchFamily="50" charset="-128"/>
            </a:rPr>
            <a:t>　教育費については、住民一人当たり</a:t>
          </a:r>
          <a:r>
            <a:rPr kumimoji="1" lang="en-US" altLang="ja-JP" sz="1300">
              <a:latin typeface="ＭＳ Ｐゴシック" panose="020B0600070205080204" pitchFamily="50" charset="-128"/>
              <a:ea typeface="ＭＳ Ｐゴシック" panose="020B0600070205080204" pitchFamily="50" charset="-128"/>
            </a:rPr>
            <a:t>45,861</a:t>
          </a:r>
          <a:r>
            <a:rPr kumimoji="1" lang="ja-JP" altLang="en-US" sz="1300">
              <a:latin typeface="ＭＳ Ｐゴシック" panose="020B0600070205080204" pitchFamily="50" charset="-128"/>
              <a:ea typeface="ＭＳ Ｐゴシック" panose="020B0600070205080204" pitchFamily="50" charset="-128"/>
            </a:rPr>
            <a:t>円となっており、類似団体内平均値よりは低い傾向にあるものの、南花台地区施設一体型小中一貫教育推進校の整備にかかる経費などが増加したことなどにより、令和４年度から大幅に増加した。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大阪府河内長野市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財政調整基金については、平成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年度に取崩しを行ったものの、平成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年度以降は取り崩すことなく実質収支の黒字を確保できたため、残高は増加を続けている。令和２年度、令和３年度に減少しているのは、標準財政規模が増加したことによるものである。</a:t>
          </a:r>
        </a:p>
        <a:p>
          <a:r>
            <a:rPr kumimoji="1" lang="ja-JP" altLang="en-US" sz="1400">
              <a:latin typeface="ＭＳ ゴシック" pitchFamily="49" charset="-128"/>
              <a:ea typeface="ＭＳ ゴシック" pitchFamily="49" charset="-128"/>
            </a:rPr>
            <a:t>　また、実質単年度収支も黒字となっており、実質収支額及び実質単年度収支の比率は、それぞれ</a:t>
          </a:r>
          <a:r>
            <a:rPr kumimoji="1" lang="en-US" altLang="ja-JP" sz="1400">
              <a:latin typeface="ＭＳ ゴシック" pitchFamily="49" charset="-128"/>
              <a:ea typeface="ＭＳ ゴシック" pitchFamily="49" charset="-128"/>
            </a:rPr>
            <a:t>1.08</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1.71</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　今後も財政調整基金に頼らない財政運営をめざす。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大阪府河内長野市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令和５年度は、後期高齢者医療特別会計においては、被保険者数の増加により保険料収入が増加し、実質収支額が増加した。</a:t>
          </a:r>
        </a:p>
        <a:p>
          <a:r>
            <a:rPr kumimoji="1" lang="ja-JP" altLang="en-US" sz="1400">
              <a:latin typeface="ＭＳ ゴシック" pitchFamily="49" charset="-128"/>
              <a:ea typeface="ＭＳ ゴシック" pitchFamily="49" charset="-128"/>
            </a:rPr>
            <a:t>　水道事業会計においては、留保資金が減少したことなどにより、実質収支額が減少した。下水道事業会計においては、人口減少などから利益剰余金が減少し、実質収支額が減少した。</a:t>
          </a:r>
        </a:p>
        <a:p>
          <a:r>
            <a:rPr kumimoji="1" lang="ja-JP" altLang="en-US" sz="1400">
              <a:latin typeface="ＭＳ ゴシック" pitchFamily="49" charset="-128"/>
              <a:ea typeface="ＭＳ ゴシック" pitchFamily="49" charset="-128"/>
            </a:rPr>
            <a:t>　その他、国民健康保険事業勘定特別会計及び介護保険特別会計においても実質収支額が減少しており、全会計として黒字額は減少している。</a:t>
          </a:r>
        </a:p>
        <a:p>
          <a:r>
            <a:rPr kumimoji="1" lang="ja-JP" altLang="en-US" sz="1400">
              <a:latin typeface="ＭＳ ゴシック" pitchFamily="49" charset="-128"/>
              <a:ea typeface="ＭＳ ゴシック" pitchFamily="49" charset="-128"/>
            </a:rPr>
            <a:t>　今後も、既存事業を見直すことで、健全な財政運営を持続していく。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167_&#27827;&#20869;&#38263;&#37326;&#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70.2</v>
          </cell>
          <cell r="BX53">
            <v>71.3</v>
          </cell>
          <cell r="CF53">
            <v>72.5</v>
          </cell>
          <cell r="CN53">
            <v>74</v>
          </cell>
          <cell r="CV53">
            <v>74.900000000000006</v>
          </cell>
        </row>
        <row r="55">
          <cell r="AN55" t="str">
            <v>類似団体内平均値</v>
          </cell>
          <cell r="BP55">
            <v>5.4</v>
          </cell>
          <cell r="BX55">
            <v>3.9</v>
          </cell>
          <cell r="CF55">
            <v>0</v>
          </cell>
          <cell r="CN55">
            <v>0</v>
          </cell>
          <cell r="CV55">
            <v>0</v>
          </cell>
        </row>
        <row r="57">
          <cell r="BP57">
            <v>62.5</v>
          </cell>
          <cell r="BX57">
            <v>63.1</v>
          </cell>
          <cell r="CF57">
            <v>63.2</v>
          </cell>
          <cell r="CN57">
            <v>64</v>
          </cell>
          <cell r="CV57">
            <v>65.599999999999994</v>
          </cell>
        </row>
        <row r="72">
          <cell r="BP72" t="str">
            <v>R01</v>
          </cell>
          <cell r="BX72" t="str">
            <v>R02</v>
          </cell>
          <cell r="CF72" t="str">
            <v>R03</v>
          </cell>
          <cell r="CN72" t="str">
            <v>R04</v>
          </cell>
          <cell r="CV72" t="str">
            <v>R05</v>
          </cell>
        </row>
        <row r="73">
          <cell r="AN73" t="str">
            <v>当該団体値</v>
          </cell>
        </row>
        <row r="75">
          <cell r="BP75">
            <v>2.2999999999999998</v>
          </cell>
          <cell r="BX75">
            <v>2.2999999999999998</v>
          </cell>
          <cell r="CF75">
            <v>2.1</v>
          </cell>
          <cell r="CN75">
            <v>2.2000000000000002</v>
          </cell>
          <cell r="CV75">
            <v>2.2000000000000002</v>
          </cell>
        </row>
        <row r="77">
          <cell r="AN77" t="str">
            <v>類似団体内平均値</v>
          </cell>
          <cell r="BP77">
            <v>5.4</v>
          </cell>
          <cell r="BX77">
            <v>3.9</v>
          </cell>
          <cell r="CF77">
            <v>0</v>
          </cell>
          <cell r="CN77">
            <v>0</v>
          </cell>
          <cell r="CV77">
            <v>0</v>
          </cell>
        </row>
        <row r="79">
          <cell r="BP79">
            <v>4.2</v>
          </cell>
          <cell r="BX79">
            <v>4.2</v>
          </cell>
          <cell r="CF79">
            <v>4.5</v>
          </cell>
          <cell r="CN79">
            <v>4.5999999999999996</v>
          </cell>
          <cell r="CV79">
            <v>4.7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77</v>
      </c>
      <c r="C2" s="182"/>
      <c r="D2" s="183"/>
    </row>
    <row r="3" spans="1:119" ht="18.75" customHeight="1" thickBot="1" x14ac:dyDescent="0.25">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41471284</v>
      </c>
      <c r="BO4" s="449"/>
      <c r="BP4" s="449"/>
      <c r="BQ4" s="449"/>
      <c r="BR4" s="449"/>
      <c r="BS4" s="449"/>
      <c r="BT4" s="449"/>
      <c r="BU4" s="450"/>
      <c r="BV4" s="448">
        <v>40682657</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1.1000000000000001</v>
      </c>
      <c r="CU4" s="589"/>
      <c r="CV4" s="589"/>
      <c r="CW4" s="589"/>
      <c r="CX4" s="589"/>
      <c r="CY4" s="589"/>
      <c r="CZ4" s="589"/>
      <c r="DA4" s="590"/>
      <c r="DB4" s="588">
        <v>0.1</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41152747</v>
      </c>
      <c r="BO5" s="420"/>
      <c r="BP5" s="420"/>
      <c r="BQ5" s="420"/>
      <c r="BR5" s="420"/>
      <c r="BS5" s="420"/>
      <c r="BT5" s="420"/>
      <c r="BU5" s="421"/>
      <c r="BV5" s="419">
        <v>40530981</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95.3</v>
      </c>
      <c r="CU5" s="417"/>
      <c r="CV5" s="417"/>
      <c r="CW5" s="417"/>
      <c r="CX5" s="417"/>
      <c r="CY5" s="417"/>
      <c r="CZ5" s="417"/>
      <c r="DA5" s="418"/>
      <c r="DB5" s="416">
        <v>93.7</v>
      </c>
      <c r="DC5" s="417"/>
      <c r="DD5" s="417"/>
      <c r="DE5" s="417"/>
      <c r="DF5" s="417"/>
      <c r="DG5" s="417"/>
      <c r="DH5" s="417"/>
      <c r="DI5" s="418"/>
    </row>
    <row r="6" spans="1:119" ht="18.75" customHeight="1" x14ac:dyDescent="0.2">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318537</v>
      </c>
      <c r="BO6" s="420"/>
      <c r="BP6" s="420"/>
      <c r="BQ6" s="420"/>
      <c r="BR6" s="420"/>
      <c r="BS6" s="420"/>
      <c r="BT6" s="420"/>
      <c r="BU6" s="421"/>
      <c r="BV6" s="419">
        <v>151676</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95.8</v>
      </c>
      <c r="CU6" s="563"/>
      <c r="CV6" s="563"/>
      <c r="CW6" s="563"/>
      <c r="CX6" s="563"/>
      <c r="CY6" s="563"/>
      <c r="CZ6" s="563"/>
      <c r="DA6" s="564"/>
      <c r="DB6" s="562">
        <v>94.7</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75321</v>
      </c>
      <c r="BO7" s="420"/>
      <c r="BP7" s="420"/>
      <c r="BQ7" s="420"/>
      <c r="BR7" s="420"/>
      <c r="BS7" s="420"/>
      <c r="BT7" s="420"/>
      <c r="BU7" s="421"/>
      <c r="BV7" s="419">
        <v>132860</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22441704</v>
      </c>
      <c r="CU7" s="420"/>
      <c r="CV7" s="420"/>
      <c r="CW7" s="420"/>
      <c r="CX7" s="420"/>
      <c r="CY7" s="420"/>
      <c r="CZ7" s="420"/>
      <c r="DA7" s="421"/>
      <c r="DB7" s="419">
        <v>21962385</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243216</v>
      </c>
      <c r="BO8" s="420"/>
      <c r="BP8" s="420"/>
      <c r="BQ8" s="420"/>
      <c r="BR8" s="420"/>
      <c r="BS8" s="420"/>
      <c r="BT8" s="420"/>
      <c r="BU8" s="421"/>
      <c r="BV8" s="419">
        <v>18816</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0.56999999999999995</v>
      </c>
      <c r="CU8" s="523"/>
      <c r="CV8" s="523"/>
      <c r="CW8" s="523"/>
      <c r="CX8" s="523"/>
      <c r="CY8" s="523"/>
      <c r="CZ8" s="523"/>
      <c r="DA8" s="524"/>
      <c r="DB8" s="522">
        <v>0.59</v>
      </c>
      <c r="DC8" s="523"/>
      <c r="DD8" s="523"/>
      <c r="DE8" s="523"/>
      <c r="DF8" s="523"/>
      <c r="DG8" s="523"/>
      <c r="DH8" s="523"/>
      <c r="DI8" s="524"/>
    </row>
    <row r="9" spans="1:119" ht="18.75" customHeight="1" thickBot="1" x14ac:dyDescent="0.25">
      <c r="A9" s="181"/>
      <c r="B9" s="551" t="s">
        <v>107</v>
      </c>
      <c r="C9" s="552"/>
      <c r="D9" s="552"/>
      <c r="E9" s="552"/>
      <c r="F9" s="552"/>
      <c r="G9" s="552"/>
      <c r="H9" s="552"/>
      <c r="I9" s="552"/>
      <c r="J9" s="552"/>
      <c r="K9" s="470"/>
      <c r="L9" s="553" t="s">
        <v>108</v>
      </c>
      <c r="M9" s="554"/>
      <c r="N9" s="554"/>
      <c r="O9" s="554"/>
      <c r="P9" s="554"/>
      <c r="Q9" s="555"/>
      <c r="R9" s="556">
        <v>101692</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224400</v>
      </c>
      <c r="BO9" s="420"/>
      <c r="BP9" s="420"/>
      <c r="BQ9" s="420"/>
      <c r="BR9" s="420"/>
      <c r="BS9" s="420"/>
      <c r="BT9" s="420"/>
      <c r="BU9" s="421"/>
      <c r="BV9" s="419">
        <v>-665</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11.6</v>
      </c>
      <c r="CU9" s="417"/>
      <c r="CV9" s="417"/>
      <c r="CW9" s="417"/>
      <c r="CX9" s="417"/>
      <c r="CY9" s="417"/>
      <c r="CZ9" s="417"/>
      <c r="DA9" s="418"/>
      <c r="DB9" s="416">
        <v>12.3</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113</v>
      </c>
      <c r="M10" s="376"/>
      <c r="N10" s="376"/>
      <c r="O10" s="376"/>
      <c r="P10" s="376"/>
      <c r="Q10" s="377"/>
      <c r="R10" s="372">
        <v>106987</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159845</v>
      </c>
      <c r="BO10" s="420"/>
      <c r="BP10" s="420"/>
      <c r="BQ10" s="420"/>
      <c r="BR10" s="420"/>
      <c r="BS10" s="420"/>
      <c r="BT10" s="420"/>
      <c r="BU10" s="421"/>
      <c r="BV10" s="419">
        <v>25200</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81"/>
      <c r="B12" s="525" t="s">
        <v>123</v>
      </c>
      <c r="C12" s="526"/>
      <c r="D12" s="526"/>
      <c r="E12" s="526"/>
      <c r="F12" s="526"/>
      <c r="G12" s="526"/>
      <c r="H12" s="526"/>
      <c r="I12" s="526"/>
      <c r="J12" s="526"/>
      <c r="K12" s="527"/>
      <c r="L12" s="534" t="s">
        <v>124</v>
      </c>
      <c r="M12" s="535"/>
      <c r="N12" s="535"/>
      <c r="O12" s="535"/>
      <c r="P12" s="535"/>
      <c r="Q12" s="536"/>
      <c r="R12" s="537">
        <v>99226</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130</v>
      </c>
      <c r="N13" s="504"/>
      <c r="O13" s="504"/>
      <c r="P13" s="504"/>
      <c r="Q13" s="505"/>
      <c r="R13" s="506">
        <v>98271</v>
      </c>
      <c r="S13" s="507"/>
      <c r="T13" s="507"/>
      <c r="U13" s="507"/>
      <c r="V13" s="508"/>
      <c r="W13" s="509" t="s">
        <v>131</v>
      </c>
      <c r="X13" s="405"/>
      <c r="Y13" s="405"/>
      <c r="Z13" s="405"/>
      <c r="AA13" s="405"/>
      <c r="AB13" s="406"/>
      <c r="AC13" s="372">
        <v>465</v>
      </c>
      <c r="AD13" s="373"/>
      <c r="AE13" s="373"/>
      <c r="AF13" s="373"/>
      <c r="AG13" s="374"/>
      <c r="AH13" s="372">
        <v>491</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384245</v>
      </c>
      <c r="BO13" s="420"/>
      <c r="BP13" s="420"/>
      <c r="BQ13" s="420"/>
      <c r="BR13" s="420"/>
      <c r="BS13" s="420"/>
      <c r="BT13" s="420"/>
      <c r="BU13" s="421"/>
      <c r="BV13" s="419">
        <v>24535</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2.2000000000000002</v>
      </c>
      <c r="CU13" s="417"/>
      <c r="CV13" s="417"/>
      <c r="CW13" s="417"/>
      <c r="CX13" s="417"/>
      <c r="CY13" s="417"/>
      <c r="CZ13" s="417"/>
      <c r="DA13" s="418"/>
      <c r="DB13" s="416">
        <v>2.2000000000000002</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135</v>
      </c>
      <c r="M14" s="546"/>
      <c r="N14" s="546"/>
      <c r="O14" s="546"/>
      <c r="P14" s="546"/>
      <c r="Q14" s="547"/>
      <c r="R14" s="506">
        <v>100484</v>
      </c>
      <c r="S14" s="507"/>
      <c r="T14" s="507"/>
      <c r="U14" s="507"/>
      <c r="V14" s="508"/>
      <c r="W14" s="510"/>
      <c r="X14" s="408"/>
      <c r="Y14" s="408"/>
      <c r="Z14" s="408"/>
      <c r="AA14" s="408"/>
      <c r="AB14" s="409"/>
      <c r="AC14" s="499">
        <v>1.2</v>
      </c>
      <c r="AD14" s="500"/>
      <c r="AE14" s="500"/>
      <c r="AF14" s="500"/>
      <c r="AG14" s="501"/>
      <c r="AH14" s="499">
        <v>1.2</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130</v>
      </c>
      <c r="N15" s="504"/>
      <c r="O15" s="504"/>
      <c r="P15" s="504"/>
      <c r="Q15" s="505"/>
      <c r="R15" s="506">
        <v>99626</v>
      </c>
      <c r="S15" s="507"/>
      <c r="T15" s="507"/>
      <c r="U15" s="507"/>
      <c r="V15" s="508"/>
      <c r="W15" s="509" t="s">
        <v>137</v>
      </c>
      <c r="X15" s="405"/>
      <c r="Y15" s="405"/>
      <c r="Z15" s="405"/>
      <c r="AA15" s="405"/>
      <c r="AB15" s="406"/>
      <c r="AC15" s="372">
        <v>8027</v>
      </c>
      <c r="AD15" s="373"/>
      <c r="AE15" s="373"/>
      <c r="AF15" s="373"/>
      <c r="AG15" s="374"/>
      <c r="AH15" s="372">
        <v>8560</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10992899</v>
      </c>
      <c r="BO15" s="449"/>
      <c r="BP15" s="449"/>
      <c r="BQ15" s="449"/>
      <c r="BR15" s="449"/>
      <c r="BS15" s="449"/>
      <c r="BT15" s="449"/>
      <c r="BU15" s="450"/>
      <c r="BV15" s="448">
        <v>10768232</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20.2</v>
      </c>
      <c r="AD16" s="500"/>
      <c r="AE16" s="500"/>
      <c r="AF16" s="500"/>
      <c r="AG16" s="501"/>
      <c r="AH16" s="499">
        <v>21.4</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19384478</v>
      </c>
      <c r="BO16" s="420"/>
      <c r="BP16" s="420"/>
      <c r="BQ16" s="420"/>
      <c r="BR16" s="420"/>
      <c r="BS16" s="420"/>
      <c r="BT16" s="420"/>
      <c r="BU16" s="421"/>
      <c r="BV16" s="419">
        <v>18746204</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31180</v>
      </c>
      <c r="AD17" s="373"/>
      <c r="AE17" s="373"/>
      <c r="AF17" s="373"/>
      <c r="AG17" s="374"/>
      <c r="AH17" s="372">
        <v>30981</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13848129</v>
      </c>
      <c r="BO17" s="420"/>
      <c r="BP17" s="420"/>
      <c r="BQ17" s="420"/>
      <c r="BR17" s="420"/>
      <c r="BS17" s="420"/>
      <c r="BT17" s="420"/>
      <c r="BU17" s="421"/>
      <c r="BV17" s="419">
        <v>13543842</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147</v>
      </c>
      <c r="C18" s="470"/>
      <c r="D18" s="470"/>
      <c r="E18" s="471"/>
      <c r="F18" s="471"/>
      <c r="G18" s="471"/>
      <c r="H18" s="471"/>
      <c r="I18" s="471"/>
      <c r="J18" s="471"/>
      <c r="K18" s="471"/>
      <c r="L18" s="472">
        <v>109.63</v>
      </c>
      <c r="M18" s="472"/>
      <c r="N18" s="472"/>
      <c r="O18" s="472"/>
      <c r="P18" s="472"/>
      <c r="Q18" s="472"/>
      <c r="R18" s="473"/>
      <c r="S18" s="473"/>
      <c r="T18" s="473"/>
      <c r="U18" s="473"/>
      <c r="V18" s="474"/>
      <c r="W18" s="490"/>
      <c r="X18" s="491"/>
      <c r="Y18" s="491"/>
      <c r="Z18" s="491"/>
      <c r="AA18" s="491"/>
      <c r="AB18" s="515"/>
      <c r="AC18" s="389">
        <v>78.599999999999994</v>
      </c>
      <c r="AD18" s="390"/>
      <c r="AE18" s="390"/>
      <c r="AF18" s="390"/>
      <c r="AG18" s="475"/>
      <c r="AH18" s="389">
        <v>77.400000000000006</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21680565</v>
      </c>
      <c r="BO18" s="420"/>
      <c r="BP18" s="420"/>
      <c r="BQ18" s="420"/>
      <c r="BR18" s="420"/>
      <c r="BS18" s="420"/>
      <c r="BT18" s="420"/>
      <c r="BU18" s="421"/>
      <c r="BV18" s="419">
        <v>20970836</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149</v>
      </c>
      <c r="C19" s="470"/>
      <c r="D19" s="470"/>
      <c r="E19" s="471"/>
      <c r="F19" s="471"/>
      <c r="G19" s="471"/>
      <c r="H19" s="471"/>
      <c r="I19" s="471"/>
      <c r="J19" s="471"/>
      <c r="K19" s="471"/>
      <c r="L19" s="479">
        <v>928</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26050030</v>
      </c>
      <c r="BO19" s="420"/>
      <c r="BP19" s="420"/>
      <c r="BQ19" s="420"/>
      <c r="BR19" s="420"/>
      <c r="BS19" s="420"/>
      <c r="BT19" s="420"/>
      <c r="BU19" s="421"/>
      <c r="BV19" s="419">
        <v>24982975</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151</v>
      </c>
      <c r="C20" s="470"/>
      <c r="D20" s="470"/>
      <c r="E20" s="471"/>
      <c r="F20" s="471"/>
      <c r="G20" s="471"/>
      <c r="H20" s="471"/>
      <c r="I20" s="471"/>
      <c r="J20" s="471"/>
      <c r="K20" s="471"/>
      <c r="L20" s="479">
        <v>42367</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26560216</v>
      </c>
      <c r="BO22" s="449"/>
      <c r="BP22" s="449"/>
      <c r="BQ22" s="449"/>
      <c r="BR22" s="449"/>
      <c r="BS22" s="449"/>
      <c r="BT22" s="449"/>
      <c r="BU22" s="450"/>
      <c r="BV22" s="448">
        <v>27503686</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23029300</v>
      </c>
      <c r="BO23" s="420"/>
      <c r="BP23" s="420"/>
      <c r="BQ23" s="420"/>
      <c r="BR23" s="420"/>
      <c r="BS23" s="420"/>
      <c r="BT23" s="420"/>
      <c r="BU23" s="421"/>
      <c r="BV23" s="419">
        <v>23947010</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161</v>
      </c>
      <c r="F24" s="376"/>
      <c r="G24" s="376"/>
      <c r="H24" s="376"/>
      <c r="I24" s="376"/>
      <c r="J24" s="376"/>
      <c r="K24" s="377"/>
      <c r="L24" s="372">
        <v>1</v>
      </c>
      <c r="M24" s="373"/>
      <c r="N24" s="373"/>
      <c r="O24" s="373"/>
      <c r="P24" s="374"/>
      <c r="Q24" s="372">
        <v>9000</v>
      </c>
      <c r="R24" s="373"/>
      <c r="S24" s="373"/>
      <c r="T24" s="373"/>
      <c r="U24" s="373"/>
      <c r="V24" s="374"/>
      <c r="W24" s="462"/>
      <c r="X24" s="399"/>
      <c r="Y24" s="400"/>
      <c r="Z24" s="375" t="s">
        <v>162</v>
      </c>
      <c r="AA24" s="376"/>
      <c r="AB24" s="376"/>
      <c r="AC24" s="376"/>
      <c r="AD24" s="376"/>
      <c r="AE24" s="376"/>
      <c r="AF24" s="376"/>
      <c r="AG24" s="377"/>
      <c r="AH24" s="372">
        <v>556</v>
      </c>
      <c r="AI24" s="373"/>
      <c r="AJ24" s="373"/>
      <c r="AK24" s="373"/>
      <c r="AL24" s="374"/>
      <c r="AM24" s="372">
        <v>1739168</v>
      </c>
      <c r="AN24" s="373"/>
      <c r="AO24" s="373"/>
      <c r="AP24" s="373"/>
      <c r="AQ24" s="373"/>
      <c r="AR24" s="374"/>
      <c r="AS24" s="372">
        <v>3128</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12183395</v>
      </c>
      <c r="BO24" s="420"/>
      <c r="BP24" s="420"/>
      <c r="BQ24" s="420"/>
      <c r="BR24" s="420"/>
      <c r="BS24" s="420"/>
      <c r="BT24" s="420"/>
      <c r="BU24" s="421"/>
      <c r="BV24" s="419">
        <v>11640879</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164</v>
      </c>
      <c r="F25" s="376"/>
      <c r="G25" s="376"/>
      <c r="H25" s="376"/>
      <c r="I25" s="376"/>
      <c r="J25" s="376"/>
      <c r="K25" s="377"/>
      <c r="L25" s="372">
        <v>2</v>
      </c>
      <c r="M25" s="373"/>
      <c r="N25" s="373"/>
      <c r="O25" s="373"/>
      <c r="P25" s="374"/>
      <c r="Q25" s="372">
        <v>7470</v>
      </c>
      <c r="R25" s="373"/>
      <c r="S25" s="373"/>
      <c r="T25" s="373"/>
      <c r="U25" s="373"/>
      <c r="V25" s="374"/>
      <c r="W25" s="462"/>
      <c r="X25" s="399"/>
      <c r="Y25" s="400"/>
      <c r="Z25" s="375" t="s">
        <v>165</v>
      </c>
      <c r="AA25" s="376"/>
      <c r="AB25" s="376"/>
      <c r="AC25" s="376"/>
      <c r="AD25" s="376"/>
      <c r="AE25" s="376"/>
      <c r="AF25" s="376"/>
      <c r="AG25" s="377"/>
      <c r="AH25" s="372">
        <v>118</v>
      </c>
      <c r="AI25" s="373"/>
      <c r="AJ25" s="373"/>
      <c r="AK25" s="373"/>
      <c r="AL25" s="374"/>
      <c r="AM25" s="372">
        <v>353410</v>
      </c>
      <c r="AN25" s="373"/>
      <c r="AO25" s="373"/>
      <c r="AP25" s="373"/>
      <c r="AQ25" s="373"/>
      <c r="AR25" s="374"/>
      <c r="AS25" s="372">
        <v>2995</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3427663</v>
      </c>
      <c r="BO25" s="449"/>
      <c r="BP25" s="449"/>
      <c r="BQ25" s="449"/>
      <c r="BR25" s="449"/>
      <c r="BS25" s="449"/>
      <c r="BT25" s="449"/>
      <c r="BU25" s="450"/>
      <c r="BV25" s="448">
        <v>3534851</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167</v>
      </c>
      <c r="F26" s="376"/>
      <c r="G26" s="376"/>
      <c r="H26" s="376"/>
      <c r="I26" s="376"/>
      <c r="J26" s="376"/>
      <c r="K26" s="377"/>
      <c r="L26" s="372">
        <v>1</v>
      </c>
      <c r="M26" s="373"/>
      <c r="N26" s="373"/>
      <c r="O26" s="373"/>
      <c r="P26" s="374"/>
      <c r="Q26" s="372">
        <v>6570</v>
      </c>
      <c r="R26" s="373"/>
      <c r="S26" s="373"/>
      <c r="T26" s="373"/>
      <c r="U26" s="373"/>
      <c r="V26" s="374"/>
      <c r="W26" s="462"/>
      <c r="X26" s="399"/>
      <c r="Y26" s="400"/>
      <c r="Z26" s="375" t="s">
        <v>168</v>
      </c>
      <c r="AA26" s="430"/>
      <c r="AB26" s="430"/>
      <c r="AC26" s="430"/>
      <c r="AD26" s="430"/>
      <c r="AE26" s="430"/>
      <c r="AF26" s="430"/>
      <c r="AG26" s="431"/>
      <c r="AH26" s="372">
        <v>4</v>
      </c>
      <c r="AI26" s="373"/>
      <c r="AJ26" s="373"/>
      <c r="AK26" s="373"/>
      <c r="AL26" s="374"/>
      <c r="AM26" s="372">
        <v>13556</v>
      </c>
      <c r="AN26" s="373"/>
      <c r="AO26" s="373"/>
      <c r="AP26" s="373"/>
      <c r="AQ26" s="373"/>
      <c r="AR26" s="374"/>
      <c r="AS26" s="372">
        <v>3389</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170</v>
      </c>
      <c r="F27" s="376"/>
      <c r="G27" s="376"/>
      <c r="H27" s="376"/>
      <c r="I27" s="376"/>
      <c r="J27" s="376"/>
      <c r="K27" s="377"/>
      <c r="L27" s="372">
        <v>1</v>
      </c>
      <c r="M27" s="373"/>
      <c r="N27" s="373"/>
      <c r="O27" s="373"/>
      <c r="P27" s="374"/>
      <c r="Q27" s="372">
        <v>6600</v>
      </c>
      <c r="R27" s="373"/>
      <c r="S27" s="373"/>
      <c r="T27" s="373"/>
      <c r="U27" s="373"/>
      <c r="V27" s="374"/>
      <c r="W27" s="462"/>
      <c r="X27" s="399"/>
      <c r="Y27" s="400"/>
      <c r="Z27" s="375" t="s">
        <v>171</v>
      </c>
      <c r="AA27" s="376"/>
      <c r="AB27" s="376"/>
      <c r="AC27" s="376"/>
      <c r="AD27" s="376"/>
      <c r="AE27" s="376"/>
      <c r="AF27" s="376"/>
      <c r="AG27" s="377"/>
      <c r="AH27" s="372">
        <v>10</v>
      </c>
      <c r="AI27" s="373"/>
      <c r="AJ27" s="373"/>
      <c r="AK27" s="373"/>
      <c r="AL27" s="374"/>
      <c r="AM27" s="372">
        <v>47290</v>
      </c>
      <c r="AN27" s="373"/>
      <c r="AO27" s="373"/>
      <c r="AP27" s="373"/>
      <c r="AQ27" s="373"/>
      <c r="AR27" s="374"/>
      <c r="AS27" s="372">
        <v>4729</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1074509</v>
      </c>
      <c r="BO27" s="454"/>
      <c r="BP27" s="454"/>
      <c r="BQ27" s="454"/>
      <c r="BR27" s="454"/>
      <c r="BS27" s="454"/>
      <c r="BT27" s="454"/>
      <c r="BU27" s="455"/>
      <c r="BV27" s="453">
        <v>1074509</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173</v>
      </c>
      <c r="F28" s="376"/>
      <c r="G28" s="376"/>
      <c r="H28" s="376"/>
      <c r="I28" s="376"/>
      <c r="J28" s="376"/>
      <c r="K28" s="377"/>
      <c r="L28" s="372">
        <v>1</v>
      </c>
      <c r="M28" s="373"/>
      <c r="N28" s="373"/>
      <c r="O28" s="373"/>
      <c r="P28" s="374"/>
      <c r="Q28" s="372">
        <v>6100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2679580</v>
      </c>
      <c r="BO28" s="449"/>
      <c r="BP28" s="449"/>
      <c r="BQ28" s="449"/>
      <c r="BR28" s="449"/>
      <c r="BS28" s="449"/>
      <c r="BT28" s="449"/>
      <c r="BU28" s="450"/>
      <c r="BV28" s="448">
        <v>2519735</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176</v>
      </c>
      <c r="F29" s="376"/>
      <c r="G29" s="376"/>
      <c r="H29" s="376"/>
      <c r="I29" s="376"/>
      <c r="J29" s="376"/>
      <c r="K29" s="377"/>
      <c r="L29" s="372">
        <v>16</v>
      </c>
      <c r="M29" s="373"/>
      <c r="N29" s="373"/>
      <c r="O29" s="373"/>
      <c r="P29" s="374"/>
      <c r="Q29" s="372">
        <v>5700</v>
      </c>
      <c r="R29" s="373"/>
      <c r="S29" s="373"/>
      <c r="T29" s="373"/>
      <c r="U29" s="373"/>
      <c r="V29" s="374"/>
      <c r="W29" s="463"/>
      <c r="X29" s="464"/>
      <c r="Y29" s="465"/>
      <c r="Z29" s="375" t="s">
        <v>177</v>
      </c>
      <c r="AA29" s="376"/>
      <c r="AB29" s="376"/>
      <c r="AC29" s="376"/>
      <c r="AD29" s="376"/>
      <c r="AE29" s="376"/>
      <c r="AF29" s="376"/>
      <c r="AG29" s="377"/>
      <c r="AH29" s="372">
        <v>566</v>
      </c>
      <c r="AI29" s="373"/>
      <c r="AJ29" s="373"/>
      <c r="AK29" s="373"/>
      <c r="AL29" s="374"/>
      <c r="AM29" s="372">
        <v>1786458</v>
      </c>
      <c r="AN29" s="373"/>
      <c r="AO29" s="373"/>
      <c r="AP29" s="373"/>
      <c r="AQ29" s="373"/>
      <c r="AR29" s="374"/>
      <c r="AS29" s="372">
        <v>3156</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3466602</v>
      </c>
      <c r="BO29" s="420"/>
      <c r="BP29" s="420"/>
      <c r="BQ29" s="420"/>
      <c r="BR29" s="420"/>
      <c r="BS29" s="420"/>
      <c r="BT29" s="420"/>
      <c r="BU29" s="421"/>
      <c r="BV29" s="419">
        <v>3293600</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95.5</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7379591</v>
      </c>
      <c r="BO30" s="454"/>
      <c r="BP30" s="454"/>
      <c r="BQ30" s="454"/>
      <c r="BR30" s="454"/>
      <c r="BS30" s="454"/>
      <c r="BT30" s="454"/>
      <c r="BU30" s="455"/>
      <c r="BV30" s="453">
        <v>6987747</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186</v>
      </c>
      <c r="D33" s="371"/>
      <c r="E33" s="370" t="s">
        <v>187</v>
      </c>
      <c r="F33" s="370"/>
      <c r="G33" s="370"/>
      <c r="H33" s="370"/>
      <c r="I33" s="370"/>
      <c r="J33" s="370"/>
      <c r="K33" s="370"/>
      <c r="L33" s="370"/>
      <c r="M33" s="370"/>
      <c r="N33" s="370"/>
      <c r="O33" s="370"/>
      <c r="P33" s="370"/>
      <c r="Q33" s="370"/>
      <c r="R33" s="370"/>
      <c r="S33" s="370"/>
      <c r="T33" s="206"/>
      <c r="U33" s="371" t="s">
        <v>186</v>
      </c>
      <c r="V33" s="371"/>
      <c r="W33" s="370" t="s">
        <v>187</v>
      </c>
      <c r="X33" s="370"/>
      <c r="Y33" s="370"/>
      <c r="Z33" s="370"/>
      <c r="AA33" s="370"/>
      <c r="AB33" s="370"/>
      <c r="AC33" s="370"/>
      <c r="AD33" s="370"/>
      <c r="AE33" s="370"/>
      <c r="AF33" s="370"/>
      <c r="AG33" s="370"/>
      <c r="AH33" s="370"/>
      <c r="AI33" s="370"/>
      <c r="AJ33" s="370"/>
      <c r="AK33" s="370"/>
      <c r="AL33" s="206"/>
      <c r="AM33" s="371" t="s">
        <v>186</v>
      </c>
      <c r="AN33" s="371"/>
      <c r="AO33" s="370" t="s">
        <v>187</v>
      </c>
      <c r="AP33" s="370"/>
      <c r="AQ33" s="370"/>
      <c r="AR33" s="370"/>
      <c r="AS33" s="370"/>
      <c r="AT33" s="370"/>
      <c r="AU33" s="370"/>
      <c r="AV33" s="370"/>
      <c r="AW33" s="370"/>
      <c r="AX33" s="370"/>
      <c r="AY33" s="370"/>
      <c r="AZ33" s="370"/>
      <c r="BA33" s="370"/>
      <c r="BB33" s="370"/>
      <c r="BC33" s="370"/>
      <c r="BD33" s="207"/>
      <c r="BE33" s="370" t="s">
        <v>188</v>
      </c>
      <c r="BF33" s="370"/>
      <c r="BG33" s="370" t="s">
        <v>189</v>
      </c>
      <c r="BH33" s="370"/>
      <c r="BI33" s="370"/>
      <c r="BJ33" s="370"/>
      <c r="BK33" s="370"/>
      <c r="BL33" s="370"/>
      <c r="BM33" s="370"/>
      <c r="BN33" s="370"/>
      <c r="BO33" s="370"/>
      <c r="BP33" s="370"/>
      <c r="BQ33" s="370"/>
      <c r="BR33" s="370"/>
      <c r="BS33" s="370"/>
      <c r="BT33" s="370"/>
      <c r="BU33" s="370"/>
      <c r="BV33" s="207"/>
      <c r="BW33" s="371" t="s">
        <v>188</v>
      </c>
      <c r="BX33" s="371"/>
      <c r="BY33" s="370" t="s">
        <v>190</v>
      </c>
      <c r="BZ33" s="370"/>
      <c r="CA33" s="370"/>
      <c r="CB33" s="370"/>
      <c r="CC33" s="370"/>
      <c r="CD33" s="370"/>
      <c r="CE33" s="370"/>
      <c r="CF33" s="370"/>
      <c r="CG33" s="370"/>
      <c r="CH33" s="370"/>
      <c r="CI33" s="370"/>
      <c r="CJ33" s="370"/>
      <c r="CK33" s="370"/>
      <c r="CL33" s="370"/>
      <c r="CM33" s="370"/>
      <c r="CN33" s="206"/>
      <c r="CO33" s="371" t="s">
        <v>186</v>
      </c>
      <c r="CP33" s="371"/>
      <c r="CQ33" s="370" t="s">
        <v>191</v>
      </c>
      <c r="CR33" s="370"/>
      <c r="CS33" s="370"/>
      <c r="CT33" s="370"/>
      <c r="CU33" s="370"/>
      <c r="CV33" s="370"/>
      <c r="CW33" s="370"/>
      <c r="CX33" s="370"/>
      <c r="CY33" s="370"/>
      <c r="CZ33" s="370"/>
      <c r="DA33" s="370"/>
      <c r="DB33" s="370"/>
      <c r="DC33" s="370"/>
      <c r="DD33" s="370"/>
      <c r="DE33" s="370"/>
      <c r="DF33" s="206"/>
      <c r="DG33" s="369" t="s">
        <v>192</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3</v>
      </c>
      <c r="V34" s="367"/>
      <c r="W34" s="368" t="str">
        <f>IF('各会計、関係団体の財政状況及び健全化判断比率'!B28="","",'各会計、関係団体の財政状況及び健全化判断比率'!B28)</f>
        <v>国民健康保険事業勘定特別会計</v>
      </c>
      <c r="X34" s="368"/>
      <c r="Y34" s="368"/>
      <c r="Z34" s="368"/>
      <c r="AA34" s="368"/>
      <c r="AB34" s="368"/>
      <c r="AC34" s="368"/>
      <c r="AD34" s="368"/>
      <c r="AE34" s="368"/>
      <c r="AF34" s="368"/>
      <c r="AG34" s="368"/>
      <c r="AH34" s="368"/>
      <c r="AI34" s="368"/>
      <c r="AJ34" s="368"/>
      <c r="AK34" s="368"/>
      <c r="AL34" s="181"/>
      <c r="AM34" s="367">
        <f>IF(AO34="","",MAX(C34:D43,U34:V43)+1)</f>
        <v>6</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8</v>
      </c>
      <c r="BX34" s="367"/>
      <c r="BY34" s="368" t="str">
        <f>IF('各会計、関係団体の財政状況及び健全化判断比率'!B68="","",'各会計、関係団体の財政状況及び健全化判断比率'!B68)</f>
        <v>南河内環境事業組合（一般会計）</v>
      </c>
      <c r="BZ34" s="368"/>
      <c r="CA34" s="368"/>
      <c r="CB34" s="368"/>
      <c r="CC34" s="368"/>
      <c r="CD34" s="368"/>
      <c r="CE34" s="368"/>
      <c r="CF34" s="368"/>
      <c r="CG34" s="368"/>
      <c r="CH34" s="368"/>
      <c r="CI34" s="368"/>
      <c r="CJ34" s="368"/>
      <c r="CK34" s="368"/>
      <c r="CL34" s="368"/>
      <c r="CM34" s="368"/>
      <c r="CN34" s="181"/>
      <c r="CO34" s="367">
        <f>IF(CQ34="","",MAX(C34:D43,U34:V43,AM34:AN43,BE34:BF43,BW34:BX43)+1)</f>
        <v>14</v>
      </c>
      <c r="CP34" s="367"/>
      <c r="CQ34" s="368" t="str">
        <f>IF('各会計、関係団体の財政状況及び健全化判断比率'!BS7="","",'各会計、関係団体の財政状況及び健全化判断比率'!BS7)</f>
        <v>河内長野市公園緑化協会</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2">
      <c r="A35" s="181"/>
      <c r="B35" s="205"/>
      <c r="C35" s="367">
        <f>IF(E35="","",C34+1)</f>
        <v>2</v>
      </c>
      <c r="D35" s="367"/>
      <c r="E35" s="368" t="str">
        <f>IF('各会計、関係団体の財政状況及び健全化判断比率'!B8="","",'各会計、関係団体の財政状況及び健全化判断比率'!B8)</f>
        <v>土地取得特別会計</v>
      </c>
      <c r="F35" s="368"/>
      <c r="G35" s="368"/>
      <c r="H35" s="368"/>
      <c r="I35" s="368"/>
      <c r="J35" s="368"/>
      <c r="K35" s="368"/>
      <c r="L35" s="368"/>
      <c r="M35" s="368"/>
      <c r="N35" s="368"/>
      <c r="O35" s="368"/>
      <c r="P35" s="368"/>
      <c r="Q35" s="368"/>
      <c r="R35" s="368"/>
      <c r="S35" s="368"/>
      <c r="T35" s="181"/>
      <c r="U35" s="367">
        <f>IF(W35="","",U34+1)</f>
        <v>4</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81"/>
      <c r="AM35" s="367">
        <f t="shared" ref="AM35:AM43" si="0">IF(AO35="","",AM34+1)</f>
        <v>7</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9</v>
      </c>
      <c r="BX35" s="367"/>
      <c r="BY35" s="368" t="str">
        <f>IF('各会計、関係団体の財政状況及び健全化判断比率'!B69="","",'各会計、関係団体の財政状況及び健全化判断比率'!B69)</f>
        <v>大阪府後期高齢者医療広域連合（一般会計）</v>
      </c>
      <c r="BZ35" s="368"/>
      <c r="CA35" s="368"/>
      <c r="CB35" s="368"/>
      <c r="CC35" s="368"/>
      <c r="CD35" s="368"/>
      <c r="CE35" s="368"/>
      <c r="CF35" s="368"/>
      <c r="CG35" s="368"/>
      <c r="CH35" s="368"/>
      <c r="CI35" s="368"/>
      <c r="CJ35" s="368"/>
      <c r="CK35" s="368"/>
      <c r="CL35" s="368"/>
      <c r="CM35" s="368"/>
      <c r="CN35" s="181"/>
      <c r="CO35" s="367">
        <f t="shared" ref="CO35:CO43" si="3">IF(CQ35="","",CO34+1)</f>
        <v>15</v>
      </c>
      <c r="CP35" s="367"/>
      <c r="CQ35" s="368" t="str">
        <f>IF('各会計、関係団体の財政状況及び健全化判断比率'!BS8="","",'各会計、関係団体の財政状況及び健全化判断比率'!BS8)</f>
        <v>河内長野市勤労者福祉サービスセンター</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5</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10</v>
      </c>
      <c r="BX36" s="367"/>
      <c r="BY36" s="368" t="str">
        <f>IF('各会計、関係団体の財政状況及び健全化判断比率'!B70="","",'各会計、関係団体の財政状況及び健全化判断比率'!B70)</f>
        <v>大阪府後期高齢者医療広域連合（後期高齢者医療特別会計）</v>
      </c>
      <c r="BZ36" s="368"/>
      <c r="CA36" s="368"/>
      <c r="CB36" s="368"/>
      <c r="CC36" s="368"/>
      <c r="CD36" s="368"/>
      <c r="CE36" s="368"/>
      <c r="CF36" s="368"/>
      <c r="CG36" s="368"/>
      <c r="CH36" s="368"/>
      <c r="CI36" s="368"/>
      <c r="CJ36" s="368"/>
      <c r="CK36" s="368"/>
      <c r="CL36" s="368"/>
      <c r="CM36" s="368"/>
      <c r="CN36" s="181"/>
      <c r="CO36" s="367">
        <f t="shared" si="3"/>
        <v>16</v>
      </c>
      <c r="CP36" s="367"/>
      <c r="CQ36" s="368" t="str">
        <f>IF('各会計、関係団体の財政状況及び健全化判断比率'!BS9="","",'各会計、関係団体の財政状況及び健全化判断比率'!BS9)</f>
        <v>河内長野市文化振興財団</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11</v>
      </c>
      <c r="BX37" s="367"/>
      <c r="BY37" s="368" t="str">
        <f>IF('各会計、関係団体の財政状況及び健全化判断比率'!B71="","",'各会計、関係団体の財政状況及び健全化判断比率'!B71)</f>
        <v>大阪府広域水道企業団水道事業会計（水道用水供給事業）</v>
      </c>
      <c r="BZ37" s="368"/>
      <c r="CA37" s="368"/>
      <c r="CB37" s="368"/>
      <c r="CC37" s="368"/>
      <c r="CD37" s="368"/>
      <c r="CE37" s="368"/>
      <c r="CF37" s="368"/>
      <c r="CG37" s="368"/>
      <c r="CH37" s="368"/>
      <c r="CI37" s="368"/>
      <c r="CJ37" s="368"/>
      <c r="CK37" s="368"/>
      <c r="CL37" s="368"/>
      <c r="CM37" s="368"/>
      <c r="CN37" s="181"/>
      <c r="CO37" s="367">
        <f t="shared" si="3"/>
        <v>17</v>
      </c>
      <c r="CP37" s="367"/>
      <c r="CQ37" s="368" t="str">
        <f>IF('各会計、関係団体の財政状況及び健全化判断比率'!BS10="","",'各会計、関係団体の財政状況及び健全化判断比率'!BS10)</f>
        <v>河内長野都市開発</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12</v>
      </c>
      <c r="BX38" s="367"/>
      <c r="BY38" s="368" t="str">
        <f>IF('各会計、関係団体の財政状況及び健全化判断比率'!B72="","",'各会計、関係団体の財政状況及び健全化判断比率'!B72)</f>
        <v>大阪広域水道企業団（工業用水供給事業）</v>
      </c>
      <c r="BZ38" s="368"/>
      <c r="CA38" s="368"/>
      <c r="CB38" s="368"/>
      <c r="CC38" s="368"/>
      <c r="CD38" s="368"/>
      <c r="CE38" s="368"/>
      <c r="CF38" s="368"/>
      <c r="CG38" s="368"/>
      <c r="CH38" s="368"/>
      <c r="CI38" s="368"/>
      <c r="CJ38" s="368"/>
      <c r="CK38" s="368"/>
      <c r="CL38" s="368"/>
      <c r="CM38" s="368"/>
      <c r="CN38" s="181"/>
      <c r="CO38" s="367">
        <f t="shared" si="3"/>
        <v>18</v>
      </c>
      <c r="CP38" s="367"/>
      <c r="CQ38" s="368" t="str">
        <f>IF('各会計、関係団体の財政状況及び健全化判断比率'!BS11="","",'各会計、関係団体の財政状況及び健全化判断比率'!BS11)</f>
        <v>三日市都市開発</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13</v>
      </c>
      <c r="BX39" s="367"/>
      <c r="BY39" s="368" t="str">
        <f>IF('各会計、関係団体の財政状況及び健全化判断比率'!B73="","",'各会計、関係団体の財政状況及び健全化判断比率'!B73)</f>
        <v>大阪南消防組合</v>
      </c>
      <c r="BZ39" s="368"/>
      <c r="CA39" s="368"/>
      <c r="CB39" s="368"/>
      <c r="CC39" s="368"/>
      <c r="CD39" s="368"/>
      <c r="CE39" s="368"/>
      <c r="CF39" s="368"/>
      <c r="CG39" s="368"/>
      <c r="CH39" s="368"/>
      <c r="CI39" s="368"/>
      <c r="CJ39" s="368"/>
      <c r="CK39" s="368"/>
      <c r="CL39" s="368"/>
      <c r="CM39" s="368"/>
      <c r="CN39" s="181"/>
      <c r="CO39" s="367">
        <f t="shared" si="3"/>
        <v>19</v>
      </c>
      <c r="CP39" s="367"/>
      <c r="CQ39" s="368" t="str">
        <f>IF('各会計、関係団体の財政状況及び健全化判断比率'!BS12="","",'各会計、関係団体の財政状況及び健全化判断比率'!BS12)</f>
        <v>三日市町駅整備</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w79j+4oLROGXHhrCteGjQix/asbOyTMTywJnqUtlDhvDflwsysiwvtMpwIOY8PUkxObODv4kim78QmvGb2gI3g==" saltValue="j9UJQJZVU66YDEfYDcWOn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1" t="s">
        <v>530</v>
      </c>
      <c r="D34" s="1151"/>
      <c r="E34" s="1152"/>
      <c r="F34" s="32">
        <v>14.29</v>
      </c>
      <c r="G34" s="33">
        <v>14.54</v>
      </c>
      <c r="H34" s="33">
        <v>13.88</v>
      </c>
      <c r="I34" s="33">
        <v>13.75</v>
      </c>
      <c r="J34" s="34">
        <v>12.15</v>
      </c>
      <c r="K34" s="22"/>
      <c r="L34" s="22"/>
      <c r="M34" s="22"/>
      <c r="N34" s="22"/>
      <c r="O34" s="22"/>
      <c r="P34" s="22"/>
    </row>
    <row r="35" spans="1:16" ht="39" customHeight="1" x14ac:dyDescent="0.2">
      <c r="A35" s="22"/>
      <c r="B35" s="35"/>
      <c r="C35" s="1145" t="s">
        <v>531</v>
      </c>
      <c r="D35" s="1146"/>
      <c r="E35" s="1147"/>
      <c r="F35" s="36">
        <v>0.06</v>
      </c>
      <c r="G35" s="37">
        <v>7.0000000000000007E-2</v>
      </c>
      <c r="H35" s="37">
        <v>0.08</v>
      </c>
      <c r="I35" s="37">
        <v>0.08</v>
      </c>
      <c r="J35" s="38">
        <v>1.08</v>
      </c>
      <c r="K35" s="22"/>
      <c r="L35" s="22"/>
      <c r="M35" s="22"/>
      <c r="N35" s="22"/>
      <c r="O35" s="22"/>
      <c r="P35" s="22"/>
    </row>
    <row r="36" spans="1:16" ht="39" customHeight="1" x14ac:dyDescent="0.2">
      <c r="A36" s="22"/>
      <c r="B36" s="35"/>
      <c r="C36" s="1145" t="s">
        <v>532</v>
      </c>
      <c r="D36" s="1146"/>
      <c r="E36" s="1147"/>
      <c r="F36" s="36">
        <v>0.79</v>
      </c>
      <c r="G36" s="37">
        <v>1.1200000000000001</v>
      </c>
      <c r="H36" s="37">
        <v>0.88</v>
      </c>
      <c r="I36" s="37">
        <v>0.69</v>
      </c>
      <c r="J36" s="38">
        <v>0.56000000000000005</v>
      </c>
      <c r="K36" s="22"/>
      <c r="L36" s="22"/>
      <c r="M36" s="22"/>
      <c r="N36" s="22"/>
      <c r="O36" s="22"/>
      <c r="P36" s="22"/>
    </row>
    <row r="37" spans="1:16" ht="39" customHeight="1" x14ac:dyDescent="0.2">
      <c r="A37" s="22"/>
      <c r="B37" s="35"/>
      <c r="C37" s="1145" t="s">
        <v>533</v>
      </c>
      <c r="D37" s="1146"/>
      <c r="E37" s="1147"/>
      <c r="F37" s="36">
        <v>0.27</v>
      </c>
      <c r="G37" s="37">
        <v>0.28000000000000003</v>
      </c>
      <c r="H37" s="37">
        <v>0.28000000000000003</v>
      </c>
      <c r="I37" s="37">
        <v>0.34</v>
      </c>
      <c r="J37" s="38">
        <v>0.34</v>
      </c>
      <c r="K37" s="22"/>
      <c r="L37" s="22"/>
      <c r="M37" s="22"/>
      <c r="N37" s="22"/>
      <c r="O37" s="22"/>
      <c r="P37" s="22"/>
    </row>
    <row r="38" spans="1:16" ht="39" customHeight="1" x14ac:dyDescent="0.2">
      <c r="A38" s="22"/>
      <c r="B38" s="35"/>
      <c r="C38" s="1145" t="s">
        <v>534</v>
      </c>
      <c r="D38" s="1146"/>
      <c r="E38" s="1147"/>
      <c r="F38" s="36">
        <v>0.81</v>
      </c>
      <c r="G38" s="37">
        <v>0.97</v>
      </c>
      <c r="H38" s="37">
        <v>1</v>
      </c>
      <c r="I38" s="37">
        <v>0.6</v>
      </c>
      <c r="J38" s="38">
        <v>0.01</v>
      </c>
      <c r="K38" s="22"/>
      <c r="L38" s="22"/>
      <c r="M38" s="22"/>
      <c r="N38" s="22"/>
      <c r="O38" s="22"/>
      <c r="P38" s="22"/>
    </row>
    <row r="39" spans="1:16" ht="39" customHeight="1" x14ac:dyDescent="0.2">
      <c r="A39" s="22"/>
      <c r="B39" s="35"/>
      <c r="C39" s="1145" t="s">
        <v>535</v>
      </c>
      <c r="D39" s="1146"/>
      <c r="E39" s="1147"/>
      <c r="F39" s="36">
        <v>0</v>
      </c>
      <c r="G39" s="37">
        <v>7.0000000000000007E-2</v>
      </c>
      <c r="H39" s="37">
        <v>0.13</v>
      </c>
      <c r="I39" s="37">
        <v>0</v>
      </c>
      <c r="J39" s="38">
        <v>0</v>
      </c>
      <c r="K39" s="22"/>
      <c r="L39" s="22"/>
      <c r="M39" s="22"/>
      <c r="N39" s="22"/>
      <c r="O39" s="22"/>
      <c r="P39" s="22"/>
    </row>
    <row r="40" spans="1:16" ht="39" customHeight="1" x14ac:dyDescent="0.2">
      <c r="A40" s="22"/>
      <c r="B40" s="35"/>
      <c r="C40" s="1145" t="s">
        <v>536</v>
      </c>
      <c r="D40" s="1146"/>
      <c r="E40" s="1147"/>
      <c r="F40" s="36">
        <v>0</v>
      </c>
      <c r="G40" s="37">
        <v>0</v>
      </c>
      <c r="H40" s="37">
        <v>0</v>
      </c>
      <c r="I40" s="37">
        <v>0</v>
      </c>
      <c r="J40" s="38">
        <v>0</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537</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538</v>
      </c>
      <c r="D43" s="1149"/>
      <c r="E43" s="1150"/>
      <c r="F43" s="41" t="s">
        <v>487</v>
      </c>
      <c r="G43" s="42" t="s">
        <v>487</v>
      </c>
      <c r="H43" s="42" t="s">
        <v>487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En3uK9XaB70Y6DBr0MqV1RKLVQD32dVxbAqk9mq7jOMOMH2e4HrSAfwa4IlijJSClZ0rGr4ltwW2KJTxfa8aUA==" saltValue="JkQyVI1XgDRiHW8XzQIUY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3182</v>
      </c>
      <c r="L45" s="60">
        <v>3134</v>
      </c>
      <c r="M45" s="60">
        <v>3080</v>
      </c>
      <c r="N45" s="60">
        <v>3106</v>
      </c>
      <c r="O45" s="61">
        <v>3056</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2">
      <c r="A48" s="48"/>
      <c r="B48" s="1178"/>
      <c r="C48" s="1179"/>
      <c r="D48" s="62"/>
      <c r="E48" s="1155" t="s">
        <v>13</v>
      </c>
      <c r="F48" s="1155"/>
      <c r="G48" s="1155"/>
      <c r="H48" s="1155"/>
      <c r="I48" s="1155"/>
      <c r="J48" s="1156"/>
      <c r="K48" s="63">
        <v>1037</v>
      </c>
      <c r="L48" s="64">
        <v>1050</v>
      </c>
      <c r="M48" s="64">
        <v>1049</v>
      </c>
      <c r="N48" s="64">
        <v>1054</v>
      </c>
      <c r="O48" s="65">
        <v>1038</v>
      </c>
      <c r="P48" s="48"/>
      <c r="Q48" s="48"/>
      <c r="R48" s="48"/>
      <c r="S48" s="48"/>
      <c r="T48" s="48"/>
      <c r="U48" s="48"/>
    </row>
    <row r="49" spans="1:21" ht="30.75" customHeight="1" x14ac:dyDescent="0.2">
      <c r="A49" s="48"/>
      <c r="B49" s="1178"/>
      <c r="C49" s="1179"/>
      <c r="D49" s="62"/>
      <c r="E49" s="1155" t="s">
        <v>14</v>
      </c>
      <c r="F49" s="1155"/>
      <c r="G49" s="1155"/>
      <c r="H49" s="1155"/>
      <c r="I49" s="1155"/>
      <c r="J49" s="1156"/>
      <c r="K49" s="63">
        <v>2</v>
      </c>
      <c r="L49" s="64">
        <v>2</v>
      </c>
      <c r="M49" s="64">
        <v>3</v>
      </c>
      <c r="N49" s="64">
        <v>26</v>
      </c>
      <c r="O49" s="65">
        <v>54</v>
      </c>
      <c r="P49" s="48"/>
      <c r="Q49" s="48"/>
      <c r="R49" s="48"/>
      <c r="S49" s="48"/>
      <c r="T49" s="48"/>
      <c r="U49" s="48"/>
    </row>
    <row r="50" spans="1:21" ht="30.75" customHeight="1" x14ac:dyDescent="0.2">
      <c r="A50" s="48"/>
      <c r="B50" s="1178"/>
      <c r="C50" s="1179"/>
      <c r="D50" s="62"/>
      <c r="E50" s="1155" t="s">
        <v>15</v>
      </c>
      <c r="F50" s="1155"/>
      <c r="G50" s="1155"/>
      <c r="H50" s="1155"/>
      <c r="I50" s="1155"/>
      <c r="J50" s="1156"/>
      <c r="K50" s="63" t="s">
        <v>487</v>
      </c>
      <c r="L50" s="64" t="s">
        <v>487</v>
      </c>
      <c r="M50" s="64" t="s">
        <v>487</v>
      </c>
      <c r="N50" s="64" t="s">
        <v>487</v>
      </c>
      <c r="O50" s="65" t="s">
        <v>487</v>
      </c>
      <c r="P50" s="48"/>
      <c r="Q50" s="48"/>
      <c r="R50" s="48"/>
      <c r="S50" s="48"/>
      <c r="T50" s="48"/>
      <c r="U50" s="48"/>
    </row>
    <row r="51" spans="1:21" ht="30.75" customHeight="1" x14ac:dyDescent="0.2">
      <c r="A51" s="48"/>
      <c r="B51" s="1180"/>
      <c r="C51" s="1181"/>
      <c r="D51" s="66"/>
      <c r="E51" s="1155" t="s">
        <v>16</v>
      </c>
      <c r="F51" s="1155"/>
      <c r="G51" s="1155"/>
      <c r="H51" s="1155"/>
      <c r="I51" s="1155"/>
      <c r="J51" s="1156"/>
      <c r="K51" s="63">
        <v>0</v>
      </c>
      <c r="L51" s="64">
        <v>0</v>
      </c>
      <c r="M51" s="64">
        <v>0</v>
      </c>
      <c r="N51" s="64" t="s">
        <v>487</v>
      </c>
      <c r="O51" s="65" t="s">
        <v>487</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3795</v>
      </c>
      <c r="L52" s="64">
        <v>3772</v>
      </c>
      <c r="M52" s="64">
        <v>3754</v>
      </c>
      <c r="N52" s="64">
        <v>3712</v>
      </c>
      <c r="O52" s="65">
        <v>3661</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426</v>
      </c>
      <c r="L53" s="69">
        <v>414</v>
      </c>
      <c r="M53" s="69">
        <v>378</v>
      </c>
      <c r="N53" s="69">
        <v>474</v>
      </c>
      <c r="O53" s="70">
        <v>487</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51aFbmmxQPgg8a2TPWoXcNQY01KPjwMLi3lxev3DiMMWrjvNB0+bVxz+LgjYDv8joLMG7/BQ12yx2LWZowEEeA==" saltValue="2Ms53EVwGxiLpQgziE8Zy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96" t="s">
        <v>30</v>
      </c>
      <c r="C41" s="1197"/>
      <c r="D41" s="105"/>
      <c r="E41" s="1198" t="s">
        <v>31</v>
      </c>
      <c r="F41" s="1198"/>
      <c r="G41" s="1198"/>
      <c r="H41" s="1199"/>
      <c r="I41" s="355">
        <v>30876</v>
      </c>
      <c r="J41" s="356">
        <v>29760</v>
      </c>
      <c r="K41" s="356">
        <v>29063</v>
      </c>
      <c r="L41" s="356">
        <v>27504</v>
      </c>
      <c r="M41" s="357">
        <v>26560</v>
      </c>
    </row>
    <row r="42" spans="2:13" ht="27.75" customHeight="1" x14ac:dyDescent="0.2">
      <c r="B42" s="1186"/>
      <c r="C42" s="1187"/>
      <c r="D42" s="106"/>
      <c r="E42" s="1190" t="s">
        <v>32</v>
      </c>
      <c r="F42" s="1190"/>
      <c r="G42" s="1190"/>
      <c r="H42" s="1191"/>
      <c r="I42" s="358" t="s">
        <v>487</v>
      </c>
      <c r="J42" s="359" t="s">
        <v>487</v>
      </c>
      <c r="K42" s="359" t="s">
        <v>487</v>
      </c>
      <c r="L42" s="359" t="s">
        <v>487</v>
      </c>
      <c r="M42" s="360" t="s">
        <v>487</v>
      </c>
    </row>
    <row r="43" spans="2:13" ht="27.75" customHeight="1" x14ac:dyDescent="0.2">
      <c r="B43" s="1186"/>
      <c r="C43" s="1187"/>
      <c r="D43" s="106"/>
      <c r="E43" s="1190" t="s">
        <v>33</v>
      </c>
      <c r="F43" s="1190"/>
      <c r="G43" s="1190"/>
      <c r="H43" s="1191"/>
      <c r="I43" s="358">
        <v>14855</v>
      </c>
      <c r="J43" s="359">
        <v>14278</v>
      </c>
      <c r="K43" s="359">
        <v>13380</v>
      </c>
      <c r="L43" s="359">
        <v>12795</v>
      </c>
      <c r="M43" s="360">
        <v>12120</v>
      </c>
    </row>
    <row r="44" spans="2:13" ht="27.75" customHeight="1" x14ac:dyDescent="0.2">
      <c r="B44" s="1186"/>
      <c r="C44" s="1187"/>
      <c r="D44" s="106"/>
      <c r="E44" s="1190" t="s">
        <v>34</v>
      </c>
      <c r="F44" s="1190"/>
      <c r="G44" s="1190"/>
      <c r="H44" s="1191"/>
      <c r="I44" s="358">
        <v>20</v>
      </c>
      <c r="J44" s="359">
        <v>309</v>
      </c>
      <c r="K44" s="359">
        <v>516</v>
      </c>
      <c r="L44" s="359">
        <v>503</v>
      </c>
      <c r="M44" s="360">
        <v>494</v>
      </c>
    </row>
    <row r="45" spans="2:13" ht="27.75" customHeight="1" x14ac:dyDescent="0.2">
      <c r="B45" s="1186"/>
      <c r="C45" s="1187"/>
      <c r="D45" s="106"/>
      <c r="E45" s="1190" t="s">
        <v>35</v>
      </c>
      <c r="F45" s="1190"/>
      <c r="G45" s="1190"/>
      <c r="H45" s="1191"/>
      <c r="I45" s="358">
        <v>4289</v>
      </c>
      <c r="J45" s="359">
        <v>3968</v>
      </c>
      <c r="K45" s="359">
        <v>3874</v>
      </c>
      <c r="L45" s="359">
        <v>3892</v>
      </c>
      <c r="M45" s="360">
        <v>3424</v>
      </c>
    </row>
    <row r="46" spans="2:13" ht="27.75" customHeight="1" x14ac:dyDescent="0.2">
      <c r="B46" s="1186"/>
      <c r="C46" s="1187"/>
      <c r="D46" s="107"/>
      <c r="E46" s="1190" t="s">
        <v>36</v>
      </c>
      <c r="F46" s="1190"/>
      <c r="G46" s="1190"/>
      <c r="H46" s="1191"/>
      <c r="I46" s="358">
        <v>0</v>
      </c>
      <c r="J46" s="359">
        <v>0</v>
      </c>
      <c r="K46" s="359">
        <v>0</v>
      </c>
      <c r="L46" s="359">
        <v>0</v>
      </c>
      <c r="M46" s="360">
        <v>0</v>
      </c>
    </row>
    <row r="47" spans="2:13" ht="27.75" customHeight="1" x14ac:dyDescent="0.2">
      <c r="B47" s="1186"/>
      <c r="C47" s="1187"/>
      <c r="D47" s="108"/>
      <c r="E47" s="1200" t="s">
        <v>37</v>
      </c>
      <c r="F47" s="1201"/>
      <c r="G47" s="1201"/>
      <c r="H47" s="1202"/>
      <c r="I47" s="358" t="s">
        <v>487</v>
      </c>
      <c r="J47" s="359" t="s">
        <v>487</v>
      </c>
      <c r="K47" s="359" t="s">
        <v>487</v>
      </c>
      <c r="L47" s="359" t="s">
        <v>487</v>
      </c>
      <c r="M47" s="360" t="s">
        <v>487</v>
      </c>
    </row>
    <row r="48" spans="2:13" ht="27.75" customHeight="1" x14ac:dyDescent="0.2">
      <c r="B48" s="1186"/>
      <c r="C48" s="1187"/>
      <c r="D48" s="106"/>
      <c r="E48" s="1190" t="s">
        <v>38</v>
      </c>
      <c r="F48" s="1190"/>
      <c r="G48" s="1190"/>
      <c r="H48" s="1191"/>
      <c r="I48" s="358" t="s">
        <v>487</v>
      </c>
      <c r="J48" s="359" t="s">
        <v>487</v>
      </c>
      <c r="K48" s="359" t="s">
        <v>487</v>
      </c>
      <c r="L48" s="359" t="s">
        <v>487</v>
      </c>
      <c r="M48" s="360" t="s">
        <v>487</v>
      </c>
    </row>
    <row r="49" spans="2:13" ht="27.75" customHeight="1" x14ac:dyDescent="0.2">
      <c r="B49" s="1188"/>
      <c r="C49" s="1189"/>
      <c r="D49" s="106"/>
      <c r="E49" s="1190" t="s">
        <v>39</v>
      </c>
      <c r="F49" s="1190"/>
      <c r="G49" s="1190"/>
      <c r="H49" s="1191"/>
      <c r="I49" s="358" t="s">
        <v>487</v>
      </c>
      <c r="J49" s="359" t="s">
        <v>487</v>
      </c>
      <c r="K49" s="359" t="s">
        <v>487</v>
      </c>
      <c r="L49" s="359" t="s">
        <v>487</v>
      </c>
      <c r="M49" s="360" t="s">
        <v>487</v>
      </c>
    </row>
    <row r="50" spans="2:13" ht="27.75" customHeight="1" x14ac:dyDescent="0.2">
      <c r="B50" s="1184" t="s">
        <v>40</v>
      </c>
      <c r="C50" s="1185"/>
      <c r="D50" s="109"/>
      <c r="E50" s="1190" t="s">
        <v>41</v>
      </c>
      <c r="F50" s="1190"/>
      <c r="G50" s="1190"/>
      <c r="H50" s="1191"/>
      <c r="I50" s="358">
        <v>10379</v>
      </c>
      <c r="J50" s="359">
        <v>11009</v>
      </c>
      <c r="K50" s="359">
        <v>13437</v>
      </c>
      <c r="L50" s="359">
        <v>15055</v>
      </c>
      <c r="M50" s="360">
        <v>15610</v>
      </c>
    </row>
    <row r="51" spans="2:13" ht="27.75" customHeight="1" x14ac:dyDescent="0.2">
      <c r="B51" s="1186"/>
      <c r="C51" s="1187"/>
      <c r="D51" s="106"/>
      <c r="E51" s="1190" t="s">
        <v>42</v>
      </c>
      <c r="F51" s="1190"/>
      <c r="G51" s="1190"/>
      <c r="H51" s="1191"/>
      <c r="I51" s="358">
        <v>10802</v>
      </c>
      <c r="J51" s="359">
        <v>10560</v>
      </c>
      <c r="K51" s="359">
        <v>10334</v>
      </c>
      <c r="L51" s="359">
        <v>10062</v>
      </c>
      <c r="M51" s="360">
        <v>9584</v>
      </c>
    </row>
    <row r="52" spans="2:13" ht="27.75" customHeight="1" x14ac:dyDescent="0.2">
      <c r="B52" s="1188"/>
      <c r="C52" s="1189"/>
      <c r="D52" s="106"/>
      <c r="E52" s="1190" t="s">
        <v>43</v>
      </c>
      <c r="F52" s="1190"/>
      <c r="G52" s="1190"/>
      <c r="H52" s="1191"/>
      <c r="I52" s="358">
        <v>35071</v>
      </c>
      <c r="J52" s="359">
        <v>34192</v>
      </c>
      <c r="K52" s="359">
        <v>33531</v>
      </c>
      <c r="L52" s="359">
        <v>32167</v>
      </c>
      <c r="M52" s="360">
        <v>31540</v>
      </c>
    </row>
    <row r="53" spans="2:13" ht="27.75" customHeight="1" thickBot="1" x14ac:dyDescent="0.25">
      <c r="B53" s="1192" t="s">
        <v>19</v>
      </c>
      <c r="C53" s="1193"/>
      <c r="D53" s="110"/>
      <c r="E53" s="1194" t="s">
        <v>44</v>
      </c>
      <c r="F53" s="1194"/>
      <c r="G53" s="1194"/>
      <c r="H53" s="1195"/>
      <c r="I53" s="361">
        <v>-6213</v>
      </c>
      <c r="J53" s="362">
        <v>-7447</v>
      </c>
      <c r="K53" s="362">
        <v>-10469</v>
      </c>
      <c r="L53" s="362">
        <v>-12590</v>
      </c>
      <c r="M53" s="363">
        <v>-14136</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0oInH53FZgZZDd1ZO5FXBp2RAESApITiyaKzysq44qvQ7Xw7FgdheoNl37sQm0fvy3+dmeiZgJ9yovo3Fy+4Rg==" saltValue="gp2IsFrR0eCNxFQdWCKuG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1" t="s">
        <v>46</v>
      </c>
      <c r="D55" s="1211"/>
      <c r="E55" s="1212"/>
      <c r="F55" s="122">
        <v>2495</v>
      </c>
      <c r="G55" s="122">
        <v>2520</v>
      </c>
      <c r="H55" s="123">
        <v>2680</v>
      </c>
    </row>
    <row r="56" spans="2:8" ht="52.5" customHeight="1" x14ac:dyDescent="0.2">
      <c r="B56" s="124"/>
      <c r="C56" s="1213" t="s">
        <v>47</v>
      </c>
      <c r="D56" s="1213"/>
      <c r="E56" s="1214"/>
      <c r="F56" s="125">
        <v>2153</v>
      </c>
      <c r="G56" s="125">
        <v>3294</v>
      </c>
      <c r="H56" s="126">
        <v>3467</v>
      </c>
    </row>
    <row r="57" spans="2:8" ht="53.25" customHeight="1" x14ac:dyDescent="0.2">
      <c r="B57" s="124"/>
      <c r="C57" s="1215" t="s">
        <v>48</v>
      </c>
      <c r="D57" s="1215"/>
      <c r="E57" s="1216"/>
      <c r="F57" s="127">
        <v>6569</v>
      </c>
      <c r="G57" s="127">
        <v>6988</v>
      </c>
      <c r="H57" s="128">
        <v>7380</v>
      </c>
    </row>
    <row r="58" spans="2:8" ht="45.75" customHeight="1" x14ac:dyDescent="0.2">
      <c r="B58" s="129"/>
      <c r="C58" s="1203" t="s">
        <v>557</v>
      </c>
      <c r="D58" s="1204"/>
      <c r="E58" s="1205"/>
      <c r="F58" s="130">
        <v>2473</v>
      </c>
      <c r="G58" s="130">
        <v>2714</v>
      </c>
      <c r="H58" s="131">
        <v>3017</v>
      </c>
    </row>
    <row r="59" spans="2:8" ht="45.75" customHeight="1" x14ac:dyDescent="0.2">
      <c r="B59" s="129"/>
      <c r="C59" s="1203" t="s">
        <v>558</v>
      </c>
      <c r="D59" s="1204"/>
      <c r="E59" s="1205"/>
      <c r="F59" s="130">
        <v>1242</v>
      </c>
      <c r="G59" s="130">
        <v>1255</v>
      </c>
      <c r="H59" s="131">
        <v>1269</v>
      </c>
    </row>
    <row r="60" spans="2:8" ht="45.75" customHeight="1" x14ac:dyDescent="0.2">
      <c r="B60" s="129"/>
      <c r="C60" s="1203" t="s">
        <v>559</v>
      </c>
      <c r="D60" s="1204"/>
      <c r="E60" s="1205"/>
      <c r="F60" s="130">
        <v>629</v>
      </c>
      <c r="G60" s="130">
        <v>860</v>
      </c>
      <c r="H60" s="131">
        <v>896</v>
      </c>
    </row>
    <row r="61" spans="2:8" ht="45.75" customHeight="1" x14ac:dyDescent="0.2">
      <c r="B61" s="129"/>
      <c r="C61" s="1203" t="s">
        <v>560</v>
      </c>
      <c r="D61" s="1204"/>
      <c r="E61" s="1205"/>
      <c r="F61" s="130">
        <v>705</v>
      </c>
      <c r="G61" s="130">
        <v>700</v>
      </c>
      <c r="H61" s="131">
        <v>703</v>
      </c>
    </row>
    <row r="62" spans="2:8" ht="45.75" customHeight="1" thickBot="1" x14ac:dyDescent="0.25">
      <c r="B62" s="132"/>
      <c r="C62" s="1206" t="s">
        <v>561</v>
      </c>
      <c r="D62" s="1207"/>
      <c r="E62" s="1208"/>
      <c r="F62" s="133">
        <v>454</v>
      </c>
      <c r="G62" s="133">
        <v>451</v>
      </c>
      <c r="H62" s="134">
        <v>445</v>
      </c>
    </row>
    <row r="63" spans="2:8" ht="52.5" customHeight="1" thickBot="1" x14ac:dyDescent="0.25">
      <c r="B63" s="135"/>
      <c r="C63" s="1209" t="s">
        <v>49</v>
      </c>
      <c r="D63" s="1209"/>
      <c r="E63" s="1210"/>
      <c r="F63" s="136">
        <v>11216</v>
      </c>
      <c r="G63" s="136">
        <v>12801</v>
      </c>
      <c r="H63" s="137">
        <v>13526</v>
      </c>
    </row>
    <row r="64" spans="2:8" ht="13.2" x14ac:dyDescent="0.2"/>
  </sheetData>
  <sheetProtection algorithmName="SHA-512" hashValue="e3xFa1kp08D+VEByaKpRIr1yggDUN8WM9XJ0e9bKRsa+YwjXN6yTvt2ljFS0aOj6QQEcq484gebaaPdI5InOAg==" saltValue="OuJqRJOoPDKZfdWBzbVLa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0D7EA-895E-4324-A065-946FC7AF0615}">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19" customWidth="1"/>
    <col min="2" max="107" width="2.44140625" style="1219" customWidth="1"/>
    <col min="108" max="108" width="6.109375" style="1226" customWidth="1"/>
    <col min="109" max="109" width="5.88671875" style="1225" customWidth="1"/>
    <col min="110" max="16384" width="8.6640625" style="1219" hidden="1"/>
  </cols>
  <sheetData>
    <row r="1" spans="1:109" ht="42.75" customHeight="1" x14ac:dyDescent="0.2">
      <c r="A1" s="1217"/>
      <c r="B1" s="1218"/>
      <c r="DD1" s="1219"/>
      <c r="DE1" s="1219"/>
    </row>
    <row r="2" spans="1:109" ht="25.5" customHeight="1" x14ac:dyDescent="0.2">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2">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ht="13.2" x14ac:dyDescent="0.2">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ht="13.2" x14ac:dyDescent="0.2">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ht="13.2" x14ac:dyDescent="0.2">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ht="13.2" x14ac:dyDescent="0.2">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ht="13.2" x14ac:dyDescent="0.2">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ht="13.2" x14ac:dyDescent="0.2">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ht="13.2" x14ac:dyDescent="0.2">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ht="13.2" x14ac:dyDescent="0.2">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ht="13.2" x14ac:dyDescent="0.2">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ht="13.2" x14ac:dyDescent="0.2">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ht="13.2" x14ac:dyDescent="0.2">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ht="13.2" x14ac:dyDescent="0.2">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ht="13.2" x14ac:dyDescent="0.2">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ht="13.2" x14ac:dyDescent="0.2">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ht="13.2" x14ac:dyDescent="0.2">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ht="13.2" x14ac:dyDescent="0.2">
      <c r="DD19" s="1219"/>
      <c r="DE19" s="1219"/>
    </row>
    <row r="20" spans="1:109" ht="13.2" x14ac:dyDescent="0.2">
      <c r="DD20" s="1219"/>
      <c r="DE20" s="1219"/>
    </row>
    <row r="21" spans="1:109" ht="17.25" customHeight="1" x14ac:dyDescent="0.2">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2">
      <c r="B22" s="1225"/>
    </row>
    <row r="23" spans="1:109" ht="13.2" x14ac:dyDescent="0.2">
      <c r="B23" s="1225"/>
    </row>
    <row r="24" spans="1:109" ht="13.2" x14ac:dyDescent="0.2">
      <c r="B24" s="1225"/>
    </row>
    <row r="25" spans="1:109" ht="13.2" x14ac:dyDescent="0.2">
      <c r="B25" s="1225"/>
    </row>
    <row r="26" spans="1:109" ht="13.2" x14ac:dyDescent="0.2">
      <c r="B26" s="1225"/>
    </row>
    <row r="27" spans="1:109" ht="13.2" x14ac:dyDescent="0.2">
      <c r="B27" s="1225"/>
    </row>
    <row r="28" spans="1:109" ht="13.2" x14ac:dyDescent="0.2">
      <c r="B28" s="1225"/>
    </row>
    <row r="29" spans="1:109" ht="13.2" x14ac:dyDescent="0.2">
      <c r="B29" s="1225"/>
    </row>
    <row r="30" spans="1:109" ht="13.2" x14ac:dyDescent="0.2">
      <c r="B30" s="1225"/>
    </row>
    <row r="31" spans="1:109" ht="13.2" x14ac:dyDescent="0.2">
      <c r="B31" s="1225"/>
    </row>
    <row r="32" spans="1:109" ht="13.2" x14ac:dyDescent="0.2">
      <c r="B32" s="1225"/>
    </row>
    <row r="33" spans="2:109" ht="13.2" x14ac:dyDescent="0.2">
      <c r="B33" s="1225"/>
    </row>
    <row r="34" spans="2:109" ht="13.2" x14ac:dyDescent="0.2">
      <c r="B34" s="1225"/>
    </row>
    <row r="35" spans="2:109" ht="13.2" x14ac:dyDescent="0.2">
      <c r="B35" s="1225"/>
    </row>
    <row r="36" spans="2:109" ht="13.2" x14ac:dyDescent="0.2">
      <c r="B36" s="1225"/>
    </row>
    <row r="37" spans="2:109" ht="13.2" x14ac:dyDescent="0.2">
      <c r="B37" s="1225"/>
    </row>
    <row r="38" spans="2:109" ht="13.2" x14ac:dyDescent="0.2">
      <c r="B38" s="1225"/>
    </row>
    <row r="39" spans="2:109" ht="13.2" x14ac:dyDescent="0.2">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ht="13.2" x14ac:dyDescent="0.2">
      <c r="B40" s="1230"/>
      <c r="DD40" s="1230"/>
      <c r="DE40" s="1219"/>
    </row>
    <row r="41" spans="2:109" ht="16.2" x14ac:dyDescent="0.2">
      <c r="B41" s="1231" t="s">
        <v>562</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ht="13.2" x14ac:dyDescent="0.2">
      <c r="B42" s="1225"/>
      <c r="G42" s="1232"/>
      <c r="I42" s="1233"/>
      <c r="J42" s="1233"/>
      <c r="K42" s="1233"/>
      <c r="AM42" s="1232"/>
      <c r="AN42" s="1232" t="s">
        <v>563</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2">
      <c r="B43" s="1225"/>
      <c r="AN43" s="1234" t="s">
        <v>564</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2" x14ac:dyDescent="0.2">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2" x14ac:dyDescent="0.2">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2" x14ac:dyDescent="0.2">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2" x14ac:dyDescent="0.2">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2" x14ac:dyDescent="0.2">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2" x14ac:dyDescent="0.2">
      <c r="B49" s="1225"/>
      <c r="AN49" s="1219" t="s">
        <v>565</v>
      </c>
    </row>
    <row r="50" spans="1:109" ht="13.2" x14ac:dyDescent="0.2">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525</v>
      </c>
      <c r="BQ50" s="1250"/>
      <c r="BR50" s="1250"/>
      <c r="BS50" s="1250"/>
      <c r="BT50" s="1250"/>
      <c r="BU50" s="1250"/>
      <c r="BV50" s="1250"/>
      <c r="BW50" s="1250"/>
      <c r="BX50" s="1250" t="s">
        <v>526</v>
      </c>
      <c r="BY50" s="1250"/>
      <c r="BZ50" s="1250"/>
      <c r="CA50" s="1250"/>
      <c r="CB50" s="1250"/>
      <c r="CC50" s="1250"/>
      <c r="CD50" s="1250"/>
      <c r="CE50" s="1250"/>
      <c r="CF50" s="1250" t="s">
        <v>527</v>
      </c>
      <c r="CG50" s="1250"/>
      <c r="CH50" s="1250"/>
      <c r="CI50" s="1250"/>
      <c r="CJ50" s="1250"/>
      <c r="CK50" s="1250"/>
      <c r="CL50" s="1250"/>
      <c r="CM50" s="1250"/>
      <c r="CN50" s="1250" t="s">
        <v>528</v>
      </c>
      <c r="CO50" s="1250"/>
      <c r="CP50" s="1250"/>
      <c r="CQ50" s="1250"/>
      <c r="CR50" s="1250"/>
      <c r="CS50" s="1250"/>
      <c r="CT50" s="1250"/>
      <c r="CU50" s="1250"/>
      <c r="CV50" s="1250" t="s">
        <v>529</v>
      </c>
      <c r="CW50" s="1250"/>
      <c r="CX50" s="1250"/>
      <c r="CY50" s="1250"/>
      <c r="CZ50" s="1250"/>
      <c r="DA50" s="1250"/>
      <c r="DB50" s="1250"/>
      <c r="DC50" s="1250"/>
    </row>
    <row r="51" spans="1:109" ht="13.5" customHeight="1" x14ac:dyDescent="0.2">
      <c r="B51" s="1225"/>
      <c r="G51" s="1251"/>
      <c r="H51" s="1251"/>
      <c r="I51" s="1252"/>
      <c r="J51" s="1252"/>
      <c r="K51" s="1253"/>
      <c r="L51" s="1253"/>
      <c r="M51" s="1253"/>
      <c r="N51" s="1253"/>
      <c r="AM51" s="1243"/>
      <c r="AN51" s="1254" t="s">
        <v>566</v>
      </c>
      <c r="AO51" s="1254"/>
      <c r="AP51" s="1254"/>
      <c r="AQ51" s="1254"/>
      <c r="AR51" s="1254"/>
      <c r="AS51" s="1254"/>
      <c r="AT51" s="1254"/>
      <c r="AU51" s="1254"/>
      <c r="AV51" s="1254"/>
      <c r="AW51" s="1254"/>
      <c r="AX51" s="1254"/>
      <c r="AY51" s="1254"/>
      <c r="AZ51" s="1254"/>
      <c r="BA51" s="1254"/>
      <c r="BB51" s="1254" t="s">
        <v>567</v>
      </c>
      <c r="BC51" s="1254"/>
      <c r="BD51" s="1254"/>
      <c r="BE51" s="1254"/>
      <c r="BF51" s="1254"/>
      <c r="BG51" s="1254"/>
      <c r="BH51" s="1254"/>
      <c r="BI51" s="1254"/>
      <c r="BJ51" s="1254"/>
      <c r="BK51" s="1254"/>
      <c r="BL51" s="1254"/>
      <c r="BM51" s="1254"/>
      <c r="BN51" s="1254"/>
      <c r="BO51" s="1254"/>
      <c r="BP51" s="1255"/>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ht="13.2" x14ac:dyDescent="0.2">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2" x14ac:dyDescent="0.2">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568</v>
      </c>
      <c r="BC53" s="1254"/>
      <c r="BD53" s="1254"/>
      <c r="BE53" s="1254"/>
      <c r="BF53" s="1254"/>
      <c r="BG53" s="1254"/>
      <c r="BH53" s="1254"/>
      <c r="BI53" s="1254"/>
      <c r="BJ53" s="1254"/>
      <c r="BK53" s="1254"/>
      <c r="BL53" s="1254"/>
      <c r="BM53" s="1254"/>
      <c r="BN53" s="1254"/>
      <c r="BO53" s="1254"/>
      <c r="BP53" s="1255">
        <v>70.2</v>
      </c>
      <c r="BQ53" s="1255"/>
      <c r="BR53" s="1255"/>
      <c r="BS53" s="1255"/>
      <c r="BT53" s="1255"/>
      <c r="BU53" s="1255"/>
      <c r="BV53" s="1255"/>
      <c r="BW53" s="1255"/>
      <c r="BX53" s="1255">
        <v>71.3</v>
      </c>
      <c r="BY53" s="1255"/>
      <c r="BZ53" s="1255"/>
      <c r="CA53" s="1255"/>
      <c r="CB53" s="1255"/>
      <c r="CC53" s="1255"/>
      <c r="CD53" s="1255"/>
      <c r="CE53" s="1255"/>
      <c r="CF53" s="1255">
        <v>72.5</v>
      </c>
      <c r="CG53" s="1255"/>
      <c r="CH53" s="1255"/>
      <c r="CI53" s="1255"/>
      <c r="CJ53" s="1255"/>
      <c r="CK53" s="1255"/>
      <c r="CL53" s="1255"/>
      <c r="CM53" s="1255"/>
      <c r="CN53" s="1255">
        <v>74</v>
      </c>
      <c r="CO53" s="1255"/>
      <c r="CP53" s="1255"/>
      <c r="CQ53" s="1255"/>
      <c r="CR53" s="1255"/>
      <c r="CS53" s="1255"/>
      <c r="CT53" s="1255"/>
      <c r="CU53" s="1255"/>
      <c r="CV53" s="1255">
        <v>74.900000000000006</v>
      </c>
      <c r="CW53" s="1255"/>
      <c r="CX53" s="1255"/>
      <c r="CY53" s="1255"/>
      <c r="CZ53" s="1255"/>
      <c r="DA53" s="1255"/>
      <c r="DB53" s="1255"/>
      <c r="DC53" s="1255"/>
    </row>
    <row r="54" spans="1:109" ht="13.2" x14ac:dyDescent="0.2">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2" x14ac:dyDescent="0.2">
      <c r="A55" s="1233"/>
      <c r="B55" s="1225"/>
      <c r="G55" s="1244"/>
      <c r="H55" s="1244"/>
      <c r="I55" s="1244"/>
      <c r="J55" s="1244"/>
      <c r="K55" s="1253"/>
      <c r="L55" s="1253"/>
      <c r="M55" s="1253"/>
      <c r="N55" s="1253"/>
      <c r="AN55" s="1250" t="s">
        <v>569</v>
      </c>
      <c r="AO55" s="1250"/>
      <c r="AP55" s="1250"/>
      <c r="AQ55" s="1250"/>
      <c r="AR55" s="1250"/>
      <c r="AS55" s="1250"/>
      <c r="AT55" s="1250"/>
      <c r="AU55" s="1250"/>
      <c r="AV55" s="1250"/>
      <c r="AW55" s="1250"/>
      <c r="AX55" s="1250"/>
      <c r="AY55" s="1250"/>
      <c r="AZ55" s="1250"/>
      <c r="BA55" s="1250"/>
      <c r="BB55" s="1254" t="s">
        <v>567</v>
      </c>
      <c r="BC55" s="1254"/>
      <c r="BD55" s="1254"/>
      <c r="BE55" s="1254"/>
      <c r="BF55" s="1254"/>
      <c r="BG55" s="1254"/>
      <c r="BH55" s="1254"/>
      <c r="BI55" s="1254"/>
      <c r="BJ55" s="1254"/>
      <c r="BK55" s="1254"/>
      <c r="BL55" s="1254"/>
      <c r="BM55" s="1254"/>
      <c r="BN55" s="1254"/>
      <c r="BO55" s="1254"/>
      <c r="BP55" s="1255">
        <v>5.4</v>
      </c>
      <c r="BQ55" s="1255"/>
      <c r="BR55" s="1255"/>
      <c r="BS55" s="1255"/>
      <c r="BT55" s="1255"/>
      <c r="BU55" s="1255"/>
      <c r="BV55" s="1255"/>
      <c r="BW55" s="1255"/>
      <c r="BX55" s="1255">
        <v>3.9</v>
      </c>
      <c r="BY55" s="1255"/>
      <c r="BZ55" s="1255"/>
      <c r="CA55" s="1255"/>
      <c r="CB55" s="1255"/>
      <c r="CC55" s="1255"/>
      <c r="CD55" s="1255"/>
      <c r="CE55" s="1255"/>
      <c r="CF55" s="1255">
        <v>0</v>
      </c>
      <c r="CG55" s="1255"/>
      <c r="CH55" s="1255"/>
      <c r="CI55" s="1255"/>
      <c r="CJ55" s="1255"/>
      <c r="CK55" s="1255"/>
      <c r="CL55" s="1255"/>
      <c r="CM55" s="1255"/>
      <c r="CN55" s="1255">
        <v>0</v>
      </c>
      <c r="CO55" s="1255"/>
      <c r="CP55" s="1255"/>
      <c r="CQ55" s="1255"/>
      <c r="CR55" s="1255"/>
      <c r="CS55" s="1255"/>
      <c r="CT55" s="1255"/>
      <c r="CU55" s="1255"/>
      <c r="CV55" s="1255">
        <v>0</v>
      </c>
      <c r="CW55" s="1255"/>
      <c r="CX55" s="1255"/>
      <c r="CY55" s="1255"/>
      <c r="CZ55" s="1255"/>
      <c r="DA55" s="1255"/>
      <c r="DB55" s="1255"/>
      <c r="DC55" s="1255"/>
    </row>
    <row r="56" spans="1:109" ht="13.2" x14ac:dyDescent="0.2">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ht="13.2" x14ac:dyDescent="0.2">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568</v>
      </c>
      <c r="BC57" s="1254"/>
      <c r="BD57" s="1254"/>
      <c r="BE57" s="1254"/>
      <c r="BF57" s="1254"/>
      <c r="BG57" s="1254"/>
      <c r="BH57" s="1254"/>
      <c r="BI57" s="1254"/>
      <c r="BJ57" s="1254"/>
      <c r="BK57" s="1254"/>
      <c r="BL57" s="1254"/>
      <c r="BM57" s="1254"/>
      <c r="BN57" s="1254"/>
      <c r="BO57" s="1254"/>
      <c r="BP57" s="1255">
        <v>62.5</v>
      </c>
      <c r="BQ57" s="1255"/>
      <c r="BR57" s="1255"/>
      <c r="BS57" s="1255"/>
      <c r="BT57" s="1255"/>
      <c r="BU57" s="1255"/>
      <c r="BV57" s="1255"/>
      <c r="BW57" s="1255"/>
      <c r="BX57" s="1255">
        <v>63.1</v>
      </c>
      <c r="BY57" s="1255"/>
      <c r="BZ57" s="1255"/>
      <c r="CA57" s="1255"/>
      <c r="CB57" s="1255"/>
      <c r="CC57" s="1255"/>
      <c r="CD57" s="1255"/>
      <c r="CE57" s="1255"/>
      <c r="CF57" s="1255">
        <v>63.2</v>
      </c>
      <c r="CG57" s="1255"/>
      <c r="CH57" s="1255"/>
      <c r="CI57" s="1255"/>
      <c r="CJ57" s="1255"/>
      <c r="CK57" s="1255"/>
      <c r="CL57" s="1255"/>
      <c r="CM57" s="1255"/>
      <c r="CN57" s="1255">
        <v>64</v>
      </c>
      <c r="CO57" s="1255"/>
      <c r="CP57" s="1255"/>
      <c r="CQ57" s="1255"/>
      <c r="CR57" s="1255"/>
      <c r="CS57" s="1255"/>
      <c r="CT57" s="1255"/>
      <c r="CU57" s="1255"/>
      <c r="CV57" s="1255">
        <v>65.599999999999994</v>
      </c>
      <c r="CW57" s="1255"/>
      <c r="CX57" s="1255"/>
      <c r="CY57" s="1255"/>
      <c r="CZ57" s="1255"/>
      <c r="DA57" s="1255"/>
      <c r="DB57" s="1255"/>
      <c r="DC57" s="1255"/>
      <c r="DD57" s="1258"/>
      <c r="DE57" s="1256"/>
    </row>
    <row r="58" spans="1:109" s="1233" customFormat="1" ht="13.2" x14ac:dyDescent="0.2">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ht="13.2" x14ac:dyDescent="0.2">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ht="13.2" x14ac:dyDescent="0.2">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ht="13.2" x14ac:dyDescent="0.2">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ht="13.2" x14ac:dyDescent="0.2">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6.2" x14ac:dyDescent="0.2">
      <c r="B63" s="1264" t="s">
        <v>570</v>
      </c>
    </row>
    <row r="64" spans="1:109" ht="13.2" x14ac:dyDescent="0.2">
      <c r="B64" s="1225"/>
      <c r="G64" s="1232"/>
      <c r="I64" s="1265"/>
      <c r="J64" s="1265"/>
      <c r="K64" s="1265"/>
      <c r="L64" s="1265"/>
      <c r="M64" s="1265"/>
      <c r="N64" s="1266"/>
      <c r="AM64" s="1232"/>
      <c r="AN64" s="1232" t="s">
        <v>563</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ht="13.2" x14ac:dyDescent="0.2">
      <c r="B65" s="1225"/>
      <c r="AN65" s="1234" t="s">
        <v>571</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ht="13.2" x14ac:dyDescent="0.2">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ht="13.2" x14ac:dyDescent="0.2">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ht="13.2" x14ac:dyDescent="0.2">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ht="13.2" x14ac:dyDescent="0.2">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ht="13.2" x14ac:dyDescent="0.2">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ht="13.2" x14ac:dyDescent="0.2">
      <c r="B71" s="1225"/>
      <c r="G71" s="1270"/>
      <c r="I71" s="1271"/>
      <c r="J71" s="1268"/>
      <c r="K71" s="1268"/>
      <c r="L71" s="1269"/>
      <c r="M71" s="1268"/>
      <c r="N71" s="1269"/>
      <c r="AM71" s="1270"/>
      <c r="AN71" s="1219" t="s">
        <v>565</v>
      </c>
    </row>
    <row r="72" spans="2:107" ht="13.2" x14ac:dyDescent="0.2">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525</v>
      </c>
      <c r="BQ72" s="1250"/>
      <c r="BR72" s="1250"/>
      <c r="BS72" s="1250"/>
      <c r="BT72" s="1250"/>
      <c r="BU72" s="1250"/>
      <c r="BV72" s="1250"/>
      <c r="BW72" s="1250"/>
      <c r="BX72" s="1250" t="s">
        <v>526</v>
      </c>
      <c r="BY72" s="1250"/>
      <c r="BZ72" s="1250"/>
      <c r="CA72" s="1250"/>
      <c r="CB72" s="1250"/>
      <c r="CC72" s="1250"/>
      <c r="CD72" s="1250"/>
      <c r="CE72" s="1250"/>
      <c r="CF72" s="1250" t="s">
        <v>527</v>
      </c>
      <c r="CG72" s="1250"/>
      <c r="CH72" s="1250"/>
      <c r="CI72" s="1250"/>
      <c r="CJ72" s="1250"/>
      <c r="CK72" s="1250"/>
      <c r="CL72" s="1250"/>
      <c r="CM72" s="1250"/>
      <c r="CN72" s="1250" t="s">
        <v>528</v>
      </c>
      <c r="CO72" s="1250"/>
      <c r="CP72" s="1250"/>
      <c r="CQ72" s="1250"/>
      <c r="CR72" s="1250"/>
      <c r="CS72" s="1250"/>
      <c r="CT72" s="1250"/>
      <c r="CU72" s="1250"/>
      <c r="CV72" s="1250" t="s">
        <v>529</v>
      </c>
      <c r="CW72" s="1250"/>
      <c r="CX72" s="1250"/>
      <c r="CY72" s="1250"/>
      <c r="CZ72" s="1250"/>
      <c r="DA72" s="1250"/>
      <c r="DB72" s="1250"/>
      <c r="DC72" s="1250"/>
    </row>
    <row r="73" spans="2:107" ht="13.2" x14ac:dyDescent="0.2">
      <c r="B73" s="1225"/>
      <c r="G73" s="1251"/>
      <c r="H73" s="1251"/>
      <c r="I73" s="1251"/>
      <c r="J73" s="1251"/>
      <c r="K73" s="1272"/>
      <c r="L73" s="1272"/>
      <c r="M73" s="1272"/>
      <c r="N73" s="1272"/>
      <c r="AM73" s="1243"/>
      <c r="AN73" s="1254" t="s">
        <v>566</v>
      </c>
      <c r="AO73" s="1254"/>
      <c r="AP73" s="1254"/>
      <c r="AQ73" s="1254"/>
      <c r="AR73" s="1254"/>
      <c r="AS73" s="1254"/>
      <c r="AT73" s="1254"/>
      <c r="AU73" s="1254"/>
      <c r="AV73" s="1254"/>
      <c r="AW73" s="1254"/>
      <c r="AX73" s="1254"/>
      <c r="AY73" s="1254"/>
      <c r="AZ73" s="1254"/>
      <c r="BA73" s="1254"/>
      <c r="BB73" s="1254" t="s">
        <v>567</v>
      </c>
      <c r="BC73" s="1254"/>
      <c r="BD73" s="1254"/>
      <c r="BE73" s="1254"/>
      <c r="BF73" s="1254"/>
      <c r="BG73" s="1254"/>
      <c r="BH73" s="1254"/>
      <c r="BI73" s="1254"/>
      <c r="BJ73" s="1254"/>
      <c r="BK73" s="1254"/>
      <c r="BL73" s="1254"/>
      <c r="BM73" s="1254"/>
      <c r="BN73" s="1254"/>
      <c r="BO73" s="1254"/>
      <c r="BP73" s="1255"/>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ht="13.2" x14ac:dyDescent="0.2">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2" x14ac:dyDescent="0.2">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572</v>
      </c>
      <c r="BC75" s="1254"/>
      <c r="BD75" s="1254"/>
      <c r="BE75" s="1254"/>
      <c r="BF75" s="1254"/>
      <c r="BG75" s="1254"/>
      <c r="BH75" s="1254"/>
      <c r="BI75" s="1254"/>
      <c r="BJ75" s="1254"/>
      <c r="BK75" s="1254"/>
      <c r="BL75" s="1254"/>
      <c r="BM75" s="1254"/>
      <c r="BN75" s="1254"/>
      <c r="BO75" s="1254"/>
      <c r="BP75" s="1255">
        <v>2.2999999999999998</v>
      </c>
      <c r="BQ75" s="1255"/>
      <c r="BR75" s="1255"/>
      <c r="BS75" s="1255"/>
      <c r="BT75" s="1255"/>
      <c r="BU75" s="1255"/>
      <c r="BV75" s="1255"/>
      <c r="BW75" s="1255"/>
      <c r="BX75" s="1255">
        <v>2.2999999999999998</v>
      </c>
      <c r="BY75" s="1255"/>
      <c r="BZ75" s="1255"/>
      <c r="CA75" s="1255"/>
      <c r="CB75" s="1255"/>
      <c r="CC75" s="1255"/>
      <c r="CD75" s="1255"/>
      <c r="CE75" s="1255"/>
      <c r="CF75" s="1255">
        <v>2.1</v>
      </c>
      <c r="CG75" s="1255"/>
      <c r="CH75" s="1255"/>
      <c r="CI75" s="1255"/>
      <c r="CJ75" s="1255"/>
      <c r="CK75" s="1255"/>
      <c r="CL75" s="1255"/>
      <c r="CM75" s="1255"/>
      <c r="CN75" s="1255">
        <v>2.2000000000000002</v>
      </c>
      <c r="CO75" s="1255"/>
      <c r="CP75" s="1255"/>
      <c r="CQ75" s="1255"/>
      <c r="CR75" s="1255"/>
      <c r="CS75" s="1255"/>
      <c r="CT75" s="1255"/>
      <c r="CU75" s="1255"/>
      <c r="CV75" s="1255">
        <v>2.2000000000000002</v>
      </c>
      <c r="CW75" s="1255"/>
      <c r="CX75" s="1255"/>
      <c r="CY75" s="1255"/>
      <c r="CZ75" s="1255"/>
      <c r="DA75" s="1255"/>
      <c r="DB75" s="1255"/>
      <c r="DC75" s="1255"/>
    </row>
    <row r="76" spans="2:107" ht="13.2" x14ac:dyDescent="0.2">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2" x14ac:dyDescent="0.2">
      <c r="B77" s="1225"/>
      <c r="G77" s="1244"/>
      <c r="H77" s="1244"/>
      <c r="I77" s="1244"/>
      <c r="J77" s="1244"/>
      <c r="K77" s="1272"/>
      <c r="L77" s="1272"/>
      <c r="M77" s="1272"/>
      <c r="N77" s="1272"/>
      <c r="AN77" s="1250" t="s">
        <v>569</v>
      </c>
      <c r="AO77" s="1250"/>
      <c r="AP77" s="1250"/>
      <c r="AQ77" s="1250"/>
      <c r="AR77" s="1250"/>
      <c r="AS77" s="1250"/>
      <c r="AT77" s="1250"/>
      <c r="AU77" s="1250"/>
      <c r="AV77" s="1250"/>
      <c r="AW77" s="1250"/>
      <c r="AX77" s="1250"/>
      <c r="AY77" s="1250"/>
      <c r="AZ77" s="1250"/>
      <c r="BA77" s="1250"/>
      <c r="BB77" s="1254" t="s">
        <v>567</v>
      </c>
      <c r="BC77" s="1254"/>
      <c r="BD77" s="1254"/>
      <c r="BE77" s="1254"/>
      <c r="BF77" s="1254"/>
      <c r="BG77" s="1254"/>
      <c r="BH77" s="1254"/>
      <c r="BI77" s="1254"/>
      <c r="BJ77" s="1254"/>
      <c r="BK77" s="1254"/>
      <c r="BL77" s="1254"/>
      <c r="BM77" s="1254"/>
      <c r="BN77" s="1254"/>
      <c r="BO77" s="1254"/>
      <c r="BP77" s="1255">
        <v>5.4</v>
      </c>
      <c r="BQ77" s="1255"/>
      <c r="BR77" s="1255"/>
      <c r="BS77" s="1255"/>
      <c r="BT77" s="1255"/>
      <c r="BU77" s="1255"/>
      <c r="BV77" s="1255"/>
      <c r="BW77" s="1255"/>
      <c r="BX77" s="1255">
        <v>3.9</v>
      </c>
      <c r="BY77" s="1255"/>
      <c r="BZ77" s="1255"/>
      <c r="CA77" s="1255"/>
      <c r="CB77" s="1255"/>
      <c r="CC77" s="1255"/>
      <c r="CD77" s="1255"/>
      <c r="CE77" s="1255"/>
      <c r="CF77" s="1255">
        <v>0</v>
      </c>
      <c r="CG77" s="1255"/>
      <c r="CH77" s="1255"/>
      <c r="CI77" s="1255"/>
      <c r="CJ77" s="1255"/>
      <c r="CK77" s="1255"/>
      <c r="CL77" s="1255"/>
      <c r="CM77" s="1255"/>
      <c r="CN77" s="1255">
        <v>0</v>
      </c>
      <c r="CO77" s="1255"/>
      <c r="CP77" s="1255"/>
      <c r="CQ77" s="1255"/>
      <c r="CR77" s="1255"/>
      <c r="CS77" s="1255"/>
      <c r="CT77" s="1255"/>
      <c r="CU77" s="1255"/>
      <c r="CV77" s="1255">
        <v>0</v>
      </c>
      <c r="CW77" s="1255"/>
      <c r="CX77" s="1255"/>
      <c r="CY77" s="1255"/>
      <c r="CZ77" s="1255"/>
      <c r="DA77" s="1255"/>
      <c r="DB77" s="1255"/>
      <c r="DC77" s="1255"/>
    </row>
    <row r="78" spans="2:107" ht="13.2" x14ac:dyDescent="0.2">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2" x14ac:dyDescent="0.2">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572</v>
      </c>
      <c r="BC79" s="1254"/>
      <c r="BD79" s="1254"/>
      <c r="BE79" s="1254"/>
      <c r="BF79" s="1254"/>
      <c r="BG79" s="1254"/>
      <c r="BH79" s="1254"/>
      <c r="BI79" s="1254"/>
      <c r="BJ79" s="1254"/>
      <c r="BK79" s="1254"/>
      <c r="BL79" s="1254"/>
      <c r="BM79" s="1254"/>
      <c r="BN79" s="1254"/>
      <c r="BO79" s="1254"/>
      <c r="BP79" s="1255">
        <v>4.2</v>
      </c>
      <c r="BQ79" s="1255"/>
      <c r="BR79" s="1255"/>
      <c r="BS79" s="1255"/>
      <c r="BT79" s="1255"/>
      <c r="BU79" s="1255"/>
      <c r="BV79" s="1255"/>
      <c r="BW79" s="1255"/>
      <c r="BX79" s="1255">
        <v>4.2</v>
      </c>
      <c r="BY79" s="1255"/>
      <c r="BZ79" s="1255"/>
      <c r="CA79" s="1255"/>
      <c r="CB79" s="1255"/>
      <c r="CC79" s="1255"/>
      <c r="CD79" s="1255"/>
      <c r="CE79" s="1255"/>
      <c r="CF79" s="1255">
        <v>4.5</v>
      </c>
      <c r="CG79" s="1255"/>
      <c r="CH79" s="1255"/>
      <c r="CI79" s="1255"/>
      <c r="CJ79" s="1255"/>
      <c r="CK79" s="1255"/>
      <c r="CL79" s="1255"/>
      <c r="CM79" s="1255"/>
      <c r="CN79" s="1255">
        <v>4.5999999999999996</v>
      </c>
      <c r="CO79" s="1255"/>
      <c r="CP79" s="1255"/>
      <c r="CQ79" s="1255"/>
      <c r="CR79" s="1255"/>
      <c r="CS79" s="1255"/>
      <c r="CT79" s="1255"/>
      <c r="CU79" s="1255"/>
      <c r="CV79" s="1255">
        <v>4.7</v>
      </c>
      <c r="CW79" s="1255"/>
      <c r="CX79" s="1255"/>
      <c r="CY79" s="1255"/>
      <c r="CZ79" s="1255"/>
      <c r="DA79" s="1255"/>
      <c r="DB79" s="1255"/>
      <c r="DC79" s="1255"/>
    </row>
    <row r="80" spans="2:107" ht="13.2" x14ac:dyDescent="0.2">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2" x14ac:dyDescent="0.2">
      <c r="B81" s="1225"/>
    </row>
    <row r="82" spans="2:109" ht="16.2" x14ac:dyDescent="0.2">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ht="13.2" x14ac:dyDescent="0.2">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ht="13.2" x14ac:dyDescent="0.2">
      <c r="DD84" s="1219"/>
      <c r="DE84" s="1219"/>
    </row>
    <row r="85" spans="2:109" ht="13.2" x14ac:dyDescent="0.2">
      <c r="DD85" s="1219"/>
      <c r="DE85" s="1219"/>
    </row>
  </sheetData>
  <sheetProtection algorithmName="SHA-512" hashValue="xCnGiKHVHTBQCcjKIvYPQp7mRT26cYDQ4W73ZQdMxgyUHHEzVZ0VIs9aCRWFbads49u8yyW81SwlCyTVzjVGgg==" saltValue="v9hKmwGFiAif3BnldHY+L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E8B77-945B-4C12-9109-8AADC0C5B4E5}">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YxWoQ5PXwQjMewini/9nSW6/Z/I9Yzo8VBgNUz6TSgA5/8zMfoyA1AbwMKgecYkvbrVB6A+nVqEqTXBpYJuQiA==" saltValue="3JP+S+AYx4SWw76cTwbc9Q=="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A55AC-CBF0-4C05-8A2E-751DA63DB04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6oLTIHYdSPh2KOtYtzgnV++YuBVJysmLFz6iitAvNnmqjuHAzNBj1F9iS62FfWEjKuQS/0InBeIzAfkmrkUMxA==" saltValue="EhdS3X0d/ryHXMMD03YGwg=="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524</v>
      </c>
      <c r="G2" s="151"/>
      <c r="H2" s="152"/>
    </row>
    <row r="3" spans="1:8" x14ac:dyDescent="0.2">
      <c r="A3" s="148" t="s">
        <v>517</v>
      </c>
      <c r="B3" s="153"/>
      <c r="C3" s="154"/>
      <c r="D3" s="155">
        <v>15677</v>
      </c>
      <c r="E3" s="156"/>
      <c r="F3" s="157">
        <v>42836</v>
      </c>
      <c r="G3" s="158"/>
      <c r="H3" s="159"/>
    </row>
    <row r="4" spans="1:8" x14ac:dyDescent="0.2">
      <c r="A4" s="160"/>
      <c r="B4" s="161"/>
      <c r="C4" s="162"/>
      <c r="D4" s="163">
        <v>9918</v>
      </c>
      <c r="E4" s="164"/>
      <c r="F4" s="165">
        <v>22936</v>
      </c>
      <c r="G4" s="166"/>
      <c r="H4" s="167"/>
    </row>
    <row r="5" spans="1:8" x14ac:dyDescent="0.2">
      <c r="A5" s="148" t="s">
        <v>519</v>
      </c>
      <c r="B5" s="153"/>
      <c r="C5" s="154"/>
      <c r="D5" s="155">
        <v>19984</v>
      </c>
      <c r="E5" s="156"/>
      <c r="F5" s="157">
        <v>44161</v>
      </c>
      <c r="G5" s="158"/>
      <c r="H5" s="159"/>
    </row>
    <row r="6" spans="1:8" x14ac:dyDescent="0.2">
      <c r="A6" s="160"/>
      <c r="B6" s="161"/>
      <c r="C6" s="162"/>
      <c r="D6" s="163">
        <v>11737</v>
      </c>
      <c r="E6" s="164"/>
      <c r="F6" s="165">
        <v>23644</v>
      </c>
      <c r="G6" s="166"/>
      <c r="H6" s="167"/>
    </row>
    <row r="7" spans="1:8" x14ac:dyDescent="0.2">
      <c r="A7" s="148" t="s">
        <v>520</v>
      </c>
      <c r="B7" s="153"/>
      <c r="C7" s="154"/>
      <c r="D7" s="155">
        <v>18389</v>
      </c>
      <c r="E7" s="156"/>
      <c r="F7" s="157">
        <v>43955</v>
      </c>
      <c r="G7" s="158"/>
      <c r="H7" s="159"/>
    </row>
    <row r="8" spans="1:8" x14ac:dyDescent="0.2">
      <c r="A8" s="160"/>
      <c r="B8" s="161"/>
      <c r="C8" s="162"/>
      <c r="D8" s="163">
        <v>8809</v>
      </c>
      <c r="E8" s="164"/>
      <c r="F8" s="165">
        <v>21318</v>
      </c>
      <c r="G8" s="166"/>
      <c r="H8" s="167"/>
    </row>
    <row r="9" spans="1:8" x14ac:dyDescent="0.2">
      <c r="A9" s="148" t="s">
        <v>521</v>
      </c>
      <c r="B9" s="153"/>
      <c r="C9" s="154"/>
      <c r="D9" s="155">
        <v>20306</v>
      </c>
      <c r="E9" s="156"/>
      <c r="F9" s="157">
        <v>41921</v>
      </c>
      <c r="G9" s="158"/>
      <c r="H9" s="159"/>
    </row>
    <row r="10" spans="1:8" x14ac:dyDescent="0.2">
      <c r="A10" s="160"/>
      <c r="B10" s="161"/>
      <c r="C10" s="162"/>
      <c r="D10" s="163">
        <v>14618</v>
      </c>
      <c r="E10" s="164"/>
      <c r="F10" s="165">
        <v>21655</v>
      </c>
      <c r="G10" s="166"/>
      <c r="H10" s="167"/>
    </row>
    <row r="11" spans="1:8" x14ac:dyDescent="0.2">
      <c r="A11" s="148" t="s">
        <v>522</v>
      </c>
      <c r="B11" s="153"/>
      <c r="C11" s="154"/>
      <c r="D11" s="155">
        <v>37825</v>
      </c>
      <c r="E11" s="156"/>
      <c r="F11" s="157">
        <v>44585</v>
      </c>
      <c r="G11" s="158"/>
      <c r="H11" s="159"/>
    </row>
    <row r="12" spans="1:8" x14ac:dyDescent="0.2">
      <c r="A12" s="160"/>
      <c r="B12" s="161"/>
      <c r="C12" s="168"/>
      <c r="D12" s="163">
        <v>15894</v>
      </c>
      <c r="E12" s="164"/>
      <c r="F12" s="165">
        <v>23077</v>
      </c>
      <c r="G12" s="166"/>
      <c r="H12" s="167"/>
    </row>
    <row r="13" spans="1:8" x14ac:dyDescent="0.2">
      <c r="A13" s="148"/>
      <c r="B13" s="153"/>
      <c r="C13" s="169"/>
      <c r="D13" s="170">
        <v>22436</v>
      </c>
      <c r="E13" s="171"/>
      <c r="F13" s="172">
        <v>43492</v>
      </c>
      <c r="G13" s="173"/>
      <c r="H13" s="159"/>
    </row>
    <row r="14" spans="1:8" x14ac:dyDescent="0.2">
      <c r="A14" s="160"/>
      <c r="B14" s="161"/>
      <c r="C14" s="162"/>
      <c r="D14" s="163">
        <v>12195</v>
      </c>
      <c r="E14" s="164"/>
      <c r="F14" s="165">
        <v>22526</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0.06</v>
      </c>
      <c r="C19" s="174">
        <f>ROUND(VALUE(SUBSTITUTE(実質収支比率等に係る経年分析!G$48,"▲","-")),2)</f>
        <v>0.08</v>
      </c>
      <c r="D19" s="174">
        <f>ROUND(VALUE(SUBSTITUTE(実質収支比率等に係る経年分析!H$48,"▲","-")),2)</f>
        <v>0.09</v>
      </c>
      <c r="E19" s="174">
        <f>ROUND(VALUE(SUBSTITUTE(実質収支比率等に係る経年分析!I$48,"▲","-")),2)</f>
        <v>0.09</v>
      </c>
      <c r="F19" s="174">
        <f>ROUND(VALUE(SUBSTITUTE(実質収支比率等に係る経年分析!J$48,"▲","-")),2)</f>
        <v>1.08</v>
      </c>
    </row>
    <row r="20" spans="1:11" x14ac:dyDescent="0.2">
      <c r="A20" s="174" t="s">
        <v>53</v>
      </c>
      <c r="B20" s="174">
        <f>ROUND(VALUE(SUBSTITUTE(実質収支比率等に係る経年分析!F$47,"▲","-")),2)</f>
        <v>11.69</v>
      </c>
      <c r="C20" s="174">
        <f>ROUND(VALUE(SUBSTITUTE(実質収支比率等に係る経年分析!G$47,"▲","-")),2)</f>
        <v>11.43</v>
      </c>
      <c r="D20" s="174">
        <f>ROUND(VALUE(SUBSTITUTE(実質収支比率等に係る経年分析!H$47,"▲","-")),2)</f>
        <v>11.09</v>
      </c>
      <c r="E20" s="174">
        <f>ROUND(VALUE(SUBSTITUTE(実質収支比率等に係る経年分析!I$47,"▲","-")),2)</f>
        <v>11.47</v>
      </c>
      <c r="F20" s="174">
        <f>ROUND(VALUE(SUBSTITUTE(実質収支比率等に係る経年分析!J$47,"▲","-")),2)</f>
        <v>11.94</v>
      </c>
    </row>
    <row r="21" spans="1:11" x14ac:dyDescent="0.2">
      <c r="A21" s="174" t="s">
        <v>54</v>
      </c>
      <c r="B21" s="174">
        <f>IF(ISNUMBER(VALUE(SUBSTITUTE(実質収支比率等に係る経年分析!F$49,"▲","-"))),ROUND(VALUE(SUBSTITUTE(実質収支比率等に係る経年分析!F$49,"▲","-")),2),NA())</f>
        <v>0.26</v>
      </c>
      <c r="C21" s="174">
        <f>IF(ISNUMBER(VALUE(SUBSTITUTE(実質収支比率等に係る経年分析!G$49,"▲","-"))),ROUND(VALUE(SUBSTITUTE(実質収支比率等に係る経年分析!G$49,"▲","-")),2),NA())</f>
        <v>0.12</v>
      </c>
      <c r="D21" s="174">
        <f>IF(ISNUMBER(VALUE(SUBSTITUTE(実質収支比率等に係る経年分析!H$49,"▲","-"))),ROUND(VALUE(SUBSTITUTE(実質収支比率等に係る経年分析!H$49,"▲","-")),2),NA())</f>
        <v>0.12</v>
      </c>
      <c r="E21" s="174">
        <f>IF(ISNUMBER(VALUE(SUBSTITUTE(実質収支比率等に係る経年分析!I$49,"▲","-"))),ROUND(VALUE(SUBSTITUTE(実質収支比率等に係る経年分析!I$49,"▲","-")),2),NA())</f>
        <v>0.11</v>
      </c>
      <c r="F21" s="174">
        <f>IF(ISNUMBER(VALUE(SUBSTITUTE(実質収支比率等に係る経年分析!J$49,"▲","-"))),ROUND(VALUE(SUBSTITUTE(実質収支比率等に係る経年分析!J$49,"▲","-")),2),NA())</f>
        <v>1.71</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str">
        <f>IF(連結実質赤字比率に係る赤字・黒字の構成分析!C$40="",NA(),連結実質赤字比率に係る赤字・黒字の構成分析!C$40)</f>
        <v>土地取得特別会計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2">
      <c r="A31" s="175" t="str">
        <f>IF(連結実質赤字比率に係る赤字・黒字の構成分析!C$39="",NA(),連結実質赤字比率に係る赤字・黒字の構成分析!C$39)</f>
        <v>国民健康保険事業勘定特別会計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7.0000000000000007E-2</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0.13</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2">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0.81</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0.97</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0.6</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0.01</v>
      </c>
    </row>
    <row r="33" spans="1:16" x14ac:dyDescent="0.2">
      <c r="A33" s="175" t="str">
        <f>IF(連結実質赤字比率に係る赤字・黒字の構成分析!C$37="",NA(),連結実質赤字比率に係る赤字・黒字の構成分析!C$37)</f>
        <v>後期高齢者医療特別会計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0.27</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0.28000000000000003</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0.28000000000000003</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0.34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0.34</v>
      </c>
    </row>
    <row r="34" spans="1:16" x14ac:dyDescent="0.2">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0.79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1.1200000000000001</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0.88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0.69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0.56000000000000005</v>
      </c>
    </row>
    <row r="35" spans="1:16" x14ac:dyDescent="0.2">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0.06</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7.0000000000000007E-2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0.08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0.08</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1.08</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14.29</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14.54</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13.88</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13.75</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12.15</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3795</v>
      </c>
      <c r="E42" s="176"/>
      <c r="F42" s="176"/>
      <c r="G42" s="176">
        <f>'実質公債費比率（分子）の構造'!L$52</f>
        <v>3772</v>
      </c>
      <c r="H42" s="176"/>
      <c r="I42" s="176"/>
      <c r="J42" s="176">
        <f>'実質公債費比率（分子）の構造'!M$52</f>
        <v>3754</v>
      </c>
      <c r="K42" s="176"/>
      <c r="L42" s="176"/>
      <c r="M42" s="176">
        <f>'実質公債費比率（分子）の構造'!N$52</f>
        <v>3712</v>
      </c>
      <c r="N42" s="176"/>
      <c r="O42" s="176"/>
      <c r="P42" s="176">
        <f>'実質公債費比率（分子）の構造'!O$52</f>
        <v>3661</v>
      </c>
    </row>
    <row r="43" spans="1:16" x14ac:dyDescent="0.2">
      <c r="A43" s="176" t="s">
        <v>16</v>
      </c>
      <c r="B43" s="176">
        <f>'実質公債費比率（分子）の構造'!K$51</f>
        <v>0</v>
      </c>
      <c r="C43" s="176"/>
      <c r="D43" s="176"/>
      <c r="E43" s="176">
        <f>'実質公債費比率（分子）の構造'!L$51</f>
        <v>0</v>
      </c>
      <c r="F43" s="176"/>
      <c r="G43" s="176"/>
      <c r="H43" s="176">
        <f>'実質公債費比率（分子）の構造'!M$51</f>
        <v>0</v>
      </c>
      <c r="I43" s="176"/>
      <c r="J43" s="176"/>
      <c r="K43" s="176" t="str">
        <f>'実質公債費比率（分子）の構造'!N$51</f>
        <v>-</v>
      </c>
      <c r="L43" s="176"/>
      <c r="M43" s="176"/>
      <c r="N43" s="176" t="str">
        <f>'実質公債費比率（分子）の構造'!O$51</f>
        <v>-</v>
      </c>
      <c r="O43" s="176"/>
      <c r="P43" s="176"/>
    </row>
    <row r="44" spans="1:16" x14ac:dyDescent="0.2">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f>'実質公債費比率（分子）の構造'!K$49</f>
        <v>2</v>
      </c>
      <c r="C45" s="176"/>
      <c r="D45" s="176"/>
      <c r="E45" s="176">
        <f>'実質公債費比率（分子）の構造'!L$49</f>
        <v>2</v>
      </c>
      <c r="F45" s="176"/>
      <c r="G45" s="176"/>
      <c r="H45" s="176">
        <f>'実質公債費比率（分子）の構造'!M$49</f>
        <v>3</v>
      </c>
      <c r="I45" s="176"/>
      <c r="J45" s="176"/>
      <c r="K45" s="176">
        <f>'実質公債費比率（分子）の構造'!N$49</f>
        <v>26</v>
      </c>
      <c r="L45" s="176"/>
      <c r="M45" s="176"/>
      <c r="N45" s="176">
        <f>'実質公債費比率（分子）の構造'!O$49</f>
        <v>54</v>
      </c>
      <c r="O45" s="176"/>
      <c r="P45" s="176"/>
    </row>
    <row r="46" spans="1:16" x14ac:dyDescent="0.2">
      <c r="A46" s="176" t="s">
        <v>64</v>
      </c>
      <c r="B46" s="176">
        <f>'実質公債費比率（分子）の構造'!K$48</f>
        <v>1037</v>
      </c>
      <c r="C46" s="176"/>
      <c r="D46" s="176"/>
      <c r="E46" s="176">
        <f>'実質公債費比率（分子）の構造'!L$48</f>
        <v>1050</v>
      </c>
      <c r="F46" s="176"/>
      <c r="G46" s="176"/>
      <c r="H46" s="176">
        <f>'実質公債費比率（分子）の構造'!M$48</f>
        <v>1049</v>
      </c>
      <c r="I46" s="176"/>
      <c r="J46" s="176"/>
      <c r="K46" s="176">
        <f>'実質公債費比率（分子）の構造'!N$48</f>
        <v>1054</v>
      </c>
      <c r="L46" s="176"/>
      <c r="M46" s="176"/>
      <c r="N46" s="176">
        <f>'実質公債費比率（分子）の構造'!O$48</f>
        <v>1038</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3182</v>
      </c>
      <c r="C49" s="176"/>
      <c r="D49" s="176"/>
      <c r="E49" s="176">
        <f>'実質公債費比率（分子）の構造'!L$45</f>
        <v>3134</v>
      </c>
      <c r="F49" s="176"/>
      <c r="G49" s="176"/>
      <c r="H49" s="176">
        <f>'実質公債費比率（分子）の構造'!M$45</f>
        <v>3080</v>
      </c>
      <c r="I49" s="176"/>
      <c r="J49" s="176"/>
      <c r="K49" s="176">
        <f>'実質公債費比率（分子）の構造'!N$45</f>
        <v>3106</v>
      </c>
      <c r="L49" s="176"/>
      <c r="M49" s="176"/>
      <c r="N49" s="176">
        <f>'実質公債費比率（分子）の構造'!O$45</f>
        <v>3056</v>
      </c>
      <c r="O49" s="176"/>
      <c r="P49" s="176"/>
    </row>
    <row r="50" spans="1:16" x14ac:dyDescent="0.2">
      <c r="A50" s="176" t="s">
        <v>67</v>
      </c>
      <c r="B50" s="176" t="e">
        <f>NA()</f>
        <v>#N/A</v>
      </c>
      <c r="C50" s="176">
        <f>IF(ISNUMBER('実質公債費比率（分子）の構造'!K$53),'実質公債費比率（分子）の構造'!K$53,NA())</f>
        <v>426</v>
      </c>
      <c r="D50" s="176" t="e">
        <f>NA()</f>
        <v>#N/A</v>
      </c>
      <c r="E50" s="176" t="e">
        <f>NA()</f>
        <v>#N/A</v>
      </c>
      <c r="F50" s="176">
        <f>IF(ISNUMBER('実質公債費比率（分子）の構造'!L$53),'実質公債費比率（分子）の構造'!L$53,NA())</f>
        <v>414</v>
      </c>
      <c r="G50" s="176" t="e">
        <f>NA()</f>
        <v>#N/A</v>
      </c>
      <c r="H50" s="176" t="e">
        <f>NA()</f>
        <v>#N/A</v>
      </c>
      <c r="I50" s="176">
        <f>IF(ISNUMBER('実質公債費比率（分子）の構造'!M$53),'実質公債費比率（分子）の構造'!M$53,NA())</f>
        <v>378</v>
      </c>
      <c r="J50" s="176" t="e">
        <f>NA()</f>
        <v>#N/A</v>
      </c>
      <c r="K50" s="176" t="e">
        <f>NA()</f>
        <v>#N/A</v>
      </c>
      <c r="L50" s="176">
        <f>IF(ISNUMBER('実質公債費比率（分子）の構造'!N$53),'実質公債費比率（分子）の構造'!N$53,NA())</f>
        <v>474</v>
      </c>
      <c r="M50" s="176" t="e">
        <f>NA()</f>
        <v>#N/A</v>
      </c>
      <c r="N50" s="176" t="e">
        <f>NA()</f>
        <v>#N/A</v>
      </c>
      <c r="O50" s="176">
        <f>IF(ISNUMBER('実質公債費比率（分子）の構造'!O$53),'実質公債費比率（分子）の構造'!O$53,NA())</f>
        <v>487</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35071</v>
      </c>
      <c r="E56" s="175"/>
      <c r="F56" s="175"/>
      <c r="G56" s="175">
        <f>'将来負担比率（分子）の構造'!J$52</f>
        <v>34192</v>
      </c>
      <c r="H56" s="175"/>
      <c r="I56" s="175"/>
      <c r="J56" s="175">
        <f>'将来負担比率（分子）の構造'!K$52</f>
        <v>33531</v>
      </c>
      <c r="K56" s="175"/>
      <c r="L56" s="175"/>
      <c r="M56" s="175">
        <f>'将来負担比率（分子）の構造'!L$52</f>
        <v>32167</v>
      </c>
      <c r="N56" s="175"/>
      <c r="O56" s="175"/>
      <c r="P56" s="175">
        <f>'将来負担比率（分子）の構造'!M$52</f>
        <v>31540</v>
      </c>
    </row>
    <row r="57" spans="1:16" x14ac:dyDescent="0.2">
      <c r="A57" s="175" t="s">
        <v>42</v>
      </c>
      <c r="B57" s="175"/>
      <c r="C57" s="175"/>
      <c r="D57" s="175">
        <f>'将来負担比率（分子）の構造'!I$51</f>
        <v>10802</v>
      </c>
      <c r="E57" s="175"/>
      <c r="F57" s="175"/>
      <c r="G57" s="175">
        <f>'将来負担比率（分子）の構造'!J$51</f>
        <v>10560</v>
      </c>
      <c r="H57" s="175"/>
      <c r="I57" s="175"/>
      <c r="J57" s="175">
        <f>'将来負担比率（分子）の構造'!K$51</f>
        <v>10334</v>
      </c>
      <c r="K57" s="175"/>
      <c r="L57" s="175"/>
      <c r="M57" s="175">
        <f>'将来負担比率（分子）の構造'!L$51</f>
        <v>10062</v>
      </c>
      <c r="N57" s="175"/>
      <c r="O57" s="175"/>
      <c r="P57" s="175">
        <f>'将来負担比率（分子）の構造'!M$51</f>
        <v>9584</v>
      </c>
    </row>
    <row r="58" spans="1:16" x14ac:dyDescent="0.2">
      <c r="A58" s="175" t="s">
        <v>41</v>
      </c>
      <c r="B58" s="175"/>
      <c r="C58" s="175"/>
      <c r="D58" s="175">
        <f>'将来負担比率（分子）の構造'!I$50</f>
        <v>10379</v>
      </c>
      <c r="E58" s="175"/>
      <c r="F58" s="175"/>
      <c r="G58" s="175">
        <f>'将来負担比率（分子）の構造'!J$50</f>
        <v>11009</v>
      </c>
      <c r="H58" s="175"/>
      <c r="I58" s="175"/>
      <c r="J58" s="175">
        <f>'将来負担比率（分子）の構造'!K$50</f>
        <v>13437</v>
      </c>
      <c r="K58" s="175"/>
      <c r="L58" s="175"/>
      <c r="M58" s="175">
        <f>'将来負担比率（分子）の構造'!L$50</f>
        <v>15055</v>
      </c>
      <c r="N58" s="175"/>
      <c r="O58" s="175"/>
      <c r="P58" s="175">
        <f>'将来負担比率（分子）の構造'!M$50</f>
        <v>15610</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f>'将来負担比率（分子）の構造'!I$46</f>
        <v>0</v>
      </c>
      <c r="C61" s="175"/>
      <c r="D61" s="175"/>
      <c r="E61" s="175">
        <f>'将来負担比率（分子）の構造'!J$46</f>
        <v>0</v>
      </c>
      <c r="F61" s="175"/>
      <c r="G61" s="175"/>
      <c r="H61" s="175">
        <f>'将来負担比率（分子）の構造'!K$46</f>
        <v>0</v>
      </c>
      <c r="I61" s="175"/>
      <c r="J61" s="175"/>
      <c r="K61" s="175">
        <f>'将来負担比率（分子）の構造'!L$46</f>
        <v>0</v>
      </c>
      <c r="L61" s="175"/>
      <c r="M61" s="175"/>
      <c r="N61" s="175">
        <f>'将来負担比率（分子）の構造'!M$46</f>
        <v>0</v>
      </c>
      <c r="O61" s="175"/>
      <c r="P61" s="175"/>
    </row>
    <row r="62" spans="1:16" x14ac:dyDescent="0.2">
      <c r="A62" s="175" t="s">
        <v>35</v>
      </c>
      <c r="B62" s="175">
        <f>'将来負担比率（分子）の構造'!I$45</f>
        <v>4289</v>
      </c>
      <c r="C62" s="175"/>
      <c r="D62" s="175"/>
      <c r="E62" s="175">
        <f>'将来負担比率（分子）の構造'!J$45</f>
        <v>3968</v>
      </c>
      <c r="F62" s="175"/>
      <c r="G62" s="175"/>
      <c r="H62" s="175">
        <f>'将来負担比率（分子）の構造'!K$45</f>
        <v>3874</v>
      </c>
      <c r="I62" s="175"/>
      <c r="J62" s="175"/>
      <c r="K62" s="175">
        <f>'将来負担比率（分子）の構造'!L$45</f>
        <v>3892</v>
      </c>
      <c r="L62" s="175"/>
      <c r="M62" s="175"/>
      <c r="N62" s="175">
        <f>'将来負担比率（分子）の構造'!M$45</f>
        <v>3424</v>
      </c>
      <c r="O62" s="175"/>
      <c r="P62" s="175"/>
    </row>
    <row r="63" spans="1:16" x14ac:dyDescent="0.2">
      <c r="A63" s="175" t="s">
        <v>34</v>
      </c>
      <c r="B63" s="175">
        <f>'将来負担比率（分子）の構造'!I$44</f>
        <v>20</v>
      </c>
      <c r="C63" s="175"/>
      <c r="D63" s="175"/>
      <c r="E63" s="175">
        <f>'将来負担比率（分子）の構造'!J$44</f>
        <v>309</v>
      </c>
      <c r="F63" s="175"/>
      <c r="G63" s="175"/>
      <c r="H63" s="175">
        <f>'将来負担比率（分子）の構造'!K$44</f>
        <v>516</v>
      </c>
      <c r="I63" s="175"/>
      <c r="J63" s="175"/>
      <c r="K63" s="175">
        <f>'将来負担比率（分子）の構造'!L$44</f>
        <v>503</v>
      </c>
      <c r="L63" s="175"/>
      <c r="M63" s="175"/>
      <c r="N63" s="175">
        <f>'将来負担比率（分子）の構造'!M$44</f>
        <v>494</v>
      </c>
      <c r="O63" s="175"/>
      <c r="P63" s="175"/>
    </row>
    <row r="64" spans="1:16" x14ac:dyDescent="0.2">
      <c r="A64" s="175" t="s">
        <v>33</v>
      </c>
      <c r="B64" s="175">
        <f>'将来負担比率（分子）の構造'!I$43</f>
        <v>14855</v>
      </c>
      <c r="C64" s="175"/>
      <c r="D64" s="175"/>
      <c r="E64" s="175">
        <f>'将来負担比率（分子）の構造'!J$43</f>
        <v>14278</v>
      </c>
      <c r="F64" s="175"/>
      <c r="G64" s="175"/>
      <c r="H64" s="175">
        <f>'将来負担比率（分子）の構造'!K$43</f>
        <v>13380</v>
      </c>
      <c r="I64" s="175"/>
      <c r="J64" s="175"/>
      <c r="K64" s="175">
        <f>'将来負担比率（分子）の構造'!L$43</f>
        <v>12795</v>
      </c>
      <c r="L64" s="175"/>
      <c r="M64" s="175"/>
      <c r="N64" s="175">
        <f>'将来負担比率（分子）の構造'!M$43</f>
        <v>12120</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30876</v>
      </c>
      <c r="C66" s="175"/>
      <c r="D66" s="175"/>
      <c r="E66" s="175">
        <f>'将来負担比率（分子）の構造'!J$41</f>
        <v>29760</v>
      </c>
      <c r="F66" s="175"/>
      <c r="G66" s="175"/>
      <c r="H66" s="175">
        <f>'将来負担比率（分子）の構造'!K$41</f>
        <v>29063</v>
      </c>
      <c r="I66" s="175"/>
      <c r="J66" s="175"/>
      <c r="K66" s="175">
        <f>'将来負担比率（分子）の構造'!L$41</f>
        <v>27504</v>
      </c>
      <c r="L66" s="175"/>
      <c r="M66" s="175"/>
      <c r="N66" s="175">
        <f>'将来負担比率（分子）の構造'!M$41</f>
        <v>26560</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2495</v>
      </c>
      <c r="C72" s="179">
        <f>基金残高に係る経年分析!G55</f>
        <v>2520</v>
      </c>
      <c r="D72" s="179">
        <f>基金残高に係る経年分析!H55</f>
        <v>2680</v>
      </c>
    </row>
    <row r="73" spans="1:16" x14ac:dyDescent="0.2">
      <c r="A73" s="178" t="s">
        <v>74</v>
      </c>
      <c r="B73" s="179">
        <f>基金残高に係る経年分析!F56</f>
        <v>2153</v>
      </c>
      <c r="C73" s="179">
        <f>基金残高に係る経年分析!G56</f>
        <v>3294</v>
      </c>
      <c r="D73" s="179">
        <f>基金残高に係る経年分析!H56</f>
        <v>3467</v>
      </c>
    </row>
    <row r="74" spans="1:16" x14ac:dyDescent="0.2">
      <c r="A74" s="178" t="s">
        <v>75</v>
      </c>
      <c r="B74" s="179">
        <f>基金残高に係る経年分析!F57</f>
        <v>6569</v>
      </c>
      <c r="C74" s="179">
        <f>基金残高に係る経年分析!G57</f>
        <v>6988</v>
      </c>
      <c r="D74" s="179">
        <f>基金残高に係る経年分析!H57</f>
        <v>7380</v>
      </c>
    </row>
  </sheetData>
  <sheetProtection algorithmName="SHA-512" hashValue="cKZ9oARxFUglhVPXPPFbSMjCPESFUeGnJX9HD3pYwTRLWmFgtY++bSsxcwwUiUlkK6Y4z2nczfM612ik8eiuaA==" saltValue="s3QjPeh5DIBgWUA0yjYcd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202</v>
      </c>
      <c r="DI1" s="718"/>
      <c r="DJ1" s="718"/>
      <c r="DK1" s="718"/>
      <c r="DL1" s="718"/>
      <c r="DM1" s="718"/>
      <c r="DN1" s="719"/>
      <c r="DO1" s="214"/>
      <c r="DP1" s="717" t="s">
        <v>203</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11895790</v>
      </c>
      <c r="S5" s="677"/>
      <c r="T5" s="677"/>
      <c r="U5" s="677"/>
      <c r="V5" s="677"/>
      <c r="W5" s="677"/>
      <c r="X5" s="677"/>
      <c r="Y5" s="702"/>
      <c r="Z5" s="715">
        <v>28.7</v>
      </c>
      <c r="AA5" s="715"/>
      <c r="AB5" s="715"/>
      <c r="AC5" s="715"/>
      <c r="AD5" s="716">
        <v>10992816</v>
      </c>
      <c r="AE5" s="716"/>
      <c r="AF5" s="716"/>
      <c r="AG5" s="716"/>
      <c r="AH5" s="716"/>
      <c r="AI5" s="716"/>
      <c r="AJ5" s="716"/>
      <c r="AK5" s="716"/>
      <c r="AL5" s="703">
        <v>48.6</v>
      </c>
      <c r="AM5" s="685"/>
      <c r="AN5" s="685"/>
      <c r="AO5" s="704"/>
      <c r="AP5" s="679" t="s">
        <v>216</v>
      </c>
      <c r="AQ5" s="680"/>
      <c r="AR5" s="680"/>
      <c r="AS5" s="680"/>
      <c r="AT5" s="680"/>
      <c r="AU5" s="680"/>
      <c r="AV5" s="680"/>
      <c r="AW5" s="680"/>
      <c r="AX5" s="680"/>
      <c r="AY5" s="680"/>
      <c r="AZ5" s="680"/>
      <c r="BA5" s="680"/>
      <c r="BB5" s="680"/>
      <c r="BC5" s="680"/>
      <c r="BD5" s="680"/>
      <c r="BE5" s="680"/>
      <c r="BF5" s="681"/>
      <c r="BG5" s="621">
        <v>10990908</v>
      </c>
      <c r="BH5" s="622"/>
      <c r="BI5" s="622"/>
      <c r="BJ5" s="622"/>
      <c r="BK5" s="622"/>
      <c r="BL5" s="622"/>
      <c r="BM5" s="622"/>
      <c r="BN5" s="623"/>
      <c r="BO5" s="659">
        <v>92.4</v>
      </c>
      <c r="BP5" s="659"/>
      <c r="BQ5" s="659"/>
      <c r="BR5" s="659"/>
      <c r="BS5" s="660">
        <v>91455</v>
      </c>
      <c r="BT5" s="660"/>
      <c r="BU5" s="660"/>
      <c r="BV5" s="660"/>
      <c r="BW5" s="660"/>
      <c r="BX5" s="660"/>
      <c r="BY5" s="660"/>
      <c r="BZ5" s="660"/>
      <c r="CA5" s="660"/>
      <c r="CB5" s="698"/>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252999</v>
      </c>
      <c r="S6" s="622"/>
      <c r="T6" s="622"/>
      <c r="U6" s="622"/>
      <c r="V6" s="622"/>
      <c r="W6" s="622"/>
      <c r="X6" s="622"/>
      <c r="Y6" s="623"/>
      <c r="Z6" s="659">
        <v>0.6</v>
      </c>
      <c r="AA6" s="659"/>
      <c r="AB6" s="659"/>
      <c r="AC6" s="659"/>
      <c r="AD6" s="660">
        <v>252999</v>
      </c>
      <c r="AE6" s="660"/>
      <c r="AF6" s="660"/>
      <c r="AG6" s="660"/>
      <c r="AH6" s="660"/>
      <c r="AI6" s="660"/>
      <c r="AJ6" s="660"/>
      <c r="AK6" s="660"/>
      <c r="AL6" s="624">
        <v>1.1000000000000001</v>
      </c>
      <c r="AM6" s="625"/>
      <c r="AN6" s="625"/>
      <c r="AO6" s="661"/>
      <c r="AP6" s="618" t="s">
        <v>221</v>
      </c>
      <c r="AQ6" s="619"/>
      <c r="AR6" s="619"/>
      <c r="AS6" s="619"/>
      <c r="AT6" s="619"/>
      <c r="AU6" s="619"/>
      <c r="AV6" s="619"/>
      <c r="AW6" s="619"/>
      <c r="AX6" s="619"/>
      <c r="AY6" s="619"/>
      <c r="AZ6" s="619"/>
      <c r="BA6" s="619"/>
      <c r="BB6" s="619"/>
      <c r="BC6" s="619"/>
      <c r="BD6" s="619"/>
      <c r="BE6" s="619"/>
      <c r="BF6" s="620"/>
      <c r="BG6" s="621">
        <v>10990908</v>
      </c>
      <c r="BH6" s="622"/>
      <c r="BI6" s="622"/>
      <c r="BJ6" s="622"/>
      <c r="BK6" s="622"/>
      <c r="BL6" s="622"/>
      <c r="BM6" s="622"/>
      <c r="BN6" s="623"/>
      <c r="BO6" s="659">
        <v>92.4</v>
      </c>
      <c r="BP6" s="659"/>
      <c r="BQ6" s="659"/>
      <c r="BR6" s="659"/>
      <c r="BS6" s="660">
        <v>91455</v>
      </c>
      <c r="BT6" s="660"/>
      <c r="BU6" s="660"/>
      <c r="BV6" s="660"/>
      <c r="BW6" s="660"/>
      <c r="BX6" s="660"/>
      <c r="BY6" s="660"/>
      <c r="BZ6" s="660"/>
      <c r="CA6" s="660"/>
      <c r="CB6" s="698"/>
      <c r="CD6" s="679" t="s">
        <v>222</v>
      </c>
      <c r="CE6" s="680"/>
      <c r="CF6" s="680"/>
      <c r="CG6" s="680"/>
      <c r="CH6" s="680"/>
      <c r="CI6" s="680"/>
      <c r="CJ6" s="680"/>
      <c r="CK6" s="680"/>
      <c r="CL6" s="680"/>
      <c r="CM6" s="680"/>
      <c r="CN6" s="680"/>
      <c r="CO6" s="680"/>
      <c r="CP6" s="680"/>
      <c r="CQ6" s="681"/>
      <c r="CR6" s="621">
        <v>278516</v>
      </c>
      <c r="CS6" s="622"/>
      <c r="CT6" s="622"/>
      <c r="CU6" s="622"/>
      <c r="CV6" s="622"/>
      <c r="CW6" s="622"/>
      <c r="CX6" s="622"/>
      <c r="CY6" s="623"/>
      <c r="CZ6" s="703">
        <v>0.7</v>
      </c>
      <c r="DA6" s="685"/>
      <c r="DB6" s="685"/>
      <c r="DC6" s="705"/>
      <c r="DD6" s="627" t="s">
        <v>122</v>
      </c>
      <c r="DE6" s="622"/>
      <c r="DF6" s="622"/>
      <c r="DG6" s="622"/>
      <c r="DH6" s="622"/>
      <c r="DI6" s="622"/>
      <c r="DJ6" s="622"/>
      <c r="DK6" s="622"/>
      <c r="DL6" s="622"/>
      <c r="DM6" s="622"/>
      <c r="DN6" s="622"/>
      <c r="DO6" s="622"/>
      <c r="DP6" s="623"/>
      <c r="DQ6" s="627">
        <v>278483</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12298</v>
      </c>
      <c r="S7" s="622"/>
      <c r="T7" s="622"/>
      <c r="U7" s="622"/>
      <c r="V7" s="622"/>
      <c r="W7" s="622"/>
      <c r="X7" s="622"/>
      <c r="Y7" s="623"/>
      <c r="Z7" s="659">
        <v>0</v>
      </c>
      <c r="AA7" s="659"/>
      <c r="AB7" s="659"/>
      <c r="AC7" s="659"/>
      <c r="AD7" s="660">
        <v>12298</v>
      </c>
      <c r="AE7" s="660"/>
      <c r="AF7" s="660"/>
      <c r="AG7" s="660"/>
      <c r="AH7" s="660"/>
      <c r="AI7" s="660"/>
      <c r="AJ7" s="660"/>
      <c r="AK7" s="660"/>
      <c r="AL7" s="624">
        <v>0.1</v>
      </c>
      <c r="AM7" s="625"/>
      <c r="AN7" s="625"/>
      <c r="AO7" s="661"/>
      <c r="AP7" s="618" t="s">
        <v>224</v>
      </c>
      <c r="AQ7" s="619"/>
      <c r="AR7" s="619"/>
      <c r="AS7" s="619"/>
      <c r="AT7" s="619"/>
      <c r="AU7" s="619"/>
      <c r="AV7" s="619"/>
      <c r="AW7" s="619"/>
      <c r="AX7" s="619"/>
      <c r="AY7" s="619"/>
      <c r="AZ7" s="619"/>
      <c r="BA7" s="619"/>
      <c r="BB7" s="619"/>
      <c r="BC7" s="619"/>
      <c r="BD7" s="619"/>
      <c r="BE7" s="619"/>
      <c r="BF7" s="620"/>
      <c r="BG7" s="621">
        <v>5751358</v>
      </c>
      <c r="BH7" s="622"/>
      <c r="BI7" s="622"/>
      <c r="BJ7" s="622"/>
      <c r="BK7" s="622"/>
      <c r="BL7" s="622"/>
      <c r="BM7" s="622"/>
      <c r="BN7" s="623"/>
      <c r="BO7" s="659">
        <v>48.3</v>
      </c>
      <c r="BP7" s="659"/>
      <c r="BQ7" s="659"/>
      <c r="BR7" s="659"/>
      <c r="BS7" s="660">
        <v>91455</v>
      </c>
      <c r="BT7" s="660"/>
      <c r="BU7" s="660"/>
      <c r="BV7" s="660"/>
      <c r="BW7" s="660"/>
      <c r="BX7" s="660"/>
      <c r="BY7" s="660"/>
      <c r="BZ7" s="660"/>
      <c r="CA7" s="660"/>
      <c r="CB7" s="698"/>
      <c r="CD7" s="618" t="s">
        <v>225</v>
      </c>
      <c r="CE7" s="619"/>
      <c r="CF7" s="619"/>
      <c r="CG7" s="619"/>
      <c r="CH7" s="619"/>
      <c r="CI7" s="619"/>
      <c r="CJ7" s="619"/>
      <c r="CK7" s="619"/>
      <c r="CL7" s="619"/>
      <c r="CM7" s="619"/>
      <c r="CN7" s="619"/>
      <c r="CO7" s="619"/>
      <c r="CP7" s="619"/>
      <c r="CQ7" s="620"/>
      <c r="CR7" s="621">
        <v>5427050</v>
      </c>
      <c r="CS7" s="622"/>
      <c r="CT7" s="622"/>
      <c r="CU7" s="622"/>
      <c r="CV7" s="622"/>
      <c r="CW7" s="622"/>
      <c r="CX7" s="622"/>
      <c r="CY7" s="623"/>
      <c r="CZ7" s="659">
        <v>13.2</v>
      </c>
      <c r="DA7" s="659"/>
      <c r="DB7" s="659"/>
      <c r="DC7" s="659"/>
      <c r="DD7" s="627">
        <v>1135407</v>
      </c>
      <c r="DE7" s="622"/>
      <c r="DF7" s="622"/>
      <c r="DG7" s="622"/>
      <c r="DH7" s="622"/>
      <c r="DI7" s="622"/>
      <c r="DJ7" s="622"/>
      <c r="DK7" s="622"/>
      <c r="DL7" s="622"/>
      <c r="DM7" s="622"/>
      <c r="DN7" s="622"/>
      <c r="DO7" s="622"/>
      <c r="DP7" s="623"/>
      <c r="DQ7" s="627">
        <v>3444219</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122435</v>
      </c>
      <c r="S8" s="622"/>
      <c r="T8" s="622"/>
      <c r="U8" s="622"/>
      <c r="V8" s="622"/>
      <c r="W8" s="622"/>
      <c r="X8" s="622"/>
      <c r="Y8" s="623"/>
      <c r="Z8" s="659">
        <v>0.3</v>
      </c>
      <c r="AA8" s="659"/>
      <c r="AB8" s="659"/>
      <c r="AC8" s="659"/>
      <c r="AD8" s="660">
        <v>122435</v>
      </c>
      <c r="AE8" s="660"/>
      <c r="AF8" s="660"/>
      <c r="AG8" s="660"/>
      <c r="AH8" s="660"/>
      <c r="AI8" s="660"/>
      <c r="AJ8" s="660"/>
      <c r="AK8" s="660"/>
      <c r="AL8" s="624">
        <v>0.5</v>
      </c>
      <c r="AM8" s="625"/>
      <c r="AN8" s="625"/>
      <c r="AO8" s="661"/>
      <c r="AP8" s="618" t="s">
        <v>227</v>
      </c>
      <c r="AQ8" s="619"/>
      <c r="AR8" s="619"/>
      <c r="AS8" s="619"/>
      <c r="AT8" s="619"/>
      <c r="AU8" s="619"/>
      <c r="AV8" s="619"/>
      <c r="AW8" s="619"/>
      <c r="AX8" s="619"/>
      <c r="AY8" s="619"/>
      <c r="AZ8" s="619"/>
      <c r="BA8" s="619"/>
      <c r="BB8" s="619"/>
      <c r="BC8" s="619"/>
      <c r="BD8" s="619"/>
      <c r="BE8" s="619"/>
      <c r="BF8" s="620"/>
      <c r="BG8" s="621">
        <v>172659</v>
      </c>
      <c r="BH8" s="622"/>
      <c r="BI8" s="622"/>
      <c r="BJ8" s="622"/>
      <c r="BK8" s="622"/>
      <c r="BL8" s="622"/>
      <c r="BM8" s="622"/>
      <c r="BN8" s="623"/>
      <c r="BO8" s="659">
        <v>1.5</v>
      </c>
      <c r="BP8" s="659"/>
      <c r="BQ8" s="659"/>
      <c r="BR8" s="659"/>
      <c r="BS8" s="660" t="s">
        <v>122</v>
      </c>
      <c r="BT8" s="660"/>
      <c r="BU8" s="660"/>
      <c r="BV8" s="660"/>
      <c r="BW8" s="660"/>
      <c r="BX8" s="660"/>
      <c r="BY8" s="660"/>
      <c r="BZ8" s="660"/>
      <c r="CA8" s="660"/>
      <c r="CB8" s="698"/>
      <c r="CD8" s="618" t="s">
        <v>228</v>
      </c>
      <c r="CE8" s="619"/>
      <c r="CF8" s="619"/>
      <c r="CG8" s="619"/>
      <c r="CH8" s="619"/>
      <c r="CI8" s="619"/>
      <c r="CJ8" s="619"/>
      <c r="CK8" s="619"/>
      <c r="CL8" s="619"/>
      <c r="CM8" s="619"/>
      <c r="CN8" s="619"/>
      <c r="CO8" s="619"/>
      <c r="CP8" s="619"/>
      <c r="CQ8" s="620"/>
      <c r="CR8" s="621">
        <v>19177657</v>
      </c>
      <c r="CS8" s="622"/>
      <c r="CT8" s="622"/>
      <c r="CU8" s="622"/>
      <c r="CV8" s="622"/>
      <c r="CW8" s="622"/>
      <c r="CX8" s="622"/>
      <c r="CY8" s="623"/>
      <c r="CZ8" s="659">
        <v>46.6</v>
      </c>
      <c r="DA8" s="659"/>
      <c r="DB8" s="659"/>
      <c r="DC8" s="659"/>
      <c r="DD8" s="627">
        <v>73638</v>
      </c>
      <c r="DE8" s="622"/>
      <c r="DF8" s="622"/>
      <c r="DG8" s="622"/>
      <c r="DH8" s="622"/>
      <c r="DI8" s="622"/>
      <c r="DJ8" s="622"/>
      <c r="DK8" s="622"/>
      <c r="DL8" s="622"/>
      <c r="DM8" s="622"/>
      <c r="DN8" s="622"/>
      <c r="DO8" s="622"/>
      <c r="DP8" s="623"/>
      <c r="DQ8" s="627">
        <v>9975097</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131014</v>
      </c>
      <c r="S9" s="622"/>
      <c r="T9" s="622"/>
      <c r="U9" s="622"/>
      <c r="V9" s="622"/>
      <c r="W9" s="622"/>
      <c r="X9" s="622"/>
      <c r="Y9" s="623"/>
      <c r="Z9" s="659">
        <v>0.3</v>
      </c>
      <c r="AA9" s="659"/>
      <c r="AB9" s="659"/>
      <c r="AC9" s="659"/>
      <c r="AD9" s="660">
        <v>131014</v>
      </c>
      <c r="AE9" s="660"/>
      <c r="AF9" s="660"/>
      <c r="AG9" s="660"/>
      <c r="AH9" s="660"/>
      <c r="AI9" s="660"/>
      <c r="AJ9" s="660"/>
      <c r="AK9" s="660"/>
      <c r="AL9" s="624">
        <v>0.6</v>
      </c>
      <c r="AM9" s="625"/>
      <c r="AN9" s="625"/>
      <c r="AO9" s="661"/>
      <c r="AP9" s="618" t="s">
        <v>230</v>
      </c>
      <c r="AQ9" s="619"/>
      <c r="AR9" s="619"/>
      <c r="AS9" s="619"/>
      <c r="AT9" s="619"/>
      <c r="AU9" s="619"/>
      <c r="AV9" s="619"/>
      <c r="AW9" s="619"/>
      <c r="AX9" s="619"/>
      <c r="AY9" s="619"/>
      <c r="AZ9" s="619"/>
      <c r="BA9" s="619"/>
      <c r="BB9" s="619"/>
      <c r="BC9" s="619"/>
      <c r="BD9" s="619"/>
      <c r="BE9" s="619"/>
      <c r="BF9" s="620"/>
      <c r="BG9" s="621">
        <v>5057284</v>
      </c>
      <c r="BH9" s="622"/>
      <c r="BI9" s="622"/>
      <c r="BJ9" s="622"/>
      <c r="BK9" s="622"/>
      <c r="BL9" s="622"/>
      <c r="BM9" s="622"/>
      <c r="BN9" s="623"/>
      <c r="BO9" s="659">
        <v>42.5</v>
      </c>
      <c r="BP9" s="659"/>
      <c r="BQ9" s="659"/>
      <c r="BR9" s="659"/>
      <c r="BS9" s="660" t="s">
        <v>122</v>
      </c>
      <c r="BT9" s="660"/>
      <c r="BU9" s="660"/>
      <c r="BV9" s="660"/>
      <c r="BW9" s="660"/>
      <c r="BX9" s="660"/>
      <c r="BY9" s="660"/>
      <c r="BZ9" s="660"/>
      <c r="CA9" s="660"/>
      <c r="CB9" s="698"/>
      <c r="CD9" s="618" t="s">
        <v>231</v>
      </c>
      <c r="CE9" s="619"/>
      <c r="CF9" s="619"/>
      <c r="CG9" s="619"/>
      <c r="CH9" s="619"/>
      <c r="CI9" s="619"/>
      <c r="CJ9" s="619"/>
      <c r="CK9" s="619"/>
      <c r="CL9" s="619"/>
      <c r="CM9" s="619"/>
      <c r="CN9" s="619"/>
      <c r="CO9" s="619"/>
      <c r="CP9" s="619"/>
      <c r="CQ9" s="620"/>
      <c r="CR9" s="621">
        <v>3399873</v>
      </c>
      <c r="CS9" s="622"/>
      <c r="CT9" s="622"/>
      <c r="CU9" s="622"/>
      <c r="CV9" s="622"/>
      <c r="CW9" s="622"/>
      <c r="CX9" s="622"/>
      <c r="CY9" s="623"/>
      <c r="CZ9" s="659">
        <v>8.3000000000000007</v>
      </c>
      <c r="DA9" s="659"/>
      <c r="DB9" s="659"/>
      <c r="DC9" s="659"/>
      <c r="DD9" s="627">
        <v>78230</v>
      </c>
      <c r="DE9" s="622"/>
      <c r="DF9" s="622"/>
      <c r="DG9" s="622"/>
      <c r="DH9" s="622"/>
      <c r="DI9" s="622"/>
      <c r="DJ9" s="622"/>
      <c r="DK9" s="622"/>
      <c r="DL9" s="622"/>
      <c r="DM9" s="622"/>
      <c r="DN9" s="622"/>
      <c r="DO9" s="622"/>
      <c r="DP9" s="623"/>
      <c r="DQ9" s="627">
        <v>2488684</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201419</v>
      </c>
      <c r="BH10" s="622"/>
      <c r="BI10" s="622"/>
      <c r="BJ10" s="622"/>
      <c r="BK10" s="622"/>
      <c r="BL10" s="622"/>
      <c r="BM10" s="622"/>
      <c r="BN10" s="623"/>
      <c r="BO10" s="659">
        <v>1.7</v>
      </c>
      <c r="BP10" s="659"/>
      <c r="BQ10" s="659"/>
      <c r="BR10" s="659"/>
      <c r="BS10" s="660">
        <v>24843</v>
      </c>
      <c r="BT10" s="660"/>
      <c r="BU10" s="660"/>
      <c r="BV10" s="660"/>
      <c r="BW10" s="660"/>
      <c r="BX10" s="660"/>
      <c r="BY10" s="660"/>
      <c r="BZ10" s="660"/>
      <c r="CA10" s="660"/>
      <c r="CB10" s="698"/>
      <c r="CD10" s="618" t="s">
        <v>234</v>
      </c>
      <c r="CE10" s="619"/>
      <c r="CF10" s="619"/>
      <c r="CG10" s="619"/>
      <c r="CH10" s="619"/>
      <c r="CI10" s="619"/>
      <c r="CJ10" s="619"/>
      <c r="CK10" s="619"/>
      <c r="CL10" s="619"/>
      <c r="CM10" s="619"/>
      <c r="CN10" s="619"/>
      <c r="CO10" s="619"/>
      <c r="CP10" s="619"/>
      <c r="CQ10" s="620"/>
      <c r="CR10" s="621">
        <v>44991</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44959</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2208605</v>
      </c>
      <c r="S11" s="622"/>
      <c r="T11" s="622"/>
      <c r="U11" s="622"/>
      <c r="V11" s="622"/>
      <c r="W11" s="622"/>
      <c r="X11" s="622"/>
      <c r="Y11" s="623"/>
      <c r="Z11" s="624">
        <v>5.3</v>
      </c>
      <c r="AA11" s="625"/>
      <c r="AB11" s="625"/>
      <c r="AC11" s="626"/>
      <c r="AD11" s="627">
        <v>2208605</v>
      </c>
      <c r="AE11" s="622"/>
      <c r="AF11" s="622"/>
      <c r="AG11" s="622"/>
      <c r="AH11" s="622"/>
      <c r="AI11" s="622"/>
      <c r="AJ11" s="622"/>
      <c r="AK11" s="623"/>
      <c r="AL11" s="624">
        <v>9.8000000000000007</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319996</v>
      </c>
      <c r="BH11" s="622"/>
      <c r="BI11" s="622"/>
      <c r="BJ11" s="622"/>
      <c r="BK11" s="622"/>
      <c r="BL11" s="622"/>
      <c r="BM11" s="622"/>
      <c r="BN11" s="623"/>
      <c r="BO11" s="659">
        <v>2.7</v>
      </c>
      <c r="BP11" s="659"/>
      <c r="BQ11" s="659"/>
      <c r="BR11" s="659"/>
      <c r="BS11" s="660">
        <v>66612</v>
      </c>
      <c r="BT11" s="660"/>
      <c r="BU11" s="660"/>
      <c r="BV11" s="660"/>
      <c r="BW11" s="660"/>
      <c r="BX11" s="660"/>
      <c r="BY11" s="660"/>
      <c r="BZ11" s="660"/>
      <c r="CA11" s="660"/>
      <c r="CB11" s="698"/>
      <c r="CD11" s="618" t="s">
        <v>237</v>
      </c>
      <c r="CE11" s="619"/>
      <c r="CF11" s="619"/>
      <c r="CG11" s="619"/>
      <c r="CH11" s="619"/>
      <c r="CI11" s="619"/>
      <c r="CJ11" s="619"/>
      <c r="CK11" s="619"/>
      <c r="CL11" s="619"/>
      <c r="CM11" s="619"/>
      <c r="CN11" s="619"/>
      <c r="CO11" s="619"/>
      <c r="CP11" s="619"/>
      <c r="CQ11" s="620"/>
      <c r="CR11" s="621">
        <v>348765</v>
      </c>
      <c r="CS11" s="622"/>
      <c r="CT11" s="622"/>
      <c r="CU11" s="622"/>
      <c r="CV11" s="622"/>
      <c r="CW11" s="622"/>
      <c r="CX11" s="622"/>
      <c r="CY11" s="623"/>
      <c r="CZ11" s="659">
        <v>0.8</v>
      </c>
      <c r="DA11" s="659"/>
      <c r="DB11" s="659"/>
      <c r="DC11" s="659"/>
      <c r="DD11" s="627">
        <v>71268</v>
      </c>
      <c r="DE11" s="622"/>
      <c r="DF11" s="622"/>
      <c r="DG11" s="622"/>
      <c r="DH11" s="622"/>
      <c r="DI11" s="622"/>
      <c r="DJ11" s="622"/>
      <c r="DK11" s="622"/>
      <c r="DL11" s="622"/>
      <c r="DM11" s="622"/>
      <c r="DN11" s="622"/>
      <c r="DO11" s="622"/>
      <c r="DP11" s="623"/>
      <c r="DQ11" s="627">
        <v>256728</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v>21794</v>
      </c>
      <c r="S12" s="622"/>
      <c r="T12" s="622"/>
      <c r="U12" s="622"/>
      <c r="V12" s="622"/>
      <c r="W12" s="622"/>
      <c r="X12" s="622"/>
      <c r="Y12" s="623"/>
      <c r="Z12" s="659">
        <v>0.1</v>
      </c>
      <c r="AA12" s="659"/>
      <c r="AB12" s="659"/>
      <c r="AC12" s="659"/>
      <c r="AD12" s="660">
        <v>21794</v>
      </c>
      <c r="AE12" s="660"/>
      <c r="AF12" s="660"/>
      <c r="AG12" s="660"/>
      <c r="AH12" s="660"/>
      <c r="AI12" s="660"/>
      <c r="AJ12" s="660"/>
      <c r="AK12" s="660"/>
      <c r="AL12" s="624">
        <v>0.1</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4507897</v>
      </c>
      <c r="BH12" s="622"/>
      <c r="BI12" s="622"/>
      <c r="BJ12" s="622"/>
      <c r="BK12" s="622"/>
      <c r="BL12" s="622"/>
      <c r="BM12" s="622"/>
      <c r="BN12" s="623"/>
      <c r="BO12" s="659">
        <v>37.9</v>
      </c>
      <c r="BP12" s="659"/>
      <c r="BQ12" s="659"/>
      <c r="BR12" s="659"/>
      <c r="BS12" s="660" t="s">
        <v>122</v>
      </c>
      <c r="BT12" s="660"/>
      <c r="BU12" s="660"/>
      <c r="BV12" s="660"/>
      <c r="BW12" s="660"/>
      <c r="BX12" s="660"/>
      <c r="BY12" s="660"/>
      <c r="BZ12" s="660"/>
      <c r="CA12" s="660"/>
      <c r="CB12" s="698"/>
      <c r="CD12" s="618" t="s">
        <v>240</v>
      </c>
      <c r="CE12" s="619"/>
      <c r="CF12" s="619"/>
      <c r="CG12" s="619"/>
      <c r="CH12" s="619"/>
      <c r="CI12" s="619"/>
      <c r="CJ12" s="619"/>
      <c r="CK12" s="619"/>
      <c r="CL12" s="619"/>
      <c r="CM12" s="619"/>
      <c r="CN12" s="619"/>
      <c r="CO12" s="619"/>
      <c r="CP12" s="619"/>
      <c r="CQ12" s="620"/>
      <c r="CR12" s="621">
        <v>409552</v>
      </c>
      <c r="CS12" s="622"/>
      <c r="CT12" s="622"/>
      <c r="CU12" s="622"/>
      <c r="CV12" s="622"/>
      <c r="CW12" s="622"/>
      <c r="CX12" s="622"/>
      <c r="CY12" s="623"/>
      <c r="CZ12" s="659">
        <v>1</v>
      </c>
      <c r="DA12" s="659"/>
      <c r="DB12" s="659"/>
      <c r="DC12" s="659"/>
      <c r="DD12" s="627">
        <v>42660</v>
      </c>
      <c r="DE12" s="622"/>
      <c r="DF12" s="622"/>
      <c r="DG12" s="622"/>
      <c r="DH12" s="622"/>
      <c r="DI12" s="622"/>
      <c r="DJ12" s="622"/>
      <c r="DK12" s="622"/>
      <c r="DL12" s="622"/>
      <c r="DM12" s="622"/>
      <c r="DN12" s="622"/>
      <c r="DO12" s="622"/>
      <c r="DP12" s="623"/>
      <c r="DQ12" s="627">
        <v>361635</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4438047</v>
      </c>
      <c r="BH13" s="622"/>
      <c r="BI13" s="622"/>
      <c r="BJ13" s="622"/>
      <c r="BK13" s="622"/>
      <c r="BL13" s="622"/>
      <c r="BM13" s="622"/>
      <c r="BN13" s="623"/>
      <c r="BO13" s="659">
        <v>37.299999999999997</v>
      </c>
      <c r="BP13" s="659"/>
      <c r="BQ13" s="659"/>
      <c r="BR13" s="659"/>
      <c r="BS13" s="660" t="s">
        <v>122</v>
      </c>
      <c r="BT13" s="660"/>
      <c r="BU13" s="660"/>
      <c r="BV13" s="660"/>
      <c r="BW13" s="660"/>
      <c r="BX13" s="660"/>
      <c r="BY13" s="660"/>
      <c r="BZ13" s="660"/>
      <c r="CA13" s="660"/>
      <c r="CB13" s="698"/>
      <c r="CD13" s="618" t="s">
        <v>243</v>
      </c>
      <c r="CE13" s="619"/>
      <c r="CF13" s="619"/>
      <c r="CG13" s="619"/>
      <c r="CH13" s="619"/>
      <c r="CI13" s="619"/>
      <c r="CJ13" s="619"/>
      <c r="CK13" s="619"/>
      <c r="CL13" s="619"/>
      <c r="CM13" s="619"/>
      <c r="CN13" s="619"/>
      <c r="CO13" s="619"/>
      <c r="CP13" s="619"/>
      <c r="CQ13" s="620"/>
      <c r="CR13" s="621">
        <v>3047676</v>
      </c>
      <c r="CS13" s="622"/>
      <c r="CT13" s="622"/>
      <c r="CU13" s="622"/>
      <c r="CV13" s="622"/>
      <c r="CW13" s="622"/>
      <c r="CX13" s="622"/>
      <c r="CY13" s="623"/>
      <c r="CZ13" s="659">
        <v>7.4</v>
      </c>
      <c r="DA13" s="659"/>
      <c r="DB13" s="659"/>
      <c r="DC13" s="659"/>
      <c r="DD13" s="627">
        <v>958381</v>
      </c>
      <c r="DE13" s="622"/>
      <c r="DF13" s="622"/>
      <c r="DG13" s="622"/>
      <c r="DH13" s="622"/>
      <c r="DI13" s="622"/>
      <c r="DJ13" s="622"/>
      <c r="DK13" s="622"/>
      <c r="DL13" s="622"/>
      <c r="DM13" s="622"/>
      <c r="DN13" s="622"/>
      <c r="DO13" s="622"/>
      <c r="DP13" s="623"/>
      <c r="DQ13" s="627">
        <v>2135291</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v>2875</v>
      </c>
      <c r="S14" s="622"/>
      <c r="T14" s="622"/>
      <c r="U14" s="622"/>
      <c r="V14" s="622"/>
      <c r="W14" s="622"/>
      <c r="X14" s="622"/>
      <c r="Y14" s="623"/>
      <c r="Z14" s="659">
        <v>0</v>
      </c>
      <c r="AA14" s="659"/>
      <c r="AB14" s="659"/>
      <c r="AC14" s="659"/>
      <c r="AD14" s="660">
        <v>2875</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234285</v>
      </c>
      <c r="BH14" s="622"/>
      <c r="BI14" s="622"/>
      <c r="BJ14" s="622"/>
      <c r="BK14" s="622"/>
      <c r="BL14" s="622"/>
      <c r="BM14" s="622"/>
      <c r="BN14" s="623"/>
      <c r="BO14" s="659">
        <v>2</v>
      </c>
      <c r="BP14" s="659"/>
      <c r="BQ14" s="659"/>
      <c r="BR14" s="659"/>
      <c r="BS14" s="660" t="s">
        <v>122</v>
      </c>
      <c r="BT14" s="660"/>
      <c r="BU14" s="660"/>
      <c r="BV14" s="660"/>
      <c r="BW14" s="660"/>
      <c r="BX14" s="660"/>
      <c r="BY14" s="660"/>
      <c r="BZ14" s="660"/>
      <c r="CA14" s="660"/>
      <c r="CB14" s="698"/>
      <c r="CD14" s="618" t="s">
        <v>246</v>
      </c>
      <c r="CE14" s="619"/>
      <c r="CF14" s="619"/>
      <c r="CG14" s="619"/>
      <c r="CH14" s="619"/>
      <c r="CI14" s="619"/>
      <c r="CJ14" s="619"/>
      <c r="CK14" s="619"/>
      <c r="CL14" s="619"/>
      <c r="CM14" s="619"/>
      <c r="CN14" s="619"/>
      <c r="CO14" s="619"/>
      <c r="CP14" s="619"/>
      <c r="CQ14" s="620"/>
      <c r="CR14" s="621">
        <v>1280217</v>
      </c>
      <c r="CS14" s="622"/>
      <c r="CT14" s="622"/>
      <c r="CU14" s="622"/>
      <c r="CV14" s="622"/>
      <c r="CW14" s="622"/>
      <c r="CX14" s="622"/>
      <c r="CY14" s="623"/>
      <c r="CZ14" s="659">
        <v>3.1</v>
      </c>
      <c r="DA14" s="659"/>
      <c r="DB14" s="659"/>
      <c r="DC14" s="659"/>
      <c r="DD14" s="627">
        <v>77796</v>
      </c>
      <c r="DE14" s="622"/>
      <c r="DF14" s="622"/>
      <c r="DG14" s="622"/>
      <c r="DH14" s="622"/>
      <c r="DI14" s="622"/>
      <c r="DJ14" s="622"/>
      <c r="DK14" s="622"/>
      <c r="DL14" s="622"/>
      <c r="DM14" s="622"/>
      <c r="DN14" s="622"/>
      <c r="DO14" s="622"/>
      <c r="DP14" s="623"/>
      <c r="DQ14" s="627">
        <v>1185531</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497368</v>
      </c>
      <c r="BH15" s="622"/>
      <c r="BI15" s="622"/>
      <c r="BJ15" s="622"/>
      <c r="BK15" s="622"/>
      <c r="BL15" s="622"/>
      <c r="BM15" s="622"/>
      <c r="BN15" s="623"/>
      <c r="BO15" s="659">
        <v>4.2</v>
      </c>
      <c r="BP15" s="659"/>
      <c r="BQ15" s="659"/>
      <c r="BR15" s="659"/>
      <c r="BS15" s="660" t="s">
        <v>122</v>
      </c>
      <c r="BT15" s="660"/>
      <c r="BU15" s="660"/>
      <c r="BV15" s="660"/>
      <c r="BW15" s="660"/>
      <c r="BX15" s="660"/>
      <c r="BY15" s="660"/>
      <c r="BZ15" s="660"/>
      <c r="CA15" s="660"/>
      <c r="CB15" s="698"/>
      <c r="CD15" s="618" t="s">
        <v>249</v>
      </c>
      <c r="CE15" s="619"/>
      <c r="CF15" s="619"/>
      <c r="CG15" s="619"/>
      <c r="CH15" s="619"/>
      <c r="CI15" s="619"/>
      <c r="CJ15" s="619"/>
      <c r="CK15" s="619"/>
      <c r="CL15" s="619"/>
      <c r="CM15" s="619"/>
      <c r="CN15" s="619"/>
      <c r="CO15" s="619"/>
      <c r="CP15" s="619"/>
      <c r="CQ15" s="620"/>
      <c r="CR15" s="621">
        <v>4550561</v>
      </c>
      <c r="CS15" s="622"/>
      <c r="CT15" s="622"/>
      <c r="CU15" s="622"/>
      <c r="CV15" s="622"/>
      <c r="CW15" s="622"/>
      <c r="CX15" s="622"/>
      <c r="CY15" s="623"/>
      <c r="CZ15" s="659">
        <v>11.1</v>
      </c>
      <c r="DA15" s="659"/>
      <c r="DB15" s="659"/>
      <c r="DC15" s="659"/>
      <c r="DD15" s="627">
        <v>1315866</v>
      </c>
      <c r="DE15" s="622"/>
      <c r="DF15" s="622"/>
      <c r="DG15" s="622"/>
      <c r="DH15" s="622"/>
      <c r="DI15" s="622"/>
      <c r="DJ15" s="622"/>
      <c r="DK15" s="622"/>
      <c r="DL15" s="622"/>
      <c r="DM15" s="622"/>
      <c r="DN15" s="622"/>
      <c r="DO15" s="622"/>
      <c r="DP15" s="623"/>
      <c r="DQ15" s="627">
        <v>2526062</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63174</v>
      </c>
      <c r="S16" s="622"/>
      <c r="T16" s="622"/>
      <c r="U16" s="622"/>
      <c r="V16" s="622"/>
      <c r="W16" s="622"/>
      <c r="X16" s="622"/>
      <c r="Y16" s="623"/>
      <c r="Z16" s="659">
        <v>0.2</v>
      </c>
      <c r="AA16" s="659"/>
      <c r="AB16" s="659"/>
      <c r="AC16" s="659"/>
      <c r="AD16" s="660">
        <v>63174</v>
      </c>
      <c r="AE16" s="660"/>
      <c r="AF16" s="660"/>
      <c r="AG16" s="660"/>
      <c r="AH16" s="660"/>
      <c r="AI16" s="660"/>
      <c r="AJ16" s="660"/>
      <c r="AK16" s="660"/>
      <c r="AL16" s="624">
        <v>0.3</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8"/>
      <c r="CD16" s="618" t="s">
        <v>252</v>
      </c>
      <c r="CE16" s="619"/>
      <c r="CF16" s="619"/>
      <c r="CG16" s="619"/>
      <c r="CH16" s="619"/>
      <c r="CI16" s="619"/>
      <c r="CJ16" s="619"/>
      <c r="CK16" s="619"/>
      <c r="CL16" s="619"/>
      <c r="CM16" s="619"/>
      <c r="CN16" s="619"/>
      <c r="CO16" s="619"/>
      <c r="CP16" s="619"/>
      <c r="CQ16" s="620"/>
      <c r="CR16" s="621">
        <v>131368</v>
      </c>
      <c r="CS16" s="622"/>
      <c r="CT16" s="622"/>
      <c r="CU16" s="622"/>
      <c r="CV16" s="622"/>
      <c r="CW16" s="622"/>
      <c r="CX16" s="622"/>
      <c r="CY16" s="623"/>
      <c r="CZ16" s="659">
        <v>0.3</v>
      </c>
      <c r="DA16" s="659"/>
      <c r="DB16" s="659"/>
      <c r="DC16" s="659"/>
      <c r="DD16" s="627" t="s">
        <v>122</v>
      </c>
      <c r="DE16" s="622"/>
      <c r="DF16" s="622"/>
      <c r="DG16" s="622"/>
      <c r="DH16" s="622"/>
      <c r="DI16" s="622"/>
      <c r="DJ16" s="622"/>
      <c r="DK16" s="622"/>
      <c r="DL16" s="622"/>
      <c r="DM16" s="622"/>
      <c r="DN16" s="622"/>
      <c r="DO16" s="622"/>
      <c r="DP16" s="623"/>
      <c r="DQ16" s="627">
        <v>14465</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187804</v>
      </c>
      <c r="S17" s="622"/>
      <c r="T17" s="622"/>
      <c r="U17" s="622"/>
      <c r="V17" s="622"/>
      <c r="W17" s="622"/>
      <c r="X17" s="622"/>
      <c r="Y17" s="623"/>
      <c r="Z17" s="659">
        <v>0.5</v>
      </c>
      <c r="AA17" s="659"/>
      <c r="AB17" s="659"/>
      <c r="AC17" s="659"/>
      <c r="AD17" s="660">
        <v>187804</v>
      </c>
      <c r="AE17" s="660"/>
      <c r="AF17" s="660"/>
      <c r="AG17" s="660"/>
      <c r="AH17" s="660"/>
      <c r="AI17" s="660"/>
      <c r="AJ17" s="660"/>
      <c r="AK17" s="660"/>
      <c r="AL17" s="624">
        <v>0.8</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8"/>
      <c r="CD17" s="618" t="s">
        <v>255</v>
      </c>
      <c r="CE17" s="619"/>
      <c r="CF17" s="619"/>
      <c r="CG17" s="619"/>
      <c r="CH17" s="619"/>
      <c r="CI17" s="619"/>
      <c r="CJ17" s="619"/>
      <c r="CK17" s="619"/>
      <c r="CL17" s="619"/>
      <c r="CM17" s="619"/>
      <c r="CN17" s="619"/>
      <c r="CO17" s="619"/>
      <c r="CP17" s="619"/>
      <c r="CQ17" s="620"/>
      <c r="CR17" s="621">
        <v>3056521</v>
      </c>
      <c r="CS17" s="622"/>
      <c r="CT17" s="622"/>
      <c r="CU17" s="622"/>
      <c r="CV17" s="622"/>
      <c r="CW17" s="622"/>
      <c r="CX17" s="622"/>
      <c r="CY17" s="623"/>
      <c r="CZ17" s="659">
        <v>7.4</v>
      </c>
      <c r="DA17" s="659"/>
      <c r="DB17" s="659"/>
      <c r="DC17" s="659"/>
      <c r="DD17" s="627" t="s">
        <v>122</v>
      </c>
      <c r="DE17" s="622"/>
      <c r="DF17" s="622"/>
      <c r="DG17" s="622"/>
      <c r="DH17" s="622"/>
      <c r="DI17" s="622"/>
      <c r="DJ17" s="622"/>
      <c r="DK17" s="622"/>
      <c r="DL17" s="622"/>
      <c r="DM17" s="622"/>
      <c r="DN17" s="622"/>
      <c r="DO17" s="622"/>
      <c r="DP17" s="623"/>
      <c r="DQ17" s="627">
        <v>3020339</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76974</v>
      </c>
      <c r="S18" s="622"/>
      <c r="T18" s="622"/>
      <c r="U18" s="622"/>
      <c r="V18" s="622"/>
      <c r="W18" s="622"/>
      <c r="X18" s="622"/>
      <c r="Y18" s="623"/>
      <c r="Z18" s="659">
        <v>0.2</v>
      </c>
      <c r="AA18" s="659"/>
      <c r="AB18" s="659"/>
      <c r="AC18" s="659"/>
      <c r="AD18" s="660">
        <v>76974</v>
      </c>
      <c r="AE18" s="660"/>
      <c r="AF18" s="660"/>
      <c r="AG18" s="660"/>
      <c r="AH18" s="660"/>
      <c r="AI18" s="660"/>
      <c r="AJ18" s="660"/>
      <c r="AK18" s="660"/>
      <c r="AL18" s="624">
        <v>0.3</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8"/>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76016</v>
      </c>
      <c r="S19" s="622"/>
      <c r="T19" s="622"/>
      <c r="U19" s="622"/>
      <c r="V19" s="622"/>
      <c r="W19" s="622"/>
      <c r="X19" s="622"/>
      <c r="Y19" s="623"/>
      <c r="Z19" s="659">
        <v>0.2</v>
      </c>
      <c r="AA19" s="659"/>
      <c r="AB19" s="659"/>
      <c r="AC19" s="659"/>
      <c r="AD19" s="660">
        <v>76016</v>
      </c>
      <c r="AE19" s="660"/>
      <c r="AF19" s="660"/>
      <c r="AG19" s="660"/>
      <c r="AH19" s="660"/>
      <c r="AI19" s="660"/>
      <c r="AJ19" s="660"/>
      <c r="AK19" s="660"/>
      <c r="AL19" s="624">
        <v>0.3</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904882</v>
      </c>
      <c r="BH19" s="622"/>
      <c r="BI19" s="622"/>
      <c r="BJ19" s="622"/>
      <c r="BK19" s="622"/>
      <c r="BL19" s="622"/>
      <c r="BM19" s="622"/>
      <c r="BN19" s="623"/>
      <c r="BO19" s="659">
        <v>7.6</v>
      </c>
      <c r="BP19" s="659"/>
      <c r="BQ19" s="659"/>
      <c r="BR19" s="659"/>
      <c r="BS19" s="660" t="s">
        <v>122</v>
      </c>
      <c r="BT19" s="660"/>
      <c r="BU19" s="660"/>
      <c r="BV19" s="660"/>
      <c r="BW19" s="660"/>
      <c r="BX19" s="660"/>
      <c r="BY19" s="660"/>
      <c r="BZ19" s="660"/>
      <c r="CA19" s="660"/>
      <c r="CB19" s="698"/>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958</v>
      </c>
      <c r="S20" s="622"/>
      <c r="T20" s="622"/>
      <c r="U20" s="622"/>
      <c r="V20" s="622"/>
      <c r="W20" s="622"/>
      <c r="X20" s="622"/>
      <c r="Y20" s="623"/>
      <c r="Z20" s="659">
        <v>0</v>
      </c>
      <c r="AA20" s="659"/>
      <c r="AB20" s="659"/>
      <c r="AC20" s="659"/>
      <c r="AD20" s="660">
        <v>958</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904882</v>
      </c>
      <c r="BH20" s="622"/>
      <c r="BI20" s="622"/>
      <c r="BJ20" s="622"/>
      <c r="BK20" s="622"/>
      <c r="BL20" s="622"/>
      <c r="BM20" s="622"/>
      <c r="BN20" s="623"/>
      <c r="BO20" s="659">
        <v>7.6</v>
      </c>
      <c r="BP20" s="659"/>
      <c r="BQ20" s="659"/>
      <c r="BR20" s="659"/>
      <c r="BS20" s="660" t="s">
        <v>122</v>
      </c>
      <c r="BT20" s="660"/>
      <c r="BU20" s="660"/>
      <c r="BV20" s="660"/>
      <c r="BW20" s="660"/>
      <c r="BX20" s="660"/>
      <c r="BY20" s="660"/>
      <c r="BZ20" s="660"/>
      <c r="CA20" s="660"/>
      <c r="CB20" s="698"/>
      <c r="CD20" s="618" t="s">
        <v>264</v>
      </c>
      <c r="CE20" s="619"/>
      <c r="CF20" s="619"/>
      <c r="CG20" s="619"/>
      <c r="CH20" s="619"/>
      <c r="CI20" s="619"/>
      <c r="CJ20" s="619"/>
      <c r="CK20" s="619"/>
      <c r="CL20" s="619"/>
      <c r="CM20" s="619"/>
      <c r="CN20" s="619"/>
      <c r="CO20" s="619"/>
      <c r="CP20" s="619"/>
      <c r="CQ20" s="620"/>
      <c r="CR20" s="621">
        <v>41152747</v>
      </c>
      <c r="CS20" s="622"/>
      <c r="CT20" s="622"/>
      <c r="CU20" s="622"/>
      <c r="CV20" s="622"/>
      <c r="CW20" s="622"/>
      <c r="CX20" s="622"/>
      <c r="CY20" s="623"/>
      <c r="CZ20" s="659">
        <v>100</v>
      </c>
      <c r="DA20" s="659"/>
      <c r="DB20" s="659"/>
      <c r="DC20" s="659"/>
      <c r="DD20" s="627">
        <v>3753246</v>
      </c>
      <c r="DE20" s="622"/>
      <c r="DF20" s="622"/>
      <c r="DG20" s="622"/>
      <c r="DH20" s="622"/>
      <c r="DI20" s="622"/>
      <c r="DJ20" s="622"/>
      <c r="DK20" s="622"/>
      <c r="DL20" s="622"/>
      <c r="DM20" s="622"/>
      <c r="DN20" s="622"/>
      <c r="DO20" s="622"/>
      <c r="DP20" s="623"/>
      <c r="DQ20" s="627">
        <v>25731493</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8612148</v>
      </c>
      <c r="S21" s="622"/>
      <c r="T21" s="622"/>
      <c r="U21" s="622"/>
      <c r="V21" s="622"/>
      <c r="W21" s="622"/>
      <c r="X21" s="622"/>
      <c r="Y21" s="623"/>
      <c r="Z21" s="659">
        <v>20.8</v>
      </c>
      <c r="AA21" s="659"/>
      <c r="AB21" s="659"/>
      <c r="AC21" s="659"/>
      <c r="AD21" s="660">
        <v>8391479</v>
      </c>
      <c r="AE21" s="660"/>
      <c r="AF21" s="660"/>
      <c r="AG21" s="660"/>
      <c r="AH21" s="660"/>
      <c r="AI21" s="660"/>
      <c r="AJ21" s="660"/>
      <c r="AK21" s="660"/>
      <c r="AL21" s="624">
        <v>37.1</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v>1908</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698"/>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8391479</v>
      </c>
      <c r="S22" s="622"/>
      <c r="T22" s="622"/>
      <c r="U22" s="622"/>
      <c r="V22" s="622"/>
      <c r="W22" s="622"/>
      <c r="X22" s="622"/>
      <c r="Y22" s="623"/>
      <c r="Z22" s="659">
        <v>20.2</v>
      </c>
      <c r="AA22" s="659"/>
      <c r="AB22" s="659"/>
      <c r="AC22" s="659"/>
      <c r="AD22" s="660">
        <v>8391479</v>
      </c>
      <c r="AE22" s="660"/>
      <c r="AF22" s="660"/>
      <c r="AG22" s="660"/>
      <c r="AH22" s="660"/>
      <c r="AI22" s="660"/>
      <c r="AJ22" s="660"/>
      <c r="AK22" s="660"/>
      <c r="AL22" s="624">
        <v>37.1</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8"/>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220669</v>
      </c>
      <c r="S23" s="622"/>
      <c r="T23" s="622"/>
      <c r="U23" s="622"/>
      <c r="V23" s="622"/>
      <c r="W23" s="622"/>
      <c r="X23" s="622"/>
      <c r="Y23" s="623"/>
      <c r="Z23" s="659">
        <v>0.5</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v>902974</v>
      </c>
      <c r="BH23" s="622"/>
      <c r="BI23" s="622"/>
      <c r="BJ23" s="622"/>
      <c r="BK23" s="622"/>
      <c r="BL23" s="622"/>
      <c r="BM23" s="622"/>
      <c r="BN23" s="623"/>
      <c r="BO23" s="659">
        <v>7.6</v>
      </c>
      <c r="BP23" s="659"/>
      <c r="BQ23" s="659"/>
      <c r="BR23" s="659"/>
      <c r="BS23" s="660" t="s">
        <v>122</v>
      </c>
      <c r="BT23" s="660"/>
      <c r="BU23" s="660"/>
      <c r="BV23" s="660"/>
      <c r="BW23" s="660"/>
      <c r="BX23" s="660"/>
      <c r="BY23" s="660"/>
      <c r="BZ23" s="660"/>
      <c r="CA23" s="660"/>
      <c r="CB23" s="698"/>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8"/>
      <c r="CD24" s="679" t="s">
        <v>279</v>
      </c>
      <c r="CE24" s="680"/>
      <c r="CF24" s="680"/>
      <c r="CG24" s="680"/>
      <c r="CH24" s="680"/>
      <c r="CI24" s="680"/>
      <c r="CJ24" s="680"/>
      <c r="CK24" s="680"/>
      <c r="CL24" s="680"/>
      <c r="CM24" s="680"/>
      <c r="CN24" s="680"/>
      <c r="CO24" s="680"/>
      <c r="CP24" s="680"/>
      <c r="CQ24" s="681"/>
      <c r="CR24" s="676">
        <v>21834050</v>
      </c>
      <c r="CS24" s="677"/>
      <c r="CT24" s="677"/>
      <c r="CU24" s="677"/>
      <c r="CV24" s="677"/>
      <c r="CW24" s="677"/>
      <c r="CX24" s="677"/>
      <c r="CY24" s="702"/>
      <c r="CZ24" s="703">
        <v>53.1</v>
      </c>
      <c r="DA24" s="685"/>
      <c r="DB24" s="685"/>
      <c r="DC24" s="705"/>
      <c r="DD24" s="701">
        <v>12802055</v>
      </c>
      <c r="DE24" s="677"/>
      <c r="DF24" s="677"/>
      <c r="DG24" s="677"/>
      <c r="DH24" s="677"/>
      <c r="DI24" s="677"/>
      <c r="DJ24" s="677"/>
      <c r="DK24" s="702"/>
      <c r="DL24" s="701">
        <v>11512168</v>
      </c>
      <c r="DM24" s="677"/>
      <c r="DN24" s="677"/>
      <c r="DO24" s="677"/>
      <c r="DP24" s="677"/>
      <c r="DQ24" s="677"/>
      <c r="DR24" s="677"/>
      <c r="DS24" s="677"/>
      <c r="DT24" s="677"/>
      <c r="DU24" s="677"/>
      <c r="DV24" s="702"/>
      <c r="DW24" s="703">
        <v>50.6</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23587910</v>
      </c>
      <c r="S25" s="622"/>
      <c r="T25" s="622"/>
      <c r="U25" s="622"/>
      <c r="V25" s="622"/>
      <c r="W25" s="622"/>
      <c r="X25" s="622"/>
      <c r="Y25" s="623"/>
      <c r="Z25" s="659">
        <v>56.9</v>
      </c>
      <c r="AA25" s="659"/>
      <c r="AB25" s="659"/>
      <c r="AC25" s="659"/>
      <c r="AD25" s="660">
        <v>22464267</v>
      </c>
      <c r="AE25" s="660"/>
      <c r="AF25" s="660"/>
      <c r="AG25" s="660"/>
      <c r="AH25" s="660"/>
      <c r="AI25" s="660"/>
      <c r="AJ25" s="660"/>
      <c r="AK25" s="660"/>
      <c r="AL25" s="624">
        <v>99.2</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8"/>
      <c r="CD25" s="618" t="s">
        <v>282</v>
      </c>
      <c r="CE25" s="619"/>
      <c r="CF25" s="619"/>
      <c r="CG25" s="619"/>
      <c r="CH25" s="619"/>
      <c r="CI25" s="619"/>
      <c r="CJ25" s="619"/>
      <c r="CK25" s="619"/>
      <c r="CL25" s="619"/>
      <c r="CM25" s="619"/>
      <c r="CN25" s="619"/>
      <c r="CO25" s="619"/>
      <c r="CP25" s="619"/>
      <c r="CQ25" s="620"/>
      <c r="CR25" s="621">
        <v>6134245</v>
      </c>
      <c r="CS25" s="634"/>
      <c r="CT25" s="634"/>
      <c r="CU25" s="634"/>
      <c r="CV25" s="634"/>
      <c r="CW25" s="634"/>
      <c r="CX25" s="634"/>
      <c r="CY25" s="635"/>
      <c r="CZ25" s="624">
        <v>14.9</v>
      </c>
      <c r="DA25" s="636"/>
      <c r="DB25" s="636"/>
      <c r="DC25" s="637"/>
      <c r="DD25" s="627">
        <v>5407713</v>
      </c>
      <c r="DE25" s="634"/>
      <c r="DF25" s="634"/>
      <c r="DG25" s="634"/>
      <c r="DH25" s="634"/>
      <c r="DI25" s="634"/>
      <c r="DJ25" s="634"/>
      <c r="DK25" s="635"/>
      <c r="DL25" s="627">
        <v>5399922</v>
      </c>
      <c r="DM25" s="634"/>
      <c r="DN25" s="634"/>
      <c r="DO25" s="634"/>
      <c r="DP25" s="634"/>
      <c r="DQ25" s="634"/>
      <c r="DR25" s="634"/>
      <c r="DS25" s="634"/>
      <c r="DT25" s="634"/>
      <c r="DU25" s="634"/>
      <c r="DV25" s="635"/>
      <c r="DW25" s="624">
        <v>23.7</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11563</v>
      </c>
      <c r="S26" s="622"/>
      <c r="T26" s="622"/>
      <c r="U26" s="622"/>
      <c r="V26" s="622"/>
      <c r="W26" s="622"/>
      <c r="X26" s="622"/>
      <c r="Y26" s="623"/>
      <c r="Z26" s="659">
        <v>0</v>
      </c>
      <c r="AA26" s="659"/>
      <c r="AB26" s="659"/>
      <c r="AC26" s="659"/>
      <c r="AD26" s="660">
        <v>11563</v>
      </c>
      <c r="AE26" s="660"/>
      <c r="AF26" s="660"/>
      <c r="AG26" s="660"/>
      <c r="AH26" s="660"/>
      <c r="AI26" s="660"/>
      <c r="AJ26" s="660"/>
      <c r="AK26" s="660"/>
      <c r="AL26" s="624">
        <v>0.1</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8"/>
      <c r="CD26" s="618" t="s">
        <v>285</v>
      </c>
      <c r="CE26" s="619"/>
      <c r="CF26" s="619"/>
      <c r="CG26" s="619"/>
      <c r="CH26" s="619"/>
      <c r="CI26" s="619"/>
      <c r="CJ26" s="619"/>
      <c r="CK26" s="619"/>
      <c r="CL26" s="619"/>
      <c r="CM26" s="619"/>
      <c r="CN26" s="619"/>
      <c r="CO26" s="619"/>
      <c r="CP26" s="619"/>
      <c r="CQ26" s="620"/>
      <c r="CR26" s="621">
        <v>3614163</v>
      </c>
      <c r="CS26" s="622"/>
      <c r="CT26" s="622"/>
      <c r="CU26" s="622"/>
      <c r="CV26" s="622"/>
      <c r="CW26" s="622"/>
      <c r="CX26" s="622"/>
      <c r="CY26" s="623"/>
      <c r="CZ26" s="624">
        <v>8.8000000000000007</v>
      </c>
      <c r="DA26" s="636"/>
      <c r="DB26" s="636"/>
      <c r="DC26" s="637"/>
      <c r="DD26" s="627">
        <v>3365592</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157986</v>
      </c>
      <c r="S27" s="622"/>
      <c r="T27" s="622"/>
      <c r="U27" s="622"/>
      <c r="V27" s="622"/>
      <c r="W27" s="622"/>
      <c r="X27" s="622"/>
      <c r="Y27" s="623"/>
      <c r="Z27" s="659">
        <v>0.4</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11895790</v>
      </c>
      <c r="BH27" s="622"/>
      <c r="BI27" s="622"/>
      <c r="BJ27" s="622"/>
      <c r="BK27" s="622"/>
      <c r="BL27" s="622"/>
      <c r="BM27" s="622"/>
      <c r="BN27" s="623"/>
      <c r="BO27" s="659">
        <v>100</v>
      </c>
      <c r="BP27" s="659"/>
      <c r="BQ27" s="659"/>
      <c r="BR27" s="659"/>
      <c r="BS27" s="660">
        <v>91455</v>
      </c>
      <c r="BT27" s="660"/>
      <c r="BU27" s="660"/>
      <c r="BV27" s="660"/>
      <c r="BW27" s="660"/>
      <c r="BX27" s="660"/>
      <c r="BY27" s="660"/>
      <c r="BZ27" s="660"/>
      <c r="CA27" s="660"/>
      <c r="CB27" s="698"/>
      <c r="CD27" s="618" t="s">
        <v>288</v>
      </c>
      <c r="CE27" s="619"/>
      <c r="CF27" s="619"/>
      <c r="CG27" s="619"/>
      <c r="CH27" s="619"/>
      <c r="CI27" s="619"/>
      <c r="CJ27" s="619"/>
      <c r="CK27" s="619"/>
      <c r="CL27" s="619"/>
      <c r="CM27" s="619"/>
      <c r="CN27" s="619"/>
      <c r="CO27" s="619"/>
      <c r="CP27" s="619"/>
      <c r="CQ27" s="620"/>
      <c r="CR27" s="621">
        <v>12643284</v>
      </c>
      <c r="CS27" s="634"/>
      <c r="CT27" s="634"/>
      <c r="CU27" s="634"/>
      <c r="CV27" s="634"/>
      <c r="CW27" s="634"/>
      <c r="CX27" s="634"/>
      <c r="CY27" s="635"/>
      <c r="CZ27" s="624">
        <v>30.7</v>
      </c>
      <c r="DA27" s="636"/>
      <c r="DB27" s="636"/>
      <c r="DC27" s="637"/>
      <c r="DD27" s="627">
        <v>4374003</v>
      </c>
      <c r="DE27" s="634"/>
      <c r="DF27" s="634"/>
      <c r="DG27" s="634"/>
      <c r="DH27" s="634"/>
      <c r="DI27" s="634"/>
      <c r="DJ27" s="634"/>
      <c r="DK27" s="635"/>
      <c r="DL27" s="627">
        <v>3091907</v>
      </c>
      <c r="DM27" s="634"/>
      <c r="DN27" s="634"/>
      <c r="DO27" s="634"/>
      <c r="DP27" s="634"/>
      <c r="DQ27" s="634"/>
      <c r="DR27" s="634"/>
      <c r="DS27" s="634"/>
      <c r="DT27" s="634"/>
      <c r="DU27" s="634"/>
      <c r="DV27" s="635"/>
      <c r="DW27" s="624">
        <v>13.6</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351792</v>
      </c>
      <c r="S28" s="622"/>
      <c r="T28" s="622"/>
      <c r="U28" s="622"/>
      <c r="V28" s="622"/>
      <c r="W28" s="622"/>
      <c r="X28" s="622"/>
      <c r="Y28" s="623"/>
      <c r="Z28" s="659">
        <v>0.8</v>
      </c>
      <c r="AA28" s="659"/>
      <c r="AB28" s="659"/>
      <c r="AC28" s="659"/>
      <c r="AD28" s="660">
        <v>162327</v>
      </c>
      <c r="AE28" s="660"/>
      <c r="AF28" s="660"/>
      <c r="AG28" s="660"/>
      <c r="AH28" s="660"/>
      <c r="AI28" s="660"/>
      <c r="AJ28" s="660"/>
      <c r="AK28" s="660"/>
      <c r="AL28" s="624">
        <v>0.7</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3056521</v>
      </c>
      <c r="CS28" s="622"/>
      <c r="CT28" s="622"/>
      <c r="CU28" s="622"/>
      <c r="CV28" s="622"/>
      <c r="CW28" s="622"/>
      <c r="CX28" s="622"/>
      <c r="CY28" s="623"/>
      <c r="CZ28" s="624">
        <v>7.4</v>
      </c>
      <c r="DA28" s="636"/>
      <c r="DB28" s="636"/>
      <c r="DC28" s="637"/>
      <c r="DD28" s="627">
        <v>3020339</v>
      </c>
      <c r="DE28" s="622"/>
      <c r="DF28" s="622"/>
      <c r="DG28" s="622"/>
      <c r="DH28" s="622"/>
      <c r="DI28" s="622"/>
      <c r="DJ28" s="622"/>
      <c r="DK28" s="623"/>
      <c r="DL28" s="627">
        <v>3020339</v>
      </c>
      <c r="DM28" s="622"/>
      <c r="DN28" s="622"/>
      <c r="DO28" s="622"/>
      <c r="DP28" s="622"/>
      <c r="DQ28" s="622"/>
      <c r="DR28" s="622"/>
      <c r="DS28" s="622"/>
      <c r="DT28" s="622"/>
      <c r="DU28" s="622"/>
      <c r="DV28" s="623"/>
      <c r="DW28" s="624">
        <v>13.3</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309306</v>
      </c>
      <c r="S29" s="622"/>
      <c r="T29" s="622"/>
      <c r="U29" s="622"/>
      <c r="V29" s="622"/>
      <c r="W29" s="622"/>
      <c r="X29" s="622"/>
      <c r="Y29" s="623"/>
      <c r="Z29" s="659">
        <v>0.7</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8"/>
      <c r="CD29" s="640" t="s">
        <v>292</v>
      </c>
      <c r="CE29" s="641"/>
      <c r="CF29" s="618" t="s">
        <v>66</v>
      </c>
      <c r="CG29" s="619"/>
      <c r="CH29" s="619"/>
      <c r="CI29" s="619"/>
      <c r="CJ29" s="619"/>
      <c r="CK29" s="619"/>
      <c r="CL29" s="619"/>
      <c r="CM29" s="619"/>
      <c r="CN29" s="619"/>
      <c r="CO29" s="619"/>
      <c r="CP29" s="619"/>
      <c r="CQ29" s="620"/>
      <c r="CR29" s="621">
        <v>3056461</v>
      </c>
      <c r="CS29" s="634"/>
      <c r="CT29" s="634"/>
      <c r="CU29" s="634"/>
      <c r="CV29" s="634"/>
      <c r="CW29" s="634"/>
      <c r="CX29" s="634"/>
      <c r="CY29" s="635"/>
      <c r="CZ29" s="624">
        <v>7.4</v>
      </c>
      <c r="DA29" s="636"/>
      <c r="DB29" s="636"/>
      <c r="DC29" s="637"/>
      <c r="DD29" s="627">
        <v>3020279</v>
      </c>
      <c r="DE29" s="634"/>
      <c r="DF29" s="634"/>
      <c r="DG29" s="634"/>
      <c r="DH29" s="634"/>
      <c r="DI29" s="634"/>
      <c r="DJ29" s="634"/>
      <c r="DK29" s="635"/>
      <c r="DL29" s="627">
        <v>3020279</v>
      </c>
      <c r="DM29" s="634"/>
      <c r="DN29" s="634"/>
      <c r="DO29" s="634"/>
      <c r="DP29" s="634"/>
      <c r="DQ29" s="634"/>
      <c r="DR29" s="634"/>
      <c r="DS29" s="634"/>
      <c r="DT29" s="634"/>
      <c r="DU29" s="634"/>
      <c r="DV29" s="635"/>
      <c r="DW29" s="624">
        <v>13.3</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10029652</v>
      </c>
      <c r="S30" s="622"/>
      <c r="T30" s="622"/>
      <c r="U30" s="622"/>
      <c r="V30" s="622"/>
      <c r="W30" s="622"/>
      <c r="X30" s="622"/>
      <c r="Y30" s="623"/>
      <c r="Z30" s="659">
        <v>24.2</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6"/>
      <c r="BI30" s="696"/>
      <c r="BJ30" s="696"/>
      <c r="BK30" s="696"/>
      <c r="BL30" s="696"/>
      <c r="BM30" s="696"/>
      <c r="BN30" s="696"/>
      <c r="BO30" s="696"/>
      <c r="BP30" s="696"/>
      <c r="BQ30" s="697"/>
      <c r="BR30" s="673" t="s">
        <v>295</v>
      </c>
      <c r="BS30" s="696"/>
      <c r="BT30" s="696"/>
      <c r="BU30" s="696"/>
      <c r="BV30" s="696"/>
      <c r="BW30" s="696"/>
      <c r="BX30" s="696"/>
      <c r="BY30" s="696"/>
      <c r="BZ30" s="696"/>
      <c r="CA30" s="696"/>
      <c r="CB30" s="697"/>
      <c r="CD30" s="642"/>
      <c r="CE30" s="643"/>
      <c r="CF30" s="618" t="s">
        <v>296</v>
      </c>
      <c r="CG30" s="619"/>
      <c r="CH30" s="619"/>
      <c r="CI30" s="619"/>
      <c r="CJ30" s="619"/>
      <c r="CK30" s="619"/>
      <c r="CL30" s="619"/>
      <c r="CM30" s="619"/>
      <c r="CN30" s="619"/>
      <c r="CO30" s="619"/>
      <c r="CP30" s="619"/>
      <c r="CQ30" s="620"/>
      <c r="CR30" s="621">
        <v>2961170</v>
      </c>
      <c r="CS30" s="622"/>
      <c r="CT30" s="622"/>
      <c r="CU30" s="622"/>
      <c r="CV30" s="622"/>
      <c r="CW30" s="622"/>
      <c r="CX30" s="622"/>
      <c r="CY30" s="623"/>
      <c r="CZ30" s="624">
        <v>7.2</v>
      </c>
      <c r="DA30" s="636"/>
      <c r="DB30" s="636"/>
      <c r="DC30" s="637"/>
      <c r="DD30" s="627">
        <v>2928443</v>
      </c>
      <c r="DE30" s="622"/>
      <c r="DF30" s="622"/>
      <c r="DG30" s="622"/>
      <c r="DH30" s="622"/>
      <c r="DI30" s="622"/>
      <c r="DJ30" s="622"/>
      <c r="DK30" s="623"/>
      <c r="DL30" s="627">
        <v>2928443</v>
      </c>
      <c r="DM30" s="622"/>
      <c r="DN30" s="622"/>
      <c r="DO30" s="622"/>
      <c r="DP30" s="622"/>
      <c r="DQ30" s="622"/>
      <c r="DR30" s="622"/>
      <c r="DS30" s="622"/>
      <c r="DT30" s="622"/>
      <c r="DU30" s="622"/>
      <c r="DV30" s="623"/>
      <c r="DW30" s="624">
        <v>12.9</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298</v>
      </c>
      <c r="AQ31" s="692"/>
      <c r="AR31" s="692"/>
      <c r="AS31" s="692"/>
      <c r="AT31" s="693" t="s">
        <v>299</v>
      </c>
      <c r="AU31" s="218"/>
      <c r="AV31" s="218"/>
      <c r="AW31" s="218"/>
      <c r="AX31" s="679" t="s">
        <v>177</v>
      </c>
      <c r="AY31" s="680"/>
      <c r="AZ31" s="680"/>
      <c r="BA31" s="680"/>
      <c r="BB31" s="680"/>
      <c r="BC31" s="680"/>
      <c r="BD31" s="680"/>
      <c r="BE31" s="680"/>
      <c r="BF31" s="681"/>
      <c r="BG31" s="683">
        <v>99.4</v>
      </c>
      <c r="BH31" s="684"/>
      <c r="BI31" s="684"/>
      <c r="BJ31" s="684"/>
      <c r="BK31" s="684"/>
      <c r="BL31" s="684"/>
      <c r="BM31" s="685">
        <v>99</v>
      </c>
      <c r="BN31" s="684"/>
      <c r="BO31" s="684"/>
      <c r="BP31" s="684"/>
      <c r="BQ31" s="686"/>
      <c r="BR31" s="683">
        <v>99.4</v>
      </c>
      <c r="BS31" s="684"/>
      <c r="BT31" s="684"/>
      <c r="BU31" s="684"/>
      <c r="BV31" s="684"/>
      <c r="BW31" s="684"/>
      <c r="BX31" s="685">
        <v>98.7</v>
      </c>
      <c r="BY31" s="684"/>
      <c r="BZ31" s="684"/>
      <c r="CA31" s="684"/>
      <c r="CB31" s="686"/>
      <c r="CD31" s="642"/>
      <c r="CE31" s="643"/>
      <c r="CF31" s="618" t="s">
        <v>300</v>
      </c>
      <c r="CG31" s="619"/>
      <c r="CH31" s="619"/>
      <c r="CI31" s="619"/>
      <c r="CJ31" s="619"/>
      <c r="CK31" s="619"/>
      <c r="CL31" s="619"/>
      <c r="CM31" s="619"/>
      <c r="CN31" s="619"/>
      <c r="CO31" s="619"/>
      <c r="CP31" s="619"/>
      <c r="CQ31" s="620"/>
      <c r="CR31" s="621">
        <v>95291</v>
      </c>
      <c r="CS31" s="634"/>
      <c r="CT31" s="634"/>
      <c r="CU31" s="634"/>
      <c r="CV31" s="634"/>
      <c r="CW31" s="634"/>
      <c r="CX31" s="634"/>
      <c r="CY31" s="635"/>
      <c r="CZ31" s="624">
        <v>0.2</v>
      </c>
      <c r="DA31" s="636"/>
      <c r="DB31" s="636"/>
      <c r="DC31" s="637"/>
      <c r="DD31" s="627">
        <v>91836</v>
      </c>
      <c r="DE31" s="634"/>
      <c r="DF31" s="634"/>
      <c r="DG31" s="634"/>
      <c r="DH31" s="634"/>
      <c r="DI31" s="634"/>
      <c r="DJ31" s="634"/>
      <c r="DK31" s="635"/>
      <c r="DL31" s="627">
        <v>91836</v>
      </c>
      <c r="DM31" s="634"/>
      <c r="DN31" s="634"/>
      <c r="DO31" s="634"/>
      <c r="DP31" s="634"/>
      <c r="DQ31" s="634"/>
      <c r="DR31" s="634"/>
      <c r="DS31" s="634"/>
      <c r="DT31" s="634"/>
      <c r="DU31" s="634"/>
      <c r="DV31" s="635"/>
      <c r="DW31" s="624">
        <v>0.4</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3373855</v>
      </c>
      <c r="S32" s="622"/>
      <c r="T32" s="622"/>
      <c r="U32" s="622"/>
      <c r="V32" s="622"/>
      <c r="W32" s="622"/>
      <c r="X32" s="622"/>
      <c r="Y32" s="623"/>
      <c r="Z32" s="659">
        <v>8.1</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14" t="s">
        <v>302</v>
      </c>
      <c r="AX32" s="618" t="s">
        <v>303</v>
      </c>
      <c r="AY32" s="619"/>
      <c r="AZ32" s="619"/>
      <c r="BA32" s="619"/>
      <c r="BB32" s="619"/>
      <c r="BC32" s="619"/>
      <c r="BD32" s="619"/>
      <c r="BE32" s="619"/>
      <c r="BF32" s="620"/>
      <c r="BG32" s="687">
        <v>99.3</v>
      </c>
      <c r="BH32" s="634"/>
      <c r="BI32" s="634"/>
      <c r="BJ32" s="634"/>
      <c r="BK32" s="634"/>
      <c r="BL32" s="634"/>
      <c r="BM32" s="625">
        <v>98.9</v>
      </c>
      <c r="BN32" s="634"/>
      <c r="BO32" s="634"/>
      <c r="BP32" s="634"/>
      <c r="BQ32" s="657"/>
      <c r="BR32" s="687">
        <v>99.3</v>
      </c>
      <c r="BS32" s="634"/>
      <c r="BT32" s="634"/>
      <c r="BU32" s="634"/>
      <c r="BV32" s="634"/>
      <c r="BW32" s="634"/>
      <c r="BX32" s="625">
        <v>99</v>
      </c>
      <c r="BY32" s="634"/>
      <c r="BZ32" s="634"/>
      <c r="CA32" s="634"/>
      <c r="CB32" s="657"/>
      <c r="CD32" s="644"/>
      <c r="CE32" s="645"/>
      <c r="CF32" s="618" t="s">
        <v>304</v>
      </c>
      <c r="CG32" s="619"/>
      <c r="CH32" s="619"/>
      <c r="CI32" s="619"/>
      <c r="CJ32" s="619"/>
      <c r="CK32" s="619"/>
      <c r="CL32" s="619"/>
      <c r="CM32" s="619"/>
      <c r="CN32" s="619"/>
      <c r="CO32" s="619"/>
      <c r="CP32" s="619"/>
      <c r="CQ32" s="620"/>
      <c r="CR32" s="621">
        <v>60</v>
      </c>
      <c r="CS32" s="622"/>
      <c r="CT32" s="622"/>
      <c r="CU32" s="622"/>
      <c r="CV32" s="622"/>
      <c r="CW32" s="622"/>
      <c r="CX32" s="622"/>
      <c r="CY32" s="623"/>
      <c r="CZ32" s="624">
        <v>0</v>
      </c>
      <c r="DA32" s="636"/>
      <c r="DB32" s="636"/>
      <c r="DC32" s="637"/>
      <c r="DD32" s="627">
        <v>60</v>
      </c>
      <c r="DE32" s="622"/>
      <c r="DF32" s="622"/>
      <c r="DG32" s="622"/>
      <c r="DH32" s="622"/>
      <c r="DI32" s="622"/>
      <c r="DJ32" s="622"/>
      <c r="DK32" s="623"/>
      <c r="DL32" s="627">
        <v>60</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270674</v>
      </c>
      <c r="S33" s="622"/>
      <c r="T33" s="622"/>
      <c r="U33" s="622"/>
      <c r="V33" s="622"/>
      <c r="W33" s="622"/>
      <c r="X33" s="622"/>
      <c r="Y33" s="623"/>
      <c r="Z33" s="659">
        <v>0.7</v>
      </c>
      <c r="AA33" s="659"/>
      <c r="AB33" s="659"/>
      <c r="AC33" s="659"/>
      <c r="AD33" s="660" t="s">
        <v>122</v>
      </c>
      <c r="AE33" s="660"/>
      <c r="AF33" s="660"/>
      <c r="AG33" s="660"/>
      <c r="AH33" s="660"/>
      <c r="AI33" s="660"/>
      <c r="AJ33" s="660"/>
      <c r="AK33" s="660"/>
      <c r="AL33" s="624" t="s">
        <v>122</v>
      </c>
      <c r="AM33" s="625"/>
      <c r="AN33" s="625"/>
      <c r="AO33" s="661"/>
      <c r="AP33" s="664"/>
      <c r="AQ33" s="665"/>
      <c r="AR33" s="665"/>
      <c r="AS33" s="665"/>
      <c r="AT33" s="695"/>
      <c r="AU33" s="219"/>
      <c r="AV33" s="219"/>
      <c r="AW33" s="219"/>
      <c r="AX33" s="602" t="s">
        <v>306</v>
      </c>
      <c r="AY33" s="603"/>
      <c r="AZ33" s="603"/>
      <c r="BA33" s="603"/>
      <c r="BB33" s="603"/>
      <c r="BC33" s="603"/>
      <c r="BD33" s="603"/>
      <c r="BE33" s="603"/>
      <c r="BF33" s="604"/>
      <c r="BG33" s="682">
        <v>99.6</v>
      </c>
      <c r="BH33" s="606"/>
      <c r="BI33" s="606"/>
      <c r="BJ33" s="606"/>
      <c r="BK33" s="606"/>
      <c r="BL33" s="606"/>
      <c r="BM33" s="652">
        <v>99.2</v>
      </c>
      <c r="BN33" s="606"/>
      <c r="BO33" s="606"/>
      <c r="BP33" s="606"/>
      <c r="BQ33" s="669"/>
      <c r="BR33" s="682">
        <v>99.5</v>
      </c>
      <c r="BS33" s="606"/>
      <c r="BT33" s="606"/>
      <c r="BU33" s="606"/>
      <c r="BV33" s="606"/>
      <c r="BW33" s="606"/>
      <c r="BX33" s="652">
        <v>98.4</v>
      </c>
      <c r="BY33" s="606"/>
      <c r="BZ33" s="606"/>
      <c r="CA33" s="606"/>
      <c r="CB33" s="669"/>
      <c r="CD33" s="618" t="s">
        <v>307</v>
      </c>
      <c r="CE33" s="619"/>
      <c r="CF33" s="619"/>
      <c r="CG33" s="619"/>
      <c r="CH33" s="619"/>
      <c r="CI33" s="619"/>
      <c r="CJ33" s="619"/>
      <c r="CK33" s="619"/>
      <c r="CL33" s="619"/>
      <c r="CM33" s="619"/>
      <c r="CN33" s="619"/>
      <c r="CO33" s="619"/>
      <c r="CP33" s="619"/>
      <c r="CQ33" s="620"/>
      <c r="CR33" s="621">
        <v>15434083</v>
      </c>
      <c r="CS33" s="634"/>
      <c r="CT33" s="634"/>
      <c r="CU33" s="634"/>
      <c r="CV33" s="634"/>
      <c r="CW33" s="634"/>
      <c r="CX33" s="634"/>
      <c r="CY33" s="635"/>
      <c r="CZ33" s="624">
        <v>37.5</v>
      </c>
      <c r="DA33" s="636"/>
      <c r="DB33" s="636"/>
      <c r="DC33" s="637"/>
      <c r="DD33" s="627">
        <v>12358875</v>
      </c>
      <c r="DE33" s="634"/>
      <c r="DF33" s="634"/>
      <c r="DG33" s="634"/>
      <c r="DH33" s="634"/>
      <c r="DI33" s="634"/>
      <c r="DJ33" s="634"/>
      <c r="DK33" s="635"/>
      <c r="DL33" s="627">
        <v>10168397</v>
      </c>
      <c r="DM33" s="634"/>
      <c r="DN33" s="634"/>
      <c r="DO33" s="634"/>
      <c r="DP33" s="634"/>
      <c r="DQ33" s="634"/>
      <c r="DR33" s="634"/>
      <c r="DS33" s="634"/>
      <c r="DT33" s="634"/>
      <c r="DU33" s="634"/>
      <c r="DV33" s="635"/>
      <c r="DW33" s="624">
        <v>44.7</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533458</v>
      </c>
      <c r="S34" s="622"/>
      <c r="T34" s="622"/>
      <c r="U34" s="622"/>
      <c r="V34" s="622"/>
      <c r="W34" s="622"/>
      <c r="X34" s="622"/>
      <c r="Y34" s="623"/>
      <c r="Z34" s="659">
        <v>1.3</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309</v>
      </c>
      <c r="CE34" s="619"/>
      <c r="CF34" s="619"/>
      <c r="CG34" s="619"/>
      <c r="CH34" s="619"/>
      <c r="CI34" s="619"/>
      <c r="CJ34" s="619"/>
      <c r="CK34" s="619"/>
      <c r="CL34" s="619"/>
      <c r="CM34" s="619"/>
      <c r="CN34" s="619"/>
      <c r="CO34" s="619"/>
      <c r="CP34" s="619"/>
      <c r="CQ34" s="620"/>
      <c r="CR34" s="621">
        <v>5415191</v>
      </c>
      <c r="CS34" s="622"/>
      <c r="CT34" s="622"/>
      <c r="CU34" s="622"/>
      <c r="CV34" s="622"/>
      <c r="CW34" s="622"/>
      <c r="CX34" s="622"/>
      <c r="CY34" s="623"/>
      <c r="CZ34" s="624">
        <v>13.2</v>
      </c>
      <c r="DA34" s="636"/>
      <c r="DB34" s="636"/>
      <c r="DC34" s="637"/>
      <c r="DD34" s="627">
        <v>4201860</v>
      </c>
      <c r="DE34" s="622"/>
      <c r="DF34" s="622"/>
      <c r="DG34" s="622"/>
      <c r="DH34" s="622"/>
      <c r="DI34" s="622"/>
      <c r="DJ34" s="622"/>
      <c r="DK34" s="623"/>
      <c r="DL34" s="627">
        <v>3921202</v>
      </c>
      <c r="DM34" s="622"/>
      <c r="DN34" s="622"/>
      <c r="DO34" s="622"/>
      <c r="DP34" s="622"/>
      <c r="DQ34" s="622"/>
      <c r="DR34" s="622"/>
      <c r="DS34" s="622"/>
      <c r="DT34" s="622"/>
      <c r="DU34" s="622"/>
      <c r="DV34" s="623"/>
      <c r="DW34" s="624">
        <v>17.2</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318684</v>
      </c>
      <c r="S35" s="622"/>
      <c r="T35" s="622"/>
      <c r="U35" s="622"/>
      <c r="V35" s="622"/>
      <c r="W35" s="622"/>
      <c r="X35" s="622"/>
      <c r="Y35" s="623"/>
      <c r="Z35" s="659">
        <v>0.8</v>
      </c>
      <c r="AA35" s="659"/>
      <c r="AB35" s="659"/>
      <c r="AC35" s="659"/>
      <c r="AD35" s="660" t="s">
        <v>122</v>
      </c>
      <c r="AE35" s="660"/>
      <c r="AF35" s="660"/>
      <c r="AG35" s="660"/>
      <c r="AH35" s="660"/>
      <c r="AI35" s="660"/>
      <c r="AJ35" s="660"/>
      <c r="AK35" s="660"/>
      <c r="AL35" s="624" t="s">
        <v>122</v>
      </c>
      <c r="AM35" s="625"/>
      <c r="AN35" s="625"/>
      <c r="AO35" s="661"/>
      <c r="AP35" s="222"/>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142472</v>
      </c>
      <c r="CS35" s="634"/>
      <c r="CT35" s="634"/>
      <c r="CU35" s="634"/>
      <c r="CV35" s="634"/>
      <c r="CW35" s="634"/>
      <c r="CX35" s="634"/>
      <c r="CY35" s="635"/>
      <c r="CZ35" s="624">
        <v>0.3</v>
      </c>
      <c r="DA35" s="636"/>
      <c r="DB35" s="636"/>
      <c r="DC35" s="637"/>
      <c r="DD35" s="627">
        <v>122976</v>
      </c>
      <c r="DE35" s="634"/>
      <c r="DF35" s="634"/>
      <c r="DG35" s="634"/>
      <c r="DH35" s="634"/>
      <c r="DI35" s="634"/>
      <c r="DJ35" s="634"/>
      <c r="DK35" s="635"/>
      <c r="DL35" s="627">
        <v>122976</v>
      </c>
      <c r="DM35" s="634"/>
      <c r="DN35" s="634"/>
      <c r="DO35" s="634"/>
      <c r="DP35" s="634"/>
      <c r="DQ35" s="634"/>
      <c r="DR35" s="634"/>
      <c r="DS35" s="634"/>
      <c r="DT35" s="634"/>
      <c r="DU35" s="634"/>
      <c r="DV35" s="635"/>
      <c r="DW35" s="624">
        <v>0.5</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151676</v>
      </c>
      <c r="S36" s="622"/>
      <c r="T36" s="622"/>
      <c r="U36" s="622"/>
      <c r="V36" s="622"/>
      <c r="W36" s="622"/>
      <c r="X36" s="622"/>
      <c r="Y36" s="623"/>
      <c r="Z36" s="659">
        <v>0.4</v>
      </c>
      <c r="AA36" s="659"/>
      <c r="AB36" s="659"/>
      <c r="AC36" s="659"/>
      <c r="AD36" s="660" t="s">
        <v>122</v>
      </c>
      <c r="AE36" s="660"/>
      <c r="AF36" s="660"/>
      <c r="AG36" s="660"/>
      <c r="AH36" s="660"/>
      <c r="AI36" s="660"/>
      <c r="AJ36" s="660"/>
      <c r="AK36" s="660"/>
      <c r="AL36" s="624" t="s">
        <v>122</v>
      </c>
      <c r="AM36" s="625"/>
      <c r="AN36" s="625"/>
      <c r="AO36" s="661"/>
      <c r="AP36" s="222"/>
      <c r="AQ36" s="670" t="s">
        <v>315</v>
      </c>
      <c r="AR36" s="671"/>
      <c r="AS36" s="671"/>
      <c r="AT36" s="671"/>
      <c r="AU36" s="671"/>
      <c r="AV36" s="671"/>
      <c r="AW36" s="671"/>
      <c r="AX36" s="671"/>
      <c r="AY36" s="672"/>
      <c r="AZ36" s="676">
        <v>6220978</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1036</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3959822</v>
      </c>
      <c r="CS36" s="622"/>
      <c r="CT36" s="622"/>
      <c r="CU36" s="622"/>
      <c r="CV36" s="622"/>
      <c r="CW36" s="622"/>
      <c r="CX36" s="622"/>
      <c r="CY36" s="623"/>
      <c r="CZ36" s="624">
        <v>9.6</v>
      </c>
      <c r="DA36" s="636"/>
      <c r="DB36" s="636"/>
      <c r="DC36" s="637"/>
      <c r="DD36" s="627">
        <v>3483404</v>
      </c>
      <c r="DE36" s="622"/>
      <c r="DF36" s="622"/>
      <c r="DG36" s="622"/>
      <c r="DH36" s="622"/>
      <c r="DI36" s="622"/>
      <c r="DJ36" s="622"/>
      <c r="DK36" s="623"/>
      <c r="DL36" s="627">
        <v>2333323</v>
      </c>
      <c r="DM36" s="622"/>
      <c r="DN36" s="622"/>
      <c r="DO36" s="622"/>
      <c r="DP36" s="622"/>
      <c r="DQ36" s="622"/>
      <c r="DR36" s="622"/>
      <c r="DS36" s="622"/>
      <c r="DT36" s="622"/>
      <c r="DU36" s="622"/>
      <c r="DV36" s="623"/>
      <c r="DW36" s="624">
        <v>10.3</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357028</v>
      </c>
      <c r="S37" s="622"/>
      <c r="T37" s="622"/>
      <c r="U37" s="622"/>
      <c r="V37" s="622"/>
      <c r="W37" s="622"/>
      <c r="X37" s="622"/>
      <c r="Y37" s="623"/>
      <c r="Z37" s="659">
        <v>0.9</v>
      </c>
      <c r="AA37" s="659"/>
      <c r="AB37" s="659"/>
      <c r="AC37" s="659"/>
      <c r="AD37" s="660">
        <v>250</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1156222</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-132056</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604645</v>
      </c>
      <c r="CS37" s="634"/>
      <c r="CT37" s="634"/>
      <c r="CU37" s="634"/>
      <c r="CV37" s="634"/>
      <c r="CW37" s="634"/>
      <c r="CX37" s="634"/>
      <c r="CY37" s="635"/>
      <c r="CZ37" s="624">
        <v>1.5</v>
      </c>
      <c r="DA37" s="636"/>
      <c r="DB37" s="636"/>
      <c r="DC37" s="637"/>
      <c r="DD37" s="627">
        <v>588626</v>
      </c>
      <c r="DE37" s="634"/>
      <c r="DF37" s="634"/>
      <c r="DG37" s="634"/>
      <c r="DH37" s="634"/>
      <c r="DI37" s="634"/>
      <c r="DJ37" s="634"/>
      <c r="DK37" s="635"/>
      <c r="DL37" s="627">
        <v>518709</v>
      </c>
      <c r="DM37" s="634"/>
      <c r="DN37" s="634"/>
      <c r="DO37" s="634"/>
      <c r="DP37" s="634"/>
      <c r="DQ37" s="634"/>
      <c r="DR37" s="634"/>
      <c r="DS37" s="634"/>
      <c r="DT37" s="634"/>
      <c r="DU37" s="634"/>
      <c r="DV37" s="635"/>
      <c r="DW37" s="624">
        <v>2.2999999999999998</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2017700</v>
      </c>
      <c r="S38" s="622"/>
      <c r="T38" s="622"/>
      <c r="U38" s="622"/>
      <c r="V38" s="622"/>
      <c r="W38" s="622"/>
      <c r="X38" s="622"/>
      <c r="Y38" s="623"/>
      <c r="Z38" s="659">
        <v>4.9000000000000004</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185326</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13474</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4879430</v>
      </c>
      <c r="CS38" s="622"/>
      <c r="CT38" s="622"/>
      <c r="CU38" s="622"/>
      <c r="CV38" s="622"/>
      <c r="CW38" s="622"/>
      <c r="CX38" s="622"/>
      <c r="CY38" s="623"/>
      <c r="CZ38" s="624">
        <v>11.9</v>
      </c>
      <c r="DA38" s="636"/>
      <c r="DB38" s="636"/>
      <c r="DC38" s="637"/>
      <c r="DD38" s="627">
        <v>3940609</v>
      </c>
      <c r="DE38" s="622"/>
      <c r="DF38" s="622"/>
      <c r="DG38" s="622"/>
      <c r="DH38" s="622"/>
      <c r="DI38" s="622"/>
      <c r="DJ38" s="622"/>
      <c r="DK38" s="623"/>
      <c r="DL38" s="627">
        <v>3790896</v>
      </c>
      <c r="DM38" s="622"/>
      <c r="DN38" s="622"/>
      <c r="DO38" s="622"/>
      <c r="DP38" s="622"/>
      <c r="DQ38" s="622"/>
      <c r="DR38" s="622"/>
      <c r="DS38" s="622"/>
      <c r="DT38" s="622"/>
      <c r="DU38" s="622"/>
      <c r="DV38" s="623"/>
      <c r="DW38" s="624">
        <v>16.7</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19937</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1031159</v>
      </c>
      <c r="CS39" s="634"/>
      <c r="CT39" s="634"/>
      <c r="CU39" s="634"/>
      <c r="CV39" s="634"/>
      <c r="CW39" s="634"/>
      <c r="CX39" s="634"/>
      <c r="CY39" s="635"/>
      <c r="CZ39" s="624">
        <v>2.5</v>
      </c>
      <c r="DA39" s="636"/>
      <c r="DB39" s="636"/>
      <c r="DC39" s="637"/>
      <c r="DD39" s="627">
        <v>610026</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100000</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23"/>
      <c r="BM40" s="619" t="s">
        <v>333</v>
      </c>
      <c r="BN40" s="619"/>
      <c r="BO40" s="619"/>
      <c r="BP40" s="619"/>
      <c r="BQ40" s="619"/>
      <c r="BR40" s="619"/>
      <c r="BS40" s="619"/>
      <c r="BT40" s="619"/>
      <c r="BU40" s="620"/>
      <c r="BV40" s="621">
        <v>111</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6009</v>
      </c>
      <c r="CS40" s="622"/>
      <c r="CT40" s="622"/>
      <c r="CU40" s="622"/>
      <c r="CV40" s="622"/>
      <c r="CW40" s="622"/>
      <c r="CX40" s="622"/>
      <c r="CY40" s="623"/>
      <c r="CZ40" s="624">
        <v>0</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41471284</v>
      </c>
      <c r="S41" s="646"/>
      <c r="T41" s="646"/>
      <c r="U41" s="646"/>
      <c r="V41" s="646"/>
      <c r="W41" s="646"/>
      <c r="X41" s="646"/>
      <c r="Y41" s="649"/>
      <c r="Z41" s="650">
        <v>100</v>
      </c>
      <c r="AA41" s="650"/>
      <c r="AB41" s="650"/>
      <c r="AC41" s="650"/>
      <c r="AD41" s="651">
        <v>22638407</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1088689</v>
      </c>
      <c r="BA41" s="622"/>
      <c r="BB41" s="622"/>
      <c r="BC41" s="622"/>
      <c r="BD41" s="634"/>
      <c r="BE41" s="634"/>
      <c r="BF41" s="657"/>
      <c r="BG41" s="662"/>
      <c r="BH41" s="663"/>
      <c r="BI41" s="663"/>
      <c r="BJ41" s="663"/>
      <c r="BK41" s="663"/>
      <c r="BL41" s="223"/>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3790741</v>
      </c>
      <c r="BA42" s="646"/>
      <c r="BB42" s="646"/>
      <c r="BC42" s="646"/>
      <c r="BD42" s="606"/>
      <c r="BE42" s="606"/>
      <c r="BF42" s="669"/>
      <c r="BG42" s="664"/>
      <c r="BH42" s="665"/>
      <c r="BI42" s="665"/>
      <c r="BJ42" s="665"/>
      <c r="BK42" s="665"/>
      <c r="BL42" s="224"/>
      <c r="BM42" s="603" t="s">
        <v>340</v>
      </c>
      <c r="BN42" s="603"/>
      <c r="BO42" s="603"/>
      <c r="BP42" s="603"/>
      <c r="BQ42" s="603"/>
      <c r="BR42" s="603"/>
      <c r="BS42" s="603"/>
      <c r="BT42" s="603"/>
      <c r="BU42" s="604"/>
      <c r="BV42" s="605">
        <v>418</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3884614</v>
      </c>
      <c r="CS42" s="634"/>
      <c r="CT42" s="634"/>
      <c r="CU42" s="634"/>
      <c r="CV42" s="634"/>
      <c r="CW42" s="634"/>
      <c r="CX42" s="634"/>
      <c r="CY42" s="635"/>
      <c r="CZ42" s="624">
        <v>9.4</v>
      </c>
      <c r="DA42" s="636"/>
      <c r="DB42" s="636"/>
      <c r="DC42" s="637"/>
      <c r="DD42" s="627">
        <v>570563</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342</v>
      </c>
      <c r="CD43" s="618" t="s">
        <v>343</v>
      </c>
      <c r="CE43" s="619"/>
      <c r="CF43" s="619"/>
      <c r="CG43" s="619"/>
      <c r="CH43" s="619"/>
      <c r="CI43" s="619"/>
      <c r="CJ43" s="619"/>
      <c r="CK43" s="619"/>
      <c r="CL43" s="619"/>
      <c r="CM43" s="619"/>
      <c r="CN43" s="619"/>
      <c r="CO43" s="619"/>
      <c r="CP43" s="619"/>
      <c r="CQ43" s="620"/>
      <c r="CR43" s="621">
        <v>25878</v>
      </c>
      <c r="CS43" s="634"/>
      <c r="CT43" s="634"/>
      <c r="CU43" s="634"/>
      <c r="CV43" s="634"/>
      <c r="CW43" s="634"/>
      <c r="CX43" s="634"/>
      <c r="CY43" s="635"/>
      <c r="CZ43" s="624">
        <v>0.1</v>
      </c>
      <c r="DA43" s="636"/>
      <c r="DB43" s="636"/>
      <c r="DC43" s="637"/>
      <c r="DD43" s="627">
        <v>25878</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3753246</v>
      </c>
      <c r="CS44" s="622"/>
      <c r="CT44" s="622"/>
      <c r="CU44" s="622"/>
      <c r="CV44" s="622"/>
      <c r="CW44" s="622"/>
      <c r="CX44" s="622"/>
      <c r="CY44" s="623"/>
      <c r="CZ44" s="624">
        <v>9.1</v>
      </c>
      <c r="DA44" s="625"/>
      <c r="DB44" s="625"/>
      <c r="DC44" s="626"/>
      <c r="DD44" s="627">
        <v>556098</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2124306</v>
      </c>
      <c r="CS45" s="634"/>
      <c r="CT45" s="634"/>
      <c r="CU45" s="634"/>
      <c r="CV45" s="634"/>
      <c r="CW45" s="634"/>
      <c r="CX45" s="634"/>
      <c r="CY45" s="635"/>
      <c r="CZ45" s="624">
        <v>5.2</v>
      </c>
      <c r="DA45" s="636"/>
      <c r="DB45" s="636"/>
      <c r="DC45" s="637"/>
      <c r="DD45" s="627">
        <v>66750</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348</v>
      </c>
      <c r="CG46" s="619"/>
      <c r="CH46" s="619"/>
      <c r="CI46" s="619"/>
      <c r="CJ46" s="619"/>
      <c r="CK46" s="619"/>
      <c r="CL46" s="619"/>
      <c r="CM46" s="619"/>
      <c r="CN46" s="619"/>
      <c r="CO46" s="619"/>
      <c r="CP46" s="619"/>
      <c r="CQ46" s="620"/>
      <c r="CR46" s="621">
        <v>1577060</v>
      </c>
      <c r="CS46" s="622"/>
      <c r="CT46" s="622"/>
      <c r="CU46" s="622"/>
      <c r="CV46" s="622"/>
      <c r="CW46" s="622"/>
      <c r="CX46" s="622"/>
      <c r="CY46" s="623"/>
      <c r="CZ46" s="624">
        <v>3.8</v>
      </c>
      <c r="DA46" s="625"/>
      <c r="DB46" s="625"/>
      <c r="DC46" s="626"/>
      <c r="DD46" s="627">
        <v>480329</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349</v>
      </c>
      <c r="CG47" s="619"/>
      <c r="CH47" s="619"/>
      <c r="CI47" s="619"/>
      <c r="CJ47" s="619"/>
      <c r="CK47" s="619"/>
      <c r="CL47" s="619"/>
      <c r="CM47" s="619"/>
      <c r="CN47" s="619"/>
      <c r="CO47" s="619"/>
      <c r="CP47" s="619"/>
      <c r="CQ47" s="620"/>
      <c r="CR47" s="621">
        <v>131368</v>
      </c>
      <c r="CS47" s="634"/>
      <c r="CT47" s="634"/>
      <c r="CU47" s="634"/>
      <c r="CV47" s="634"/>
      <c r="CW47" s="634"/>
      <c r="CX47" s="634"/>
      <c r="CY47" s="635"/>
      <c r="CZ47" s="624">
        <v>0.3</v>
      </c>
      <c r="DA47" s="636"/>
      <c r="DB47" s="636"/>
      <c r="DC47" s="637"/>
      <c r="DD47" s="627">
        <v>14465</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25"/>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351</v>
      </c>
      <c r="CE49" s="603"/>
      <c r="CF49" s="603"/>
      <c r="CG49" s="603"/>
      <c r="CH49" s="603"/>
      <c r="CI49" s="603"/>
      <c r="CJ49" s="603"/>
      <c r="CK49" s="603"/>
      <c r="CL49" s="603"/>
      <c r="CM49" s="603"/>
      <c r="CN49" s="603"/>
      <c r="CO49" s="603"/>
      <c r="CP49" s="603"/>
      <c r="CQ49" s="604"/>
      <c r="CR49" s="605">
        <v>41152747</v>
      </c>
      <c r="CS49" s="606"/>
      <c r="CT49" s="606"/>
      <c r="CU49" s="606"/>
      <c r="CV49" s="606"/>
      <c r="CW49" s="606"/>
      <c r="CX49" s="606"/>
      <c r="CY49" s="607"/>
      <c r="CZ49" s="608">
        <v>100</v>
      </c>
      <c r="DA49" s="609"/>
      <c r="DB49" s="609"/>
      <c r="DC49" s="610"/>
      <c r="DD49" s="611">
        <v>25731493</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RAI8ZU++0Dsx3H4xY6wFzrYZZfhx3UHfKZMuoWqAbsS7plPw2Z2T0E2TWd2BmD2YOJyIJgbLjO/tlATYWQ/7lg==" saltValue="5OchLiBemZHniysLSKRy0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353</v>
      </c>
      <c r="DK2" s="1092"/>
      <c r="DL2" s="1092"/>
      <c r="DM2" s="1092"/>
      <c r="DN2" s="1092"/>
      <c r="DO2" s="1093"/>
      <c r="DP2" s="228"/>
      <c r="DQ2" s="1091" t="s">
        <v>354</v>
      </c>
      <c r="DR2" s="1092"/>
      <c r="DS2" s="1092"/>
      <c r="DT2" s="1092"/>
      <c r="DU2" s="1092"/>
      <c r="DV2" s="1092"/>
      <c r="DW2" s="1092"/>
      <c r="DX2" s="1092"/>
      <c r="DY2" s="1092"/>
      <c r="DZ2" s="1093"/>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32"/>
      <c r="BA5" s="232"/>
      <c r="BB5" s="232"/>
      <c r="BC5" s="232"/>
      <c r="BD5" s="232"/>
      <c r="BE5" s="233"/>
      <c r="BF5" s="233"/>
      <c r="BG5" s="233"/>
      <c r="BH5" s="233"/>
      <c r="BI5" s="233"/>
      <c r="BJ5" s="233"/>
      <c r="BK5" s="233"/>
      <c r="BL5" s="233"/>
      <c r="BM5" s="233"/>
      <c r="BN5" s="233"/>
      <c r="BO5" s="233"/>
      <c r="BP5" s="233"/>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34"/>
    </row>
    <row r="6" spans="1:131" s="235"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2">
      <c r="A7" s="236">
        <v>1</v>
      </c>
      <c r="B7" s="1047" t="s">
        <v>374</v>
      </c>
      <c r="C7" s="1048"/>
      <c r="D7" s="1048"/>
      <c r="E7" s="1048"/>
      <c r="F7" s="1048"/>
      <c r="G7" s="1048"/>
      <c r="H7" s="1048"/>
      <c r="I7" s="1048"/>
      <c r="J7" s="1048"/>
      <c r="K7" s="1048"/>
      <c r="L7" s="1048"/>
      <c r="M7" s="1048"/>
      <c r="N7" s="1048"/>
      <c r="O7" s="1048"/>
      <c r="P7" s="1049"/>
      <c r="Q7" s="1102">
        <v>41483</v>
      </c>
      <c r="R7" s="1103"/>
      <c r="S7" s="1103"/>
      <c r="T7" s="1103"/>
      <c r="U7" s="1103"/>
      <c r="V7" s="1103">
        <v>41165</v>
      </c>
      <c r="W7" s="1103"/>
      <c r="X7" s="1103"/>
      <c r="Y7" s="1103"/>
      <c r="Z7" s="1103"/>
      <c r="AA7" s="1103">
        <v>319</v>
      </c>
      <c r="AB7" s="1103"/>
      <c r="AC7" s="1103"/>
      <c r="AD7" s="1103"/>
      <c r="AE7" s="1104"/>
      <c r="AF7" s="1105">
        <v>243</v>
      </c>
      <c r="AG7" s="1106"/>
      <c r="AH7" s="1106"/>
      <c r="AI7" s="1106"/>
      <c r="AJ7" s="1107"/>
      <c r="AK7" s="1108">
        <v>319</v>
      </c>
      <c r="AL7" s="1109"/>
      <c r="AM7" s="1109"/>
      <c r="AN7" s="1109"/>
      <c r="AO7" s="1109"/>
      <c r="AP7" s="1109">
        <v>26217</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t="s">
        <v>551</v>
      </c>
      <c r="BT7" s="1100"/>
      <c r="BU7" s="1100"/>
      <c r="BV7" s="1100"/>
      <c r="BW7" s="1100"/>
      <c r="BX7" s="1100"/>
      <c r="BY7" s="1100"/>
      <c r="BZ7" s="1100"/>
      <c r="CA7" s="1100"/>
      <c r="CB7" s="1100"/>
      <c r="CC7" s="1100"/>
      <c r="CD7" s="1100"/>
      <c r="CE7" s="1100"/>
      <c r="CF7" s="1100"/>
      <c r="CG7" s="1112"/>
      <c r="CH7" s="1096">
        <v>-1</v>
      </c>
      <c r="CI7" s="1097"/>
      <c r="CJ7" s="1097"/>
      <c r="CK7" s="1097"/>
      <c r="CL7" s="1098"/>
      <c r="CM7" s="1096">
        <v>355</v>
      </c>
      <c r="CN7" s="1097"/>
      <c r="CO7" s="1097"/>
      <c r="CP7" s="1097"/>
      <c r="CQ7" s="1098"/>
      <c r="CR7" s="1096">
        <v>300</v>
      </c>
      <c r="CS7" s="1097"/>
      <c r="CT7" s="1097"/>
      <c r="CU7" s="1097"/>
      <c r="CV7" s="1098"/>
      <c r="CW7" s="1096" t="s">
        <v>487</v>
      </c>
      <c r="CX7" s="1097"/>
      <c r="CY7" s="1097"/>
      <c r="CZ7" s="1097"/>
      <c r="DA7" s="1098"/>
      <c r="DB7" s="1096" t="s">
        <v>487</v>
      </c>
      <c r="DC7" s="1097"/>
      <c r="DD7" s="1097"/>
      <c r="DE7" s="1097"/>
      <c r="DF7" s="1098"/>
      <c r="DG7" s="1096" t="s">
        <v>487</v>
      </c>
      <c r="DH7" s="1097"/>
      <c r="DI7" s="1097"/>
      <c r="DJ7" s="1097"/>
      <c r="DK7" s="1098"/>
      <c r="DL7" s="1096" t="s">
        <v>487</v>
      </c>
      <c r="DM7" s="1097"/>
      <c r="DN7" s="1097"/>
      <c r="DO7" s="1097"/>
      <c r="DP7" s="1098"/>
      <c r="DQ7" s="1096" t="s">
        <v>487</v>
      </c>
      <c r="DR7" s="1097"/>
      <c r="DS7" s="1097"/>
      <c r="DT7" s="1097"/>
      <c r="DU7" s="1098"/>
      <c r="DV7" s="1099"/>
      <c r="DW7" s="1100"/>
      <c r="DX7" s="1100"/>
      <c r="DY7" s="1100"/>
      <c r="DZ7" s="1101"/>
      <c r="EA7" s="234"/>
    </row>
    <row r="8" spans="1:131" s="235" customFormat="1" ht="26.25" customHeight="1" x14ac:dyDescent="0.2">
      <c r="A8" s="238">
        <v>2</v>
      </c>
      <c r="B8" s="1030" t="s">
        <v>375</v>
      </c>
      <c r="C8" s="1031"/>
      <c r="D8" s="1031"/>
      <c r="E8" s="1031"/>
      <c r="F8" s="1031"/>
      <c r="G8" s="1031"/>
      <c r="H8" s="1031"/>
      <c r="I8" s="1031"/>
      <c r="J8" s="1031"/>
      <c r="K8" s="1031"/>
      <c r="L8" s="1031"/>
      <c r="M8" s="1031"/>
      <c r="N8" s="1031"/>
      <c r="O8" s="1031"/>
      <c r="P8" s="1032"/>
      <c r="Q8" s="1038">
        <v>88</v>
      </c>
      <c r="R8" s="1039"/>
      <c r="S8" s="1039"/>
      <c r="T8" s="1039"/>
      <c r="U8" s="1039"/>
      <c r="V8" s="1039">
        <v>88</v>
      </c>
      <c r="W8" s="1039"/>
      <c r="X8" s="1039"/>
      <c r="Y8" s="1039"/>
      <c r="Z8" s="1039"/>
      <c r="AA8" s="1039" t="s">
        <v>544</v>
      </c>
      <c r="AB8" s="1039"/>
      <c r="AC8" s="1039"/>
      <c r="AD8" s="1039"/>
      <c r="AE8" s="1040"/>
      <c r="AF8" s="1035" t="s">
        <v>122</v>
      </c>
      <c r="AG8" s="1036"/>
      <c r="AH8" s="1036"/>
      <c r="AI8" s="1036"/>
      <c r="AJ8" s="1037"/>
      <c r="AK8" s="1080">
        <v>61</v>
      </c>
      <c r="AL8" s="1081"/>
      <c r="AM8" s="1081"/>
      <c r="AN8" s="1081"/>
      <c r="AO8" s="1081"/>
      <c r="AP8" s="1081">
        <v>343</v>
      </c>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t="s">
        <v>552</v>
      </c>
      <c r="BT8" s="993"/>
      <c r="BU8" s="993"/>
      <c r="BV8" s="993"/>
      <c r="BW8" s="993"/>
      <c r="BX8" s="993"/>
      <c r="BY8" s="993"/>
      <c r="BZ8" s="993"/>
      <c r="CA8" s="993"/>
      <c r="CB8" s="993"/>
      <c r="CC8" s="993"/>
      <c r="CD8" s="993"/>
      <c r="CE8" s="993"/>
      <c r="CF8" s="993"/>
      <c r="CG8" s="1014"/>
      <c r="CH8" s="989">
        <v>-2</v>
      </c>
      <c r="CI8" s="990"/>
      <c r="CJ8" s="990"/>
      <c r="CK8" s="990"/>
      <c r="CL8" s="991"/>
      <c r="CM8" s="989">
        <v>40</v>
      </c>
      <c r="CN8" s="990"/>
      <c r="CO8" s="990"/>
      <c r="CP8" s="990"/>
      <c r="CQ8" s="991"/>
      <c r="CR8" s="989">
        <v>5</v>
      </c>
      <c r="CS8" s="990"/>
      <c r="CT8" s="990"/>
      <c r="CU8" s="990"/>
      <c r="CV8" s="991"/>
      <c r="CW8" s="989">
        <v>2</v>
      </c>
      <c r="CX8" s="990"/>
      <c r="CY8" s="990"/>
      <c r="CZ8" s="990"/>
      <c r="DA8" s="991"/>
      <c r="DB8" s="989" t="s">
        <v>487</v>
      </c>
      <c r="DC8" s="990"/>
      <c r="DD8" s="990"/>
      <c r="DE8" s="990"/>
      <c r="DF8" s="991"/>
      <c r="DG8" s="989" t="s">
        <v>487</v>
      </c>
      <c r="DH8" s="990"/>
      <c r="DI8" s="990"/>
      <c r="DJ8" s="990"/>
      <c r="DK8" s="991"/>
      <c r="DL8" s="989" t="s">
        <v>487</v>
      </c>
      <c r="DM8" s="990"/>
      <c r="DN8" s="990"/>
      <c r="DO8" s="990"/>
      <c r="DP8" s="991"/>
      <c r="DQ8" s="989" t="s">
        <v>487</v>
      </c>
      <c r="DR8" s="990"/>
      <c r="DS8" s="990"/>
      <c r="DT8" s="990"/>
      <c r="DU8" s="991"/>
      <c r="DV8" s="992"/>
      <c r="DW8" s="993"/>
      <c r="DX8" s="993"/>
      <c r="DY8" s="993"/>
      <c r="DZ8" s="994"/>
      <c r="EA8" s="234"/>
    </row>
    <row r="9" spans="1:131" s="235" customFormat="1" ht="26.25" customHeight="1" x14ac:dyDescent="0.2">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t="s">
        <v>553</v>
      </c>
      <c r="BT9" s="993"/>
      <c r="BU9" s="993"/>
      <c r="BV9" s="993"/>
      <c r="BW9" s="993"/>
      <c r="BX9" s="993"/>
      <c r="BY9" s="993"/>
      <c r="BZ9" s="993"/>
      <c r="CA9" s="993"/>
      <c r="CB9" s="993"/>
      <c r="CC9" s="993"/>
      <c r="CD9" s="993"/>
      <c r="CE9" s="993"/>
      <c r="CF9" s="993"/>
      <c r="CG9" s="1014"/>
      <c r="CH9" s="989">
        <v>5</v>
      </c>
      <c r="CI9" s="990"/>
      <c r="CJ9" s="990"/>
      <c r="CK9" s="990"/>
      <c r="CL9" s="991"/>
      <c r="CM9" s="989">
        <v>334</v>
      </c>
      <c r="CN9" s="990"/>
      <c r="CO9" s="990"/>
      <c r="CP9" s="990"/>
      <c r="CQ9" s="991"/>
      <c r="CR9" s="989">
        <v>200</v>
      </c>
      <c r="CS9" s="990"/>
      <c r="CT9" s="990"/>
      <c r="CU9" s="990"/>
      <c r="CV9" s="991"/>
      <c r="CW9" s="989" t="s">
        <v>487</v>
      </c>
      <c r="CX9" s="990"/>
      <c r="CY9" s="990"/>
      <c r="CZ9" s="990"/>
      <c r="DA9" s="991"/>
      <c r="DB9" s="989" t="s">
        <v>487</v>
      </c>
      <c r="DC9" s="990"/>
      <c r="DD9" s="990"/>
      <c r="DE9" s="990"/>
      <c r="DF9" s="991"/>
      <c r="DG9" s="989" t="s">
        <v>487</v>
      </c>
      <c r="DH9" s="990"/>
      <c r="DI9" s="990"/>
      <c r="DJ9" s="990"/>
      <c r="DK9" s="991"/>
      <c r="DL9" s="989" t="s">
        <v>487</v>
      </c>
      <c r="DM9" s="990"/>
      <c r="DN9" s="990"/>
      <c r="DO9" s="990"/>
      <c r="DP9" s="991"/>
      <c r="DQ9" s="989" t="s">
        <v>487</v>
      </c>
      <c r="DR9" s="990"/>
      <c r="DS9" s="990"/>
      <c r="DT9" s="990"/>
      <c r="DU9" s="991"/>
      <c r="DV9" s="992"/>
      <c r="DW9" s="993"/>
      <c r="DX9" s="993"/>
      <c r="DY9" s="993"/>
      <c r="DZ9" s="994"/>
      <c r="EA9" s="234"/>
    </row>
    <row r="10" spans="1:131" s="235" customFormat="1" ht="26.25" customHeight="1" x14ac:dyDescent="0.2">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t="s">
        <v>554</v>
      </c>
      <c r="BT10" s="993"/>
      <c r="BU10" s="993"/>
      <c r="BV10" s="993"/>
      <c r="BW10" s="993"/>
      <c r="BX10" s="993"/>
      <c r="BY10" s="993"/>
      <c r="BZ10" s="993"/>
      <c r="CA10" s="993"/>
      <c r="CB10" s="993"/>
      <c r="CC10" s="993"/>
      <c r="CD10" s="993"/>
      <c r="CE10" s="993"/>
      <c r="CF10" s="993"/>
      <c r="CG10" s="1014"/>
      <c r="CH10" s="989">
        <v>-4</v>
      </c>
      <c r="CI10" s="990"/>
      <c r="CJ10" s="990"/>
      <c r="CK10" s="990"/>
      <c r="CL10" s="991"/>
      <c r="CM10" s="989">
        <v>725</v>
      </c>
      <c r="CN10" s="990"/>
      <c r="CO10" s="990"/>
      <c r="CP10" s="990"/>
      <c r="CQ10" s="991"/>
      <c r="CR10" s="989">
        <v>100</v>
      </c>
      <c r="CS10" s="990"/>
      <c r="CT10" s="990"/>
      <c r="CU10" s="990"/>
      <c r="CV10" s="991"/>
      <c r="CW10" s="989" t="s">
        <v>487</v>
      </c>
      <c r="CX10" s="990"/>
      <c r="CY10" s="990"/>
      <c r="CZ10" s="990"/>
      <c r="DA10" s="991"/>
      <c r="DB10" s="989" t="s">
        <v>487</v>
      </c>
      <c r="DC10" s="990"/>
      <c r="DD10" s="990"/>
      <c r="DE10" s="990"/>
      <c r="DF10" s="991"/>
      <c r="DG10" s="989" t="s">
        <v>487</v>
      </c>
      <c r="DH10" s="990"/>
      <c r="DI10" s="990"/>
      <c r="DJ10" s="990"/>
      <c r="DK10" s="991"/>
      <c r="DL10" s="989" t="s">
        <v>487</v>
      </c>
      <c r="DM10" s="990"/>
      <c r="DN10" s="990"/>
      <c r="DO10" s="990"/>
      <c r="DP10" s="991"/>
      <c r="DQ10" s="989" t="s">
        <v>487</v>
      </c>
      <c r="DR10" s="990"/>
      <c r="DS10" s="990"/>
      <c r="DT10" s="990"/>
      <c r="DU10" s="991"/>
      <c r="DV10" s="992"/>
      <c r="DW10" s="993"/>
      <c r="DX10" s="993"/>
      <c r="DY10" s="993"/>
      <c r="DZ10" s="994"/>
      <c r="EA10" s="234"/>
    </row>
    <row r="11" spans="1:131" s="235" customFormat="1" ht="26.25" customHeight="1" x14ac:dyDescent="0.2">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t="s">
        <v>555</v>
      </c>
      <c r="BT11" s="993"/>
      <c r="BU11" s="993"/>
      <c r="BV11" s="993"/>
      <c r="BW11" s="993"/>
      <c r="BX11" s="993"/>
      <c r="BY11" s="993"/>
      <c r="BZ11" s="993"/>
      <c r="CA11" s="993"/>
      <c r="CB11" s="993"/>
      <c r="CC11" s="993"/>
      <c r="CD11" s="993"/>
      <c r="CE11" s="993"/>
      <c r="CF11" s="993"/>
      <c r="CG11" s="1014"/>
      <c r="CH11" s="989">
        <v>5</v>
      </c>
      <c r="CI11" s="990"/>
      <c r="CJ11" s="990"/>
      <c r="CK11" s="990"/>
      <c r="CL11" s="991"/>
      <c r="CM11" s="989">
        <v>423</v>
      </c>
      <c r="CN11" s="990"/>
      <c r="CO11" s="990"/>
      <c r="CP11" s="990"/>
      <c r="CQ11" s="991"/>
      <c r="CR11" s="989">
        <v>320</v>
      </c>
      <c r="CS11" s="990"/>
      <c r="CT11" s="990"/>
      <c r="CU11" s="990"/>
      <c r="CV11" s="991"/>
      <c r="CW11" s="989" t="s">
        <v>487</v>
      </c>
      <c r="CX11" s="990"/>
      <c r="CY11" s="990"/>
      <c r="CZ11" s="990"/>
      <c r="DA11" s="991"/>
      <c r="DB11" s="989" t="s">
        <v>487</v>
      </c>
      <c r="DC11" s="990"/>
      <c r="DD11" s="990"/>
      <c r="DE11" s="990"/>
      <c r="DF11" s="991"/>
      <c r="DG11" s="989" t="s">
        <v>487</v>
      </c>
      <c r="DH11" s="990"/>
      <c r="DI11" s="990"/>
      <c r="DJ11" s="990"/>
      <c r="DK11" s="991"/>
      <c r="DL11" s="989" t="s">
        <v>487</v>
      </c>
      <c r="DM11" s="990"/>
      <c r="DN11" s="990"/>
      <c r="DO11" s="990"/>
      <c r="DP11" s="991"/>
      <c r="DQ11" s="989" t="s">
        <v>487</v>
      </c>
      <c r="DR11" s="990"/>
      <c r="DS11" s="990"/>
      <c r="DT11" s="990"/>
      <c r="DU11" s="991"/>
      <c r="DV11" s="992"/>
      <c r="DW11" s="993"/>
      <c r="DX11" s="993"/>
      <c r="DY11" s="993"/>
      <c r="DZ11" s="994"/>
      <c r="EA11" s="234"/>
    </row>
    <row r="12" spans="1:131" s="235" customFormat="1" ht="26.25" customHeight="1" x14ac:dyDescent="0.2">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t="s">
        <v>556</v>
      </c>
      <c r="BT12" s="993"/>
      <c r="BU12" s="993"/>
      <c r="BV12" s="993"/>
      <c r="BW12" s="993"/>
      <c r="BX12" s="993"/>
      <c r="BY12" s="993"/>
      <c r="BZ12" s="993"/>
      <c r="CA12" s="993"/>
      <c r="CB12" s="993"/>
      <c r="CC12" s="993"/>
      <c r="CD12" s="993"/>
      <c r="CE12" s="993"/>
      <c r="CF12" s="993"/>
      <c r="CG12" s="1014"/>
      <c r="CH12" s="989">
        <v>0</v>
      </c>
      <c r="CI12" s="990"/>
      <c r="CJ12" s="990"/>
      <c r="CK12" s="990"/>
      <c r="CL12" s="991"/>
      <c r="CM12" s="989">
        <v>8</v>
      </c>
      <c r="CN12" s="990"/>
      <c r="CO12" s="990"/>
      <c r="CP12" s="990"/>
      <c r="CQ12" s="991"/>
      <c r="CR12" s="989">
        <v>4</v>
      </c>
      <c r="CS12" s="990"/>
      <c r="CT12" s="990"/>
      <c r="CU12" s="990"/>
      <c r="CV12" s="991"/>
      <c r="CW12" s="989" t="s">
        <v>487</v>
      </c>
      <c r="CX12" s="990"/>
      <c r="CY12" s="990"/>
      <c r="CZ12" s="990"/>
      <c r="DA12" s="991"/>
      <c r="DB12" s="989" t="s">
        <v>487</v>
      </c>
      <c r="DC12" s="990"/>
      <c r="DD12" s="990"/>
      <c r="DE12" s="990"/>
      <c r="DF12" s="991"/>
      <c r="DG12" s="989" t="s">
        <v>487</v>
      </c>
      <c r="DH12" s="990"/>
      <c r="DI12" s="990"/>
      <c r="DJ12" s="990"/>
      <c r="DK12" s="991"/>
      <c r="DL12" s="989" t="s">
        <v>487</v>
      </c>
      <c r="DM12" s="990"/>
      <c r="DN12" s="990"/>
      <c r="DO12" s="990"/>
      <c r="DP12" s="991"/>
      <c r="DQ12" s="989" t="s">
        <v>487</v>
      </c>
      <c r="DR12" s="990"/>
      <c r="DS12" s="990"/>
      <c r="DT12" s="990"/>
      <c r="DU12" s="991"/>
      <c r="DV12" s="992"/>
      <c r="DW12" s="993"/>
      <c r="DX12" s="993"/>
      <c r="DY12" s="993"/>
      <c r="DZ12" s="994"/>
      <c r="EA12" s="234"/>
    </row>
    <row r="13" spans="1:131" s="235" customFormat="1" ht="26.25" customHeight="1" x14ac:dyDescent="0.2">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2">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2">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2">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2">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2">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2">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2">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5">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2">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5">
      <c r="A23" s="240" t="s">
        <v>377</v>
      </c>
      <c r="B23" s="937" t="s">
        <v>378</v>
      </c>
      <c r="C23" s="938"/>
      <c r="D23" s="938"/>
      <c r="E23" s="938"/>
      <c r="F23" s="938"/>
      <c r="G23" s="938"/>
      <c r="H23" s="938"/>
      <c r="I23" s="938"/>
      <c r="J23" s="938"/>
      <c r="K23" s="938"/>
      <c r="L23" s="938"/>
      <c r="M23" s="938"/>
      <c r="N23" s="938"/>
      <c r="O23" s="938"/>
      <c r="P23" s="948"/>
      <c r="Q23" s="1067">
        <v>41471</v>
      </c>
      <c r="R23" s="1061"/>
      <c r="S23" s="1061"/>
      <c r="T23" s="1061"/>
      <c r="U23" s="1061"/>
      <c r="V23" s="1061">
        <v>41153</v>
      </c>
      <c r="W23" s="1061"/>
      <c r="X23" s="1061"/>
      <c r="Y23" s="1061"/>
      <c r="Z23" s="1061"/>
      <c r="AA23" s="1061">
        <v>319</v>
      </c>
      <c r="AB23" s="1061"/>
      <c r="AC23" s="1061"/>
      <c r="AD23" s="1061"/>
      <c r="AE23" s="1068"/>
      <c r="AF23" s="1069">
        <v>243</v>
      </c>
      <c r="AG23" s="1061"/>
      <c r="AH23" s="1061"/>
      <c r="AI23" s="1061"/>
      <c r="AJ23" s="1070"/>
      <c r="AK23" s="1071"/>
      <c r="AL23" s="1072"/>
      <c r="AM23" s="1072"/>
      <c r="AN23" s="1072"/>
      <c r="AO23" s="1072"/>
      <c r="AP23" s="1061">
        <v>26560</v>
      </c>
      <c r="AQ23" s="1061"/>
      <c r="AR23" s="1061"/>
      <c r="AS23" s="1061"/>
      <c r="AT23" s="1061"/>
      <c r="AU23" s="1062"/>
      <c r="AV23" s="1062"/>
      <c r="AW23" s="1062"/>
      <c r="AX23" s="1062"/>
      <c r="AY23" s="1063"/>
      <c r="AZ23" s="1064" t="s">
        <v>122</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2">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5">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2">
      <c r="A28" s="242">
        <v>1</v>
      </c>
      <c r="B28" s="1047" t="s">
        <v>389</v>
      </c>
      <c r="C28" s="1048"/>
      <c r="D28" s="1048"/>
      <c r="E28" s="1048"/>
      <c r="F28" s="1048"/>
      <c r="G28" s="1048"/>
      <c r="H28" s="1048"/>
      <c r="I28" s="1048"/>
      <c r="J28" s="1048"/>
      <c r="K28" s="1048"/>
      <c r="L28" s="1048"/>
      <c r="M28" s="1048"/>
      <c r="N28" s="1048"/>
      <c r="O28" s="1048"/>
      <c r="P28" s="1049"/>
      <c r="Q28" s="1050">
        <v>12191</v>
      </c>
      <c r="R28" s="1051"/>
      <c r="S28" s="1051"/>
      <c r="T28" s="1051"/>
      <c r="U28" s="1051"/>
      <c r="V28" s="1051">
        <v>12190</v>
      </c>
      <c r="W28" s="1051"/>
      <c r="X28" s="1051"/>
      <c r="Y28" s="1051"/>
      <c r="Z28" s="1051"/>
      <c r="AA28" s="1051">
        <v>1</v>
      </c>
      <c r="AB28" s="1051"/>
      <c r="AC28" s="1051"/>
      <c r="AD28" s="1051"/>
      <c r="AE28" s="1052"/>
      <c r="AF28" s="1053">
        <v>1</v>
      </c>
      <c r="AG28" s="1051"/>
      <c r="AH28" s="1051"/>
      <c r="AI28" s="1051"/>
      <c r="AJ28" s="1054"/>
      <c r="AK28" s="1042">
        <v>1344</v>
      </c>
      <c r="AL28" s="1043"/>
      <c r="AM28" s="1043"/>
      <c r="AN28" s="1043"/>
      <c r="AO28" s="1043"/>
      <c r="AP28" s="1043" t="s">
        <v>487</v>
      </c>
      <c r="AQ28" s="1043"/>
      <c r="AR28" s="1043"/>
      <c r="AS28" s="1043"/>
      <c r="AT28" s="1043"/>
      <c r="AU28" s="1043" t="s">
        <v>487</v>
      </c>
      <c r="AV28" s="1043"/>
      <c r="AW28" s="1043"/>
      <c r="AX28" s="1043"/>
      <c r="AY28" s="1043"/>
      <c r="AZ28" s="1044" t="s">
        <v>487</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2">
      <c r="A29" s="242">
        <v>2</v>
      </c>
      <c r="B29" s="1030" t="s">
        <v>390</v>
      </c>
      <c r="C29" s="1031"/>
      <c r="D29" s="1031"/>
      <c r="E29" s="1031"/>
      <c r="F29" s="1031"/>
      <c r="G29" s="1031"/>
      <c r="H29" s="1031"/>
      <c r="I29" s="1031"/>
      <c r="J29" s="1031"/>
      <c r="K29" s="1031"/>
      <c r="L29" s="1031"/>
      <c r="M29" s="1031"/>
      <c r="N29" s="1031"/>
      <c r="O29" s="1031"/>
      <c r="P29" s="1032"/>
      <c r="Q29" s="1038">
        <v>11031</v>
      </c>
      <c r="R29" s="1039"/>
      <c r="S29" s="1039"/>
      <c r="T29" s="1039"/>
      <c r="U29" s="1039"/>
      <c r="V29" s="1039">
        <v>11027</v>
      </c>
      <c r="W29" s="1039"/>
      <c r="X29" s="1039"/>
      <c r="Y29" s="1039"/>
      <c r="Z29" s="1039"/>
      <c r="AA29" s="1039">
        <v>4</v>
      </c>
      <c r="AB29" s="1039"/>
      <c r="AC29" s="1039"/>
      <c r="AD29" s="1039"/>
      <c r="AE29" s="1040"/>
      <c r="AF29" s="1035">
        <v>4</v>
      </c>
      <c r="AG29" s="1036"/>
      <c r="AH29" s="1036"/>
      <c r="AI29" s="1036"/>
      <c r="AJ29" s="1037"/>
      <c r="AK29" s="980">
        <v>1762</v>
      </c>
      <c r="AL29" s="971"/>
      <c r="AM29" s="971"/>
      <c r="AN29" s="971"/>
      <c r="AO29" s="971"/>
      <c r="AP29" s="971" t="s">
        <v>487</v>
      </c>
      <c r="AQ29" s="971"/>
      <c r="AR29" s="971"/>
      <c r="AS29" s="971"/>
      <c r="AT29" s="971"/>
      <c r="AU29" s="971" t="s">
        <v>487</v>
      </c>
      <c r="AV29" s="971"/>
      <c r="AW29" s="971"/>
      <c r="AX29" s="971"/>
      <c r="AY29" s="971"/>
      <c r="AZ29" s="1041" t="s">
        <v>487</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2">
      <c r="A30" s="242">
        <v>3</v>
      </c>
      <c r="B30" s="1030" t="s">
        <v>391</v>
      </c>
      <c r="C30" s="1031"/>
      <c r="D30" s="1031"/>
      <c r="E30" s="1031"/>
      <c r="F30" s="1031"/>
      <c r="G30" s="1031"/>
      <c r="H30" s="1031"/>
      <c r="I30" s="1031"/>
      <c r="J30" s="1031"/>
      <c r="K30" s="1031"/>
      <c r="L30" s="1031"/>
      <c r="M30" s="1031"/>
      <c r="N30" s="1031"/>
      <c r="O30" s="1031"/>
      <c r="P30" s="1032"/>
      <c r="Q30" s="1038">
        <v>2632</v>
      </c>
      <c r="R30" s="1039"/>
      <c r="S30" s="1039"/>
      <c r="T30" s="1039"/>
      <c r="U30" s="1039"/>
      <c r="V30" s="1039">
        <v>2556</v>
      </c>
      <c r="W30" s="1039"/>
      <c r="X30" s="1039"/>
      <c r="Y30" s="1039"/>
      <c r="Z30" s="1039"/>
      <c r="AA30" s="1039">
        <v>77</v>
      </c>
      <c r="AB30" s="1039"/>
      <c r="AC30" s="1039"/>
      <c r="AD30" s="1039"/>
      <c r="AE30" s="1040"/>
      <c r="AF30" s="1035">
        <v>77</v>
      </c>
      <c r="AG30" s="1036"/>
      <c r="AH30" s="1036"/>
      <c r="AI30" s="1036"/>
      <c r="AJ30" s="1037"/>
      <c r="AK30" s="980">
        <v>423</v>
      </c>
      <c r="AL30" s="971"/>
      <c r="AM30" s="971"/>
      <c r="AN30" s="971"/>
      <c r="AO30" s="971"/>
      <c r="AP30" s="971" t="s">
        <v>487</v>
      </c>
      <c r="AQ30" s="971"/>
      <c r="AR30" s="971"/>
      <c r="AS30" s="971"/>
      <c r="AT30" s="971"/>
      <c r="AU30" s="971" t="s">
        <v>487</v>
      </c>
      <c r="AV30" s="971"/>
      <c r="AW30" s="971"/>
      <c r="AX30" s="971"/>
      <c r="AY30" s="971"/>
      <c r="AZ30" s="1041" t="s">
        <v>487</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2">
      <c r="A31" s="242">
        <v>4</v>
      </c>
      <c r="B31" s="1030" t="s">
        <v>392</v>
      </c>
      <c r="C31" s="1031"/>
      <c r="D31" s="1031"/>
      <c r="E31" s="1031"/>
      <c r="F31" s="1031"/>
      <c r="G31" s="1031"/>
      <c r="H31" s="1031"/>
      <c r="I31" s="1031"/>
      <c r="J31" s="1031"/>
      <c r="K31" s="1031"/>
      <c r="L31" s="1031"/>
      <c r="M31" s="1031"/>
      <c r="N31" s="1031"/>
      <c r="O31" s="1031"/>
      <c r="P31" s="1032"/>
      <c r="Q31" s="1038">
        <v>2226</v>
      </c>
      <c r="R31" s="1039"/>
      <c r="S31" s="1039"/>
      <c r="T31" s="1039"/>
      <c r="U31" s="1039"/>
      <c r="V31" s="1039">
        <v>2209</v>
      </c>
      <c r="W31" s="1039"/>
      <c r="X31" s="1039"/>
      <c r="Y31" s="1039"/>
      <c r="Z31" s="1039"/>
      <c r="AA31" s="1039">
        <v>18</v>
      </c>
      <c r="AB31" s="1039"/>
      <c r="AC31" s="1039"/>
      <c r="AD31" s="1039"/>
      <c r="AE31" s="1040"/>
      <c r="AF31" s="1035">
        <v>2728</v>
      </c>
      <c r="AG31" s="1036"/>
      <c r="AH31" s="1036"/>
      <c r="AI31" s="1036"/>
      <c r="AJ31" s="1037"/>
      <c r="AK31" s="980">
        <v>185</v>
      </c>
      <c r="AL31" s="971"/>
      <c r="AM31" s="971"/>
      <c r="AN31" s="971"/>
      <c r="AO31" s="971"/>
      <c r="AP31" s="971">
        <v>4148</v>
      </c>
      <c r="AQ31" s="971"/>
      <c r="AR31" s="971"/>
      <c r="AS31" s="971"/>
      <c r="AT31" s="971"/>
      <c r="AU31" s="971">
        <v>626</v>
      </c>
      <c r="AV31" s="971"/>
      <c r="AW31" s="971"/>
      <c r="AX31" s="971"/>
      <c r="AY31" s="971"/>
      <c r="AZ31" s="1041" t="s">
        <v>487</v>
      </c>
      <c r="BA31" s="1041"/>
      <c r="BB31" s="1041"/>
      <c r="BC31" s="1041"/>
      <c r="BD31" s="1041"/>
      <c r="BE31" s="972" t="s">
        <v>393</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2">
      <c r="A32" s="242">
        <v>5</v>
      </c>
      <c r="B32" s="1030" t="s">
        <v>394</v>
      </c>
      <c r="C32" s="1031"/>
      <c r="D32" s="1031"/>
      <c r="E32" s="1031"/>
      <c r="F32" s="1031"/>
      <c r="G32" s="1031"/>
      <c r="H32" s="1031"/>
      <c r="I32" s="1031"/>
      <c r="J32" s="1031"/>
      <c r="K32" s="1031"/>
      <c r="L32" s="1031"/>
      <c r="M32" s="1031"/>
      <c r="N32" s="1031"/>
      <c r="O32" s="1031"/>
      <c r="P32" s="1032"/>
      <c r="Q32" s="1038">
        <v>3031</v>
      </c>
      <c r="R32" s="1039"/>
      <c r="S32" s="1039"/>
      <c r="T32" s="1039"/>
      <c r="U32" s="1039"/>
      <c r="V32" s="1039">
        <v>2932</v>
      </c>
      <c r="W32" s="1039"/>
      <c r="X32" s="1039"/>
      <c r="Y32" s="1039"/>
      <c r="Z32" s="1039"/>
      <c r="AA32" s="1039">
        <v>99</v>
      </c>
      <c r="AB32" s="1039"/>
      <c r="AC32" s="1039"/>
      <c r="AD32" s="1039"/>
      <c r="AE32" s="1040"/>
      <c r="AF32" s="1035">
        <v>126</v>
      </c>
      <c r="AG32" s="1036"/>
      <c r="AH32" s="1036"/>
      <c r="AI32" s="1036"/>
      <c r="AJ32" s="1037"/>
      <c r="AK32" s="980">
        <v>1306</v>
      </c>
      <c r="AL32" s="971"/>
      <c r="AM32" s="971"/>
      <c r="AN32" s="971"/>
      <c r="AO32" s="971"/>
      <c r="AP32" s="971">
        <v>19613</v>
      </c>
      <c r="AQ32" s="971"/>
      <c r="AR32" s="971"/>
      <c r="AS32" s="971"/>
      <c r="AT32" s="971"/>
      <c r="AU32" s="971">
        <v>11493</v>
      </c>
      <c r="AV32" s="971"/>
      <c r="AW32" s="971"/>
      <c r="AX32" s="971"/>
      <c r="AY32" s="971"/>
      <c r="AZ32" s="1041" t="s">
        <v>487</v>
      </c>
      <c r="BA32" s="1041"/>
      <c r="BB32" s="1041"/>
      <c r="BC32" s="1041"/>
      <c r="BD32" s="1041"/>
      <c r="BE32" s="972" t="s">
        <v>393</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2">
      <c r="A33" s="242">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2">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2">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2">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2">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2">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2">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2">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2">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2">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2">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2">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2">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2">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2">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2">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2">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2">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2">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2">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2">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2">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2">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2">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2">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2">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2">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2">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5">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2">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395</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5">
      <c r="A63" s="240" t="s">
        <v>377</v>
      </c>
      <c r="B63" s="937" t="s">
        <v>396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2936</v>
      </c>
      <c r="AG63" s="959"/>
      <c r="AH63" s="959"/>
      <c r="AI63" s="959"/>
      <c r="AJ63" s="1022"/>
      <c r="AK63" s="1023"/>
      <c r="AL63" s="963"/>
      <c r="AM63" s="963"/>
      <c r="AN63" s="963"/>
      <c r="AO63" s="963"/>
      <c r="AP63" s="959">
        <f>SUM(AP28:AT32)</f>
        <v>23761</v>
      </c>
      <c r="AQ63" s="959"/>
      <c r="AR63" s="959"/>
      <c r="AS63" s="959"/>
      <c r="AT63" s="959"/>
      <c r="AU63" s="959">
        <f>SUM(AU28:AY32)</f>
        <v>12119</v>
      </c>
      <c r="AV63" s="959"/>
      <c r="AW63" s="959"/>
      <c r="AX63" s="959"/>
      <c r="AY63" s="959"/>
      <c r="AZ63" s="1017"/>
      <c r="BA63" s="1017"/>
      <c r="BB63" s="1017"/>
      <c r="BC63" s="1017"/>
      <c r="BD63" s="1017"/>
      <c r="BE63" s="960"/>
      <c r="BF63" s="960"/>
      <c r="BG63" s="960"/>
      <c r="BH63" s="960"/>
      <c r="BI63" s="961"/>
      <c r="BJ63" s="1018" t="s">
        <v>122</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5">
      <c r="A65" s="232" t="s">
        <v>397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2">
      <c r="A66" s="995" t="s">
        <v>398</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399</v>
      </c>
      <c r="AV66" s="1002"/>
      <c r="AW66" s="1002"/>
      <c r="AX66" s="1002"/>
      <c r="AY66" s="1003"/>
      <c r="AZ66" s="1001" t="s">
        <v>364</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85" t="s">
        <v>545</v>
      </c>
      <c r="C68" s="986"/>
      <c r="D68" s="986"/>
      <c r="E68" s="986"/>
      <c r="F68" s="986"/>
      <c r="G68" s="986"/>
      <c r="H68" s="986"/>
      <c r="I68" s="986"/>
      <c r="J68" s="986"/>
      <c r="K68" s="986"/>
      <c r="L68" s="986"/>
      <c r="M68" s="986"/>
      <c r="N68" s="986"/>
      <c r="O68" s="986"/>
      <c r="P68" s="987"/>
      <c r="Q68" s="988">
        <v>2629</v>
      </c>
      <c r="R68" s="982"/>
      <c r="S68" s="982"/>
      <c r="T68" s="982"/>
      <c r="U68" s="982"/>
      <c r="V68" s="982">
        <v>2352</v>
      </c>
      <c r="W68" s="982"/>
      <c r="X68" s="982"/>
      <c r="Y68" s="982"/>
      <c r="Z68" s="982"/>
      <c r="AA68" s="982">
        <v>277</v>
      </c>
      <c r="AB68" s="982"/>
      <c r="AC68" s="982"/>
      <c r="AD68" s="982"/>
      <c r="AE68" s="982"/>
      <c r="AF68" s="982">
        <v>277</v>
      </c>
      <c r="AG68" s="982"/>
      <c r="AH68" s="982"/>
      <c r="AI68" s="982"/>
      <c r="AJ68" s="982"/>
      <c r="AK68" s="982">
        <v>84</v>
      </c>
      <c r="AL68" s="982"/>
      <c r="AM68" s="982"/>
      <c r="AN68" s="982"/>
      <c r="AO68" s="982"/>
      <c r="AP68" s="982">
        <v>2069</v>
      </c>
      <c r="AQ68" s="982"/>
      <c r="AR68" s="982"/>
      <c r="AS68" s="982"/>
      <c r="AT68" s="982"/>
      <c r="AU68" s="982">
        <v>494</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74" t="s">
        <v>546</v>
      </c>
      <c r="C69" s="975"/>
      <c r="D69" s="975"/>
      <c r="E69" s="975"/>
      <c r="F69" s="975"/>
      <c r="G69" s="975"/>
      <c r="H69" s="975"/>
      <c r="I69" s="975"/>
      <c r="J69" s="975"/>
      <c r="K69" s="975"/>
      <c r="L69" s="975"/>
      <c r="M69" s="975"/>
      <c r="N69" s="975"/>
      <c r="O69" s="975"/>
      <c r="P69" s="976"/>
      <c r="Q69" s="977">
        <v>230</v>
      </c>
      <c r="R69" s="971"/>
      <c r="S69" s="971"/>
      <c r="T69" s="971"/>
      <c r="U69" s="971"/>
      <c r="V69" s="971">
        <v>195</v>
      </c>
      <c r="W69" s="971"/>
      <c r="X69" s="971"/>
      <c r="Y69" s="971"/>
      <c r="Z69" s="971"/>
      <c r="AA69" s="971">
        <v>35</v>
      </c>
      <c r="AB69" s="971"/>
      <c r="AC69" s="971"/>
      <c r="AD69" s="971"/>
      <c r="AE69" s="971"/>
      <c r="AF69" s="971">
        <v>35</v>
      </c>
      <c r="AG69" s="971"/>
      <c r="AH69" s="971"/>
      <c r="AI69" s="971"/>
      <c r="AJ69" s="971"/>
      <c r="AK69" s="971" t="s">
        <v>487</v>
      </c>
      <c r="AL69" s="971"/>
      <c r="AM69" s="971"/>
      <c r="AN69" s="971"/>
      <c r="AO69" s="971"/>
      <c r="AP69" s="971" t="s">
        <v>487</v>
      </c>
      <c r="AQ69" s="971"/>
      <c r="AR69" s="971"/>
      <c r="AS69" s="971"/>
      <c r="AT69" s="971"/>
      <c r="AU69" s="971" t="s">
        <v>487</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74" t="s">
        <v>547</v>
      </c>
      <c r="C70" s="975"/>
      <c r="D70" s="975"/>
      <c r="E70" s="975"/>
      <c r="F70" s="975"/>
      <c r="G70" s="975"/>
      <c r="H70" s="975"/>
      <c r="I70" s="975"/>
      <c r="J70" s="975"/>
      <c r="K70" s="975"/>
      <c r="L70" s="975"/>
      <c r="M70" s="975"/>
      <c r="N70" s="975"/>
      <c r="O70" s="975"/>
      <c r="P70" s="976"/>
      <c r="Q70" s="977">
        <v>1359863</v>
      </c>
      <c r="R70" s="971"/>
      <c r="S70" s="971"/>
      <c r="T70" s="971"/>
      <c r="U70" s="971"/>
      <c r="V70" s="971">
        <v>1332205</v>
      </c>
      <c r="W70" s="971"/>
      <c r="X70" s="971"/>
      <c r="Y70" s="971"/>
      <c r="Z70" s="971"/>
      <c r="AA70" s="971">
        <v>27659</v>
      </c>
      <c r="AB70" s="971"/>
      <c r="AC70" s="971"/>
      <c r="AD70" s="971"/>
      <c r="AE70" s="971"/>
      <c r="AF70" s="971">
        <v>27659</v>
      </c>
      <c r="AG70" s="971"/>
      <c r="AH70" s="971"/>
      <c r="AI70" s="971"/>
      <c r="AJ70" s="971"/>
      <c r="AK70" s="971">
        <v>9500</v>
      </c>
      <c r="AL70" s="971"/>
      <c r="AM70" s="971"/>
      <c r="AN70" s="971"/>
      <c r="AO70" s="971"/>
      <c r="AP70" s="971" t="s">
        <v>487</v>
      </c>
      <c r="AQ70" s="971"/>
      <c r="AR70" s="971"/>
      <c r="AS70" s="971"/>
      <c r="AT70" s="971"/>
      <c r="AU70" s="971" t="s">
        <v>487</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74" t="s">
        <v>548</v>
      </c>
      <c r="C71" s="975"/>
      <c r="D71" s="975"/>
      <c r="E71" s="975"/>
      <c r="F71" s="975"/>
      <c r="G71" s="975"/>
      <c r="H71" s="975"/>
      <c r="I71" s="975"/>
      <c r="J71" s="975"/>
      <c r="K71" s="975"/>
      <c r="L71" s="975"/>
      <c r="M71" s="975"/>
      <c r="N71" s="975"/>
      <c r="O71" s="975"/>
      <c r="P71" s="976"/>
      <c r="Q71" s="977">
        <v>38885</v>
      </c>
      <c r="R71" s="971"/>
      <c r="S71" s="971"/>
      <c r="T71" s="971"/>
      <c r="U71" s="971"/>
      <c r="V71" s="971">
        <v>35641</v>
      </c>
      <c r="W71" s="971"/>
      <c r="X71" s="971"/>
      <c r="Y71" s="971"/>
      <c r="Z71" s="971"/>
      <c r="AA71" s="971">
        <v>3244</v>
      </c>
      <c r="AB71" s="971"/>
      <c r="AC71" s="971"/>
      <c r="AD71" s="971"/>
      <c r="AE71" s="971"/>
      <c r="AF71" s="971">
        <v>26209</v>
      </c>
      <c r="AG71" s="971"/>
      <c r="AH71" s="971"/>
      <c r="AI71" s="971"/>
      <c r="AJ71" s="971"/>
      <c r="AK71" s="971" t="s">
        <v>487</v>
      </c>
      <c r="AL71" s="971"/>
      <c r="AM71" s="971"/>
      <c r="AN71" s="971"/>
      <c r="AO71" s="971"/>
      <c r="AP71" s="971">
        <v>94795</v>
      </c>
      <c r="AQ71" s="971"/>
      <c r="AR71" s="971"/>
      <c r="AS71" s="971"/>
      <c r="AT71" s="971"/>
      <c r="AU71" s="971" t="s">
        <v>487</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74" t="s">
        <v>549</v>
      </c>
      <c r="C72" s="975"/>
      <c r="D72" s="975"/>
      <c r="E72" s="975"/>
      <c r="F72" s="975"/>
      <c r="G72" s="975"/>
      <c r="H72" s="975"/>
      <c r="I72" s="975"/>
      <c r="J72" s="975"/>
      <c r="K72" s="975"/>
      <c r="L72" s="975"/>
      <c r="M72" s="975"/>
      <c r="N72" s="975"/>
      <c r="O72" s="975"/>
      <c r="P72" s="976"/>
      <c r="Q72" s="977">
        <v>6635</v>
      </c>
      <c r="R72" s="971"/>
      <c r="S72" s="971"/>
      <c r="T72" s="971"/>
      <c r="U72" s="971"/>
      <c r="V72" s="971">
        <v>5820</v>
      </c>
      <c r="W72" s="971"/>
      <c r="X72" s="971"/>
      <c r="Y72" s="971"/>
      <c r="Z72" s="971"/>
      <c r="AA72" s="971">
        <v>815</v>
      </c>
      <c r="AB72" s="971"/>
      <c r="AC72" s="971"/>
      <c r="AD72" s="971"/>
      <c r="AE72" s="971"/>
      <c r="AF72" s="971">
        <v>19303</v>
      </c>
      <c r="AG72" s="971"/>
      <c r="AH72" s="971"/>
      <c r="AI72" s="971"/>
      <c r="AJ72" s="971"/>
      <c r="AK72" s="971" t="s">
        <v>487</v>
      </c>
      <c r="AL72" s="971"/>
      <c r="AM72" s="971"/>
      <c r="AN72" s="971"/>
      <c r="AO72" s="971"/>
      <c r="AP72" s="971">
        <v>22689</v>
      </c>
      <c r="AQ72" s="971"/>
      <c r="AR72" s="971"/>
      <c r="AS72" s="971"/>
      <c r="AT72" s="971"/>
      <c r="AU72" s="971" t="s">
        <v>487</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t="s">
        <v>550</v>
      </c>
      <c r="C73" s="975"/>
      <c r="D73" s="975"/>
      <c r="E73" s="975"/>
      <c r="F73" s="975"/>
      <c r="G73" s="975"/>
      <c r="H73" s="975"/>
      <c r="I73" s="975"/>
      <c r="J73" s="975"/>
      <c r="K73" s="975"/>
      <c r="L73" s="975"/>
      <c r="M73" s="975"/>
      <c r="N73" s="975"/>
      <c r="O73" s="975"/>
      <c r="P73" s="976"/>
      <c r="Q73" s="977">
        <v>5003</v>
      </c>
      <c r="R73" s="971"/>
      <c r="S73" s="971"/>
      <c r="T73" s="971"/>
      <c r="U73" s="971"/>
      <c r="V73" s="971">
        <v>4984</v>
      </c>
      <c r="W73" s="971"/>
      <c r="X73" s="971"/>
      <c r="Y73" s="971"/>
      <c r="Z73" s="971"/>
      <c r="AA73" s="971">
        <v>19</v>
      </c>
      <c r="AB73" s="971"/>
      <c r="AC73" s="971"/>
      <c r="AD73" s="971"/>
      <c r="AE73" s="971"/>
      <c r="AF73" s="971">
        <v>19</v>
      </c>
      <c r="AG73" s="971"/>
      <c r="AH73" s="971"/>
      <c r="AI73" s="971"/>
      <c r="AJ73" s="971"/>
      <c r="AK73" s="971" t="s">
        <v>487</v>
      </c>
      <c r="AL73" s="971"/>
      <c r="AM73" s="971"/>
      <c r="AN73" s="971"/>
      <c r="AO73" s="971"/>
      <c r="AP73" s="971">
        <v>2769</v>
      </c>
      <c r="AQ73" s="971"/>
      <c r="AR73" s="971"/>
      <c r="AS73" s="971"/>
      <c r="AT73" s="971"/>
      <c r="AU73" s="971" t="s">
        <v>487</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377</v>
      </c>
      <c r="B88" s="937" t="s">
        <v>400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73501</v>
      </c>
      <c r="AG88" s="959"/>
      <c r="AH88" s="959"/>
      <c r="AI88" s="959"/>
      <c r="AJ88" s="959"/>
      <c r="AK88" s="963"/>
      <c r="AL88" s="963"/>
      <c r="AM88" s="963"/>
      <c r="AN88" s="963"/>
      <c r="AO88" s="963"/>
      <c r="AP88" s="959">
        <f>SUM(AP68:AT73)</f>
        <v>122322</v>
      </c>
      <c r="AQ88" s="959"/>
      <c r="AR88" s="959"/>
      <c r="AS88" s="959"/>
      <c r="AT88" s="959"/>
      <c r="AU88" s="959">
        <v>494</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37" t="s">
        <v>401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f>SUM(CR7:CV12)</f>
        <v>929</v>
      </c>
      <c r="CS102" s="953"/>
      <c r="CT102" s="953"/>
      <c r="CU102" s="953"/>
      <c r="CV102" s="954"/>
      <c r="CW102" s="952">
        <f>SUM(CW7:DA12)</f>
        <v>2</v>
      </c>
      <c r="CX102" s="953"/>
      <c r="CY102" s="953"/>
      <c r="CZ102" s="953"/>
      <c r="DA102" s="954"/>
      <c r="DB102" s="952" t="s">
        <v>487</v>
      </c>
      <c r="DC102" s="953"/>
      <c r="DD102" s="953"/>
      <c r="DE102" s="953"/>
      <c r="DF102" s="954"/>
      <c r="DG102" s="952" t="s">
        <v>487</v>
      </c>
      <c r="DH102" s="953"/>
      <c r="DI102" s="953"/>
      <c r="DJ102" s="953"/>
      <c r="DK102" s="954"/>
      <c r="DL102" s="952" t="s">
        <v>487</v>
      </c>
      <c r="DM102" s="953"/>
      <c r="DN102" s="953"/>
      <c r="DO102" s="953"/>
      <c r="DP102" s="954"/>
      <c r="DQ102" s="952" t="s">
        <v>487</v>
      </c>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406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408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409</v>
      </c>
      <c r="AB109" s="896"/>
      <c r="AC109" s="896"/>
      <c r="AD109" s="896"/>
      <c r="AE109" s="897"/>
      <c r="AF109" s="898" t="s">
        <v>410</v>
      </c>
      <c r="AG109" s="896"/>
      <c r="AH109" s="896"/>
      <c r="AI109" s="896"/>
      <c r="AJ109" s="897"/>
      <c r="AK109" s="898" t="s">
        <v>294</v>
      </c>
      <c r="AL109" s="896"/>
      <c r="AM109" s="896"/>
      <c r="AN109" s="896"/>
      <c r="AO109" s="897"/>
      <c r="AP109" s="898" t="s">
        <v>411</v>
      </c>
      <c r="AQ109" s="896"/>
      <c r="AR109" s="896"/>
      <c r="AS109" s="896"/>
      <c r="AT109" s="929"/>
      <c r="AU109" s="895" t="s">
        <v>408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409</v>
      </c>
      <c r="BR109" s="896"/>
      <c r="BS109" s="896"/>
      <c r="BT109" s="896"/>
      <c r="BU109" s="897"/>
      <c r="BV109" s="898" t="s">
        <v>410</v>
      </c>
      <c r="BW109" s="896"/>
      <c r="BX109" s="896"/>
      <c r="BY109" s="896"/>
      <c r="BZ109" s="897"/>
      <c r="CA109" s="898" t="s">
        <v>294</v>
      </c>
      <c r="CB109" s="896"/>
      <c r="CC109" s="896"/>
      <c r="CD109" s="896"/>
      <c r="CE109" s="897"/>
      <c r="CF109" s="936" t="s">
        <v>411</v>
      </c>
      <c r="CG109" s="936"/>
      <c r="CH109" s="936"/>
      <c r="CI109" s="936"/>
      <c r="CJ109" s="936"/>
      <c r="CK109" s="898" t="s">
        <v>412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409</v>
      </c>
      <c r="DH109" s="896"/>
      <c r="DI109" s="896"/>
      <c r="DJ109" s="896"/>
      <c r="DK109" s="897"/>
      <c r="DL109" s="898" t="s">
        <v>410</v>
      </c>
      <c r="DM109" s="896"/>
      <c r="DN109" s="896"/>
      <c r="DO109" s="896"/>
      <c r="DP109" s="897"/>
      <c r="DQ109" s="898" t="s">
        <v>294</v>
      </c>
      <c r="DR109" s="896"/>
      <c r="DS109" s="896"/>
      <c r="DT109" s="896"/>
      <c r="DU109" s="897"/>
      <c r="DV109" s="898" t="s">
        <v>411</v>
      </c>
      <c r="DW109" s="896"/>
      <c r="DX109" s="896"/>
      <c r="DY109" s="896"/>
      <c r="DZ109" s="929"/>
    </row>
    <row r="110" spans="1:131" s="230" customFormat="1" ht="26.25" customHeight="1" x14ac:dyDescent="0.2">
      <c r="A110" s="807" t="s">
        <v>413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3080007</v>
      </c>
      <c r="AB110" s="889"/>
      <c r="AC110" s="889"/>
      <c r="AD110" s="889"/>
      <c r="AE110" s="890"/>
      <c r="AF110" s="891">
        <v>3106060</v>
      </c>
      <c r="AG110" s="889"/>
      <c r="AH110" s="889"/>
      <c r="AI110" s="889"/>
      <c r="AJ110" s="890"/>
      <c r="AK110" s="891">
        <v>3056461</v>
      </c>
      <c r="AL110" s="889"/>
      <c r="AM110" s="889"/>
      <c r="AN110" s="889"/>
      <c r="AO110" s="890"/>
      <c r="AP110" s="892">
        <v>15.5</v>
      </c>
      <c r="AQ110" s="893"/>
      <c r="AR110" s="893"/>
      <c r="AS110" s="893"/>
      <c r="AT110" s="894"/>
      <c r="AU110" s="930" t="s">
        <v>69</v>
      </c>
      <c r="AV110" s="931"/>
      <c r="AW110" s="931"/>
      <c r="AX110" s="931"/>
      <c r="AY110" s="931"/>
      <c r="AZ110" s="860" t="s">
        <v>414</v>
      </c>
      <c r="BA110" s="808"/>
      <c r="BB110" s="808"/>
      <c r="BC110" s="808"/>
      <c r="BD110" s="808"/>
      <c r="BE110" s="808"/>
      <c r="BF110" s="808"/>
      <c r="BG110" s="808"/>
      <c r="BH110" s="808"/>
      <c r="BI110" s="808"/>
      <c r="BJ110" s="808"/>
      <c r="BK110" s="808"/>
      <c r="BL110" s="808"/>
      <c r="BM110" s="808"/>
      <c r="BN110" s="808"/>
      <c r="BO110" s="808"/>
      <c r="BP110" s="809"/>
      <c r="BQ110" s="861">
        <v>29063420</v>
      </c>
      <c r="BR110" s="842"/>
      <c r="BS110" s="842"/>
      <c r="BT110" s="842"/>
      <c r="BU110" s="842"/>
      <c r="BV110" s="842">
        <v>27503686</v>
      </c>
      <c r="BW110" s="842"/>
      <c r="BX110" s="842"/>
      <c r="BY110" s="842"/>
      <c r="BZ110" s="842"/>
      <c r="CA110" s="842">
        <v>26560216</v>
      </c>
      <c r="CB110" s="842"/>
      <c r="CC110" s="842"/>
      <c r="CD110" s="842"/>
      <c r="CE110" s="842"/>
      <c r="CF110" s="866">
        <v>135</v>
      </c>
      <c r="CG110" s="867"/>
      <c r="CH110" s="867"/>
      <c r="CI110" s="867"/>
      <c r="CJ110" s="867"/>
      <c r="CK110" s="926" t="s">
        <v>415</v>
      </c>
      <c r="CL110" s="819"/>
      <c r="CM110" s="860" t="s">
        <v>416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30" customFormat="1" ht="26.25" customHeight="1" x14ac:dyDescent="0.2">
      <c r="A111" s="774" t="s">
        <v>417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418</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419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x14ac:dyDescent="0.2">
      <c r="A112" s="912" t="s">
        <v>420</v>
      </c>
      <c r="B112" s="913"/>
      <c r="C112" s="752" t="s">
        <v>421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422</v>
      </c>
      <c r="BA112" s="752"/>
      <c r="BB112" s="752"/>
      <c r="BC112" s="752"/>
      <c r="BD112" s="752"/>
      <c r="BE112" s="752"/>
      <c r="BF112" s="752"/>
      <c r="BG112" s="752"/>
      <c r="BH112" s="752"/>
      <c r="BI112" s="752"/>
      <c r="BJ112" s="752"/>
      <c r="BK112" s="752"/>
      <c r="BL112" s="752"/>
      <c r="BM112" s="752"/>
      <c r="BN112" s="752"/>
      <c r="BO112" s="752"/>
      <c r="BP112" s="753"/>
      <c r="BQ112" s="816">
        <v>13379632</v>
      </c>
      <c r="BR112" s="817"/>
      <c r="BS112" s="817"/>
      <c r="BT112" s="817"/>
      <c r="BU112" s="817"/>
      <c r="BV112" s="817">
        <v>12795184</v>
      </c>
      <c r="BW112" s="817"/>
      <c r="BX112" s="817"/>
      <c r="BY112" s="817"/>
      <c r="BZ112" s="817"/>
      <c r="CA112" s="817">
        <v>12119624</v>
      </c>
      <c r="CB112" s="817"/>
      <c r="CC112" s="817"/>
      <c r="CD112" s="817"/>
      <c r="CE112" s="817"/>
      <c r="CF112" s="875">
        <v>61.6</v>
      </c>
      <c r="CG112" s="876"/>
      <c r="CH112" s="876"/>
      <c r="CI112" s="876"/>
      <c r="CJ112" s="876"/>
      <c r="CK112" s="927"/>
      <c r="CL112" s="821"/>
      <c r="CM112" s="815" t="s">
        <v>423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x14ac:dyDescent="0.2">
      <c r="A113" s="914"/>
      <c r="B113" s="915"/>
      <c r="C113" s="752" t="s">
        <v>424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1049158</v>
      </c>
      <c r="AB113" s="919"/>
      <c r="AC113" s="919"/>
      <c r="AD113" s="919"/>
      <c r="AE113" s="920"/>
      <c r="AF113" s="921">
        <v>1053577</v>
      </c>
      <c r="AG113" s="919"/>
      <c r="AH113" s="919"/>
      <c r="AI113" s="919"/>
      <c r="AJ113" s="920"/>
      <c r="AK113" s="921">
        <v>1037852</v>
      </c>
      <c r="AL113" s="919"/>
      <c r="AM113" s="919"/>
      <c r="AN113" s="919"/>
      <c r="AO113" s="920"/>
      <c r="AP113" s="922">
        <v>5.3</v>
      </c>
      <c r="AQ113" s="923"/>
      <c r="AR113" s="923"/>
      <c r="AS113" s="923"/>
      <c r="AT113" s="924"/>
      <c r="AU113" s="932"/>
      <c r="AV113" s="933"/>
      <c r="AW113" s="933"/>
      <c r="AX113" s="933"/>
      <c r="AY113" s="933"/>
      <c r="AZ113" s="815" t="s">
        <v>425</v>
      </c>
      <c r="BA113" s="752"/>
      <c r="BB113" s="752"/>
      <c r="BC113" s="752"/>
      <c r="BD113" s="752"/>
      <c r="BE113" s="752"/>
      <c r="BF113" s="752"/>
      <c r="BG113" s="752"/>
      <c r="BH113" s="752"/>
      <c r="BI113" s="752"/>
      <c r="BJ113" s="752"/>
      <c r="BK113" s="752"/>
      <c r="BL113" s="752"/>
      <c r="BM113" s="752"/>
      <c r="BN113" s="752"/>
      <c r="BO113" s="752"/>
      <c r="BP113" s="753"/>
      <c r="BQ113" s="816">
        <v>516099</v>
      </c>
      <c r="BR113" s="817"/>
      <c r="BS113" s="817"/>
      <c r="BT113" s="817"/>
      <c r="BU113" s="817"/>
      <c r="BV113" s="817">
        <v>502772</v>
      </c>
      <c r="BW113" s="817"/>
      <c r="BX113" s="817"/>
      <c r="BY113" s="817"/>
      <c r="BZ113" s="817"/>
      <c r="CA113" s="817">
        <v>494072</v>
      </c>
      <c r="CB113" s="817"/>
      <c r="CC113" s="817"/>
      <c r="CD113" s="817"/>
      <c r="CE113" s="817"/>
      <c r="CF113" s="875">
        <v>2.5</v>
      </c>
      <c r="CG113" s="876"/>
      <c r="CH113" s="876"/>
      <c r="CI113" s="876"/>
      <c r="CJ113" s="876"/>
      <c r="CK113" s="927"/>
      <c r="CL113" s="821"/>
      <c r="CM113" s="815" t="s">
        <v>426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x14ac:dyDescent="0.2">
      <c r="A114" s="914"/>
      <c r="B114" s="915"/>
      <c r="C114" s="752" t="s">
        <v>427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2644</v>
      </c>
      <c r="AB114" s="780"/>
      <c r="AC114" s="780"/>
      <c r="AD114" s="780"/>
      <c r="AE114" s="781"/>
      <c r="AF114" s="782">
        <v>25823</v>
      </c>
      <c r="AG114" s="780"/>
      <c r="AH114" s="780"/>
      <c r="AI114" s="780"/>
      <c r="AJ114" s="781"/>
      <c r="AK114" s="782">
        <v>54202</v>
      </c>
      <c r="AL114" s="780"/>
      <c r="AM114" s="780"/>
      <c r="AN114" s="780"/>
      <c r="AO114" s="781"/>
      <c r="AP114" s="824">
        <v>0.3</v>
      </c>
      <c r="AQ114" s="825"/>
      <c r="AR114" s="825"/>
      <c r="AS114" s="825"/>
      <c r="AT114" s="826"/>
      <c r="AU114" s="932"/>
      <c r="AV114" s="933"/>
      <c r="AW114" s="933"/>
      <c r="AX114" s="933"/>
      <c r="AY114" s="933"/>
      <c r="AZ114" s="815" t="s">
        <v>428</v>
      </c>
      <c r="BA114" s="752"/>
      <c r="BB114" s="752"/>
      <c r="BC114" s="752"/>
      <c r="BD114" s="752"/>
      <c r="BE114" s="752"/>
      <c r="BF114" s="752"/>
      <c r="BG114" s="752"/>
      <c r="BH114" s="752"/>
      <c r="BI114" s="752"/>
      <c r="BJ114" s="752"/>
      <c r="BK114" s="752"/>
      <c r="BL114" s="752"/>
      <c r="BM114" s="752"/>
      <c r="BN114" s="752"/>
      <c r="BO114" s="752"/>
      <c r="BP114" s="753"/>
      <c r="BQ114" s="816">
        <v>3874034</v>
      </c>
      <c r="BR114" s="817"/>
      <c r="BS114" s="817"/>
      <c r="BT114" s="817"/>
      <c r="BU114" s="817"/>
      <c r="BV114" s="817">
        <v>3892213</v>
      </c>
      <c r="BW114" s="817"/>
      <c r="BX114" s="817"/>
      <c r="BY114" s="817"/>
      <c r="BZ114" s="817"/>
      <c r="CA114" s="817">
        <v>3423869</v>
      </c>
      <c r="CB114" s="817"/>
      <c r="CC114" s="817"/>
      <c r="CD114" s="817"/>
      <c r="CE114" s="817"/>
      <c r="CF114" s="875">
        <v>17.399999999999999</v>
      </c>
      <c r="CG114" s="876"/>
      <c r="CH114" s="876"/>
      <c r="CI114" s="876"/>
      <c r="CJ114" s="876"/>
      <c r="CK114" s="927"/>
      <c r="CL114" s="821"/>
      <c r="CM114" s="815" t="s">
        <v>429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x14ac:dyDescent="0.2">
      <c r="A115" s="914"/>
      <c r="B115" s="915"/>
      <c r="C115" s="752" t="s">
        <v>430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431</v>
      </c>
      <c r="BA115" s="752"/>
      <c r="BB115" s="752"/>
      <c r="BC115" s="752"/>
      <c r="BD115" s="752"/>
      <c r="BE115" s="752"/>
      <c r="BF115" s="752"/>
      <c r="BG115" s="752"/>
      <c r="BH115" s="752"/>
      <c r="BI115" s="752"/>
      <c r="BJ115" s="752"/>
      <c r="BK115" s="752"/>
      <c r="BL115" s="752"/>
      <c r="BM115" s="752"/>
      <c r="BN115" s="752"/>
      <c r="BO115" s="752"/>
      <c r="BP115" s="753"/>
      <c r="BQ115" s="816">
        <v>99</v>
      </c>
      <c r="BR115" s="817"/>
      <c r="BS115" s="817"/>
      <c r="BT115" s="817"/>
      <c r="BU115" s="817"/>
      <c r="BV115" s="817">
        <v>57</v>
      </c>
      <c r="BW115" s="817"/>
      <c r="BX115" s="817"/>
      <c r="BY115" s="817"/>
      <c r="BZ115" s="817"/>
      <c r="CA115" s="817">
        <v>27</v>
      </c>
      <c r="CB115" s="817"/>
      <c r="CC115" s="817"/>
      <c r="CD115" s="817"/>
      <c r="CE115" s="817"/>
      <c r="CF115" s="875">
        <v>0</v>
      </c>
      <c r="CG115" s="876"/>
      <c r="CH115" s="876"/>
      <c r="CI115" s="876"/>
      <c r="CJ115" s="876"/>
      <c r="CK115" s="927"/>
      <c r="CL115" s="821"/>
      <c r="CM115" s="815" t="s">
        <v>432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30" customFormat="1" ht="26.25" customHeight="1" x14ac:dyDescent="0.2">
      <c r="A116" s="916"/>
      <c r="B116" s="917"/>
      <c r="C116" s="839" t="s">
        <v>433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v>71</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434</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436</v>
      </c>
      <c r="Z117" s="897"/>
      <c r="AA117" s="902">
        <v>4131880</v>
      </c>
      <c r="AB117" s="903"/>
      <c r="AC117" s="903"/>
      <c r="AD117" s="903"/>
      <c r="AE117" s="904"/>
      <c r="AF117" s="905">
        <v>4185460</v>
      </c>
      <c r="AG117" s="903"/>
      <c r="AH117" s="903"/>
      <c r="AI117" s="903"/>
      <c r="AJ117" s="904"/>
      <c r="AK117" s="905">
        <v>4148515</v>
      </c>
      <c r="AL117" s="903"/>
      <c r="AM117" s="903"/>
      <c r="AN117" s="903"/>
      <c r="AO117" s="904"/>
      <c r="AP117" s="906"/>
      <c r="AQ117" s="907"/>
      <c r="AR117" s="907"/>
      <c r="AS117" s="907"/>
      <c r="AT117" s="908"/>
      <c r="AU117" s="932"/>
      <c r="AV117" s="933"/>
      <c r="AW117" s="933"/>
      <c r="AX117" s="933"/>
      <c r="AY117" s="933"/>
      <c r="AZ117" s="863" t="s">
        <v>437</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x14ac:dyDescent="0.2">
      <c r="A118" s="895" t="s">
        <v>412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409</v>
      </c>
      <c r="AB118" s="896"/>
      <c r="AC118" s="896"/>
      <c r="AD118" s="896"/>
      <c r="AE118" s="897"/>
      <c r="AF118" s="898" t="s">
        <v>410</v>
      </c>
      <c r="AG118" s="896"/>
      <c r="AH118" s="896"/>
      <c r="AI118" s="896"/>
      <c r="AJ118" s="897"/>
      <c r="AK118" s="898" t="s">
        <v>294</v>
      </c>
      <c r="AL118" s="896"/>
      <c r="AM118" s="896"/>
      <c r="AN118" s="896"/>
      <c r="AO118" s="897"/>
      <c r="AP118" s="899" t="s">
        <v>411</v>
      </c>
      <c r="AQ118" s="900"/>
      <c r="AR118" s="900"/>
      <c r="AS118" s="900"/>
      <c r="AT118" s="901"/>
      <c r="AU118" s="932"/>
      <c r="AV118" s="933"/>
      <c r="AW118" s="933"/>
      <c r="AX118" s="933"/>
      <c r="AY118" s="933"/>
      <c r="AZ118" s="838" t="s">
        <v>439</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x14ac:dyDescent="0.2">
      <c r="A119" s="818" t="s">
        <v>415</v>
      </c>
      <c r="B119" s="819"/>
      <c r="C119" s="860" t="s">
        <v>416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1" t="s">
        <v>177</v>
      </c>
      <c r="BA119" s="251"/>
      <c r="BB119" s="251"/>
      <c r="BC119" s="251"/>
      <c r="BD119" s="251"/>
      <c r="BE119" s="251"/>
      <c r="BF119" s="251"/>
      <c r="BG119" s="251"/>
      <c r="BH119" s="251"/>
      <c r="BI119" s="251"/>
      <c r="BJ119" s="251"/>
      <c r="BK119" s="251"/>
      <c r="BL119" s="251"/>
      <c r="BM119" s="251"/>
      <c r="BN119" s="251"/>
      <c r="BO119" s="877" t="s">
        <v>441</v>
      </c>
      <c r="BP119" s="878"/>
      <c r="BQ119" s="879">
        <v>46833284</v>
      </c>
      <c r="BR119" s="845"/>
      <c r="BS119" s="845"/>
      <c r="BT119" s="845"/>
      <c r="BU119" s="845"/>
      <c r="BV119" s="845">
        <v>44693912</v>
      </c>
      <c r="BW119" s="845"/>
      <c r="BX119" s="845"/>
      <c r="BY119" s="845"/>
      <c r="BZ119" s="845"/>
      <c r="CA119" s="845">
        <v>42597808</v>
      </c>
      <c r="CB119" s="845"/>
      <c r="CC119" s="845"/>
      <c r="CD119" s="845"/>
      <c r="CE119" s="845"/>
      <c r="CF119" s="748"/>
      <c r="CG119" s="749"/>
      <c r="CH119" s="749"/>
      <c r="CI119" s="749"/>
      <c r="CJ119" s="834"/>
      <c r="CK119" s="928"/>
      <c r="CL119" s="823"/>
      <c r="CM119" s="838" t="s">
        <v>442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x14ac:dyDescent="0.2">
      <c r="A120" s="820"/>
      <c r="B120" s="821"/>
      <c r="C120" s="815" t="s">
        <v>419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443</v>
      </c>
      <c r="AV120" s="881"/>
      <c r="AW120" s="881"/>
      <c r="AX120" s="881"/>
      <c r="AY120" s="882"/>
      <c r="AZ120" s="860" t="s">
        <v>444</v>
      </c>
      <c r="BA120" s="808"/>
      <c r="BB120" s="808"/>
      <c r="BC120" s="808"/>
      <c r="BD120" s="808"/>
      <c r="BE120" s="808"/>
      <c r="BF120" s="808"/>
      <c r="BG120" s="808"/>
      <c r="BH120" s="808"/>
      <c r="BI120" s="808"/>
      <c r="BJ120" s="808"/>
      <c r="BK120" s="808"/>
      <c r="BL120" s="808"/>
      <c r="BM120" s="808"/>
      <c r="BN120" s="808"/>
      <c r="BO120" s="808"/>
      <c r="BP120" s="809"/>
      <c r="BQ120" s="861">
        <v>13437254</v>
      </c>
      <c r="BR120" s="842"/>
      <c r="BS120" s="842"/>
      <c r="BT120" s="842"/>
      <c r="BU120" s="842"/>
      <c r="BV120" s="842">
        <v>15055382</v>
      </c>
      <c r="BW120" s="842"/>
      <c r="BX120" s="842"/>
      <c r="BY120" s="842"/>
      <c r="BZ120" s="842"/>
      <c r="CA120" s="842">
        <v>15609919</v>
      </c>
      <c r="CB120" s="842"/>
      <c r="CC120" s="842"/>
      <c r="CD120" s="842"/>
      <c r="CE120" s="842"/>
      <c r="CF120" s="866">
        <v>79.3</v>
      </c>
      <c r="CG120" s="867"/>
      <c r="CH120" s="867"/>
      <c r="CI120" s="867"/>
      <c r="CJ120" s="867"/>
      <c r="CK120" s="868" t="s">
        <v>445</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v>12731050</v>
      </c>
      <c r="DH120" s="842"/>
      <c r="DI120" s="842"/>
      <c r="DJ120" s="842"/>
      <c r="DK120" s="842"/>
      <c r="DL120" s="842">
        <v>12180337</v>
      </c>
      <c r="DM120" s="842"/>
      <c r="DN120" s="842"/>
      <c r="DO120" s="842"/>
      <c r="DP120" s="842"/>
      <c r="DQ120" s="842">
        <v>11493331</v>
      </c>
      <c r="DR120" s="842"/>
      <c r="DS120" s="842"/>
      <c r="DT120" s="842"/>
      <c r="DU120" s="842"/>
      <c r="DV120" s="843">
        <v>58.4</v>
      </c>
      <c r="DW120" s="843"/>
      <c r="DX120" s="843"/>
      <c r="DY120" s="843"/>
      <c r="DZ120" s="844"/>
    </row>
    <row r="121" spans="1:130" s="230" customFormat="1" ht="26.25" customHeight="1" x14ac:dyDescent="0.2">
      <c r="A121" s="820"/>
      <c r="B121" s="821"/>
      <c r="C121" s="863" t="s">
        <v>446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447</v>
      </c>
      <c r="BA121" s="752"/>
      <c r="BB121" s="752"/>
      <c r="BC121" s="752"/>
      <c r="BD121" s="752"/>
      <c r="BE121" s="752"/>
      <c r="BF121" s="752"/>
      <c r="BG121" s="752"/>
      <c r="BH121" s="752"/>
      <c r="BI121" s="752"/>
      <c r="BJ121" s="752"/>
      <c r="BK121" s="752"/>
      <c r="BL121" s="752"/>
      <c r="BM121" s="752"/>
      <c r="BN121" s="752"/>
      <c r="BO121" s="752"/>
      <c r="BP121" s="753"/>
      <c r="BQ121" s="816">
        <v>10334136</v>
      </c>
      <c r="BR121" s="817"/>
      <c r="BS121" s="817"/>
      <c r="BT121" s="817"/>
      <c r="BU121" s="817"/>
      <c r="BV121" s="817">
        <v>10061926</v>
      </c>
      <c r="BW121" s="817"/>
      <c r="BX121" s="817"/>
      <c r="BY121" s="817"/>
      <c r="BZ121" s="817"/>
      <c r="CA121" s="817">
        <v>9584071</v>
      </c>
      <c r="CB121" s="817"/>
      <c r="CC121" s="817"/>
      <c r="CD121" s="817"/>
      <c r="CE121" s="817"/>
      <c r="CF121" s="875">
        <v>48.7</v>
      </c>
      <c r="CG121" s="876"/>
      <c r="CH121" s="876"/>
      <c r="CI121" s="876"/>
      <c r="CJ121" s="876"/>
      <c r="CK121" s="869"/>
      <c r="CL121" s="855"/>
      <c r="CM121" s="855"/>
      <c r="CN121" s="855"/>
      <c r="CO121" s="856"/>
      <c r="CP121" s="835" t="s">
        <v>392</v>
      </c>
      <c r="CQ121" s="836"/>
      <c r="CR121" s="836"/>
      <c r="CS121" s="836"/>
      <c r="CT121" s="836"/>
      <c r="CU121" s="836"/>
      <c r="CV121" s="836"/>
      <c r="CW121" s="836"/>
      <c r="CX121" s="836"/>
      <c r="CY121" s="836"/>
      <c r="CZ121" s="836"/>
      <c r="DA121" s="836"/>
      <c r="DB121" s="836"/>
      <c r="DC121" s="836"/>
      <c r="DD121" s="836"/>
      <c r="DE121" s="836"/>
      <c r="DF121" s="837"/>
      <c r="DG121" s="816">
        <v>648582</v>
      </c>
      <c r="DH121" s="817"/>
      <c r="DI121" s="817"/>
      <c r="DJ121" s="817"/>
      <c r="DK121" s="817"/>
      <c r="DL121" s="817">
        <v>614847</v>
      </c>
      <c r="DM121" s="817"/>
      <c r="DN121" s="817"/>
      <c r="DO121" s="817"/>
      <c r="DP121" s="817"/>
      <c r="DQ121" s="817">
        <v>626293</v>
      </c>
      <c r="DR121" s="817"/>
      <c r="DS121" s="817"/>
      <c r="DT121" s="817"/>
      <c r="DU121" s="817"/>
      <c r="DV121" s="794">
        <v>3.2</v>
      </c>
      <c r="DW121" s="794"/>
      <c r="DX121" s="794"/>
      <c r="DY121" s="794"/>
      <c r="DZ121" s="795"/>
    </row>
    <row r="122" spans="1:130" s="230" customFormat="1" ht="26.25" customHeight="1" x14ac:dyDescent="0.2">
      <c r="A122" s="820"/>
      <c r="B122" s="821"/>
      <c r="C122" s="815" t="s">
        <v>429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448</v>
      </c>
      <c r="BA122" s="839"/>
      <c r="BB122" s="839"/>
      <c r="BC122" s="839"/>
      <c r="BD122" s="839"/>
      <c r="BE122" s="839"/>
      <c r="BF122" s="839"/>
      <c r="BG122" s="839"/>
      <c r="BH122" s="839"/>
      <c r="BI122" s="839"/>
      <c r="BJ122" s="839"/>
      <c r="BK122" s="839"/>
      <c r="BL122" s="839"/>
      <c r="BM122" s="839"/>
      <c r="BN122" s="839"/>
      <c r="BO122" s="839"/>
      <c r="BP122" s="840"/>
      <c r="BQ122" s="879">
        <v>33530833</v>
      </c>
      <c r="BR122" s="845"/>
      <c r="BS122" s="845"/>
      <c r="BT122" s="845"/>
      <c r="BU122" s="845"/>
      <c r="BV122" s="845">
        <v>32166853</v>
      </c>
      <c r="BW122" s="845"/>
      <c r="BX122" s="845"/>
      <c r="BY122" s="845"/>
      <c r="BZ122" s="845"/>
      <c r="CA122" s="845">
        <v>31539699</v>
      </c>
      <c r="CB122" s="845"/>
      <c r="CC122" s="845"/>
      <c r="CD122" s="845"/>
      <c r="CE122" s="845"/>
      <c r="CF122" s="846">
        <v>160.30000000000001</v>
      </c>
      <c r="CG122" s="847"/>
      <c r="CH122" s="847"/>
      <c r="CI122" s="847"/>
      <c r="CJ122" s="847"/>
      <c r="CK122" s="869"/>
      <c r="CL122" s="855"/>
      <c r="CM122" s="855"/>
      <c r="CN122" s="855"/>
      <c r="CO122" s="856"/>
      <c r="CP122" s="835" t="s">
        <v>390</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30" customFormat="1" ht="26.25" customHeight="1" x14ac:dyDescent="0.2">
      <c r="A123" s="820"/>
      <c r="B123" s="821"/>
      <c r="C123" s="815" t="s">
        <v>435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177</v>
      </c>
      <c r="BA123" s="251"/>
      <c r="BB123" s="251"/>
      <c r="BC123" s="251"/>
      <c r="BD123" s="251"/>
      <c r="BE123" s="251"/>
      <c r="BF123" s="251"/>
      <c r="BG123" s="251"/>
      <c r="BH123" s="251"/>
      <c r="BI123" s="251"/>
      <c r="BJ123" s="251"/>
      <c r="BK123" s="251"/>
      <c r="BL123" s="251"/>
      <c r="BM123" s="251"/>
      <c r="BN123" s="251"/>
      <c r="BO123" s="877" t="s">
        <v>449</v>
      </c>
      <c r="BP123" s="878"/>
      <c r="BQ123" s="832">
        <v>57302223</v>
      </c>
      <c r="BR123" s="833"/>
      <c r="BS123" s="833"/>
      <c r="BT123" s="833"/>
      <c r="BU123" s="833"/>
      <c r="BV123" s="833">
        <v>57284161</v>
      </c>
      <c r="BW123" s="833"/>
      <c r="BX123" s="833"/>
      <c r="BY123" s="833"/>
      <c r="BZ123" s="833"/>
      <c r="CA123" s="833">
        <v>56733689</v>
      </c>
      <c r="CB123" s="833"/>
      <c r="CC123" s="833"/>
      <c r="CD123" s="833"/>
      <c r="CE123" s="833"/>
      <c r="CF123" s="748"/>
      <c r="CG123" s="749"/>
      <c r="CH123" s="749"/>
      <c r="CI123" s="749"/>
      <c r="CJ123" s="834"/>
      <c r="CK123" s="869"/>
      <c r="CL123" s="855"/>
      <c r="CM123" s="855"/>
      <c r="CN123" s="855"/>
      <c r="CO123" s="856"/>
      <c r="CP123" s="835" t="s">
        <v>391</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30" customFormat="1" ht="26.25" customHeight="1" thickBot="1" x14ac:dyDescent="0.25">
      <c r="A124" s="820"/>
      <c r="B124" s="821"/>
      <c r="C124" s="815" t="s">
        <v>438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451</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x14ac:dyDescent="0.2">
      <c r="A125" s="820"/>
      <c r="B125" s="821"/>
      <c r="C125" s="815" t="s">
        <v>440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452</v>
      </c>
      <c r="CL125" s="852"/>
      <c r="CM125" s="852"/>
      <c r="CN125" s="852"/>
      <c r="CO125" s="853"/>
      <c r="CP125" s="860" t="s">
        <v>453</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x14ac:dyDescent="0.25">
      <c r="A126" s="820"/>
      <c r="B126" s="821"/>
      <c r="C126" s="815" t="s">
        <v>442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454</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x14ac:dyDescent="0.2">
      <c r="A127" s="822"/>
      <c r="B127" s="823"/>
      <c r="C127" s="838" t="s">
        <v>455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32"/>
      <c r="AV127" s="232"/>
      <c r="AW127" s="232"/>
      <c r="AX127" s="841" t="s">
        <v>456</v>
      </c>
      <c r="AY127" s="812"/>
      <c r="AZ127" s="812"/>
      <c r="BA127" s="812"/>
      <c r="BB127" s="812"/>
      <c r="BC127" s="812"/>
      <c r="BD127" s="812"/>
      <c r="BE127" s="813"/>
      <c r="BF127" s="811" t="s">
        <v>457</v>
      </c>
      <c r="BG127" s="812"/>
      <c r="BH127" s="812"/>
      <c r="BI127" s="812"/>
      <c r="BJ127" s="812"/>
      <c r="BK127" s="812"/>
      <c r="BL127" s="813"/>
      <c r="BM127" s="811" t="s">
        <v>458</v>
      </c>
      <c r="BN127" s="812"/>
      <c r="BO127" s="812"/>
      <c r="BP127" s="812"/>
      <c r="BQ127" s="812"/>
      <c r="BR127" s="812"/>
      <c r="BS127" s="813"/>
      <c r="BT127" s="811" t="s">
        <v>459</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460</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x14ac:dyDescent="0.25">
      <c r="A128" s="796" t="s">
        <v>461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462</v>
      </c>
      <c r="X128" s="798"/>
      <c r="Y128" s="798"/>
      <c r="Z128" s="799"/>
      <c r="AA128" s="800">
        <v>938634</v>
      </c>
      <c r="AB128" s="801"/>
      <c r="AC128" s="801"/>
      <c r="AD128" s="801"/>
      <c r="AE128" s="802"/>
      <c r="AF128" s="803">
        <v>898519</v>
      </c>
      <c r="AG128" s="801"/>
      <c r="AH128" s="801"/>
      <c r="AI128" s="801"/>
      <c r="AJ128" s="802"/>
      <c r="AK128" s="803">
        <v>892089</v>
      </c>
      <c r="AL128" s="801"/>
      <c r="AM128" s="801"/>
      <c r="AN128" s="801"/>
      <c r="AO128" s="802"/>
      <c r="AP128" s="804"/>
      <c r="AQ128" s="805"/>
      <c r="AR128" s="805"/>
      <c r="AS128" s="805"/>
      <c r="AT128" s="806"/>
      <c r="AU128" s="232"/>
      <c r="AV128" s="232"/>
      <c r="AW128" s="232"/>
      <c r="AX128" s="807" t="s">
        <v>463</v>
      </c>
      <c r="AY128" s="808"/>
      <c r="AZ128" s="808"/>
      <c r="BA128" s="808"/>
      <c r="BB128" s="808"/>
      <c r="BC128" s="808"/>
      <c r="BD128" s="808"/>
      <c r="BE128" s="809"/>
      <c r="BF128" s="786" t="s">
        <v>122</v>
      </c>
      <c r="BG128" s="787"/>
      <c r="BH128" s="787"/>
      <c r="BI128" s="787"/>
      <c r="BJ128" s="787"/>
      <c r="BK128" s="787"/>
      <c r="BL128" s="810"/>
      <c r="BM128" s="786">
        <v>12.27</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464</v>
      </c>
      <c r="CQ128" s="730"/>
      <c r="CR128" s="730"/>
      <c r="CS128" s="730"/>
      <c r="CT128" s="730"/>
      <c r="CU128" s="730"/>
      <c r="CV128" s="730"/>
      <c r="CW128" s="730"/>
      <c r="CX128" s="730"/>
      <c r="CY128" s="730"/>
      <c r="CZ128" s="730"/>
      <c r="DA128" s="730"/>
      <c r="DB128" s="730"/>
      <c r="DC128" s="730"/>
      <c r="DD128" s="730"/>
      <c r="DE128" s="730"/>
      <c r="DF128" s="731"/>
      <c r="DG128" s="790">
        <v>99</v>
      </c>
      <c r="DH128" s="791"/>
      <c r="DI128" s="791"/>
      <c r="DJ128" s="791"/>
      <c r="DK128" s="791"/>
      <c r="DL128" s="791">
        <v>57</v>
      </c>
      <c r="DM128" s="791"/>
      <c r="DN128" s="791"/>
      <c r="DO128" s="791"/>
      <c r="DP128" s="791"/>
      <c r="DQ128" s="791">
        <v>27</v>
      </c>
      <c r="DR128" s="791"/>
      <c r="DS128" s="791"/>
      <c r="DT128" s="791"/>
      <c r="DU128" s="791"/>
      <c r="DV128" s="792">
        <v>0</v>
      </c>
      <c r="DW128" s="792"/>
      <c r="DX128" s="792"/>
      <c r="DY128" s="792"/>
      <c r="DZ128" s="793"/>
    </row>
    <row r="129" spans="1:131" s="230"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465</v>
      </c>
      <c r="X129" s="777"/>
      <c r="Y129" s="777"/>
      <c r="Z129" s="778"/>
      <c r="AA129" s="779">
        <v>22484206</v>
      </c>
      <c r="AB129" s="780"/>
      <c r="AC129" s="780"/>
      <c r="AD129" s="780"/>
      <c r="AE129" s="781"/>
      <c r="AF129" s="782">
        <v>21962385</v>
      </c>
      <c r="AG129" s="780"/>
      <c r="AH129" s="780"/>
      <c r="AI129" s="780"/>
      <c r="AJ129" s="781"/>
      <c r="AK129" s="782">
        <v>22441704</v>
      </c>
      <c r="AL129" s="780"/>
      <c r="AM129" s="780"/>
      <c r="AN129" s="780"/>
      <c r="AO129" s="781"/>
      <c r="AP129" s="783"/>
      <c r="AQ129" s="784"/>
      <c r="AR129" s="784"/>
      <c r="AS129" s="784"/>
      <c r="AT129" s="785"/>
      <c r="AU129" s="233"/>
      <c r="AV129" s="233"/>
      <c r="AW129" s="233"/>
      <c r="AX129" s="751" t="s">
        <v>466</v>
      </c>
      <c r="AY129" s="752"/>
      <c r="AZ129" s="752"/>
      <c r="BA129" s="752"/>
      <c r="BB129" s="752"/>
      <c r="BC129" s="752"/>
      <c r="BD129" s="752"/>
      <c r="BE129" s="753"/>
      <c r="BF129" s="770" t="s">
        <v>122</v>
      </c>
      <c r="BG129" s="771"/>
      <c r="BH129" s="771"/>
      <c r="BI129" s="771"/>
      <c r="BJ129" s="771"/>
      <c r="BK129" s="771"/>
      <c r="BL129" s="772"/>
      <c r="BM129" s="770">
        <v>17.27</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467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468</v>
      </c>
      <c r="X130" s="777"/>
      <c r="Y130" s="777"/>
      <c r="Z130" s="778"/>
      <c r="AA130" s="779">
        <v>2815097</v>
      </c>
      <c r="AB130" s="780"/>
      <c r="AC130" s="780"/>
      <c r="AD130" s="780"/>
      <c r="AE130" s="781"/>
      <c r="AF130" s="782">
        <v>2813061</v>
      </c>
      <c r="AG130" s="780"/>
      <c r="AH130" s="780"/>
      <c r="AI130" s="780"/>
      <c r="AJ130" s="781"/>
      <c r="AK130" s="782">
        <v>2768939</v>
      </c>
      <c r="AL130" s="780"/>
      <c r="AM130" s="780"/>
      <c r="AN130" s="780"/>
      <c r="AO130" s="781"/>
      <c r="AP130" s="783"/>
      <c r="AQ130" s="784"/>
      <c r="AR130" s="784"/>
      <c r="AS130" s="784"/>
      <c r="AT130" s="785"/>
      <c r="AU130" s="233"/>
      <c r="AV130" s="233"/>
      <c r="AW130" s="233"/>
      <c r="AX130" s="751" t="s">
        <v>469</v>
      </c>
      <c r="AY130" s="752"/>
      <c r="AZ130" s="752"/>
      <c r="BA130" s="752"/>
      <c r="BB130" s="752"/>
      <c r="BC130" s="752"/>
      <c r="BD130" s="752"/>
      <c r="BE130" s="753"/>
      <c r="BF130" s="754">
        <v>2.2000000000000002</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470</v>
      </c>
      <c r="X131" s="761"/>
      <c r="Y131" s="761"/>
      <c r="Z131" s="762"/>
      <c r="AA131" s="763">
        <v>19669109</v>
      </c>
      <c r="AB131" s="764"/>
      <c r="AC131" s="764"/>
      <c r="AD131" s="764"/>
      <c r="AE131" s="765"/>
      <c r="AF131" s="766">
        <v>19149324</v>
      </c>
      <c r="AG131" s="764"/>
      <c r="AH131" s="764"/>
      <c r="AI131" s="764"/>
      <c r="AJ131" s="765"/>
      <c r="AK131" s="766">
        <v>19672765</v>
      </c>
      <c r="AL131" s="764"/>
      <c r="AM131" s="764"/>
      <c r="AN131" s="764"/>
      <c r="AO131" s="765"/>
      <c r="AP131" s="767"/>
      <c r="AQ131" s="768"/>
      <c r="AR131" s="768"/>
      <c r="AS131" s="768"/>
      <c r="AT131" s="769"/>
      <c r="AU131" s="233"/>
      <c r="AV131" s="233"/>
      <c r="AW131" s="233"/>
      <c r="AX131" s="729" t="s">
        <v>471</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472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473</v>
      </c>
      <c r="W132" s="742"/>
      <c r="X132" s="742"/>
      <c r="Y132" s="742"/>
      <c r="Z132" s="743"/>
      <c r="AA132" s="744">
        <v>1.92255277</v>
      </c>
      <c r="AB132" s="745"/>
      <c r="AC132" s="745"/>
      <c r="AD132" s="745"/>
      <c r="AE132" s="746"/>
      <c r="AF132" s="747">
        <v>2.4746565469999999</v>
      </c>
      <c r="AG132" s="745"/>
      <c r="AH132" s="745"/>
      <c r="AI132" s="745"/>
      <c r="AJ132" s="746"/>
      <c r="AK132" s="747">
        <v>2.4779790739999998</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474</v>
      </c>
      <c r="W133" s="721"/>
      <c r="X133" s="721"/>
      <c r="Y133" s="721"/>
      <c r="Z133" s="722"/>
      <c r="AA133" s="723">
        <v>2.1</v>
      </c>
      <c r="AB133" s="724"/>
      <c r="AC133" s="724"/>
      <c r="AD133" s="724"/>
      <c r="AE133" s="725"/>
      <c r="AF133" s="723">
        <v>2.2000000000000002</v>
      </c>
      <c r="AG133" s="724"/>
      <c r="AH133" s="724"/>
      <c r="AI133" s="724"/>
      <c r="AJ133" s="725"/>
      <c r="AK133" s="723">
        <v>2.2000000000000002</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ExMIdnG+8PufkhyNFwYVAbu5J4n1PwKU9LjHoify7bDO8cmTQAH2pt9XZ2SqDFDZLYRNAI2JbwZZwYdozkLhw==" saltValue="Q8DFY6LEd82iA79T8cfT7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475</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MP+KPrAcL/VutZNRDnz8bqcV5xE0n5XhSJhzRj4b6WHmr+wSb7GdKq+XQNGQzTFFx7y5grAmyHU/k/1wOEGXEA==" saltValue="vVSzARDaVsNxRCLHeqhipw=="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QmzImp+zqnPDgroi4VivRZwTSvWNfRFaHQO//np4SxVpMfLHapN+qG80EuQ6ikqewu6K1eJwgezU0MMhuoCG8A==" saltValue="liEAht0Oyf42roqcWnCkOQ=="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477</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478</v>
      </c>
      <c r="AP7" s="272"/>
      <c r="AQ7" s="273" t="s">
        <v>479</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480</v>
      </c>
      <c r="AQ8" s="279" t="s">
        <v>481</v>
      </c>
      <c r="AR8" s="280" t="s">
        <v>482</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483</v>
      </c>
      <c r="AL9" s="1131"/>
      <c r="AM9" s="1131"/>
      <c r="AN9" s="1132"/>
      <c r="AO9" s="281">
        <v>6134245</v>
      </c>
      <c r="AP9" s="281">
        <v>61821</v>
      </c>
      <c r="AQ9" s="282">
        <v>63160</v>
      </c>
      <c r="AR9" s="283">
        <v>-2.1</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484</v>
      </c>
      <c r="AL10" s="1131"/>
      <c r="AM10" s="1131"/>
      <c r="AN10" s="1132"/>
      <c r="AO10" s="284">
        <v>65417</v>
      </c>
      <c r="AP10" s="284">
        <v>659</v>
      </c>
      <c r="AQ10" s="285">
        <v>4257</v>
      </c>
      <c r="AR10" s="286">
        <v>-84.5</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485</v>
      </c>
      <c r="AL11" s="1131"/>
      <c r="AM11" s="1131"/>
      <c r="AN11" s="1132"/>
      <c r="AO11" s="284">
        <v>57943</v>
      </c>
      <c r="AP11" s="284">
        <v>584</v>
      </c>
      <c r="AQ11" s="285">
        <v>595</v>
      </c>
      <c r="AR11" s="286">
        <v>-1.8</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486</v>
      </c>
      <c r="AL12" s="1131"/>
      <c r="AM12" s="1131"/>
      <c r="AN12" s="1132"/>
      <c r="AO12" s="284" t="s">
        <v>487</v>
      </c>
      <c r="AP12" s="284" t="s">
        <v>487</v>
      </c>
      <c r="AQ12" s="285">
        <v>9</v>
      </c>
      <c r="AR12" s="286" t="s">
        <v>487</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488</v>
      </c>
      <c r="AL13" s="1131"/>
      <c r="AM13" s="1131"/>
      <c r="AN13" s="1132"/>
      <c r="AO13" s="284">
        <v>284332</v>
      </c>
      <c r="AP13" s="284">
        <v>2865</v>
      </c>
      <c r="AQ13" s="285">
        <v>2608</v>
      </c>
      <c r="AR13" s="286">
        <v>9.9</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489</v>
      </c>
      <c r="AL14" s="1131"/>
      <c r="AM14" s="1131"/>
      <c r="AN14" s="1132"/>
      <c r="AO14" s="284">
        <v>25878</v>
      </c>
      <c r="AP14" s="284">
        <v>261</v>
      </c>
      <c r="AQ14" s="285">
        <v>1202</v>
      </c>
      <c r="AR14" s="286">
        <v>-78.3</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490</v>
      </c>
      <c r="AL15" s="1134"/>
      <c r="AM15" s="1134"/>
      <c r="AN15" s="1135"/>
      <c r="AO15" s="284">
        <v>-158285</v>
      </c>
      <c r="AP15" s="284">
        <v>-1595</v>
      </c>
      <c r="AQ15" s="285">
        <v>-3084</v>
      </c>
      <c r="AR15" s="286">
        <v>-48.3</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177</v>
      </c>
      <c r="AL16" s="1134"/>
      <c r="AM16" s="1134"/>
      <c r="AN16" s="1135"/>
      <c r="AO16" s="284">
        <v>6409530</v>
      </c>
      <c r="AP16" s="284">
        <v>64595</v>
      </c>
      <c r="AQ16" s="285">
        <v>68747</v>
      </c>
      <c r="AR16" s="286">
        <v>-6</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491</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492</v>
      </c>
      <c r="AP20" s="293" t="s">
        <v>493</v>
      </c>
      <c r="AQ20" s="294" t="s">
        <v>494</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495</v>
      </c>
      <c r="AL21" s="1137"/>
      <c r="AM21" s="1137"/>
      <c r="AN21" s="1138"/>
      <c r="AO21" s="297">
        <v>5.7</v>
      </c>
      <c r="AP21" s="298">
        <v>6.22</v>
      </c>
      <c r="AQ21" s="299">
        <v>-0.52</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496</v>
      </c>
      <c r="AL22" s="1137"/>
      <c r="AM22" s="1137"/>
      <c r="AN22" s="1138"/>
      <c r="AO22" s="302">
        <v>95.5</v>
      </c>
      <c r="AP22" s="303">
        <v>98.7</v>
      </c>
      <c r="AQ22" s="304">
        <v>-3.2</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29" t="s">
        <v>497</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ht="13.2" x14ac:dyDescent="0.2">
      <c r="A27" s="309"/>
      <c r="AO27" s="262"/>
      <c r="AP27" s="262"/>
      <c r="AQ27" s="262"/>
      <c r="AR27" s="262"/>
      <c r="AS27" s="262"/>
      <c r="AT27" s="262"/>
    </row>
    <row r="28" spans="1:46" ht="16.2" x14ac:dyDescent="0.2">
      <c r="A28" s="263" t="s">
        <v>498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499</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478</v>
      </c>
      <c r="AP30" s="272"/>
      <c r="AQ30" s="273" t="s">
        <v>479</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480</v>
      </c>
      <c r="AQ31" s="279" t="s">
        <v>481</v>
      </c>
      <c r="AR31" s="280" t="s">
        <v>482</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500</v>
      </c>
      <c r="AL32" s="1121"/>
      <c r="AM32" s="1121"/>
      <c r="AN32" s="1122"/>
      <c r="AO32" s="312">
        <v>3056461</v>
      </c>
      <c r="AP32" s="312">
        <v>30803</v>
      </c>
      <c r="AQ32" s="313">
        <v>33476</v>
      </c>
      <c r="AR32" s="314">
        <v>-8</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501</v>
      </c>
      <c r="AL33" s="1121"/>
      <c r="AM33" s="1121"/>
      <c r="AN33" s="1122"/>
      <c r="AO33" s="312" t="s">
        <v>487</v>
      </c>
      <c r="AP33" s="312" t="s">
        <v>487</v>
      </c>
      <c r="AQ33" s="313" t="s">
        <v>487</v>
      </c>
      <c r="AR33" s="314" t="s">
        <v>487</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502</v>
      </c>
      <c r="AL34" s="1121"/>
      <c r="AM34" s="1121"/>
      <c r="AN34" s="1122"/>
      <c r="AO34" s="312" t="s">
        <v>487</v>
      </c>
      <c r="AP34" s="312" t="s">
        <v>487</v>
      </c>
      <c r="AQ34" s="313">
        <v>23</v>
      </c>
      <c r="AR34" s="314" t="s">
        <v>487</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503</v>
      </c>
      <c r="AL35" s="1121"/>
      <c r="AM35" s="1121"/>
      <c r="AN35" s="1122"/>
      <c r="AO35" s="312">
        <v>1037852</v>
      </c>
      <c r="AP35" s="312">
        <v>10459</v>
      </c>
      <c r="AQ35" s="313">
        <v>5696</v>
      </c>
      <c r="AR35" s="314">
        <v>83.6</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504</v>
      </c>
      <c r="AL36" s="1121"/>
      <c r="AM36" s="1121"/>
      <c r="AN36" s="1122"/>
      <c r="AO36" s="312">
        <v>54202</v>
      </c>
      <c r="AP36" s="312">
        <v>546</v>
      </c>
      <c r="AQ36" s="313">
        <v>1273</v>
      </c>
      <c r="AR36" s="314">
        <v>-57.1</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505</v>
      </c>
      <c r="AL37" s="1121"/>
      <c r="AM37" s="1121"/>
      <c r="AN37" s="1122"/>
      <c r="AO37" s="312" t="s">
        <v>487</v>
      </c>
      <c r="AP37" s="312" t="s">
        <v>487</v>
      </c>
      <c r="AQ37" s="313">
        <v>486</v>
      </c>
      <c r="AR37" s="314" t="s">
        <v>487</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506</v>
      </c>
      <c r="AL38" s="1124"/>
      <c r="AM38" s="1124"/>
      <c r="AN38" s="1125"/>
      <c r="AO38" s="315" t="s">
        <v>487</v>
      </c>
      <c r="AP38" s="315" t="s">
        <v>487</v>
      </c>
      <c r="AQ38" s="316">
        <v>0</v>
      </c>
      <c r="AR38" s="304" t="s">
        <v>487</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507</v>
      </c>
      <c r="AL39" s="1124"/>
      <c r="AM39" s="1124"/>
      <c r="AN39" s="1125"/>
      <c r="AO39" s="312">
        <v>-892089</v>
      </c>
      <c r="AP39" s="312">
        <v>-8990</v>
      </c>
      <c r="AQ39" s="313">
        <v>-6136</v>
      </c>
      <c r="AR39" s="314">
        <v>46.5</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508</v>
      </c>
      <c r="AL40" s="1121"/>
      <c r="AM40" s="1121"/>
      <c r="AN40" s="1122"/>
      <c r="AO40" s="312">
        <v>-2768939</v>
      </c>
      <c r="AP40" s="312">
        <v>-27905</v>
      </c>
      <c r="AQ40" s="313">
        <v>-25079</v>
      </c>
      <c r="AR40" s="314">
        <v>11.3</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287</v>
      </c>
      <c r="AL41" s="1127"/>
      <c r="AM41" s="1127"/>
      <c r="AN41" s="1128"/>
      <c r="AO41" s="312">
        <v>487487</v>
      </c>
      <c r="AP41" s="312">
        <v>4913</v>
      </c>
      <c r="AQ41" s="313">
        <v>9740</v>
      </c>
      <c r="AR41" s="314">
        <v>-49.6</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510</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478</v>
      </c>
      <c r="AN49" s="1115" t="s">
        <v>511</v>
      </c>
      <c r="AO49" s="1116"/>
      <c r="AP49" s="1116"/>
      <c r="AQ49" s="1116"/>
      <c r="AR49" s="1117"/>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512</v>
      </c>
      <c r="AO50" s="329" t="s">
        <v>513</v>
      </c>
      <c r="AP50" s="330" t="s">
        <v>514</v>
      </c>
      <c r="AQ50" s="331" t="s">
        <v>515</v>
      </c>
      <c r="AR50" s="332" t="s">
        <v>516</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517</v>
      </c>
      <c r="AL51" s="325"/>
      <c r="AM51" s="333">
        <v>1639255</v>
      </c>
      <c r="AN51" s="334">
        <v>15677</v>
      </c>
      <c r="AO51" s="335">
        <v>24.8</v>
      </c>
      <c r="AP51" s="336">
        <v>42836</v>
      </c>
      <c r="AQ51" s="337">
        <v>-0.9</v>
      </c>
      <c r="AR51" s="338">
        <v>25.7</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518</v>
      </c>
      <c r="AM52" s="341">
        <v>1037044</v>
      </c>
      <c r="AN52" s="342">
        <v>9918</v>
      </c>
      <c r="AO52" s="343">
        <v>48</v>
      </c>
      <c r="AP52" s="344">
        <v>22936</v>
      </c>
      <c r="AQ52" s="345">
        <v>1.4</v>
      </c>
      <c r="AR52" s="346">
        <v>46.6</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519</v>
      </c>
      <c r="AL53" s="325"/>
      <c r="AM53" s="333">
        <v>2064999</v>
      </c>
      <c r="AN53" s="334">
        <v>19984</v>
      </c>
      <c r="AO53" s="335">
        <v>27.5</v>
      </c>
      <c r="AP53" s="336">
        <v>44161</v>
      </c>
      <c r="AQ53" s="337">
        <v>3.1</v>
      </c>
      <c r="AR53" s="338">
        <v>24.4</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518</v>
      </c>
      <c r="AM54" s="341">
        <v>1212819</v>
      </c>
      <c r="AN54" s="342">
        <v>11737</v>
      </c>
      <c r="AO54" s="343">
        <v>18.3</v>
      </c>
      <c r="AP54" s="344">
        <v>23644</v>
      </c>
      <c r="AQ54" s="345">
        <v>3.1</v>
      </c>
      <c r="AR54" s="346">
        <v>15.2</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520</v>
      </c>
      <c r="AL55" s="325"/>
      <c r="AM55" s="333">
        <v>1872710</v>
      </c>
      <c r="AN55" s="334">
        <v>18389</v>
      </c>
      <c r="AO55" s="335">
        <v>-8</v>
      </c>
      <c r="AP55" s="336">
        <v>43955</v>
      </c>
      <c r="AQ55" s="337">
        <v>-0.5</v>
      </c>
      <c r="AR55" s="338">
        <v>-7.5</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518</v>
      </c>
      <c r="AM56" s="341">
        <v>897093</v>
      </c>
      <c r="AN56" s="342">
        <v>8809</v>
      </c>
      <c r="AO56" s="343">
        <v>-24.9</v>
      </c>
      <c r="AP56" s="344">
        <v>21318</v>
      </c>
      <c r="AQ56" s="345">
        <v>-9.8000000000000007</v>
      </c>
      <c r="AR56" s="346">
        <v>-15.1</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521</v>
      </c>
      <c r="AL57" s="325"/>
      <c r="AM57" s="333">
        <v>2040415</v>
      </c>
      <c r="AN57" s="334">
        <v>20306</v>
      </c>
      <c r="AO57" s="335">
        <v>10.4</v>
      </c>
      <c r="AP57" s="336">
        <v>41921</v>
      </c>
      <c r="AQ57" s="337">
        <v>-4.5999999999999996</v>
      </c>
      <c r="AR57" s="338">
        <v>15</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518</v>
      </c>
      <c r="AM58" s="341">
        <v>1468838</v>
      </c>
      <c r="AN58" s="342">
        <v>14618</v>
      </c>
      <c r="AO58" s="343">
        <v>65.900000000000006</v>
      </c>
      <c r="AP58" s="344">
        <v>21655</v>
      </c>
      <c r="AQ58" s="345">
        <v>1.6</v>
      </c>
      <c r="AR58" s="346">
        <v>64.3</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522</v>
      </c>
      <c r="AL59" s="325"/>
      <c r="AM59" s="333">
        <v>3753246</v>
      </c>
      <c r="AN59" s="334">
        <v>37825</v>
      </c>
      <c r="AO59" s="335">
        <v>86.3</v>
      </c>
      <c r="AP59" s="336">
        <v>44585</v>
      </c>
      <c r="AQ59" s="337">
        <v>6.4</v>
      </c>
      <c r="AR59" s="338">
        <v>79.900000000000006</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518</v>
      </c>
      <c r="AM60" s="341">
        <v>1577060</v>
      </c>
      <c r="AN60" s="342">
        <v>15894</v>
      </c>
      <c r="AO60" s="343">
        <v>8.6999999999999993</v>
      </c>
      <c r="AP60" s="344">
        <v>23077</v>
      </c>
      <c r="AQ60" s="345">
        <v>6.6</v>
      </c>
      <c r="AR60" s="346">
        <v>2.1</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523</v>
      </c>
      <c r="AL61" s="347"/>
      <c r="AM61" s="348">
        <v>2274125</v>
      </c>
      <c r="AN61" s="349">
        <v>22436</v>
      </c>
      <c r="AO61" s="350">
        <v>28.2</v>
      </c>
      <c r="AP61" s="351">
        <v>43492</v>
      </c>
      <c r="AQ61" s="352">
        <v>0.7</v>
      </c>
      <c r="AR61" s="338">
        <v>27.5</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518</v>
      </c>
      <c r="AM62" s="341">
        <v>1238571</v>
      </c>
      <c r="AN62" s="342">
        <v>12195</v>
      </c>
      <c r="AO62" s="343">
        <v>23.2</v>
      </c>
      <c r="AP62" s="344">
        <v>22526</v>
      </c>
      <c r="AQ62" s="345">
        <v>0.6</v>
      </c>
      <c r="AR62" s="346">
        <v>22.6</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bVIYTFyvP/W0cUge88U13wq72LqIVq1JDtOT+S410kfDTkwEhHK5zPnp1GAiGZhKQ6D59qYRr7laFDOz9iTxZw==" saltValue="EMP/s108Yb9eCvOP0VoOt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475</v>
      </c>
    </row>
    <row r="121" spans="125:125" ht="13.5" hidden="1" customHeight="1" x14ac:dyDescent="0.2">
      <c r="DU121" s="259"/>
    </row>
  </sheetData>
  <sheetProtection algorithmName="SHA-512" hashValue="lxmRGo9NWt2ZbcGgqcZP/xkvBCIWJN7+gMqlOaIVeg104TV+fbnlHC5nxY81z3bH1p7VmssIlfUzfXh/mzzXaA==" saltValue="Kvb4RJ0f57m5q7ntl6qrz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475</v>
      </c>
    </row>
  </sheetData>
  <sheetProtection algorithmName="SHA-512" hashValue="K1uVk945AHq1rxt8VlrPYW1H6NkTEqpTiN/PbygV1CcmrgVgzTSqv73iUHs8jVJk7kGUIy2vniPjXkZRrS4L1g==" saltValue="weO8YffxEFUmWL710fvEz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9" t="s">
        <v>3</v>
      </c>
      <c r="D47" s="1139"/>
      <c r="E47" s="1140"/>
      <c r="F47" s="11">
        <v>11.69</v>
      </c>
      <c r="G47" s="12">
        <v>11.43</v>
      </c>
      <c r="H47" s="12">
        <v>11.09</v>
      </c>
      <c r="I47" s="12">
        <v>11.47</v>
      </c>
      <c r="J47" s="13">
        <v>11.94</v>
      </c>
    </row>
    <row r="48" spans="2:10" ht="57.75" customHeight="1" x14ac:dyDescent="0.2">
      <c r="B48" s="14"/>
      <c r="C48" s="1141" t="s">
        <v>4</v>
      </c>
      <c r="D48" s="1141"/>
      <c r="E48" s="1142"/>
      <c r="F48" s="15">
        <v>0.06</v>
      </c>
      <c r="G48" s="16">
        <v>0.08</v>
      </c>
      <c r="H48" s="16">
        <v>0.09</v>
      </c>
      <c r="I48" s="16">
        <v>0.09</v>
      </c>
      <c r="J48" s="17">
        <v>1.08</v>
      </c>
    </row>
    <row r="49" spans="2:10" ht="57.75" customHeight="1" thickBot="1" x14ac:dyDescent="0.25">
      <c r="B49" s="18"/>
      <c r="C49" s="1143" t="s">
        <v>5</v>
      </c>
      <c r="D49" s="1143"/>
      <c r="E49" s="1144"/>
      <c r="F49" s="19">
        <v>0.26</v>
      </c>
      <c r="G49" s="20">
        <v>0.12</v>
      </c>
      <c r="H49" s="20">
        <v>0.12</v>
      </c>
      <c r="I49" s="20">
        <v>0.11</v>
      </c>
      <c r="J49" s="21">
        <v>1.71</v>
      </c>
    </row>
    <row r="50" spans="2:10" ht="13.2" x14ac:dyDescent="0.2"/>
  </sheetData>
  <sheetProtection algorithmName="SHA-512" hashValue="LqL0rbe7xcIiTDjuEfgG0uv6nl6RMBN6h22n2T7zT6jG5ISmLDFeOzo9zauOS2wbmKEqN/39T2Uex53D175aNw==" saltValue="cprspWWgQmaOcGML1yr4T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2025-03-12T09:35:04Z</cp:lastPrinted>
  <dcterms:created xsi:type="dcterms:W3CDTF">2025-02-19T03:28:25Z</dcterms:created>
  <dcterms:modified xsi:type="dcterms:W3CDTF">2025-09-29T05:33:12Z</dcterms:modified>
  <cp:category/>
</cp:coreProperties>
</file>