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441CFBB3-EB09-4E5A-B07F-F1C26D3D1FAA}" xr6:coauthVersionLast="47" xr6:coauthVersionMax="47" xr10:uidLastSave="{00000000-0000-0000-0000-000000000000}"/>
  <bookViews>
    <workbookView xWindow="-108" yWindow="-108" windowWidth="23256" windowHeight="13896" tabRatio="49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O35" i="10"/>
  <c r="BE35" i="10"/>
  <c r="BW34" i="10"/>
  <c r="BW35" i="10" s="1"/>
  <c r="BW36" i="10" s="1"/>
  <c r="BW37" i="10" s="1"/>
  <c r="BW38" i="10" s="1"/>
  <c r="BW39" i="10" s="1"/>
  <c r="BW40" i="10" s="1"/>
  <c r="BW41" i="10" s="1"/>
  <c r="BE34" i="10"/>
  <c r="C34" i="10"/>
  <c r="C35" i="10" s="1"/>
  <c r="CO34" i="10" l="1"/>
  <c r="U34" i="10"/>
  <c r="U35" i="10" s="1"/>
  <c r="U36" i="10" s="1"/>
  <c r="C36" i="10"/>
  <c r="AM34" i="10"/>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<sst xmlns="http://schemas.openxmlformats.org/spreadsheetml/2006/main" count="1113" uniqueCount="573">
  <si>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</si>
  <si>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</si>
  <si>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</si>
  <si>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</si>
  <si>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</si>
  <si>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</si>
  <si>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</si>
  <si>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</si>
  <si>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</si>
  <si>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</si>
  <si>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</si>
  <si>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</si>
  <si>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</si>
  <si>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</si>
  <si>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</si>
  <si>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</si>
  <si>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</si>
  <si>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</si>
  <si>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</si>
  <si>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</si>
  <si>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</si>
  <si>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</si>
  <si>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</si>
  <si>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</si>
  <si>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</si>
  <si>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</si>
  <si>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</si>
  <si>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</si>
  <si>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</si>
  <si>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</si>
  <si>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</si>
  <si>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</si>
  <si>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</si>
  <si>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</si>
  <si>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</si>
  <si>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</si>
  <si>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</si>
  <si>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</si>
  <si>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</si>
  <si>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</si>
  <si>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</si>
  <si>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</si>
  <si>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</si>
  <si>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</si>
  <si>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</si>
  <si>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</si>
  <si>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</si>
  <si>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</si>
  <si>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</si>
  <si>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</si>
  <si>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</si>
  <si>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</si>
  <si>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</si>
  <si>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</si>
  <si>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</si>
  <si>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</si>
  <si>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</si>
  <si>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</si>
  <si>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</si>
  <si>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</si>
  <si>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</si>
  <si>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</si>
  <si>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</si>
  <si>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</si>
  <si>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</si>
  <si>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</si>
  <si>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</si>
  <si>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</si>
  <si>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</si>
  <si>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</si>
  <si>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</si>
  <si>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</si>
  <si>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</si>
  <si>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</si>
  <si>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</si>
  <si>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</si>
  <si>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</si>
  <si>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</si>
  <si>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</si>
  <si>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</si>
  <si>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</si>
  <si>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中核市</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</si>
  <si>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</si>
  <si>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</si>
  <si>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</si>
  <si>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</si>
  <si>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</si>
  <si>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</si>
  <si>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</si>
  <si>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</si>
  <si>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</si>
  <si>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</si>
  <si>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</si>
  <si>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</si>
  <si>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寝屋川市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</si>
  <si>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</si>
  <si>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</si>
  <si>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</si>
  <si>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</si>
  <si>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</si>
  <si>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</si>
  <si>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</si>
  <si>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</si>
  <si>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</si>
  <si>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</si>
  <si>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</si>
  <si>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</si>
  <si>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</si>
  <si>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</si>
  <si>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</si>
  <si>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</si>
  <si>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</si>
  <si>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</si>
  <si>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</si>
  <si>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</si>
  <si>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</si>
  <si>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</si>
  <si>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</si>
  <si>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-3.3</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</si>
  <si>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</si>
  <si>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</si>
  <si>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</si>
  <si>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</si>
  <si>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</si>
  <si>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</si>
  <si>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</si>
  <si>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</si>
  <si>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</si>
  <si>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</si>
  <si>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</si>
  <si>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</si>
  <si>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</si>
  <si>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</si>
  <si>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</si>
  <si>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</si>
  <si>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</si>
  <si>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</si>
  <si>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</si>
  <si>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</si>
  <si>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</si>
  <si>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</si>
  <si>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</si>
  <si>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26"/>
  </si>
  <si>
    <t>うち日本人(％)</t>
    <phoneticPr fontId="5"/>
  </si>
  <si>
    <t>-0.9</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</si>
  <si>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</si>
  <si>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</si>
  <si>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</si>
  <si>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</si>
  <si>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</si>
  <si>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</si>
  <si>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</si>
  <si>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</si>
  <si>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</si>
  <si>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</si>
  <si>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</si>
  <si>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</si>
  <si>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</si>
  <si>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</si>
  <si>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</si>
  <si>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</si>
  <si>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</si>
  <si>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</si>
  <si>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</si>
  <si>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</si>
  <si>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</si>
  <si>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</si>
  <si>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</si>
  <si>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</si>
  <si>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</si>
  <si>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</si>
  <si>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</si>
  <si>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</si>
  <si>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</si>
  <si>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</si>
  <si>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</si>
  <si>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</si>
  <si>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</si>
  <si>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</si>
  <si>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</si>
  <si>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</si>
  <si>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</si>
  <si>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</si>
  <si>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</si>
  <si>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</si>
  <si>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</si>
  <si>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</si>
  <si>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</si>
  <si>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</si>
  <si>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</si>
  <si>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</si>
  <si>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</si>
  <si>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</si>
  <si>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</si>
  <si>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</si>
  <si>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</si>
  <si>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</si>
  <si>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</si>
  <si>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</si>
  <si>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</si>
  <si>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</si>
  <si>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</si>
  <si>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</si>
  <si>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大阪府寝屋川市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</si>
  <si>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</si>
  <si>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</si>
  <si>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</si>
  <si>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</si>
  <si>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</si>
  <si>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</si>
  <si>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</si>
  <si>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</si>
  <si>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</si>
  <si>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</si>
  <si>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</si>
  <si>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</si>
  <si>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</si>
  <si>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</si>
  <si>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</si>
  <si>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</si>
  <si>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</si>
  <si>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</si>
  <si>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</si>
  <si>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</si>
  <si>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</si>
  <si>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</si>
  <si>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</si>
  <si>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</si>
  <si>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</si>
  <si>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</si>
  <si>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</si>
  <si>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</si>
  <si>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</si>
  <si>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</si>
  <si>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</si>
  <si>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</si>
  <si>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</si>
  <si>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</si>
  <si>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</si>
  <si>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</si>
  <si>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</si>
  <si>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</si>
  <si>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</si>
  <si>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</si>
  <si>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</si>
  <si>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</si>
  <si>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</si>
  <si>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</si>
  <si>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</si>
  <si>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</si>
  <si>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</si>
  <si>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</si>
  <si>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</si>
  <si>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</si>
  <si>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</si>
  <si>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</si>
  <si>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</si>
  <si>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</si>
  <si>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</si>
  <si>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</si>
  <si>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</si>
  <si>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</si>
  <si>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</si>
  <si>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</si>
  <si>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</si>
  <si>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</si>
  <si>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</si>
  <si>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</si>
  <si>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</si>
  <si>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</si>
  <si>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</si>
  <si>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</si>
  <si>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</si>
  <si>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</si>
  <si>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</si>
  <si>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</si>
  <si>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</si>
  <si>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</si>
  <si>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</si>
  <si>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</si>
  <si>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</si>
  <si>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</si>
  <si>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</si>
  <si>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</si>
  <si>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</si>
  <si>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</si>
  <si>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</si>
  <si>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</si>
  <si>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</si>
  <si>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</si>
  <si>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</si>
  <si>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</si>
  <si>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</si>
  <si>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</si>
  <si>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</si>
  <si>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</si>
  <si>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</si>
  <si>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</si>
  <si>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</si>
  <si>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</si>
  <si>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</si>
  <si>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</si>
  <si>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</si>
  <si>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</si>
  <si>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</si>
  <si>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</si>
  <si>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</si>
  <si>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</si>
  <si>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</si>
  <si>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</si>
  <si>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</si>
  <si>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</si>
  <si>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</si>
  <si>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</si>
  <si>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</si>
  <si>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</si>
  <si>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</si>
  <si>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</si>
  <si>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</si>
  <si>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</si>
  <si>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</si>
  <si>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</si>
  <si>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</si>
  <si>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</si>
  <si>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</si>
  <si>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</si>
  <si>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</si>
  <si>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</si>
  <si>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</si>
  <si>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</si>
  <si>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</si>
  <si>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</si>
  <si>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</si>
  <si>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</si>
  <si>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</si>
  <si>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</si>
  <si>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</si>
  <si>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</si>
  <si>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</si>
  <si>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</si>
  <si>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</si>
  <si>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</si>
  <si>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</si>
  <si>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</si>
  <si>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</si>
  <si>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</si>
  <si>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</si>
  <si>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</si>
  <si>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</si>
  <si>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</si>
  <si>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</si>
  <si>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</si>
  <si>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</si>
  <si>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</si>
  <si>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大阪府寝屋川市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</si>
  <si>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</si>
  <si>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</si>
  <si>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</si>
  <si>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</si>
  <si>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</si>
  <si>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</si>
  <si>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</si>
  <si>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</si>
  <si>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</si>
  <si>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</si>
  <si>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</si>
  <si>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</si>
  <si>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</si>
  <si>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</si>
  <si>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</si>
  <si>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</si>
  <si>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</si>
  <si>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</si>
  <si>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</si>
  <si>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</si>
  <si>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公共用地先行取得事業特別会計</t>
    <phoneticPr fontId="5"/>
  </si>
  <si>
    <t>母子父子寡婦福祉資金貸付金特別会計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</si>
  <si>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</si>
  <si>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</si>
  <si>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</si>
  <si>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</si>
  <si>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</si>
  <si>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</si>
  <si>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</si>
  <si>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</si>
  <si>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</si>
  <si>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</si>
  <si>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</si>
  <si>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</si>
  <si>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</si>
  <si>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</si>
  <si>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</si>
  <si>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</si>
  <si>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</si>
  <si>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</si>
  <si>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</si>
  <si>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</si>
  <si>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</si>
  <si>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</si>
  <si>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</si>
  <si>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</si>
  <si>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</si>
  <si>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</si>
  <si>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</si>
  <si>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</si>
  <si>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</si>
  <si>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</si>
  <si>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</si>
  <si>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</si>
  <si>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</si>
  <si>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</si>
  <si>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</si>
  <si>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</si>
  <si>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</si>
  <si>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</si>
  <si>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</si>
  <si>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</si>
  <si>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</si>
  <si>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</si>
  <si>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</si>
  <si>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</si>
  <si>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</si>
  <si>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</si>
  <si>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</si>
  <si>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</si>
  <si>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</si>
  <si>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</si>
  <si>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</si>
  <si>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</si>
  <si>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</si>
  <si>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</si>
  <si>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</si>
  <si>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</si>
  <si>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</si>
  <si>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</si>
  <si>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</si>
  <si>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</si>
  <si>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</si>
  <si>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</si>
  <si>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</si>
  <si>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</si>
  <si>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</si>
  <si>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</si>
  <si>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</si>
  <si>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</si>
  <si>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</si>
  <si>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</si>
  <si>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</si>
  <si>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</si>
  <si>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</si>
  <si>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</si>
  <si>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</si>
  <si>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</si>
  <si>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</si>
  <si>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</si>
  <si>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</si>
  <si>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</si>
  <si>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</si>
  <si>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</si>
  <si>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</si>
  <si>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</si>
  <si>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</si>
  <si>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</si>
  <si>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</si>
  <si>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</si>
  <si>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</si>
  <si>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</si>
  <si>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</si>
  <si>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</si>
  <si>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</si>
  <si>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</si>
  <si>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</si>
  <si>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</si>
  <si>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</si>
  <si>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</si>
  <si>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</si>
  <si>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</si>
  <si>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</si>
  <si>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</si>
  <si>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</si>
  <si>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</si>
  <si>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</si>
  <si>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</si>
  <si>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</si>
  <si>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</si>
  <si>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</si>
  <si>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</si>
  <si>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</si>
  <si>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</si>
  <si>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</si>
  <si>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</si>
  <si>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</si>
  <si>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</si>
  <si>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</si>
  <si>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</si>
  <si>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</si>
  <si>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</si>
  <si>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</si>
  <si>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</si>
  <si>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</si>
  <si>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</si>
  <si>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</si>
  <si>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</si>
  <si>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</si>
  <si>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</si>
  <si>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</si>
  <si>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</si>
  <si>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</si>
  <si>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</si>
  <si>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</si>
  <si>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</si>
  <si>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</si>
  <si>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</si>
  <si>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</si>
  <si>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</si>
  <si>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</si>
  <si>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</si>
  <si>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</si>
  <si>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</si>
  <si>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</si>
  <si>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</si>
  <si>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</si>
  <si>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</si>
  <si>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</si>
  <si>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</si>
  <si>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</si>
  <si>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</si>
  <si>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</si>
  <si>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</si>
  <si>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</si>
  <si>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</si>
  <si>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0.77</t>
  </si>
  <si>
    <t>水道事業会計</t>
  </si>
  <si>
    <t>一般会計</t>
  </si>
  <si>
    <t>下水道事業会計</t>
  </si>
  <si>
    <t>後期高齢者医療特別会計</t>
  </si>
  <si>
    <t>国民健康保険特別会計</t>
  </si>
  <si>
    <t>介護保険特別会計</t>
  </si>
  <si>
    <t>公共用地先行取得事業特別会計</t>
  </si>
  <si>
    <t>母子父子寡婦福祉資金貸付金特別会計</t>
  </si>
  <si>
    <t>その他会計（赤字）</t>
  </si>
  <si>
    <t>その他会計（黒字）</t>
  </si>
  <si>
    <t>R01</t>
    <phoneticPr fontId="5"/>
  </si>
  <si>
    <t>R02</t>
    <phoneticPr fontId="5"/>
  </si>
  <si>
    <t>R03</t>
    <phoneticPr fontId="5"/>
  </si>
  <si>
    <t>R04</t>
    <phoneticPr fontId="5"/>
  </si>
  <si>
    <t>R05</t>
    <phoneticPr fontId="5"/>
  </si>
  <si>
    <t>-</t>
    <phoneticPr fontId="2"/>
  </si>
  <si>
    <t>アドバンス寝屋川マネジメント株式会社</t>
    <rPh sb="5" eb="8">
      <t>ネヤガワ</t>
    </rPh>
    <rPh sb="14" eb="18">
      <t>カブシキカイシャ</t>
    </rPh>
    <phoneticPr fontId="10"/>
  </si>
  <si>
    <t>北河内4市リサイクル施設組合</t>
    <rPh sb="0" eb="5">
      <t>キタカワチヨンシ</t>
    </rPh>
    <rPh sb="10" eb="12">
      <t>シセツ</t>
    </rPh>
    <rPh sb="12" eb="14">
      <t>クミアイ</t>
    </rPh>
    <phoneticPr fontId="10"/>
  </si>
  <si>
    <t>枚方寝屋川消防組合</t>
    <rPh sb="0" eb="5">
      <t>ヒラカタネヤガワ</t>
    </rPh>
    <rPh sb="5" eb="9">
      <t>ショウボウクミアイ</t>
    </rPh>
    <phoneticPr fontId="10"/>
  </si>
  <si>
    <t>大阪府都市競艇企業団</t>
    <rPh sb="0" eb="10">
      <t>オオサカフトシキョウテイキギョウダン</t>
    </rPh>
    <phoneticPr fontId="10"/>
  </si>
  <si>
    <t>淀川左岸水防事務組合</t>
    <rPh sb="0" eb="4">
      <t>ヨドガワサガン</t>
    </rPh>
    <rPh sb="4" eb="10">
      <t>スイボウジムクミアイ</t>
    </rPh>
    <phoneticPr fontId="10"/>
  </si>
  <si>
    <t>大阪府後期高齢者医療広域連合（一般会計）</t>
    <rPh sb="0" eb="12">
      <t>オオサカフコウキコウレイ</t>
    </rPh>
    <rPh sb="12" eb="14">
      <t>レンゴウ</t>
    </rPh>
    <rPh sb="15" eb="19">
      <t>イッパンカイケイ</t>
    </rPh>
    <phoneticPr fontId="10"/>
  </si>
  <si>
    <t>大阪府後期高齢者医療広域連合（後期高齢者医療特別会計）</t>
    <rPh sb="0" eb="14">
      <t>オオサカフコウキコウレイシャイリョウコウイキレンゴウ</t>
    </rPh>
    <rPh sb="15" eb="26">
      <t>コウキコウレイシャイリョウトクベツカイケイ</t>
    </rPh>
    <phoneticPr fontId="10"/>
  </si>
  <si>
    <t>大阪広域水道企業団（水道事業会計）</t>
    <rPh sb="0" eb="9">
      <t>オオサカコウイキスイドウキギョウダン</t>
    </rPh>
    <rPh sb="10" eb="14">
      <t>スイドウジギョウ</t>
    </rPh>
    <rPh sb="14" eb="16">
      <t>カイケイ</t>
    </rPh>
    <phoneticPr fontId="10"/>
  </si>
  <si>
    <t>大阪広域水道企業団（工業用水道事業会計）</t>
    <rPh sb="0" eb="9">
      <t>オオサカコウイキスイドウキギョウダン</t>
    </rPh>
    <rPh sb="10" eb="12">
      <t>コウギョウ</t>
    </rPh>
    <rPh sb="12" eb="13">
      <t>ヨウ</t>
    </rPh>
    <rPh sb="13" eb="15">
      <t>スイドウ</t>
    </rPh>
    <rPh sb="15" eb="17">
      <t>ジギョウ</t>
    </rPh>
    <rPh sb="17" eb="19">
      <t>カイケイ</t>
    </rPh>
    <phoneticPr fontId="10"/>
  </si>
  <si>
    <t>公共公益施設整備基金</t>
    <rPh sb="0" eb="2">
      <t>コウキョウ</t>
    </rPh>
    <rPh sb="2" eb="4">
      <t>コウエキ</t>
    </rPh>
    <rPh sb="4" eb="6">
      <t>シセツ</t>
    </rPh>
    <rPh sb="6" eb="8">
      <t>セイビ</t>
    </rPh>
    <rPh sb="8" eb="10">
      <t>キキン</t>
    </rPh>
    <phoneticPr fontId="10"/>
  </si>
  <si>
    <t>くらし・笑顔創生基金</t>
    <phoneticPr fontId="10"/>
  </si>
  <si>
    <t>職員退職手当基金</t>
    <phoneticPr fontId="10"/>
  </si>
  <si>
    <t>福祉基金</t>
    <rPh sb="0" eb="2">
      <t>フクシ</t>
    </rPh>
    <rPh sb="2" eb="4">
      <t>キキン</t>
    </rPh>
    <phoneticPr fontId="10"/>
  </si>
  <si>
    <t>公園墓地管理基金</t>
    <rPh sb="0" eb="2">
      <t>コウエン</t>
    </rPh>
    <rPh sb="2" eb="4">
      <t>ボチ</t>
    </rPh>
    <rPh sb="4" eb="6">
      <t>カンリ</t>
    </rPh>
    <rPh sb="6" eb="8">
      <t>キキン</t>
    </rPh>
    <phoneticPr fontId="10"/>
  </si>
  <si>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</si>
  <si>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</si>
  <si>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については、地方債の繰上償還や新規発行の抑制により類似団体内平均値を下回る比率となっているが、有形固定資産減価償却率については、施設が古く、老朽化が進んでいるため、類似団体内平均値と比較して高い数値となっている。
　今後も、地方債の発行抑制や定員の適正化などにより、フロー、ストックの両面において、健全な財政を維持し、将来にわたり持続可能な財政基盤の確立を目指すとともに、公共施設等総合管理計画に基づき、公共施設等の更新・統廃合・長寿命化等を計画的に進め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</si>
  <si>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</si>
  <si>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</si>
  <si>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</si>
  <si>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</si>
  <si>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</si>
  <si>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</si>
  <si>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地方債の繰上償還や新規発行の抑制により、将来負担比率・実質公債費比率ともに類似団体内平均値を下回る比率となっている。
　今後も、地方債の発行抑制や定員の適正化などにより、フロー、ストックの両面において、健全な財政を維持し、将来にわたり持続可能な財政基盤の確立を目指す。</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</si>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</sst>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0" fontId="14" fillId="0" borderId="52" xfId="1" applyFont="1" applyFill="1" applyBorder="1" applyAlignment="1">
      <alignment horizontal="center" vertical="center"/>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A796C47E-1F33-4CC8-959C-6EA9A2F120A1}"/>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51849</c:v>
                </c:pt>
                <c:pt idx="1">
                  <c:v>52191</c:v>
                </c:pt>
                <c:pt idx="2">
                  <c:v>48105</c:v>
                </c:pt>
                <c:pt idx="3">
                  <c:v>47446</c:v>
                </c:pt>
                <c:pt idx="4">
                  <c:v>48387</c:v>
                </c:pt>
              </c:numCache>
            </c:numRef>
          </c:val>
          <c:smooth val="0"/>
          <c:extLst>
            <c:ext xmlns:c16="http://schemas.microsoft.com/office/drawing/2014/chart" uri="{C3380CC4-5D6E-409C-BE32-E72D297353CC}">
              <c16:uniqueId val="{00000000-102A-4B84-85F8-89BE466774D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37513</c:v>
                </c:pt>
                <c:pt idx="1">
                  <c:v>42052</c:v>
                </c:pt>
                <c:pt idx="2">
                  <c:v>40501</c:v>
                </c:pt>
                <c:pt idx="3">
                  <c:v>48417</c:v>
                </c:pt>
                <c:pt idx="4">
                  <c:v>57231</c:v>
                </c:pt>
              </c:numCache>
            </c:numRef>
          </c:val>
          <c:smooth val="0"/>
          <c:extLst>
            <c:ext xmlns:c16="http://schemas.microsoft.com/office/drawing/2014/chart" uri="{C3380CC4-5D6E-409C-BE32-E72D297353CC}">
              <c16:uniqueId val="{00000001-102A-4B84-85F8-89BE466774DD}"/>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3.97</c:v>
                </c:pt>
                <c:pt idx="1">
                  <c:v>3.56</c:v>
                </c:pt>
                <c:pt idx="2">
                  <c:v>2.25</c:v>
                </c:pt>
                <c:pt idx="3">
                  <c:v>2.3199999999999998</c:v>
                </c:pt>
                <c:pt idx="4">
                  <c:v>2.38</c:v>
                </c:pt>
              </c:numCache>
            </c:numRef>
          </c:val>
          <c:extLst>
            <c:ext xmlns:c16="http://schemas.microsoft.com/office/drawing/2014/chart" uri="{C3380CC4-5D6E-409C-BE32-E72D297353CC}">
              <c16:uniqueId val="{00000000-D0E8-4727-9156-CE823667DC2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21.63</c:v>
                </c:pt>
                <c:pt idx="1">
                  <c:v>28.84</c:v>
                </c:pt>
                <c:pt idx="2">
                  <c:v>27.93</c:v>
                </c:pt>
                <c:pt idx="3">
                  <c:v>28.82</c:v>
                </c:pt>
                <c:pt idx="4">
                  <c:v>28.15</c:v>
                </c:pt>
              </c:numCache>
            </c:numRef>
          </c:val>
          <c:extLst>
            <c:ext xmlns:c16="http://schemas.microsoft.com/office/drawing/2014/chart" uri="{C3380CC4-5D6E-409C-BE32-E72D297353CC}">
              <c16:uniqueId val="{00000001-D0E8-4727-9156-CE823667DC2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6.74</c:v>
                </c:pt>
                <c:pt idx="1">
                  <c:v>7.47</c:v>
                </c:pt>
                <c:pt idx="2">
                  <c:v>-0.77</c:v>
                </c:pt>
                <c:pt idx="3">
                  <c:v>0.22</c:v>
                </c:pt>
                <c:pt idx="4">
                  <c:v>0.12</c:v>
                </c:pt>
              </c:numCache>
            </c:numRef>
          </c:val>
          <c:smooth val="0"/>
          <c:extLst>
            <c:ext xmlns:c16="http://schemas.microsoft.com/office/drawing/2014/chart" uri="{C3380CC4-5D6E-409C-BE32-E72D297353CC}">
              <c16:uniqueId val="{00000002-D0E8-4727-9156-CE823667DC2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E418-4205-9442-8DA70458AD5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418-4205-9442-8DA70458AD53}"/>
            </c:ext>
          </c:extLst>
        </c:ser>
        <c:ser>
          <c:idx val="2"/>
          <c:order val="2"/>
          <c:tx>
            <c:strRef>
              <c:f>データシート!$A$29</c:f>
              <c:strCache>
                <c:ptCount val="1"/>
                <c:pt idx="0">
                  <c:v>母子父子寡婦福祉資金貸付金特別会計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E418-4205-9442-8DA70458AD53}"/>
            </c:ext>
          </c:extLst>
        </c:ser>
        <c:ser>
          <c:idx val="3"/>
          <c:order val="3"/>
          <c:tx>
            <c:strRef>
              <c:f>データシート!$A$30</c:f>
              <c:strCache>
                <c:ptCount val="1"/>
                <c:pt idx="0">
                  <c:v>公共用地先行取得事業特別会計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E418-4205-9442-8DA70458AD53}"/>
            </c:ext>
          </c:extLst>
        </c:ser>
        <c:ser>
          <c:idx val="4"/>
          <c:order val="4"/>
          <c:tx>
            <c:strRef>
              <c:f>データシート!$A$31</c:f>
              <c:strCache>
                <c:ptCount val="1"/>
                <c:pt idx="0">
                  <c:v>介護保険特別会計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0.49</c:v>
                </c:pt>
                <c:pt idx="2">
                  <c:v>#N/A</c:v>
                </c:pt>
                <c:pt idx="3">
                  <c:v>0.75</c:v>
                </c:pt>
                <c:pt idx="4">
                  <c:v>#N/A</c:v>
                </c:pt>
                <c:pt idx="5">
                  <c:v>0.3</c:v>
                </c:pt>
                <c:pt idx="6">
                  <c:v>#N/A</c:v>
                </c:pt>
                <c:pt idx="7">
                  <c:v>0.43</c:v>
                </c:pt>
                <c:pt idx="8">
                  <c:v>#N/A</c:v>
                </c:pt>
                <c:pt idx="9">
                  <c:v>0.15</c:v>
                </c:pt>
              </c:numCache>
            </c:numRef>
          </c:val>
          <c:extLst>
            <c:ext xmlns:c16="http://schemas.microsoft.com/office/drawing/2014/chart" uri="{C3380CC4-5D6E-409C-BE32-E72D297353CC}">
              <c16:uniqueId val="{00000004-E418-4205-9442-8DA70458AD53}"/>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0.91</c:v>
                </c:pt>
                <c:pt idx="2">
                  <c:v>#N/A</c:v>
                </c:pt>
                <c:pt idx="3">
                  <c:v>1.27</c:v>
                </c:pt>
                <c:pt idx="4">
                  <c:v>#N/A</c:v>
                </c:pt>
                <c:pt idx="5">
                  <c:v>0.93</c:v>
                </c:pt>
                <c:pt idx="6">
                  <c:v>#N/A</c:v>
                </c:pt>
                <c:pt idx="7">
                  <c:v>0.64</c:v>
                </c:pt>
                <c:pt idx="8">
                  <c:v>#N/A</c:v>
                </c:pt>
                <c:pt idx="9">
                  <c:v>0.2</c:v>
                </c:pt>
              </c:numCache>
            </c:numRef>
          </c:val>
          <c:extLst>
            <c:ext xmlns:c16="http://schemas.microsoft.com/office/drawing/2014/chart" uri="{C3380CC4-5D6E-409C-BE32-E72D297353CC}">
              <c16:uniqueId val="{00000005-E418-4205-9442-8DA70458AD53}"/>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0.37</c:v>
                </c:pt>
                <c:pt idx="2">
                  <c:v>#N/A</c:v>
                </c:pt>
                <c:pt idx="3">
                  <c:v>0.38</c:v>
                </c:pt>
                <c:pt idx="4">
                  <c:v>#N/A</c:v>
                </c:pt>
                <c:pt idx="5">
                  <c:v>0.37</c:v>
                </c:pt>
                <c:pt idx="6">
                  <c:v>#N/A</c:v>
                </c:pt>
                <c:pt idx="7">
                  <c:v>0.43</c:v>
                </c:pt>
                <c:pt idx="8">
                  <c:v>#N/A</c:v>
                </c:pt>
                <c:pt idx="9">
                  <c:v>0.43</c:v>
                </c:pt>
              </c:numCache>
            </c:numRef>
          </c:val>
          <c:extLst>
            <c:ext xmlns:c16="http://schemas.microsoft.com/office/drawing/2014/chart" uri="{C3380CC4-5D6E-409C-BE32-E72D297353CC}">
              <c16:uniqueId val="{00000006-E418-4205-9442-8DA70458AD53}"/>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2.66</c:v>
                </c:pt>
                <c:pt idx="2">
                  <c:v>#N/A</c:v>
                </c:pt>
                <c:pt idx="3">
                  <c:v>2.59</c:v>
                </c:pt>
                <c:pt idx="4">
                  <c:v>#N/A</c:v>
                </c:pt>
                <c:pt idx="5">
                  <c:v>2.61</c:v>
                </c:pt>
                <c:pt idx="6">
                  <c:v>#N/A</c:v>
                </c:pt>
                <c:pt idx="7">
                  <c:v>2.58</c:v>
                </c:pt>
                <c:pt idx="8">
                  <c:v>#N/A</c:v>
                </c:pt>
                <c:pt idx="9">
                  <c:v>2.0499999999999998</c:v>
                </c:pt>
              </c:numCache>
            </c:numRef>
          </c:val>
          <c:extLst>
            <c:ext xmlns:c16="http://schemas.microsoft.com/office/drawing/2014/chart" uri="{C3380CC4-5D6E-409C-BE32-E72D297353CC}">
              <c16:uniqueId val="{00000007-E418-4205-9442-8DA70458AD53}"/>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3.97</c:v>
                </c:pt>
                <c:pt idx="2">
                  <c:v>#N/A</c:v>
                </c:pt>
                <c:pt idx="3">
                  <c:v>3.55</c:v>
                </c:pt>
                <c:pt idx="4">
                  <c:v>#N/A</c:v>
                </c:pt>
                <c:pt idx="5">
                  <c:v>2.25</c:v>
                </c:pt>
                <c:pt idx="6">
                  <c:v>#N/A</c:v>
                </c:pt>
                <c:pt idx="7">
                  <c:v>2.31</c:v>
                </c:pt>
                <c:pt idx="8">
                  <c:v>#N/A</c:v>
                </c:pt>
                <c:pt idx="9">
                  <c:v>2.37</c:v>
                </c:pt>
              </c:numCache>
            </c:numRef>
          </c:val>
          <c:extLst>
            <c:ext xmlns:c16="http://schemas.microsoft.com/office/drawing/2014/chart" uri="{C3380CC4-5D6E-409C-BE32-E72D297353CC}">
              <c16:uniqueId val="{00000008-E418-4205-9442-8DA70458AD53}"/>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13.1</c:v>
                </c:pt>
                <c:pt idx="2">
                  <c:v>#N/A</c:v>
                </c:pt>
                <c:pt idx="3">
                  <c:v>13.17</c:v>
                </c:pt>
                <c:pt idx="4">
                  <c:v>#N/A</c:v>
                </c:pt>
                <c:pt idx="5">
                  <c:v>12.8</c:v>
                </c:pt>
                <c:pt idx="6">
                  <c:v>#N/A</c:v>
                </c:pt>
                <c:pt idx="7">
                  <c:v>12.51</c:v>
                </c:pt>
                <c:pt idx="8">
                  <c:v>#N/A</c:v>
                </c:pt>
                <c:pt idx="9">
                  <c:v>12.2</c:v>
                </c:pt>
              </c:numCache>
            </c:numRef>
          </c:val>
          <c:extLst>
            <c:ext xmlns:c16="http://schemas.microsoft.com/office/drawing/2014/chart" uri="{C3380CC4-5D6E-409C-BE32-E72D297353CC}">
              <c16:uniqueId val="{00000009-E418-4205-9442-8DA70458AD5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7526</c:v>
                </c:pt>
                <c:pt idx="5">
                  <c:v>7695</c:v>
                </c:pt>
                <c:pt idx="8">
                  <c:v>7818</c:v>
                </c:pt>
                <c:pt idx="11">
                  <c:v>7534</c:v>
                </c:pt>
                <c:pt idx="14">
                  <c:v>7846</c:v>
                </c:pt>
              </c:numCache>
            </c:numRef>
          </c:val>
          <c:extLst>
            <c:ext xmlns:c16="http://schemas.microsoft.com/office/drawing/2014/chart" uri="{C3380CC4-5D6E-409C-BE32-E72D297353CC}">
              <c16:uniqueId val="{00000000-BABA-4498-A0B4-9E3E3E50496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1</c:v>
                </c:pt>
                <c:pt idx="3">
                  <c:v>1</c:v>
                </c:pt>
                <c:pt idx="6">
                  <c:v>1</c:v>
                </c:pt>
                <c:pt idx="9">
                  <c:v>2</c:v>
                </c:pt>
                <c:pt idx="12">
                  <c:v>2</c:v>
                </c:pt>
              </c:numCache>
            </c:numRef>
          </c:val>
          <c:extLst>
            <c:ext xmlns:c16="http://schemas.microsoft.com/office/drawing/2014/chart" uri="{C3380CC4-5D6E-409C-BE32-E72D297353CC}">
              <c16:uniqueId val="{00000001-BABA-4498-A0B4-9E3E3E50496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BABA-4498-A0B4-9E3E3E50496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281</c:v>
                </c:pt>
                <c:pt idx="3">
                  <c:v>261</c:v>
                </c:pt>
                <c:pt idx="6">
                  <c:v>252</c:v>
                </c:pt>
                <c:pt idx="9">
                  <c:v>245</c:v>
                </c:pt>
                <c:pt idx="12">
                  <c:v>194</c:v>
                </c:pt>
              </c:numCache>
            </c:numRef>
          </c:val>
          <c:extLst>
            <c:ext xmlns:c16="http://schemas.microsoft.com/office/drawing/2014/chart" uri="{C3380CC4-5D6E-409C-BE32-E72D297353CC}">
              <c16:uniqueId val="{00000003-BABA-4498-A0B4-9E3E3E50496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1123</c:v>
                </c:pt>
                <c:pt idx="3">
                  <c:v>1058</c:v>
                </c:pt>
                <c:pt idx="6">
                  <c:v>1028</c:v>
                </c:pt>
                <c:pt idx="9">
                  <c:v>991</c:v>
                </c:pt>
                <c:pt idx="12">
                  <c:v>1069</c:v>
                </c:pt>
              </c:numCache>
            </c:numRef>
          </c:val>
          <c:extLst>
            <c:ext xmlns:c16="http://schemas.microsoft.com/office/drawing/2014/chart" uri="{C3380CC4-5D6E-409C-BE32-E72D297353CC}">
              <c16:uniqueId val="{00000004-BABA-4498-A0B4-9E3E3E50496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ABA-4498-A0B4-9E3E3E50496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ABA-4498-A0B4-9E3E3E50496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5989</c:v>
                </c:pt>
                <c:pt idx="3">
                  <c:v>5644</c:v>
                </c:pt>
                <c:pt idx="6">
                  <c:v>6178</c:v>
                </c:pt>
                <c:pt idx="9">
                  <c:v>5770</c:v>
                </c:pt>
                <c:pt idx="12">
                  <c:v>5516</c:v>
                </c:pt>
              </c:numCache>
            </c:numRef>
          </c:val>
          <c:extLst>
            <c:ext xmlns:c16="http://schemas.microsoft.com/office/drawing/2014/chart" uri="{C3380CC4-5D6E-409C-BE32-E72D297353CC}">
              <c16:uniqueId val="{00000007-BABA-4498-A0B4-9E3E3E50496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-132</c:v>
                </c:pt>
                <c:pt idx="2">
                  <c:v>#N/A</c:v>
                </c:pt>
                <c:pt idx="3">
                  <c:v>#N/A</c:v>
                </c:pt>
                <c:pt idx="4">
                  <c:v>-731</c:v>
                </c:pt>
                <c:pt idx="5">
                  <c:v>#N/A</c:v>
                </c:pt>
                <c:pt idx="6">
                  <c:v>#N/A</c:v>
                </c:pt>
                <c:pt idx="7">
                  <c:v>-359</c:v>
                </c:pt>
                <c:pt idx="8">
                  <c:v>#N/A</c:v>
                </c:pt>
                <c:pt idx="9">
                  <c:v>#N/A</c:v>
                </c:pt>
                <c:pt idx="10">
                  <c:v>-526</c:v>
                </c:pt>
                <c:pt idx="11">
                  <c:v>#N/A</c:v>
                </c:pt>
                <c:pt idx="12">
                  <c:v>#N/A</c:v>
                </c:pt>
                <c:pt idx="13">
                  <c:v>-1065</c:v>
                </c:pt>
                <c:pt idx="14">
                  <c:v>#N/A</c:v>
                </c:pt>
              </c:numCache>
            </c:numRef>
          </c:val>
          <c:smooth val="0"/>
          <c:extLst>
            <c:ext xmlns:c16="http://schemas.microsoft.com/office/drawing/2014/chart" uri="{C3380CC4-5D6E-409C-BE32-E72D297353CC}">
              <c16:uniqueId val="{00000008-BABA-4498-A0B4-9E3E3E50496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74818</c:v>
                </c:pt>
                <c:pt idx="5">
                  <c:v>75016</c:v>
                </c:pt>
                <c:pt idx="8">
                  <c:v>74389</c:v>
                </c:pt>
                <c:pt idx="11">
                  <c:v>71676</c:v>
                </c:pt>
                <c:pt idx="14">
                  <c:v>71239</c:v>
                </c:pt>
              </c:numCache>
            </c:numRef>
          </c:val>
          <c:extLst>
            <c:ext xmlns:c16="http://schemas.microsoft.com/office/drawing/2014/chart" uri="{C3380CC4-5D6E-409C-BE32-E72D297353CC}">
              <c16:uniqueId val="{00000000-0AE1-4C84-ADFE-E62EADD4C41C}"/>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20672</c:v>
                </c:pt>
                <c:pt idx="5">
                  <c:v>19847</c:v>
                </c:pt>
                <c:pt idx="8">
                  <c:v>19128</c:v>
                </c:pt>
                <c:pt idx="11">
                  <c:v>18541</c:v>
                </c:pt>
                <c:pt idx="14">
                  <c:v>18900</c:v>
                </c:pt>
              </c:numCache>
            </c:numRef>
          </c:val>
          <c:extLst>
            <c:ext xmlns:c16="http://schemas.microsoft.com/office/drawing/2014/chart" uri="{C3380CC4-5D6E-409C-BE32-E72D297353CC}">
              <c16:uniqueId val="{00000001-0AE1-4C84-ADFE-E62EADD4C41C}"/>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20954</c:v>
                </c:pt>
                <c:pt idx="5">
                  <c:v>26471</c:v>
                </c:pt>
                <c:pt idx="8">
                  <c:v>30685</c:v>
                </c:pt>
                <c:pt idx="11">
                  <c:v>34877</c:v>
                </c:pt>
                <c:pt idx="14">
                  <c:v>36939</c:v>
                </c:pt>
              </c:numCache>
            </c:numRef>
          </c:val>
          <c:extLst>
            <c:ext xmlns:c16="http://schemas.microsoft.com/office/drawing/2014/chart" uri="{C3380CC4-5D6E-409C-BE32-E72D297353CC}">
              <c16:uniqueId val="{00000002-0AE1-4C84-ADFE-E62EADD4C41C}"/>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AE1-4C84-ADFE-E62EADD4C41C}"/>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AE1-4C84-ADFE-E62EADD4C41C}"/>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3</c:v>
                </c:pt>
                <c:pt idx="3">
                  <c:v>3</c:v>
                </c:pt>
                <c:pt idx="6">
                  <c:v>3</c:v>
                </c:pt>
                <c:pt idx="9">
                  <c:v>2</c:v>
                </c:pt>
                <c:pt idx="12">
                  <c:v>2</c:v>
                </c:pt>
              </c:numCache>
            </c:numRef>
          </c:val>
          <c:extLst>
            <c:ext xmlns:c16="http://schemas.microsoft.com/office/drawing/2014/chart" uri="{C3380CC4-5D6E-409C-BE32-E72D297353CC}">
              <c16:uniqueId val="{00000005-0AE1-4C84-ADFE-E62EADD4C41C}"/>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7184</c:v>
                </c:pt>
                <c:pt idx="3">
                  <c:v>6692</c:v>
                </c:pt>
                <c:pt idx="6">
                  <c:v>6308</c:v>
                </c:pt>
                <c:pt idx="9">
                  <c:v>5909</c:v>
                </c:pt>
                <c:pt idx="12">
                  <c:v>5809</c:v>
                </c:pt>
              </c:numCache>
            </c:numRef>
          </c:val>
          <c:extLst>
            <c:ext xmlns:c16="http://schemas.microsoft.com/office/drawing/2014/chart" uri="{C3380CC4-5D6E-409C-BE32-E72D297353CC}">
              <c16:uniqueId val="{00000006-0AE1-4C84-ADFE-E62EADD4C41C}"/>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1413</c:v>
                </c:pt>
                <c:pt idx="3">
                  <c:v>1234</c:v>
                </c:pt>
                <c:pt idx="6">
                  <c:v>1008</c:v>
                </c:pt>
                <c:pt idx="9">
                  <c:v>802</c:v>
                </c:pt>
                <c:pt idx="12">
                  <c:v>695</c:v>
                </c:pt>
              </c:numCache>
            </c:numRef>
          </c:val>
          <c:extLst>
            <c:ext xmlns:c16="http://schemas.microsoft.com/office/drawing/2014/chart" uri="{C3380CC4-5D6E-409C-BE32-E72D297353CC}">
              <c16:uniqueId val="{00000007-0AE1-4C84-ADFE-E62EADD4C41C}"/>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14193</c:v>
                </c:pt>
                <c:pt idx="3">
                  <c:v>13166</c:v>
                </c:pt>
                <c:pt idx="6">
                  <c:v>12320</c:v>
                </c:pt>
                <c:pt idx="9">
                  <c:v>11320</c:v>
                </c:pt>
                <c:pt idx="12">
                  <c:v>10906</c:v>
                </c:pt>
              </c:numCache>
            </c:numRef>
          </c:val>
          <c:extLst>
            <c:ext xmlns:c16="http://schemas.microsoft.com/office/drawing/2014/chart" uri="{C3380CC4-5D6E-409C-BE32-E72D297353CC}">
              <c16:uniqueId val="{00000008-0AE1-4C84-ADFE-E62EADD4C41C}"/>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0AE1-4C84-ADFE-E62EADD4C41C}"/>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61703</c:v>
                </c:pt>
                <c:pt idx="3">
                  <c:v>62031</c:v>
                </c:pt>
                <c:pt idx="6">
                  <c:v>59574</c:v>
                </c:pt>
                <c:pt idx="9">
                  <c:v>58837</c:v>
                </c:pt>
                <c:pt idx="12">
                  <c:v>61949</c:v>
                </c:pt>
              </c:numCache>
            </c:numRef>
          </c:val>
          <c:extLst>
            <c:ext xmlns:c16="http://schemas.microsoft.com/office/drawing/2014/chart" uri="{C3380CC4-5D6E-409C-BE32-E72D297353CC}">
              <c16:uniqueId val="{0000000A-0AE1-4C84-ADFE-E62EADD4C41C}"/>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0AE1-4C84-ADFE-E62EADD4C41C}"/>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14077</c:v>
                </c:pt>
                <c:pt idx="1">
                  <c:v>14181</c:v>
                </c:pt>
                <c:pt idx="2">
                  <c:v>14181</c:v>
                </c:pt>
              </c:numCache>
            </c:numRef>
          </c:val>
          <c:extLst>
            <c:ext xmlns:c16="http://schemas.microsoft.com/office/drawing/2014/chart" uri="{C3380CC4-5D6E-409C-BE32-E72D297353CC}">
              <c16:uniqueId val="{00000000-0F85-456B-B376-8C4E6DD2BE1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1874</c:v>
                </c:pt>
                <c:pt idx="1">
                  <c:v>2217</c:v>
                </c:pt>
                <c:pt idx="2">
                  <c:v>2475</c:v>
                </c:pt>
              </c:numCache>
            </c:numRef>
          </c:val>
          <c:extLst>
            <c:ext xmlns:c16="http://schemas.microsoft.com/office/drawing/2014/chart" uri="{C3380CC4-5D6E-409C-BE32-E72D297353CC}">
              <c16:uniqueId val="{00000001-0F85-456B-B376-8C4E6DD2BE1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12102</c:v>
                </c:pt>
                <c:pt idx="1">
                  <c:v>15761</c:v>
                </c:pt>
                <c:pt idx="2">
                  <c:v>18080</c:v>
                </c:pt>
              </c:numCache>
            </c:numRef>
          </c:val>
          <c:extLst>
            <c:ext xmlns:c16="http://schemas.microsoft.com/office/drawing/2014/chart" uri="{C3380CC4-5D6E-409C-BE32-E72D297353CC}">
              <c16:uniqueId val="{00000002-0F85-456B-B376-8C4E6DD2BE1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{1352AFD1-3B0C-4412-8B1D-2C453812BDE7}</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C217-4F85-A552-EEAD2B8A2FB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{FBFF1DEF-69B6-4CFF-A7A4-7DC3314F770D}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217-4F85-A552-EEAD2B8A2FB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{4CFF2658-F731-480A-8268-BC3506417A3C}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217-4F85-A552-EEAD2B8A2FB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{C7FC5D12-89A8-4456-B640-C5E5C12D6A30}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217-4F85-A552-EEAD2B8A2FB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{06E7974F-CF61-4A78-85C5-AB5CA0425BBF}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217-4F85-A552-EEAD2B8A2FB3}"/>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{63DCBAC3-4911-4CB3-ABDE-B94181301A51}</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C217-4F85-A552-EEAD2B8A2FB3}"/>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{8F3216AC-4591-4C1C-B29A-97B1920B2C6C}</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C217-4F85-A552-EEAD2B8A2FB3}"/>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{4A7A9D90-B7F7-4444-B66C-A1C6B740F679}</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C217-4F85-A552-EEAD2B8A2FB3}"/>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{41D0AFE3-19F1-46D4-82C8-E7C897957E92}</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C217-4F85-A552-EEAD2B8A2FB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67.3</c:v>
                </c:pt>
                <c:pt idx="8">
                  <c:v>68.8</c:v>
                </c:pt>
                <c:pt idx="16">
                  <c:v>69.8</c:v>
                </c:pt>
                <c:pt idx="24">
                  <c:v>71.2</c:v>
                </c:pt>
                <c:pt idx="32">
                  <c:v>68.400000000000006</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C217-4F85-A552-EEAD2B8A2FB3}"/>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{BB34A943-A1D9-4B97-9631-6092273224F4}</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C217-4F85-A552-EEAD2B8A2FB3}"/>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{241BB015-A7C5-4B01-AA5F-456FC6F436DC}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217-4F85-A552-EEAD2B8A2FB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{CE15D492-89F4-4125-8D28-5BC9AB89E19A}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217-4F85-A552-EEAD2B8A2FB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{48FFC182-F406-4104-ADA7-0ABD41FFA8E5}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217-4F85-A552-EEAD2B8A2FB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{21B29BF5-45F4-4D12-AA24-BF9E517C5CC2}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217-4F85-A552-EEAD2B8A2FB3}"/>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{DD20983A-58C2-40C3-8A7C-3DE44204058B}</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C217-4F85-A552-EEAD2B8A2FB3}"/>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{DFC0C4E2-9900-4289-8AAB-1C8092AE8322}</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C217-4F85-A552-EEAD2B8A2FB3}"/>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{B4AA35C7-4913-442E-861B-403936A5B9C9}</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C217-4F85-A552-EEAD2B8A2FB3}"/>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{85A3417B-219D-4A02-AEA9-010A05E830E1}</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C217-4F85-A552-EEAD2B8A2FB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61.8</c:v>
                </c:pt>
                <c:pt idx="8">
                  <c:v>62.9</c:v>
                </c:pt>
                <c:pt idx="16">
                  <c:v>63.9</c:v>
                </c:pt>
                <c:pt idx="24">
                  <c:v>64.900000000000006</c:v>
                </c:pt>
                <c:pt idx="32">
                  <c:v>65.8</c:v>
                </c:pt>
              </c:numCache>
            </c:numRef>
          </c:xVal>
          <c:yVal>
            <c:numRef>
              <c:f>公会計指標分析・財政指標組合せ分析表!$BP$55:$DC$55</c:f>
              <c:numCache>
                <c:formatCode>#,##0.0;"▲ "#,##0.0</c:formatCode>
                <c:ptCount val="40"/>
                <c:pt idx="0">
                  <c:v>33.9</c:v>
                </c:pt>
                <c:pt idx="8">
                  <c:v>31.5</c:v>
                </c:pt>
                <c:pt idx="16">
                  <c:v>23.4</c:v>
                </c:pt>
                <c:pt idx="24">
                  <c:v>18.2</c:v>
                </c:pt>
                <c:pt idx="32">
                  <c:v>17.100000000000001</c:v>
                </c:pt>
              </c:numCache>
            </c:numRef>
          </c:yVal>
          <c:smooth val="0"/>
          <c:extLst>
            <c:ext xmlns:c16="http://schemas.microsoft.com/office/drawing/2014/chart" uri="{C3380CC4-5D6E-409C-BE32-E72D297353CC}">
              <c16:uniqueId val="{00000013-C217-4F85-A552-EEAD2B8A2FB3}"/>
            </c:ext>
          </c:extLst>
        </c:ser>
        <c:dLbls>
          <c:showLegendKey val="0"/>
          <c:showVal val="1"/>
          <c:showCatName val="0"/>
          <c:showSerName val="0"/>
          <c:showPercent val="0"/>
          <c:showBubbleSize val="0"/>
        </c:dLbls>
        <c:axId val="46179840"/>
        <c:axId val="46181760"/>
      </c:scatterChart>
      <c:valAx>
        <c:axId val="46179840"/>
        <c:scaling>
          <c:orientation val="maxMin"/>
          <c:max val="67"/>
          <c:min val="61"/>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{218DA61F-8BE6-4789-A5FC-68D216094532}</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0A56-4136-9757-4BB46A5FC58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{B6B55B91-AEEB-481A-8B1B-36E880671643}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A56-4136-9757-4BB46A5FC58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{F0B4093B-6282-4547-8D5F-C0EA308C4900}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A56-4136-9757-4BB46A5FC58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{57651B1C-E401-42E6-B473-C78D69926A59}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A56-4136-9757-4BB46A5FC58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{706AF995-43AA-4AC0-91D0-27A3AC4F9D8E}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A56-4136-9757-4BB46A5FC58B}"/>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{957D27DE-F7D4-4F2C-8B50-2DAD3B6A6DA9}</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0A56-4136-9757-4BB46A5FC58B}"/>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{FB46123A-4D1E-4697-8D81-A725A077E690}</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0A56-4136-9757-4BB46A5FC58B}"/>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{2DD4B7EE-C72A-40BC-8AC3-FA036125CB34}</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0A56-4136-9757-4BB46A5FC58B}"/>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{CC05FF49-6E94-4C75-BD35-2F5FEF66A1BA}</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0A56-4136-9757-4BB46A5FC58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0.4</c:v>
                </c:pt>
                <c:pt idx="8">
                  <c:v>-0.3</c:v>
                </c:pt>
                <c:pt idx="16">
                  <c:v>-0.9</c:v>
                </c:pt>
                <c:pt idx="24">
                  <c:v>-1.2</c:v>
                </c:pt>
                <c:pt idx="32">
                  <c:v>-1.4</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0A56-4136-9757-4BB46A5FC58B}"/>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{1798387B-4143-4D30-B8C4-82C346EAD7B1}</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0A56-4136-9757-4BB46A5FC58B}"/>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{B3EC340F-3DFE-4241-8EAD-909FC1B5AB0F}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A56-4136-9757-4BB46A5FC58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{AE8FC4E2-F13A-4E9F-8EF8-CD6C5E5C5630}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A56-4136-9757-4BB46A5FC58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{716CE862-BF95-4098-BD0A-EAC82C46F722}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A56-4136-9757-4BB46A5FC58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{D2F4139B-D85F-4054-BF79-CCB21D389280}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A56-4136-9757-4BB46A5FC58B}"/>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{3BCA5283-87A6-4BAF-815D-C2FE9D995C51}</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0A56-4136-9757-4BB46A5FC58B}"/>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{7D4218E2-E86A-4B8E-8CD8-C0E8DAD68E6F}</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0A56-4136-9757-4BB46A5FC58B}"/>
                </c:ext>
              </c:extLst>
            </c:dLbl>
            <c:dLbl>
              <c:idx val="24"/>
              <c:layout>
                <c:manualLayout>
                  <c:x val="-4.4905057365901176E-2"/>
                  <c:y val="-5.7780392860641142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{CB344040-54E8-498F-8140-DF13E90250F0}</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0A56-4136-9757-4BB46A5FC58B}"/>
                </c:ext>
              </c:extLst>
            </c:dLbl>
            <c:dLbl>
              <c:idx val="32"/>
              <c:layout>
                <c:manualLayout>
                  <c:x val="-1.8235628084250128E-2"/>
                  <c:y val="-6.7053243802516191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{AF09DD1A-3722-411D-AF24-D8FBF735F6D2}</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0A56-4136-9757-4BB46A5FC58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5.7</c:v>
                </c:pt>
                <c:pt idx="8">
                  <c:v>5.4</c:v>
                </c:pt>
                <c:pt idx="16">
                  <c:v>5.2</c:v>
                </c:pt>
                <c:pt idx="24">
                  <c:v>5.2</c:v>
                </c:pt>
                <c:pt idx="32">
                  <c:v>5.2</c:v>
                </c:pt>
              </c:numCache>
            </c:numRef>
          </c:xVal>
          <c:yVal>
            <c:numRef>
              <c:f>公会計指標分析・財政指標組合せ分析表!$BP$77:$DC$77</c:f>
              <c:numCache>
                <c:formatCode>#,##0.0;"▲ "#,##0.0</c:formatCode>
                <c:ptCount val="40"/>
                <c:pt idx="0">
                  <c:v>33.9</c:v>
                </c:pt>
                <c:pt idx="8">
                  <c:v>31.5</c:v>
                </c:pt>
                <c:pt idx="16">
                  <c:v>23.4</c:v>
                </c:pt>
                <c:pt idx="24">
                  <c:v>18.2</c:v>
                </c:pt>
                <c:pt idx="32">
                  <c:v>17.100000000000001</c:v>
                </c:pt>
              </c:numCache>
            </c:numRef>
          </c:yVal>
          <c:smooth val="0"/>
          <c:extLst>
            <c:ext xmlns:c16="http://schemas.microsoft.com/office/drawing/2014/chart" uri="{C3380CC4-5D6E-409C-BE32-E72D297353CC}">
              <c16:uniqueId val="{00000013-0A56-4136-9757-4BB46A5FC58B}"/>
            </c:ext>
          </c:extLst>
        </c:ser>
        <c:dLbls>
          <c:showLegendKey val="0"/>
          <c:showVal val="1"/>
          <c:showCatName val="0"/>
          <c:showSerName val="0"/>
          <c:showPercent val="0"/>
          <c:showBubbleSize val="0"/>
        </c:dLbls>
        <c:axId val="84219776"/>
        <c:axId val="84234240"/>
      </c:scatterChart>
      <c:valAx>
        <c:axId val="84219776"/>
        <c:scaling>
          <c:orientation val="maxMin"/>
          <c:max val="5.8"/>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大阪府寝屋川市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交付税措置のない市債の発行抑制等、将来の財政負担を考慮した普通建設事業債等の発行抑制に取り組んできたことから、元利償還金が減少傾向にあり、実質公債費比率は改善している。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将来の財政負担を考慮し、今後も地方債の発行抑制に努めていく。 </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aseline="0">
              <a:latin typeface="ＭＳ ゴシック" pitchFamily="49" charset="-128"/>
              <a:ea typeface="ＭＳ ゴシック" pitchFamily="49" charset="-128"/>
            </a:rPr>
            <a:t> </a:t>
          </a:r>
          <a:r>
            <a:rPr kumimoji="1" lang="ja-JP" altLang="ja-JP" sz="1100">
              <a:solidFill>
                <a:schemeClr val="dk1"/>
              </a:solidFill>
              <a:effectLst/>
              <a:latin typeface="+mn-lt"/>
              <a:ea typeface="+mn-ea"/>
              <a:cs typeface="+mn-cs"/>
            </a:rPr>
            <a:t>該当なし</a:t>
          </a:r>
          <a:endParaRPr lang="ja-JP" altLang="ja-JP" sz="1000">
            <a:effectLst/>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大阪府寝屋川市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公共公益施設整備基金や減債基金への積立てなどにより、充当可能財源等は増加したものの、小中一貫校施設整備事業に係る地方債の借入などにより、将来負担額が増加した結果、将来負担比率の分子は悪化した。</a:t>
          </a:r>
        </a:p>
        <a:p>
          <a:r>
            <a:rPr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基金への計画的な積み立てや地方債の発行抑制に取り組むとともに、経常経費の抑制に努め、後年度の負担軽減を図る。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大阪府寝屋川市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後年度の公共施設等の整備・改修等に係る財源として、</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公共公益施設整備基金に</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29</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2,703</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万円を積立てたこと</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や、</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４</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年度の決算剰余金の一部等を財政調整基金に</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16</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8,459</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万円を積立てたこと等により、基金全体としては、</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25</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7,713</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万円の増となった。</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endPar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基金ごとの設置目的に従い、積立て、取崩しを行っていく。</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（基金の使途）</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en-US" sz="1100" baseline="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・公共公益施設整備基金：公共公益施設の整備、維持管理等の事業に要する資金及び当該経費に充てた市債の償還金に充てるため</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・くらし・笑顔創生基金：現在から将来にわたる市民福祉の向上及び人口減少への対応を目的とした事業等の資金に充てるため</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・福祉基金：社会福祉を目的とする事業の資金に充てるため</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en-US" sz="1100" baseline="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・公共公益施設整備基金：後年度の公共施設等の整備・改修等に係る財源として、</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29</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2,703</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万円を積立てたことにより増加</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・くらし・笑顔創生基金：</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小中一貫校整備事業</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やねやがわパーク事業</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等</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の財源として、</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5,990</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万円を充当した一方で、令和</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４</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年度決算剰余金の一部など</a:t>
          </a:r>
          <a:endPar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855</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万円を積立てたことにより増加</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・福祉基金：ふるさと納税</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による</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福祉寄附金</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など</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3,050</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万円を積立てたことにより増加</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en-US" sz="1100" baseline="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・公共公益施設整備基金：公共施設等総合管理計画に基づく大規模改修・更新等経費に計画的に充当することとし、未利用地の売払収入額等に加えて、</a:t>
          </a:r>
          <a:endPar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前年度決算における事業用資産の減価償却額の</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10</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％以上の額を積立てた上で、当年度収支状況を踏まえる中で、更なる基金</a:t>
          </a:r>
          <a:endPar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への積立に積極的に努める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・くらし・笑顔創生基金：引き続き、前年度決算剰余金の一部などを積立てるとともに、市民福祉の向上及び人口減少への対応を目的とした事業等に活用</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・福祉基金：引き続き、利子収入や寄附金などを積立てるとともに、社会福祉を目的とした事業等に活用</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新型コロナウイルスワクチン及び</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生活保護</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費国庫補助金償還</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等</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の財源として</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16</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8,423</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万円を取崩した一方で、令和</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４</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年度決算剰余金の一部や新型コロナウイルスワクチン接種体制確保事業費補助金償還金相当額等として</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16</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8,459</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万円を積立てたことにより増加。</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endPar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引き続き、実質収支黒字を確保する中で、前年度決算剰余金の２分の１以上の額を積立て</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を行うとともに</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、財政調整基金の残高は、標準財政規模の</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20</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％以上</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を維持する。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後年度の</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市債償還財源のため、</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2</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5,767</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万円を</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積立てたことにより増加。</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endPar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後年度の負担軽減のため、借換債の発行抑制に努める中で、当年度の収支状況を踏まえ、必要額の積立てを検討する。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1BAC4BEB-9162-4547-B5B0-CE8D3A8401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7CACE201-8C26-4BC1-9BB5-1AFBE58B95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A51A2A74-4424-40D7-93DF-096817BFFC34}"/>
            </a:ext>
          </a:extLst>
        </xdr:cNvPr>
        <xdr:cNvSpPr/>
      </xdr:nvSpPr>
      <xdr:spPr>
        <a:xfrm>
          <a:off x="1149858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BD53DC73-EE8C-40E9-B658-58AD68CC4E8D}"/>
            </a:ext>
          </a:extLst>
        </xdr:cNvPr>
        <xdr:cNvSpPr/>
      </xdr:nvSpPr>
      <xdr:spPr>
        <a:xfrm>
          <a:off x="128397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35355A15-1767-4CFB-AF28-E8A667C50FEF}"/>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F09CC5F1-97F2-46C5-A2FE-E802E0B3C814}"/>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14F1FD8D-07DF-47D7-834C-68C949D5602B}"/>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5CFD2592-A398-43F4-8B30-3A680A67CA69}"/>
            </a:ext>
          </a:extLst>
        </xdr:cNvPr>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3EDD1D4D-4232-4A93-845C-61B688C43581}"/>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7CADA8EA-20C4-4E5E-B6A8-EBA942AB57DE}"/>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5D5E6475-603E-4E6B-851F-2D5A97EDB063}"/>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EC906E06-849E-4C2E-A97F-3A203547565B}"/>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F34C5C1B-C8A5-44D2-9086-ECC6BBBFBBF5}"/>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AB6F6041-D711-4B66-B10E-05400E983F49}"/>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28C156EC-B976-4F42-B9CE-D5B54B6ACB64}"/>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FB8B17BE-35D0-4040-901E-110BC96995CC}"/>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大阪府寝屋川市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9B3B49F0-AB20-4409-95C1-0DA1F0B7D548}"/>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6D679EF2-1619-416A-8ED1-BE8D1623ADA8}"/>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0BD7DCD5-87EC-4D85-A84C-FD63F8837FA4}"/>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6669DB01-337A-4AA1-9DA6-33F5032B22C1}"/>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5E822117-6D78-4CBB-931D-36E7EC1C06B4}"/>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0CE18F9D-D166-4C5C-8472-2E657B580819}"/>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225,735
222,178
24.70
106,983,407
105,723,665
1,198,966
50,381,673
61,759,880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89C1C644-7D6B-45F4-9A48-712E1BD1F2BA}"/>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C2AE57FA-597B-4279-9D21-324ED06A9161}"/>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654CFC64-4C8D-4A6C-AD01-EF429A420BB4}"/>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9260D6AB-1F60-4CC7-ADF7-101A3900FAA8}"/>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3507E838-9FEB-4FA2-AA2E-C5EEE2C349E1}"/>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7DC19A6D-66A7-439A-A213-755707163F45}"/>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185B7DE5-6671-4884-87BB-18849E879610}"/>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A9D8A18B-C59C-4CB5-8076-2FE70B9E7531}"/>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E7241C57-8B4E-452A-B24F-CFE5BF7C73D0}"/>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33E066A5-BA7E-4520-B874-F0B0A313C312}"/>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FF063CC8-78BC-44F7-8830-BF5117109C16}"/>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06ED109A-8EA1-4851-9C7C-2271E099F637}"/>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958DDFA8-2159-42B8-8227-0C8C7E1C0392}"/>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CCE29C72-6A72-4C4C-A23B-60A6FD419DD1}"/>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EF8A944B-3DF7-4199-A7C0-050D388F7A32}"/>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2FFEC04A-1BDF-4BE2-8416-B8D27BE3EFCC}"/>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8967B199-E75A-4919-A40E-0F2CB7FCFF4B}"/>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18BC01C3-D7BC-4110-8B83-8D56985635CA}"/>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F56BA00D-3A84-4BDD-8704-5916EE524C08}"/>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786CF767-883A-4554-84A0-63E802F3C2CB}"/>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290CAD43-DFB6-454B-9546-CDD8AA69F2DC}"/>
            </a:ext>
          </a:extLst>
        </xdr:cNvPr>
        <xdr:cNvSpPr txBox="1"/>
      </xdr:nvSpPr>
      <xdr:spPr>
        <a:xfrm>
          <a:off x="419100" y="343344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2FC0D0FC-FAEF-462F-9D80-EA843746486C}"/>
            </a:ext>
          </a:extLst>
        </xdr:cNvPr>
        <xdr:cNvSpPr txBox="1"/>
      </xdr:nvSpPr>
      <xdr:spPr>
        <a:xfrm>
          <a:off x="419100" y="367093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057BC651-5C58-4DF7-975C-AA7BB33B0506}"/>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09E09CDF-7064-4522-BEDA-FA2E774B65B9}"/>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1E445A5B-8574-4A3E-8666-DB45A97611DE}"/>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[ 68.4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152D10A7-9883-4F74-B405-D7598F6AB081}"/>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28995177-9B7E-46CB-BF0A-18A7928EB23A}"/>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99115343-2E10-4865-889F-5177D2D21C3C}"/>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6AB46670-3716-40FB-A490-C72D606688FC}"/>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F66027FC-1159-483B-AFA2-7B1B1E4CC22C}"/>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D1ED44A0-AEDD-44BB-B6A8-3E813B115EE9}"/>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8CE7616E-E671-4160-9524-0422228EB4CE}"/>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CDA43490-369E-42E9-9DBE-4E0A903A013C}"/>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09DF7EAF-E9AD-419E-8823-04EED089707F}"/>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1FA9446F-6803-4BBC-8A3A-C7DBBCAA92D2}"/>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本市では、人口急増期における対応のため、昭和</a:t>
          </a:r>
          <a:r>
            <a:rPr kumimoji="1" lang="en-US" altLang="ja-JP" sz="1100">
              <a:latin typeface="ＭＳ Ｐゴシック" panose="020B0600070205080204" pitchFamily="50" charset="-128"/>
              <a:ea typeface="ＭＳ Ｐゴシック" panose="020B0600070205080204" pitchFamily="50" charset="-128"/>
            </a:rPr>
            <a:t>40</a:t>
          </a:r>
          <a:r>
            <a:rPr kumimoji="1" lang="ja-JP" altLang="en-US" sz="1100">
              <a:latin typeface="ＭＳ Ｐゴシック" panose="020B0600070205080204" pitchFamily="50" charset="-128"/>
              <a:ea typeface="ＭＳ Ｐゴシック" panose="020B0600070205080204" pitchFamily="50" charset="-128"/>
            </a:rPr>
            <a:t>年代から昭和</a:t>
          </a:r>
          <a:r>
            <a:rPr kumimoji="1" lang="en-US" altLang="ja-JP" sz="1100">
              <a:latin typeface="ＭＳ Ｐゴシック" panose="020B0600070205080204" pitchFamily="50" charset="-128"/>
              <a:ea typeface="ＭＳ Ｐゴシック" panose="020B0600070205080204" pitchFamily="50" charset="-128"/>
            </a:rPr>
            <a:t>50</a:t>
          </a:r>
          <a:r>
            <a:rPr kumimoji="1" lang="ja-JP" altLang="en-US" sz="1100">
              <a:latin typeface="ＭＳ Ｐゴシック" panose="020B0600070205080204" pitchFamily="50" charset="-128"/>
              <a:ea typeface="ＭＳ Ｐゴシック" panose="020B0600070205080204" pitchFamily="50" charset="-128"/>
            </a:rPr>
            <a:t>年代にかけて公共施設等を整備したことから、多くの施設が老朽化が進んでおり、有形固定資産減価償却率の全国平均を上回っている。</a:t>
          </a:r>
        </a:p>
        <a:p>
          <a:r>
            <a:rPr kumimoji="1" lang="ja-JP" altLang="en-US" sz="1100">
              <a:latin typeface="ＭＳ Ｐゴシック" panose="020B0600070205080204" pitchFamily="50" charset="-128"/>
              <a:ea typeface="ＭＳ Ｐゴシック" panose="020B0600070205080204" pitchFamily="50" charset="-128"/>
            </a:rPr>
            <a:t>　今後も引き続き、公共施設等総合管理計画に基づき、公共施設等の更新・統廃合・長寿命化等を総合的かつ計画的に進めることにより、財政負担の軽減・平準化を図っていく。</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31FAABCE-8AA4-48F6-9B1F-CF5DBBB050C6}"/>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03DA5A34-A107-44AD-8492-159B4FC5CF75}"/>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39E1B634-84AA-4308-B536-6C4E81CEB383}"/>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C8BA9C51-0BA2-4D17-A827-F7E96C4BE6B6}"/>
            </a:ext>
          </a:extLst>
        </xdr:cNvPr>
        <xdr:cNvCxnSpPr/>
      </xdr:nvCxnSpPr>
      <xdr:spPr>
        <a:xfrm>
          <a:off x="1127125" y="662072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621ABF28-D3AD-449E-B31B-C93872132679}"/>
            </a:ext>
          </a:extLst>
        </xdr:cNvPr>
        <xdr:cNvSpPr txBox="1"/>
      </xdr:nvSpPr>
      <xdr:spPr>
        <a:xfrm>
          <a:off x="772811" y="65269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FAE76478-5B79-4618-B5DA-4766E864BE88}"/>
            </a:ext>
          </a:extLst>
        </xdr:cNvPr>
        <xdr:cNvCxnSpPr/>
      </xdr:nvCxnSpPr>
      <xdr:spPr>
        <a:xfrm>
          <a:off x="1127125" y="6268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C9706FD5-1DCA-4D02-9CC1-C0EFE20C74D6}"/>
            </a:ext>
          </a:extLst>
        </xdr:cNvPr>
        <xdr:cNvSpPr txBox="1"/>
      </xdr:nvSpPr>
      <xdr:spPr>
        <a:xfrm>
          <a:off x="77281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CF577950-7446-4AA9-A74A-A840223D98AD}"/>
            </a:ext>
          </a:extLst>
        </xdr:cNvPr>
        <xdr:cNvCxnSpPr/>
      </xdr:nvCxnSpPr>
      <xdr:spPr>
        <a:xfrm>
          <a:off x="1127125" y="59162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69121E63-20ED-4C4F-A50A-3BE13E36830D}"/>
            </a:ext>
          </a:extLst>
        </xdr:cNvPr>
        <xdr:cNvSpPr txBox="1"/>
      </xdr:nvSpPr>
      <xdr:spPr>
        <a:xfrm>
          <a:off x="77281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74C84E1D-F8AD-4370-BAE3-69249C900861}"/>
            </a:ext>
          </a:extLst>
        </xdr:cNvPr>
        <xdr:cNvCxnSpPr/>
      </xdr:nvCxnSpPr>
      <xdr:spPr>
        <a:xfrm>
          <a:off x="1127125" y="5564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2CE211AE-7095-47BA-9C3B-05FA10C5587D}"/>
            </a:ext>
          </a:extLst>
        </xdr:cNvPr>
        <xdr:cNvSpPr txBox="1"/>
      </xdr:nvSpPr>
      <xdr:spPr>
        <a:xfrm>
          <a:off x="772811" y="5470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8D243183-AF64-42B3-8C05-830734DDF2AE}"/>
            </a:ext>
          </a:extLst>
        </xdr:cNvPr>
        <xdr:cNvCxnSpPr/>
      </xdr:nvCxnSpPr>
      <xdr:spPr>
        <a:xfrm>
          <a:off x="1127125" y="52118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315AD7FA-4E85-4496-A87A-297ECE05BE22}"/>
            </a:ext>
          </a:extLst>
        </xdr:cNvPr>
        <xdr:cNvSpPr txBox="1"/>
      </xdr:nvSpPr>
      <xdr:spPr>
        <a:xfrm>
          <a:off x="772811" y="51218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C0E17AC2-8E43-4954-B4F1-43571CE391EE}"/>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7295173B-D24F-4E55-8339-6D2EA5D4DF07}"/>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327B30A4-A4FC-4C8E-A076-50312E7376D3}"/>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5715</xdr:rowOff>
    </xdr:from>
    <xdr:to>
      <xdr:col>23</xdr:col>
      <xdr:colOff>85090</xdr:colOff>
      <xdr:row>34</xdr:row>
      <xdr:rowOff>111760</xdr:rowOff>
    </xdr:to>
    <xdr:cxnSp macro="">
      <xdr:nvCxnSpPr>
        <xdr:cNvPr id="75" name="直線コネクタ 74">
          <a:extLst>
            <a:ext uri="{FF2B5EF4-FFF2-40B4-BE49-F238E27FC236}">
              <a16:creationId xmlns:a16="http://schemas.microsoft.com/office/drawing/2014/main" id="{9B36890D-C2C0-4521-AB65-F2C1CE9B48AB}"/>
            </a:ext>
          </a:extLst>
        </xdr:cNvPr>
        <xdr:cNvCxnSpPr/>
      </xdr:nvCxnSpPr>
      <xdr:spPr>
        <a:xfrm flipV="1">
          <a:off x="4206240" y="5301615"/>
          <a:ext cx="1270" cy="1279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115587</xdr:rowOff>
    </xdr:from>
    <xdr:ext cx="405111" cy="259045"/>
    <xdr:sp macro="" textlink="">
      <xdr:nvSpPr>
        <xdr:cNvPr id="76" name="有形固定資産減価償却率最小値テキスト">
          <a:extLst>
            <a:ext uri="{FF2B5EF4-FFF2-40B4-BE49-F238E27FC236}">
              <a16:creationId xmlns:a16="http://schemas.microsoft.com/office/drawing/2014/main" id="{5BBB10EA-C99A-4079-8679-E5EEA1D12E21}"/>
            </a:ext>
          </a:extLst>
        </xdr:cNvPr>
        <xdr:cNvSpPr txBox="1"/>
      </xdr:nvSpPr>
      <xdr:spPr>
        <a:xfrm>
          <a:off x="4258945" y="6584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111760</xdr:rowOff>
    </xdr:from>
    <xdr:to>
      <xdr:col>23</xdr:col>
      <xdr:colOff>174625</xdr:colOff>
      <xdr:row>34</xdr:row>
      <xdr:rowOff>111760</xdr:rowOff>
    </xdr:to>
    <xdr:cxnSp macro="">
      <xdr:nvCxnSpPr>
        <xdr:cNvPr id="77" name="直線コネクタ 76">
          <a:extLst>
            <a:ext uri="{FF2B5EF4-FFF2-40B4-BE49-F238E27FC236}">
              <a16:creationId xmlns:a16="http://schemas.microsoft.com/office/drawing/2014/main" id="{AB386D6E-7553-45E1-90CA-07445BE654E9}"/>
            </a:ext>
          </a:extLst>
        </xdr:cNvPr>
        <xdr:cNvCxnSpPr/>
      </xdr:nvCxnSpPr>
      <xdr:spPr>
        <a:xfrm>
          <a:off x="4119245" y="6581140"/>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123842</xdr:rowOff>
    </xdr:from>
    <xdr:ext cx="405111" cy="259045"/>
    <xdr:sp macro="" textlink="">
      <xdr:nvSpPr>
        <xdr:cNvPr id="78" name="有形固定資産減価償却率最大値テキスト">
          <a:extLst>
            <a:ext uri="{FF2B5EF4-FFF2-40B4-BE49-F238E27FC236}">
              <a16:creationId xmlns:a16="http://schemas.microsoft.com/office/drawing/2014/main" id="{E855BEC2-2598-4A06-B144-B87E559E1FD3}"/>
            </a:ext>
          </a:extLst>
        </xdr:cNvPr>
        <xdr:cNvSpPr txBox="1"/>
      </xdr:nvSpPr>
      <xdr:spPr>
        <a:xfrm>
          <a:off x="4258945" y="5084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5715</xdr:rowOff>
    </xdr:from>
    <xdr:to>
      <xdr:col>23</xdr:col>
      <xdr:colOff>174625</xdr:colOff>
      <xdr:row>27</xdr:row>
      <xdr:rowOff>5715</xdr:rowOff>
    </xdr:to>
    <xdr:cxnSp macro="">
      <xdr:nvCxnSpPr>
        <xdr:cNvPr id="79" name="直線コネクタ 78">
          <a:extLst>
            <a:ext uri="{FF2B5EF4-FFF2-40B4-BE49-F238E27FC236}">
              <a16:creationId xmlns:a16="http://schemas.microsoft.com/office/drawing/2014/main" id="{A17B8382-7BAD-40BF-971F-1128C2A62CFB}"/>
            </a:ext>
          </a:extLst>
        </xdr:cNvPr>
        <xdr:cNvCxnSpPr/>
      </xdr:nvCxnSpPr>
      <xdr:spPr>
        <a:xfrm>
          <a:off x="4119245" y="5301615"/>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126805</xdr:rowOff>
    </xdr:from>
    <xdr:ext cx="405111" cy="259045"/>
    <xdr:sp macro="" textlink="">
      <xdr:nvSpPr>
        <xdr:cNvPr id="80" name="有形固定資産減価償却率平均値テキスト">
          <a:extLst>
            <a:ext uri="{FF2B5EF4-FFF2-40B4-BE49-F238E27FC236}">
              <a16:creationId xmlns:a16="http://schemas.microsoft.com/office/drawing/2014/main" id="{98D9F45D-6374-4838-9C20-AB452753F993}"/>
            </a:ext>
          </a:extLst>
        </xdr:cNvPr>
        <xdr:cNvSpPr txBox="1"/>
      </xdr:nvSpPr>
      <xdr:spPr>
        <a:xfrm>
          <a:off x="4258945" y="59256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103928</xdr:rowOff>
    </xdr:from>
    <xdr:to>
      <xdr:col>23</xdr:col>
      <xdr:colOff>136525</xdr:colOff>
      <xdr:row>32</xdr:row>
      <xdr:rowOff>34078</xdr:rowOff>
    </xdr:to>
    <xdr:sp macro="" textlink="">
      <xdr:nvSpPr>
        <xdr:cNvPr id="81" name="フローチャート: 判断 80">
          <a:extLst>
            <a:ext uri="{FF2B5EF4-FFF2-40B4-BE49-F238E27FC236}">
              <a16:creationId xmlns:a16="http://schemas.microsoft.com/office/drawing/2014/main" id="{B99E27E6-6FE3-408D-9A38-623D52DFF5AE}"/>
            </a:ext>
          </a:extLst>
        </xdr:cNvPr>
        <xdr:cNvSpPr/>
      </xdr:nvSpPr>
      <xdr:spPr>
        <a:xfrm>
          <a:off x="4157345" y="607038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71543</xdr:rowOff>
    </xdr:from>
    <xdr:to>
      <xdr:col>19</xdr:col>
      <xdr:colOff>187325</xdr:colOff>
      <xdr:row>32</xdr:row>
      <xdr:rowOff>1693</xdr:rowOff>
    </xdr:to>
    <xdr:sp macro="" textlink="">
      <xdr:nvSpPr>
        <xdr:cNvPr id="82" name="フローチャート: 判断 81">
          <a:extLst>
            <a:ext uri="{FF2B5EF4-FFF2-40B4-BE49-F238E27FC236}">
              <a16:creationId xmlns:a16="http://schemas.microsoft.com/office/drawing/2014/main" id="{2FF0D79C-1737-4A61-B088-7C51B2AA40A1}"/>
            </a:ext>
          </a:extLst>
        </xdr:cNvPr>
        <xdr:cNvSpPr/>
      </xdr:nvSpPr>
      <xdr:spPr>
        <a:xfrm>
          <a:off x="3537585" y="603800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35560</xdr:rowOff>
    </xdr:from>
    <xdr:to>
      <xdr:col>15</xdr:col>
      <xdr:colOff>187325</xdr:colOff>
      <xdr:row>31</xdr:row>
      <xdr:rowOff>137160</xdr:rowOff>
    </xdr:to>
    <xdr:sp macro="" textlink="">
      <xdr:nvSpPr>
        <xdr:cNvPr id="83" name="フローチャート: 判断 82">
          <a:extLst>
            <a:ext uri="{FF2B5EF4-FFF2-40B4-BE49-F238E27FC236}">
              <a16:creationId xmlns:a16="http://schemas.microsoft.com/office/drawing/2014/main" id="{544B6C32-7864-4F35-A642-4D0AAD647F99}"/>
            </a:ext>
          </a:extLst>
        </xdr:cNvPr>
        <xdr:cNvSpPr/>
      </xdr:nvSpPr>
      <xdr:spPr>
        <a:xfrm>
          <a:off x="2867025" y="60020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171027</xdr:rowOff>
    </xdr:from>
    <xdr:to>
      <xdr:col>11</xdr:col>
      <xdr:colOff>187325</xdr:colOff>
      <xdr:row>31</xdr:row>
      <xdr:rowOff>101177</xdr:rowOff>
    </xdr:to>
    <xdr:sp macro="" textlink="">
      <xdr:nvSpPr>
        <xdr:cNvPr id="84" name="フローチャート: 判断 83">
          <a:extLst>
            <a:ext uri="{FF2B5EF4-FFF2-40B4-BE49-F238E27FC236}">
              <a16:creationId xmlns:a16="http://schemas.microsoft.com/office/drawing/2014/main" id="{F51F1BE7-234F-4EC9-AAB0-053300A5BE35}"/>
            </a:ext>
          </a:extLst>
        </xdr:cNvPr>
        <xdr:cNvSpPr/>
      </xdr:nvSpPr>
      <xdr:spPr>
        <a:xfrm>
          <a:off x="2196465" y="596984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131445</xdr:rowOff>
    </xdr:from>
    <xdr:to>
      <xdr:col>7</xdr:col>
      <xdr:colOff>187325</xdr:colOff>
      <xdr:row>31</xdr:row>
      <xdr:rowOff>61595</xdr:rowOff>
    </xdr:to>
    <xdr:sp macro="" textlink="">
      <xdr:nvSpPr>
        <xdr:cNvPr id="85" name="フローチャート: 判断 84">
          <a:extLst>
            <a:ext uri="{FF2B5EF4-FFF2-40B4-BE49-F238E27FC236}">
              <a16:creationId xmlns:a16="http://schemas.microsoft.com/office/drawing/2014/main" id="{98FAD2ED-61D6-4A69-B824-7952990F50BA}"/>
            </a:ext>
          </a:extLst>
        </xdr:cNvPr>
        <xdr:cNvSpPr/>
      </xdr:nvSpPr>
      <xdr:spPr>
        <a:xfrm>
          <a:off x="1525905" y="59302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5FDA53EF-4F64-455E-A26D-76D301B4E4BA}"/>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EA09EACC-FAF5-4B8B-B5D1-890E2F65FD58}"/>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C64EDE86-70E9-49BD-89CE-D885B2977125}"/>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D853BB8F-B22F-4C24-99B8-2BD66D579ABA}"/>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2812209D-5054-4B96-BA35-F7B0E4E96329}"/>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26035</xdr:rowOff>
    </xdr:from>
    <xdr:to>
      <xdr:col>23</xdr:col>
      <xdr:colOff>136525</xdr:colOff>
      <xdr:row>32</xdr:row>
      <xdr:rowOff>127635</xdr:rowOff>
    </xdr:to>
    <xdr:sp macro="" textlink="">
      <xdr:nvSpPr>
        <xdr:cNvPr id="91" name="楕円 90">
          <a:extLst>
            <a:ext uri="{FF2B5EF4-FFF2-40B4-BE49-F238E27FC236}">
              <a16:creationId xmlns:a16="http://schemas.microsoft.com/office/drawing/2014/main" id="{906121C7-DE82-4D58-AAD0-61C73FAA8785}"/>
            </a:ext>
          </a:extLst>
        </xdr:cNvPr>
        <xdr:cNvSpPr/>
      </xdr:nvSpPr>
      <xdr:spPr>
        <a:xfrm>
          <a:off x="4157345" y="616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4462</xdr:rowOff>
    </xdr:from>
    <xdr:ext cx="405111" cy="259045"/>
    <xdr:sp macro="" textlink="">
      <xdr:nvSpPr>
        <xdr:cNvPr id="92" name="有形固定資産減価償却率該当値テキスト">
          <a:extLst>
            <a:ext uri="{FF2B5EF4-FFF2-40B4-BE49-F238E27FC236}">
              <a16:creationId xmlns:a16="http://schemas.microsoft.com/office/drawing/2014/main" id="{7CAFF7B6-BC27-4022-8E00-D6263DEAB8CE}"/>
            </a:ext>
          </a:extLst>
        </xdr:cNvPr>
        <xdr:cNvSpPr txBox="1"/>
      </xdr:nvSpPr>
      <xdr:spPr>
        <a:xfrm>
          <a:off x="4258945" y="6138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126788</xdr:rowOff>
    </xdr:from>
    <xdr:to>
      <xdr:col>19</xdr:col>
      <xdr:colOff>187325</xdr:colOff>
      <xdr:row>33</xdr:row>
      <xdr:rowOff>56938</xdr:rowOff>
    </xdr:to>
    <xdr:sp macro="" textlink="">
      <xdr:nvSpPr>
        <xdr:cNvPr id="93" name="楕円 92">
          <a:extLst>
            <a:ext uri="{FF2B5EF4-FFF2-40B4-BE49-F238E27FC236}">
              <a16:creationId xmlns:a16="http://schemas.microsoft.com/office/drawing/2014/main" id="{5C975FE9-75A5-4976-8E18-EDD5CA16A274}"/>
            </a:ext>
          </a:extLst>
        </xdr:cNvPr>
        <xdr:cNvSpPr/>
      </xdr:nvSpPr>
      <xdr:spPr>
        <a:xfrm>
          <a:off x="3537585" y="626088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76835</xdr:rowOff>
    </xdr:from>
    <xdr:to>
      <xdr:col>23</xdr:col>
      <xdr:colOff>85725</xdr:colOff>
      <xdr:row>33</xdr:row>
      <xdr:rowOff>6138</xdr:rowOff>
    </xdr:to>
    <xdr:cxnSp macro="">
      <xdr:nvCxnSpPr>
        <xdr:cNvPr id="94" name="直線コネクタ 93">
          <a:extLst>
            <a:ext uri="{FF2B5EF4-FFF2-40B4-BE49-F238E27FC236}">
              <a16:creationId xmlns:a16="http://schemas.microsoft.com/office/drawing/2014/main" id="{8ABADDF7-E937-48CF-822B-1EB8AC5FE3DD}"/>
            </a:ext>
          </a:extLst>
        </xdr:cNvPr>
        <xdr:cNvCxnSpPr/>
      </xdr:nvCxnSpPr>
      <xdr:spPr>
        <a:xfrm flipV="1">
          <a:off x="3588385" y="6210935"/>
          <a:ext cx="619760" cy="96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76412</xdr:rowOff>
    </xdr:from>
    <xdr:to>
      <xdr:col>15</xdr:col>
      <xdr:colOff>187325</xdr:colOff>
      <xdr:row>33</xdr:row>
      <xdr:rowOff>6562</xdr:rowOff>
    </xdr:to>
    <xdr:sp macro="" textlink="">
      <xdr:nvSpPr>
        <xdr:cNvPr id="95" name="楕円 94">
          <a:extLst>
            <a:ext uri="{FF2B5EF4-FFF2-40B4-BE49-F238E27FC236}">
              <a16:creationId xmlns:a16="http://schemas.microsoft.com/office/drawing/2014/main" id="{0F8A4CD3-1BD5-4968-B821-ABB47B75D855}"/>
            </a:ext>
          </a:extLst>
        </xdr:cNvPr>
        <xdr:cNvSpPr/>
      </xdr:nvSpPr>
      <xdr:spPr>
        <a:xfrm>
          <a:off x="2867025" y="621051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127212</xdr:rowOff>
    </xdr:from>
    <xdr:to>
      <xdr:col>19</xdr:col>
      <xdr:colOff>136525</xdr:colOff>
      <xdr:row>33</xdr:row>
      <xdr:rowOff>6138</xdr:rowOff>
    </xdr:to>
    <xdr:cxnSp macro="">
      <xdr:nvCxnSpPr>
        <xdr:cNvPr id="96" name="直線コネクタ 95">
          <a:extLst>
            <a:ext uri="{FF2B5EF4-FFF2-40B4-BE49-F238E27FC236}">
              <a16:creationId xmlns:a16="http://schemas.microsoft.com/office/drawing/2014/main" id="{3D4F6AAA-7705-4A4C-B22C-C2B1A2BA461E}"/>
            </a:ext>
          </a:extLst>
        </xdr:cNvPr>
        <xdr:cNvCxnSpPr/>
      </xdr:nvCxnSpPr>
      <xdr:spPr>
        <a:xfrm>
          <a:off x="2917825" y="6261312"/>
          <a:ext cx="670560" cy="46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40428</xdr:rowOff>
    </xdr:from>
    <xdr:to>
      <xdr:col>11</xdr:col>
      <xdr:colOff>187325</xdr:colOff>
      <xdr:row>32</xdr:row>
      <xdr:rowOff>142028</xdr:rowOff>
    </xdr:to>
    <xdr:sp macro="" textlink="">
      <xdr:nvSpPr>
        <xdr:cNvPr id="97" name="楕円 96">
          <a:extLst>
            <a:ext uri="{FF2B5EF4-FFF2-40B4-BE49-F238E27FC236}">
              <a16:creationId xmlns:a16="http://schemas.microsoft.com/office/drawing/2014/main" id="{C228C7DE-C5B0-4F9F-99D2-2FD1882611EE}"/>
            </a:ext>
          </a:extLst>
        </xdr:cNvPr>
        <xdr:cNvSpPr/>
      </xdr:nvSpPr>
      <xdr:spPr>
        <a:xfrm>
          <a:off x="2196465" y="617452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91228</xdr:rowOff>
    </xdr:from>
    <xdr:to>
      <xdr:col>15</xdr:col>
      <xdr:colOff>136525</xdr:colOff>
      <xdr:row>32</xdr:row>
      <xdr:rowOff>127212</xdr:rowOff>
    </xdr:to>
    <xdr:cxnSp macro="">
      <xdr:nvCxnSpPr>
        <xdr:cNvPr id="98" name="直線コネクタ 97">
          <a:extLst>
            <a:ext uri="{FF2B5EF4-FFF2-40B4-BE49-F238E27FC236}">
              <a16:creationId xmlns:a16="http://schemas.microsoft.com/office/drawing/2014/main" id="{CBDBECFD-B9BD-4B52-87F6-FBEA61DBC926}"/>
            </a:ext>
          </a:extLst>
        </xdr:cNvPr>
        <xdr:cNvCxnSpPr/>
      </xdr:nvCxnSpPr>
      <xdr:spPr>
        <a:xfrm>
          <a:off x="2247265" y="6225328"/>
          <a:ext cx="670560" cy="35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157903</xdr:rowOff>
    </xdr:from>
    <xdr:to>
      <xdr:col>7</xdr:col>
      <xdr:colOff>187325</xdr:colOff>
      <xdr:row>32</xdr:row>
      <xdr:rowOff>88053</xdr:rowOff>
    </xdr:to>
    <xdr:sp macro="" textlink="">
      <xdr:nvSpPr>
        <xdr:cNvPr id="99" name="楕円 98">
          <a:extLst>
            <a:ext uri="{FF2B5EF4-FFF2-40B4-BE49-F238E27FC236}">
              <a16:creationId xmlns:a16="http://schemas.microsoft.com/office/drawing/2014/main" id="{21E7920E-AAF3-44BA-B99E-2F8C1634C45F}"/>
            </a:ext>
          </a:extLst>
        </xdr:cNvPr>
        <xdr:cNvSpPr/>
      </xdr:nvSpPr>
      <xdr:spPr>
        <a:xfrm>
          <a:off x="1525905" y="612436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37253</xdr:rowOff>
    </xdr:from>
    <xdr:to>
      <xdr:col>11</xdr:col>
      <xdr:colOff>136525</xdr:colOff>
      <xdr:row>32</xdr:row>
      <xdr:rowOff>91228</xdr:rowOff>
    </xdr:to>
    <xdr:cxnSp macro="">
      <xdr:nvCxnSpPr>
        <xdr:cNvPr id="100" name="直線コネクタ 99">
          <a:extLst>
            <a:ext uri="{FF2B5EF4-FFF2-40B4-BE49-F238E27FC236}">
              <a16:creationId xmlns:a16="http://schemas.microsoft.com/office/drawing/2014/main" id="{A6DED866-29C2-41D7-A29E-EAF9EC23723F}"/>
            </a:ext>
          </a:extLst>
        </xdr:cNvPr>
        <xdr:cNvCxnSpPr/>
      </xdr:nvCxnSpPr>
      <xdr:spPr>
        <a:xfrm>
          <a:off x="1576705" y="6171353"/>
          <a:ext cx="67056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18220</xdr:rowOff>
    </xdr:from>
    <xdr:ext cx="405111" cy="259045"/>
    <xdr:sp macro="" textlink="">
      <xdr:nvSpPr>
        <xdr:cNvPr id="101" name="n_1aveValue有形固定資産減価償却率">
          <a:extLst>
            <a:ext uri="{FF2B5EF4-FFF2-40B4-BE49-F238E27FC236}">
              <a16:creationId xmlns:a16="http://schemas.microsoft.com/office/drawing/2014/main" id="{899A7D77-6BA5-4807-9B79-7551A43B27B2}"/>
            </a:ext>
          </a:extLst>
        </xdr:cNvPr>
        <xdr:cNvSpPr txBox="1"/>
      </xdr:nvSpPr>
      <xdr:spPr>
        <a:xfrm>
          <a:off x="3395989" y="5817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153687</xdr:rowOff>
    </xdr:from>
    <xdr:ext cx="405111" cy="259045"/>
    <xdr:sp macro="" textlink="">
      <xdr:nvSpPr>
        <xdr:cNvPr id="102" name="n_2aveValue有形固定資産減価償却率">
          <a:extLst>
            <a:ext uri="{FF2B5EF4-FFF2-40B4-BE49-F238E27FC236}">
              <a16:creationId xmlns:a16="http://schemas.microsoft.com/office/drawing/2014/main" id="{D197B934-7109-455B-8534-52F669ADF150}"/>
            </a:ext>
          </a:extLst>
        </xdr:cNvPr>
        <xdr:cNvSpPr txBox="1"/>
      </xdr:nvSpPr>
      <xdr:spPr>
        <a:xfrm>
          <a:off x="2738129" y="5784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117704</xdr:rowOff>
    </xdr:from>
    <xdr:ext cx="405111" cy="259045"/>
    <xdr:sp macro="" textlink="">
      <xdr:nvSpPr>
        <xdr:cNvPr id="103" name="n_3aveValue有形固定資産減価償却率">
          <a:extLst>
            <a:ext uri="{FF2B5EF4-FFF2-40B4-BE49-F238E27FC236}">
              <a16:creationId xmlns:a16="http://schemas.microsoft.com/office/drawing/2014/main" id="{DA2F0A4C-3D8A-41CB-83A6-CC5AF26A022C}"/>
            </a:ext>
          </a:extLst>
        </xdr:cNvPr>
        <xdr:cNvSpPr txBox="1"/>
      </xdr:nvSpPr>
      <xdr:spPr>
        <a:xfrm>
          <a:off x="2067569" y="5748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78122</xdr:rowOff>
    </xdr:from>
    <xdr:ext cx="405111" cy="259045"/>
    <xdr:sp macro="" textlink="">
      <xdr:nvSpPr>
        <xdr:cNvPr id="104" name="n_4aveValue有形固定資産減価償却率">
          <a:extLst>
            <a:ext uri="{FF2B5EF4-FFF2-40B4-BE49-F238E27FC236}">
              <a16:creationId xmlns:a16="http://schemas.microsoft.com/office/drawing/2014/main" id="{58713A3F-21D2-4F68-9DF2-DB3D8B0C285F}"/>
            </a:ext>
          </a:extLst>
        </xdr:cNvPr>
        <xdr:cNvSpPr txBox="1"/>
      </xdr:nvSpPr>
      <xdr:spPr>
        <a:xfrm>
          <a:off x="1397009" y="5709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33</xdr:row>
      <xdr:rowOff>48065</xdr:rowOff>
    </xdr:from>
    <xdr:ext cx="405111" cy="259045"/>
    <xdr:sp macro="" textlink="">
      <xdr:nvSpPr>
        <xdr:cNvPr id="105" name="n_1mainValue有形固定資産減価償却率">
          <a:extLst>
            <a:ext uri="{FF2B5EF4-FFF2-40B4-BE49-F238E27FC236}">
              <a16:creationId xmlns:a16="http://schemas.microsoft.com/office/drawing/2014/main" id="{54FAB70B-AB02-4184-BF6B-9817ACA0FBE0}"/>
            </a:ext>
          </a:extLst>
        </xdr:cNvPr>
        <xdr:cNvSpPr txBox="1"/>
      </xdr:nvSpPr>
      <xdr:spPr>
        <a:xfrm>
          <a:off x="3395989" y="63498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169139</xdr:rowOff>
    </xdr:from>
    <xdr:ext cx="405111" cy="259045"/>
    <xdr:sp macro="" textlink="">
      <xdr:nvSpPr>
        <xdr:cNvPr id="106" name="n_2mainValue有形固定資産減価償却率">
          <a:extLst>
            <a:ext uri="{FF2B5EF4-FFF2-40B4-BE49-F238E27FC236}">
              <a16:creationId xmlns:a16="http://schemas.microsoft.com/office/drawing/2014/main" id="{73DB1700-28E0-4A94-B041-D6F7578F7BDB}"/>
            </a:ext>
          </a:extLst>
        </xdr:cNvPr>
        <xdr:cNvSpPr txBox="1"/>
      </xdr:nvSpPr>
      <xdr:spPr>
        <a:xfrm>
          <a:off x="2738129" y="6303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133155</xdr:rowOff>
    </xdr:from>
    <xdr:ext cx="405111" cy="259045"/>
    <xdr:sp macro="" textlink="">
      <xdr:nvSpPr>
        <xdr:cNvPr id="107" name="n_3mainValue有形固定資産減価償却率">
          <a:extLst>
            <a:ext uri="{FF2B5EF4-FFF2-40B4-BE49-F238E27FC236}">
              <a16:creationId xmlns:a16="http://schemas.microsoft.com/office/drawing/2014/main" id="{0E11B1D0-98CB-4C18-A79F-B2687ACF9AE0}"/>
            </a:ext>
          </a:extLst>
        </xdr:cNvPr>
        <xdr:cNvSpPr txBox="1"/>
      </xdr:nvSpPr>
      <xdr:spPr>
        <a:xfrm>
          <a:off x="2067569" y="6267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79180</xdr:rowOff>
    </xdr:from>
    <xdr:ext cx="405111" cy="259045"/>
    <xdr:sp macro="" textlink="">
      <xdr:nvSpPr>
        <xdr:cNvPr id="108" name="n_4mainValue有形固定資産減価償却率">
          <a:extLst>
            <a:ext uri="{FF2B5EF4-FFF2-40B4-BE49-F238E27FC236}">
              <a16:creationId xmlns:a16="http://schemas.microsoft.com/office/drawing/2014/main" id="{29B2380F-350D-48FE-9A66-D83FB5E4360A}"/>
            </a:ext>
          </a:extLst>
        </xdr:cNvPr>
        <xdr:cNvSpPr txBox="1"/>
      </xdr:nvSpPr>
      <xdr:spPr>
        <a:xfrm>
          <a:off x="1397009" y="6213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56888CFF-B691-48D0-BDBD-F3EAAC123A5A}"/>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07E88D5D-0786-4D85-B167-58C74FB40676}"/>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a:extLst>
            <a:ext uri="{FF2B5EF4-FFF2-40B4-BE49-F238E27FC236}">
              <a16:creationId xmlns:a16="http://schemas.microsoft.com/office/drawing/2014/main" id="{F6EEED16-1E21-4C50-96BC-C872BC998DCB}"/>
            </a:ext>
          </a:extLst>
        </xdr:cNvPr>
        <xdr:cNvSpPr/>
      </xdr:nvSpPr>
      <xdr:spPr>
        <a:xfrm>
          <a:off x="1216650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[ 189.7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37B77E01-DC90-408F-BC96-95FA4B0A7D93}"/>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E260E4B4-65FF-4CC9-80FF-777B27F7C671}"/>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65E1C371-1BE1-4CAA-B768-5180BD9AB0F0}"/>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A13C8790-EFE4-4EC4-A182-0D98A1C1E3E2}"/>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CC69D948-53D7-4FDB-BFE5-8455A7AF0441}"/>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350DEE36-DBBB-4FB4-871B-2AB22BB22885}"/>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D760F7DB-3FD3-472B-B6D4-83C9A6351DD1}"/>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78A81E0B-AC0B-44B2-BE99-0BDFD98EC87B}"/>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CC59AED6-2F8B-4889-BCB6-9A82CEA7820E}"/>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4705211D-7210-4A19-AF3A-19A081EB3F43}"/>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地方債の発行抑制や職員数の適正化により、将来負担額が抑制されているため、類似団体内平均値を下回る数値となっている。</a:t>
          </a:r>
        </a:p>
        <a:p>
          <a:r>
            <a:rPr kumimoji="1" lang="ja-JP" altLang="en-US" sz="1100">
              <a:latin typeface="ＭＳ Ｐゴシック" panose="020B0600070205080204" pitchFamily="50" charset="-128"/>
              <a:ea typeface="ＭＳ Ｐゴシック" panose="020B0600070205080204" pitchFamily="50" charset="-128"/>
            </a:rPr>
            <a:t>　今後も、地方債の発行抑制や定員の適正化などにより、健全な財政を維持し、将来にわたり持続可能な財政基盤の確立を目指す。</a:t>
          </a: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020466D7-50C9-475B-99F1-BC18DECB7A3C}"/>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C4F6512A-3761-4A3F-888B-7019591D3B64}"/>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5C2A6508-8890-4796-B2E6-C9C8EE048181}"/>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a:extLst>
            <a:ext uri="{FF2B5EF4-FFF2-40B4-BE49-F238E27FC236}">
              <a16:creationId xmlns:a16="http://schemas.microsoft.com/office/drawing/2014/main" id="{FEE085F5-8425-49FF-BCB2-17A28C2A47B2}"/>
            </a:ext>
          </a:extLst>
        </xdr:cNvPr>
        <xdr:cNvCxnSpPr/>
      </xdr:nvCxnSpPr>
      <xdr:spPr>
        <a:xfrm>
          <a:off x="9971405" y="662072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6" name="テキスト ボックス 125">
          <a:extLst>
            <a:ext uri="{FF2B5EF4-FFF2-40B4-BE49-F238E27FC236}">
              <a16:creationId xmlns:a16="http://schemas.microsoft.com/office/drawing/2014/main" id="{194C32E2-33EC-4F64-9EF8-A781BD2D201F}"/>
            </a:ext>
          </a:extLst>
        </xdr:cNvPr>
        <xdr:cNvSpPr txBox="1"/>
      </xdr:nvSpPr>
      <xdr:spPr>
        <a:xfrm>
          <a:off x="9486041" y="652692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a:extLst>
            <a:ext uri="{FF2B5EF4-FFF2-40B4-BE49-F238E27FC236}">
              <a16:creationId xmlns:a16="http://schemas.microsoft.com/office/drawing/2014/main" id="{40FAE2CC-C492-4067-ADD3-5CCFECFC057A}"/>
            </a:ext>
          </a:extLst>
        </xdr:cNvPr>
        <xdr:cNvCxnSpPr/>
      </xdr:nvCxnSpPr>
      <xdr:spPr>
        <a:xfrm>
          <a:off x="9971405" y="6268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a:extLst>
            <a:ext uri="{FF2B5EF4-FFF2-40B4-BE49-F238E27FC236}">
              <a16:creationId xmlns:a16="http://schemas.microsoft.com/office/drawing/2014/main" id="{4F0DC728-5E4C-460A-BDC9-ED2B07F9FAD1}"/>
            </a:ext>
          </a:extLst>
        </xdr:cNvPr>
        <xdr:cNvSpPr txBox="1"/>
      </xdr:nvSpPr>
      <xdr:spPr>
        <a:xfrm>
          <a:off x="9542936" y="61747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a:extLst>
            <a:ext uri="{FF2B5EF4-FFF2-40B4-BE49-F238E27FC236}">
              <a16:creationId xmlns:a16="http://schemas.microsoft.com/office/drawing/2014/main" id="{DB6E5657-BE91-4D5A-810A-B31877481F6A}"/>
            </a:ext>
          </a:extLst>
        </xdr:cNvPr>
        <xdr:cNvCxnSpPr/>
      </xdr:nvCxnSpPr>
      <xdr:spPr>
        <a:xfrm>
          <a:off x="9971405" y="59162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a:extLst>
            <a:ext uri="{FF2B5EF4-FFF2-40B4-BE49-F238E27FC236}">
              <a16:creationId xmlns:a16="http://schemas.microsoft.com/office/drawing/2014/main" id="{2DA073EA-AA1C-4D63-8A87-FCD07756B3A7}"/>
            </a:ext>
          </a:extLst>
        </xdr:cNvPr>
        <xdr:cNvSpPr txBox="1"/>
      </xdr:nvSpPr>
      <xdr:spPr>
        <a:xfrm>
          <a:off x="9542936" y="582249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a:extLst>
            <a:ext uri="{FF2B5EF4-FFF2-40B4-BE49-F238E27FC236}">
              <a16:creationId xmlns:a16="http://schemas.microsoft.com/office/drawing/2014/main" id="{34778C31-74B0-4B5B-9993-7CC916AB70FE}"/>
            </a:ext>
          </a:extLst>
        </xdr:cNvPr>
        <xdr:cNvCxnSpPr/>
      </xdr:nvCxnSpPr>
      <xdr:spPr>
        <a:xfrm>
          <a:off x="9971405" y="5564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a:extLst>
            <a:ext uri="{FF2B5EF4-FFF2-40B4-BE49-F238E27FC236}">
              <a16:creationId xmlns:a16="http://schemas.microsoft.com/office/drawing/2014/main" id="{6FC96F86-FC8D-474D-96A4-1CB20319FBDE}"/>
            </a:ext>
          </a:extLst>
        </xdr:cNvPr>
        <xdr:cNvSpPr txBox="1"/>
      </xdr:nvSpPr>
      <xdr:spPr>
        <a:xfrm>
          <a:off x="9542936" y="5470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a:extLst>
            <a:ext uri="{FF2B5EF4-FFF2-40B4-BE49-F238E27FC236}">
              <a16:creationId xmlns:a16="http://schemas.microsoft.com/office/drawing/2014/main" id="{DB23DD4C-5AF9-4D70-8CE6-DDEA669CDF92}"/>
            </a:ext>
          </a:extLst>
        </xdr:cNvPr>
        <xdr:cNvCxnSpPr/>
      </xdr:nvCxnSpPr>
      <xdr:spPr>
        <a:xfrm>
          <a:off x="9971405" y="52118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a:extLst>
            <a:ext uri="{FF2B5EF4-FFF2-40B4-BE49-F238E27FC236}">
              <a16:creationId xmlns:a16="http://schemas.microsoft.com/office/drawing/2014/main" id="{BB689AAD-8828-49FF-BEAE-E26294C24BEB}"/>
            </a:ext>
          </a:extLst>
        </xdr:cNvPr>
        <xdr:cNvSpPr txBox="1"/>
      </xdr:nvSpPr>
      <xdr:spPr>
        <a:xfrm>
          <a:off x="9645528" y="512187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938C0D17-15D1-470E-A9B5-30D8DE9131D0}"/>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B8938D8D-FA97-48B3-BD28-4F6B705935C5}"/>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152661</xdr:rowOff>
    </xdr:to>
    <xdr:cxnSp macro="">
      <xdr:nvCxnSpPr>
        <xdr:cNvPr id="137" name="直線コネクタ 136">
          <a:extLst>
            <a:ext uri="{FF2B5EF4-FFF2-40B4-BE49-F238E27FC236}">
              <a16:creationId xmlns:a16="http://schemas.microsoft.com/office/drawing/2014/main" id="{313954F8-386A-46D9-8111-5EBAD3C6A0ED}"/>
            </a:ext>
          </a:extLst>
        </xdr:cNvPr>
        <xdr:cNvCxnSpPr/>
      </xdr:nvCxnSpPr>
      <xdr:spPr>
        <a:xfrm flipV="1">
          <a:off x="13027660" y="5211868"/>
          <a:ext cx="1269" cy="14101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156488</xdr:rowOff>
    </xdr:from>
    <xdr:ext cx="560923" cy="259045"/>
    <xdr:sp macro="" textlink="">
      <xdr:nvSpPr>
        <xdr:cNvPr id="138" name="債務償還比率最小値テキスト">
          <a:extLst>
            <a:ext uri="{FF2B5EF4-FFF2-40B4-BE49-F238E27FC236}">
              <a16:creationId xmlns:a16="http://schemas.microsoft.com/office/drawing/2014/main" id="{BA77B2B1-7339-4521-A572-7CA65AF37700}"/>
            </a:ext>
          </a:extLst>
        </xdr:cNvPr>
        <xdr:cNvSpPr txBox="1"/>
      </xdr:nvSpPr>
      <xdr:spPr>
        <a:xfrm>
          <a:off x="13080365" y="6625868"/>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152661</xdr:rowOff>
    </xdr:from>
    <xdr:to>
      <xdr:col>76</xdr:col>
      <xdr:colOff>111125</xdr:colOff>
      <xdr:row>34</xdr:row>
      <xdr:rowOff>152661</xdr:rowOff>
    </xdr:to>
    <xdr:cxnSp macro="">
      <xdr:nvCxnSpPr>
        <xdr:cNvPr id="139" name="直線コネクタ 138">
          <a:extLst>
            <a:ext uri="{FF2B5EF4-FFF2-40B4-BE49-F238E27FC236}">
              <a16:creationId xmlns:a16="http://schemas.microsoft.com/office/drawing/2014/main" id="{95F57A09-74C2-4E9A-9410-4DFEC751B786}"/>
            </a:ext>
          </a:extLst>
        </xdr:cNvPr>
        <xdr:cNvCxnSpPr/>
      </xdr:nvCxnSpPr>
      <xdr:spPr>
        <a:xfrm>
          <a:off x="12963525" y="662204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a:extLst>
            <a:ext uri="{FF2B5EF4-FFF2-40B4-BE49-F238E27FC236}">
              <a16:creationId xmlns:a16="http://schemas.microsoft.com/office/drawing/2014/main" id="{1FC6EE27-96EF-41D9-8AF0-92F9644F0E1F}"/>
            </a:ext>
          </a:extLst>
        </xdr:cNvPr>
        <xdr:cNvSpPr txBox="1"/>
      </xdr:nvSpPr>
      <xdr:spPr>
        <a:xfrm>
          <a:off x="13080365" y="49909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a:extLst>
            <a:ext uri="{FF2B5EF4-FFF2-40B4-BE49-F238E27FC236}">
              <a16:creationId xmlns:a16="http://schemas.microsoft.com/office/drawing/2014/main" id="{3ED02FFA-DEB9-4107-A6B7-416BB2E86F61}"/>
            </a:ext>
          </a:extLst>
        </xdr:cNvPr>
        <xdr:cNvCxnSpPr/>
      </xdr:nvCxnSpPr>
      <xdr:spPr>
        <a:xfrm>
          <a:off x="12963525" y="52118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13916</xdr:rowOff>
    </xdr:from>
    <xdr:ext cx="469744" cy="259045"/>
    <xdr:sp macro="" textlink="">
      <xdr:nvSpPr>
        <xdr:cNvPr id="142" name="債務償還比率平均値テキスト">
          <a:extLst>
            <a:ext uri="{FF2B5EF4-FFF2-40B4-BE49-F238E27FC236}">
              <a16:creationId xmlns:a16="http://schemas.microsoft.com/office/drawing/2014/main" id="{20C206A4-CCD0-457F-9EED-D803C51C21F8}"/>
            </a:ext>
          </a:extLst>
        </xdr:cNvPr>
        <xdr:cNvSpPr txBox="1"/>
      </xdr:nvSpPr>
      <xdr:spPr>
        <a:xfrm>
          <a:off x="13080365" y="58127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35489</xdr:rowOff>
    </xdr:from>
    <xdr:to>
      <xdr:col>76</xdr:col>
      <xdr:colOff>73025</xdr:colOff>
      <xdr:row>30</xdr:row>
      <xdr:rowOff>137089</xdr:rowOff>
    </xdr:to>
    <xdr:sp macro="" textlink="">
      <xdr:nvSpPr>
        <xdr:cNvPr id="143" name="フローチャート: 判断 142">
          <a:extLst>
            <a:ext uri="{FF2B5EF4-FFF2-40B4-BE49-F238E27FC236}">
              <a16:creationId xmlns:a16="http://schemas.microsoft.com/office/drawing/2014/main" id="{F4A67323-38EA-4F8D-88C6-F1332ED42CEF}"/>
            </a:ext>
          </a:extLst>
        </xdr:cNvPr>
        <xdr:cNvSpPr/>
      </xdr:nvSpPr>
      <xdr:spPr>
        <a:xfrm>
          <a:off x="13001625" y="583430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28653</xdr:rowOff>
    </xdr:from>
    <xdr:to>
      <xdr:col>72</xdr:col>
      <xdr:colOff>123825</xdr:colOff>
      <xdr:row>30</xdr:row>
      <xdr:rowOff>130253</xdr:rowOff>
    </xdr:to>
    <xdr:sp macro="" textlink="">
      <xdr:nvSpPr>
        <xdr:cNvPr id="144" name="フローチャート: 判断 143">
          <a:extLst>
            <a:ext uri="{FF2B5EF4-FFF2-40B4-BE49-F238E27FC236}">
              <a16:creationId xmlns:a16="http://schemas.microsoft.com/office/drawing/2014/main" id="{698FA9C5-CB5B-4F04-B07A-09BB09E25FD1}"/>
            </a:ext>
          </a:extLst>
        </xdr:cNvPr>
        <xdr:cNvSpPr/>
      </xdr:nvSpPr>
      <xdr:spPr>
        <a:xfrm>
          <a:off x="12359005" y="5827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125257</xdr:rowOff>
    </xdr:from>
    <xdr:to>
      <xdr:col>68</xdr:col>
      <xdr:colOff>123825</xdr:colOff>
      <xdr:row>30</xdr:row>
      <xdr:rowOff>55407</xdr:rowOff>
    </xdr:to>
    <xdr:sp macro="" textlink="">
      <xdr:nvSpPr>
        <xdr:cNvPr id="145" name="フローチャート: 判断 144">
          <a:extLst>
            <a:ext uri="{FF2B5EF4-FFF2-40B4-BE49-F238E27FC236}">
              <a16:creationId xmlns:a16="http://schemas.microsoft.com/office/drawing/2014/main" id="{33F699B2-318D-4C73-9D64-0BBD4A730FD6}"/>
            </a:ext>
          </a:extLst>
        </xdr:cNvPr>
        <xdr:cNvSpPr/>
      </xdr:nvSpPr>
      <xdr:spPr>
        <a:xfrm>
          <a:off x="11688445" y="57564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135763</xdr:rowOff>
    </xdr:from>
    <xdr:to>
      <xdr:col>64</xdr:col>
      <xdr:colOff>123825</xdr:colOff>
      <xdr:row>31</xdr:row>
      <xdr:rowOff>65913</xdr:rowOff>
    </xdr:to>
    <xdr:sp macro="" textlink="">
      <xdr:nvSpPr>
        <xdr:cNvPr id="146" name="フローチャート: 判断 145">
          <a:extLst>
            <a:ext uri="{FF2B5EF4-FFF2-40B4-BE49-F238E27FC236}">
              <a16:creationId xmlns:a16="http://schemas.microsoft.com/office/drawing/2014/main" id="{0DD30106-453D-43DF-A9CF-D3B25B0510B7}"/>
            </a:ext>
          </a:extLst>
        </xdr:cNvPr>
        <xdr:cNvSpPr/>
      </xdr:nvSpPr>
      <xdr:spPr>
        <a:xfrm>
          <a:off x="11017885" y="593458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142840</xdr:rowOff>
    </xdr:from>
    <xdr:to>
      <xdr:col>60</xdr:col>
      <xdr:colOff>123825</xdr:colOff>
      <xdr:row>31</xdr:row>
      <xdr:rowOff>72990</xdr:rowOff>
    </xdr:to>
    <xdr:sp macro="" textlink="">
      <xdr:nvSpPr>
        <xdr:cNvPr id="147" name="フローチャート: 判断 146">
          <a:extLst>
            <a:ext uri="{FF2B5EF4-FFF2-40B4-BE49-F238E27FC236}">
              <a16:creationId xmlns:a16="http://schemas.microsoft.com/office/drawing/2014/main" id="{79139DF3-2CB0-4D23-83FD-D5A681421CF0}"/>
            </a:ext>
          </a:extLst>
        </xdr:cNvPr>
        <xdr:cNvSpPr/>
      </xdr:nvSpPr>
      <xdr:spPr>
        <a:xfrm>
          <a:off x="10347325" y="59416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A857FFA8-4D36-4BB6-B7C7-A43A8488CB0D}"/>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476BDBE2-9244-4E23-AF6B-02E915F63B3C}"/>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B10864C9-6666-4178-9727-AEB5CCC0BD42}"/>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2BB711FF-41BB-496B-850D-70DA1869C820}"/>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438AFEF6-1073-4AAE-8A66-DF77D41D0F55}"/>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88893</xdr:rowOff>
    </xdr:from>
    <xdr:to>
      <xdr:col>76</xdr:col>
      <xdr:colOff>73025</xdr:colOff>
      <xdr:row>28</xdr:row>
      <xdr:rowOff>19043</xdr:rowOff>
    </xdr:to>
    <xdr:sp macro="" textlink="">
      <xdr:nvSpPr>
        <xdr:cNvPr id="153" name="楕円 152">
          <a:extLst>
            <a:ext uri="{FF2B5EF4-FFF2-40B4-BE49-F238E27FC236}">
              <a16:creationId xmlns:a16="http://schemas.microsoft.com/office/drawing/2014/main" id="{C5E1995D-E41D-4830-949C-2DE6DD755B96}"/>
            </a:ext>
          </a:extLst>
        </xdr:cNvPr>
        <xdr:cNvSpPr/>
      </xdr:nvSpPr>
      <xdr:spPr>
        <a:xfrm>
          <a:off x="13001625" y="538479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111770</xdr:rowOff>
    </xdr:from>
    <xdr:ext cx="469744" cy="259045"/>
    <xdr:sp macro="" textlink="">
      <xdr:nvSpPr>
        <xdr:cNvPr id="154" name="債務償還比率該当値テキスト">
          <a:extLst>
            <a:ext uri="{FF2B5EF4-FFF2-40B4-BE49-F238E27FC236}">
              <a16:creationId xmlns:a16="http://schemas.microsoft.com/office/drawing/2014/main" id="{A5BB1020-79B5-4141-BAC8-2A63EFEBF579}"/>
            </a:ext>
          </a:extLst>
        </xdr:cNvPr>
        <xdr:cNvSpPr txBox="1"/>
      </xdr:nvSpPr>
      <xdr:spPr>
        <a:xfrm>
          <a:off x="13080365" y="5240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79537</xdr:rowOff>
    </xdr:from>
    <xdr:to>
      <xdr:col>72</xdr:col>
      <xdr:colOff>123825</xdr:colOff>
      <xdr:row>28</xdr:row>
      <xdr:rowOff>9687</xdr:rowOff>
    </xdr:to>
    <xdr:sp macro="" textlink="">
      <xdr:nvSpPr>
        <xdr:cNvPr id="155" name="楕円 154">
          <a:extLst>
            <a:ext uri="{FF2B5EF4-FFF2-40B4-BE49-F238E27FC236}">
              <a16:creationId xmlns:a16="http://schemas.microsoft.com/office/drawing/2014/main" id="{24BBB3F0-B5E4-4C1A-B5BA-819C8E432CFF}"/>
            </a:ext>
          </a:extLst>
        </xdr:cNvPr>
        <xdr:cNvSpPr/>
      </xdr:nvSpPr>
      <xdr:spPr>
        <a:xfrm>
          <a:off x="12359005" y="537543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27</xdr:row>
      <xdr:rowOff>130337</xdr:rowOff>
    </xdr:from>
    <xdr:to>
      <xdr:col>76</xdr:col>
      <xdr:colOff>22225</xdr:colOff>
      <xdr:row>27</xdr:row>
      <xdr:rowOff>139693</xdr:rowOff>
    </xdr:to>
    <xdr:cxnSp macro="">
      <xdr:nvCxnSpPr>
        <xdr:cNvPr id="156" name="直線コネクタ 155">
          <a:extLst>
            <a:ext uri="{FF2B5EF4-FFF2-40B4-BE49-F238E27FC236}">
              <a16:creationId xmlns:a16="http://schemas.microsoft.com/office/drawing/2014/main" id="{62677A14-F72C-4628-B99B-639675D89F63}"/>
            </a:ext>
          </a:extLst>
        </xdr:cNvPr>
        <xdr:cNvCxnSpPr/>
      </xdr:nvCxnSpPr>
      <xdr:spPr>
        <a:xfrm>
          <a:off x="12409805" y="5426237"/>
          <a:ext cx="619760" cy="9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27</xdr:row>
      <xdr:rowOff>83255</xdr:rowOff>
    </xdr:from>
    <xdr:to>
      <xdr:col>68</xdr:col>
      <xdr:colOff>123825</xdr:colOff>
      <xdr:row>28</xdr:row>
      <xdr:rowOff>13405</xdr:rowOff>
    </xdr:to>
    <xdr:sp macro="" textlink="">
      <xdr:nvSpPr>
        <xdr:cNvPr id="157" name="楕円 156">
          <a:extLst>
            <a:ext uri="{FF2B5EF4-FFF2-40B4-BE49-F238E27FC236}">
              <a16:creationId xmlns:a16="http://schemas.microsoft.com/office/drawing/2014/main" id="{6F4D6BD5-2CB4-4A47-B014-6383982F0C14}"/>
            </a:ext>
          </a:extLst>
        </xdr:cNvPr>
        <xdr:cNvSpPr/>
      </xdr:nvSpPr>
      <xdr:spPr>
        <a:xfrm>
          <a:off x="11688445" y="53791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27</xdr:row>
      <xdr:rowOff>130337</xdr:rowOff>
    </xdr:from>
    <xdr:to>
      <xdr:col>72</xdr:col>
      <xdr:colOff>73025</xdr:colOff>
      <xdr:row>27</xdr:row>
      <xdr:rowOff>134055</xdr:rowOff>
    </xdr:to>
    <xdr:cxnSp macro="">
      <xdr:nvCxnSpPr>
        <xdr:cNvPr id="158" name="直線コネクタ 157">
          <a:extLst>
            <a:ext uri="{FF2B5EF4-FFF2-40B4-BE49-F238E27FC236}">
              <a16:creationId xmlns:a16="http://schemas.microsoft.com/office/drawing/2014/main" id="{AC711F6A-764D-4866-8E5A-9BBC9475C8B8}"/>
            </a:ext>
          </a:extLst>
        </xdr:cNvPr>
        <xdr:cNvCxnSpPr/>
      </xdr:nvCxnSpPr>
      <xdr:spPr>
        <a:xfrm flipV="1">
          <a:off x="11739245" y="5426237"/>
          <a:ext cx="670560" cy="3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29711</xdr:rowOff>
    </xdr:from>
    <xdr:to>
      <xdr:col>64</xdr:col>
      <xdr:colOff>123825</xdr:colOff>
      <xdr:row>28</xdr:row>
      <xdr:rowOff>131311</xdr:rowOff>
    </xdr:to>
    <xdr:sp macro="" textlink="">
      <xdr:nvSpPr>
        <xdr:cNvPr id="159" name="楕円 158">
          <a:extLst>
            <a:ext uri="{FF2B5EF4-FFF2-40B4-BE49-F238E27FC236}">
              <a16:creationId xmlns:a16="http://schemas.microsoft.com/office/drawing/2014/main" id="{86FFDF58-94FB-498C-B62A-21AE301D9FA6}"/>
            </a:ext>
          </a:extLst>
        </xdr:cNvPr>
        <xdr:cNvSpPr/>
      </xdr:nvSpPr>
      <xdr:spPr>
        <a:xfrm>
          <a:off x="11017885" y="5493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27</xdr:row>
      <xdr:rowOff>134055</xdr:rowOff>
    </xdr:from>
    <xdr:to>
      <xdr:col>68</xdr:col>
      <xdr:colOff>73025</xdr:colOff>
      <xdr:row>28</xdr:row>
      <xdr:rowOff>80511</xdr:rowOff>
    </xdr:to>
    <xdr:cxnSp macro="">
      <xdr:nvCxnSpPr>
        <xdr:cNvPr id="160" name="直線コネクタ 159">
          <a:extLst>
            <a:ext uri="{FF2B5EF4-FFF2-40B4-BE49-F238E27FC236}">
              <a16:creationId xmlns:a16="http://schemas.microsoft.com/office/drawing/2014/main" id="{82BCB635-6746-4594-97B5-5A167EECBAE5}"/>
            </a:ext>
          </a:extLst>
        </xdr:cNvPr>
        <xdr:cNvCxnSpPr/>
      </xdr:nvCxnSpPr>
      <xdr:spPr>
        <a:xfrm flipV="1">
          <a:off x="11068685" y="5429955"/>
          <a:ext cx="670560" cy="114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135622</xdr:rowOff>
    </xdr:from>
    <xdr:to>
      <xdr:col>60</xdr:col>
      <xdr:colOff>123825</xdr:colOff>
      <xdr:row>29</xdr:row>
      <xdr:rowOff>65772</xdr:rowOff>
    </xdr:to>
    <xdr:sp macro="" textlink="">
      <xdr:nvSpPr>
        <xdr:cNvPr id="161" name="楕円 160">
          <a:extLst>
            <a:ext uri="{FF2B5EF4-FFF2-40B4-BE49-F238E27FC236}">
              <a16:creationId xmlns:a16="http://schemas.microsoft.com/office/drawing/2014/main" id="{8FDBA99B-B3DB-4C92-954E-1961D80A6FC1}"/>
            </a:ext>
          </a:extLst>
        </xdr:cNvPr>
        <xdr:cNvSpPr/>
      </xdr:nvSpPr>
      <xdr:spPr>
        <a:xfrm>
          <a:off x="10347325" y="55991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80511</xdr:rowOff>
    </xdr:from>
    <xdr:to>
      <xdr:col>64</xdr:col>
      <xdr:colOff>73025</xdr:colOff>
      <xdr:row>29</xdr:row>
      <xdr:rowOff>14972</xdr:rowOff>
    </xdr:to>
    <xdr:cxnSp macro="">
      <xdr:nvCxnSpPr>
        <xdr:cNvPr id="162" name="直線コネクタ 161">
          <a:extLst>
            <a:ext uri="{FF2B5EF4-FFF2-40B4-BE49-F238E27FC236}">
              <a16:creationId xmlns:a16="http://schemas.microsoft.com/office/drawing/2014/main" id="{D11326F1-5F4A-4BDD-8042-CA26C6F09357}"/>
            </a:ext>
          </a:extLst>
        </xdr:cNvPr>
        <xdr:cNvCxnSpPr/>
      </xdr:nvCxnSpPr>
      <xdr:spPr>
        <a:xfrm flipV="1">
          <a:off x="10398125" y="5544051"/>
          <a:ext cx="670560" cy="102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121380</xdr:rowOff>
    </xdr:from>
    <xdr:ext cx="469744" cy="259045"/>
    <xdr:sp macro="" textlink="">
      <xdr:nvSpPr>
        <xdr:cNvPr id="163" name="n_1aveValue債務償還比率">
          <a:extLst>
            <a:ext uri="{FF2B5EF4-FFF2-40B4-BE49-F238E27FC236}">
              <a16:creationId xmlns:a16="http://schemas.microsoft.com/office/drawing/2014/main" id="{C470FE4B-E16E-4074-9C70-7D418BABC5D7}"/>
            </a:ext>
          </a:extLst>
        </xdr:cNvPr>
        <xdr:cNvSpPr txBox="1"/>
      </xdr:nvSpPr>
      <xdr:spPr>
        <a:xfrm>
          <a:off x="12185092" y="5920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46534</xdr:rowOff>
    </xdr:from>
    <xdr:ext cx="469744" cy="259045"/>
    <xdr:sp macro="" textlink="">
      <xdr:nvSpPr>
        <xdr:cNvPr id="164" name="n_2aveValue債務償還比率">
          <a:extLst>
            <a:ext uri="{FF2B5EF4-FFF2-40B4-BE49-F238E27FC236}">
              <a16:creationId xmlns:a16="http://schemas.microsoft.com/office/drawing/2014/main" id="{712DF73B-494E-4981-9D97-B9BA5A27A605}"/>
            </a:ext>
          </a:extLst>
        </xdr:cNvPr>
        <xdr:cNvSpPr txBox="1"/>
      </xdr:nvSpPr>
      <xdr:spPr>
        <a:xfrm>
          <a:off x="11527232" y="5845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57040</xdr:rowOff>
    </xdr:from>
    <xdr:ext cx="469744" cy="259045"/>
    <xdr:sp macro="" textlink="">
      <xdr:nvSpPr>
        <xdr:cNvPr id="165" name="n_3aveValue債務償還比率">
          <a:extLst>
            <a:ext uri="{FF2B5EF4-FFF2-40B4-BE49-F238E27FC236}">
              <a16:creationId xmlns:a16="http://schemas.microsoft.com/office/drawing/2014/main" id="{BEEE7499-D956-4FFD-8836-333E20B3899C}"/>
            </a:ext>
          </a:extLst>
        </xdr:cNvPr>
        <xdr:cNvSpPr txBox="1"/>
      </xdr:nvSpPr>
      <xdr:spPr>
        <a:xfrm>
          <a:off x="10856672" y="6023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64117</xdr:rowOff>
    </xdr:from>
    <xdr:ext cx="469744" cy="259045"/>
    <xdr:sp macro="" textlink="">
      <xdr:nvSpPr>
        <xdr:cNvPr id="166" name="n_4aveValue債務償還比率">
          <a:extLst>
            <a:ext uri="{FF2B5EF4-FFF2-40B4-BE49-F238E27FC236}">
              <a16:creationId xmlns:a16="http://schemas.microsoft.com/office/drawing/2014/main" id="{BF2C23DF-6444-4761-9B4D-5310976AE050}"/>
            </a:ext>
          </a:extLst>
        </xdr:cNvPr>
        <xdr:cNvSpPr txBox="1"/>
      </xdr:nvSpPr>
      <xdr:spPr>
        <a:xfrm>
          <a:off x="10186112" y="6030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26214</xdr:rowOff>
    </xdr:from>
    <xdr:ext cx="469744" cy="259045"/>
    <xdr:sp macro="" textlink="">
      <xdr:nvSpPr>
        <xdr:cNvPr id="167" name="n_1mainValue債務償還比率">
          <a:extLst>
            <a:ext uri="{FF2B5EF4-FFF2-40B4-BE49-F238E27FC236}">
              <a16:creationId xmlns:a16="http://schemas.microsoft.com/office/drawing/2014/main" id="{BEBD0806-FA31-4D14-A19E-4835819E39EA}"/>
            </a:ext>
          </a:extLst>
        </xdr:cNvPr>
        <xdr:cNvSpPr txBox="1"/>
      </xdr:nvSpPr>
      <xdr:spPr>
        <a:xfrm>
          <a:off x="12185092" y="5154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29932</xdr:rowOff>
    </xdr:from>
    <xdr:ext cx="469744" cy="259045"/>
    <xdr:sp macro="" textlink="">
      <xdr:nvSpPr>
        <xdr:cNvPr id="168" name="n_2mainValue債務償還比率">
          <a:extLst>
            <a:ext uri="{FF2B5EF4-FFF2-40B4-BE49-F238E27FC236}">
              <a16:creationId xmlns:a16="http://schemas.microsoft.com/office/drawing/2014/main" id="{EC27A639-0ABA-4464-96CD-09E071FA6422}"/>
            </a:ext>
          </a:extLst>
        </xdr:cNvPr>
        <xdr:cNvSpPr txBox="1"/>
      </xdr:nvSpPr>
      <xdr:spPr>
        <a:xfrm>
          <a:off x="11527232" y="5158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147838</xdr:rowOff>
    </xdr:from>
    <xdr:ext cx="469744" cy="259045"/>
    <xdr:sp macro="" textlink="">
      <xdr:nvSpPr>
        <xdr:cNvPr id="169" name="n_3mainValue債務償還比率">
          <a:extLst>
            <a:ext uri="{FF2B5EF4-FFF2-40B4-BE49-F238E27FC236}">
              <a16:creationId xmlns:a16="http://schemas.microsoft.com/office/drawing/2014/main" id="{DE75E070-9408-4809-AFEB-8D54CDB8C935}"/>
            </a:ext>
          </a:extLst>
        </xdr:cNvPr>
        <xdr:cNvSpPr txBox="1"/>
      </xdr:nvSpPr>
      <xdr:spPr>
        <a:xfrm>
          <a:off x="10856672" y="5276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82299</xdr:rowOff>
    </xdr:from>
    <xdr:ext cx="469744" cy="259045"/>
    <xdr:sp macro="" textlink="">
      <xdr:nvSpPr>
        <xdr:cNvPr id="170" name="n_4mainValue債務償還比率">
          <a:extLst>
            <a:ext uri="{FF2B5EF4-FFF2-40B4-BE49-F238E27FC236}">
              <a16:creationId xmlns:a16="http://schemas.microsoft.com/office/drawing/2014/main" id="{11E7B182-056C-493B-A3F4-EDB60780B67C}"/>
            </a:ext>
          </a:extLst>
        </xdr:cNvPr>
        <xdr:cNvSpPr txBox="1"/>
      </xdr:nvSpPr>
      <xdr:spPr>
        <a:xfrm>
          <a:off x="10186112" y="5378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a:extLst>
            <a:ext uri="{FF2B5EF4-FFF2-40B4-BE49-F238E27FC236}">
              <a16:creationId xmlns:a16="http://schemas.microsoft.com/office/drawing/2014/main" id="{A56B2F60-375B-40E7-9B03-3096B266C6C2}"/>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a:extLst>
            <a:ext uri="{FF2B5EF4-FFF2-40B4-BE49-F238E27FC236}">
              <a16:creationId xmlns:a16="http://schemas.microsoft.com/office/drawing/2014/main" id="{3C940EDA-2BD9-4A93-A17A-1BCC73A8BEF6}"/>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a:extLst>
            <a:ext uri="{FF2B5EF4-FFF2-40B4-BE49-F238E27FC236}">
              <a16:creationId xmlns:a16="http://schemas.microsoft.com/office/drawing/2014/main" id="{D1E1C1B5-71F9-4800-AF95-8DCC891E00C5}"/>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a:extLst>
            <a:ext uri="{FF2B5EF4-FFF2-40B4-BE49-F238E27FC236}">
              <a16:creationId xmlns:a16="http://schemas.microsoft.com/office/drawing/2014/main" id="{AA556510-56D3-4072-B826-6EEF971395DC}"/>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a:extLst>
            <a:ext uri="{FF2B5EF4-FFF2-40B4-BE49-F238E27FC236}">
              <a16:creationId xmlns:a16="http://schemas.microsoft.com/office/drawing/2014/main" id="{0702EA4D-429E-4837-A0E7-9F97598EBF40}"/>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a:extLst>
            <a:ext uri="{FF2B5EF4-FFF2-40B4-BE49-F238E27FC236}">
              <a16:creationId xmlns:a16="http://schemas.microsoft.com/office/drawing/2014/main" id="{4FACB6CF-385C-4C67-AE13-57977B73E06E}"/>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BD8C86C-C13A-48E6-9579-0705230C6718}"/>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EF37A761-D2CE-4C59-8EDF-10C6DE0B52ED}"/>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2681304-8021-4A7B-A8B2-1CB9C392BF16}"/>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C876A024-49D3-490F-90D7-408E91C1013F}"/>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大阪府寝屋川市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DE465014-680D-4035-B023-32AC5F0CAF10}"/>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3673C9F-BD03-4B0C-85E1-5C157F5A65DB}"/>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F18B21D8-930C-47D0-89C7-92334BF40A58}"/>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17457FE-A2B5-4C2F-88B6-AB472766A4B7}"/>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186F468C-E3BE-4302-97EE-74CAB0D5FAFF}"/>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58A1BA41-1733-4692-AF13-7A5519DACE1C}"/>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225,735
222,178
24.70
106,983,407
105,723,665
1,198,966
50,381,673
61,759,880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5801C52-0D2D-4713-ACBA-712D06E033A6}"/>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39A5AD4A-8109-4D00-B030-CD501BCEEC51}"/>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CE29940B-7DA0-4B91-84F0-E5FC21172C9B}"/>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D1FB4E21-DBD7-488D-9C42-42E6717CA343}"/>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C8C5DEEC-9771-47C2-A851-B29F4F4A299F}"/>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F32FC10A-6B31-4857-B7C6-E5C6CB227BAD}"/>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D642CA95-4582-422F-96F0-F184970E83DE}"/>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C8DB9998-C73D-4B99-8117-755090DAE65A}"/>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F3C52E6-4BD1-4A58-8025-5AFD63E0051C}"/>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A6F5A03C-F720-47DC-837A-8A4D34B12A2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FF8074E4-81B0-4505-89EE-217380E2B8D3}"/>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1DD4EE77-97CF-4EC5-9BCA-29C3B459882A}"/>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354309D6-52A6-4DC9-BEDF-5B7E6C3A566F}"/>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35F4A2DD-1425-46AC-BC5A-1914C463D4EA}"/>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E41B5C91-A27D-4708-80E5-ACE000A63AB8}"/>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AE0B46B8-C85C-49D4-B0C2-9A82D9DAB987}"/>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33F74E82-169C-446E-8672-4AC6B877CCD5}"/>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6E82A0E4-C7C1-4008-B889-1D4DA2A70E68}"/>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8F48691-2B86-4728-A117-281DF34998B5}"/>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A5488487-D863-4747-B02B-3D4D81E26DA2}"/>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723024E8-8040-4E88-8CB4-75580CDB5BE0}"/>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20A81A32-10AC-40F9-9E7F-04D4A92ABA2A}"/>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28C03D58-DBD4-4E6A-81BC-28A6A26CE496}"/>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2FE6A613-A0A3-4922-81FC-15E7AC6DC250}"/>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FFAD200D-6C33-4834-9B62-FA3A8FC85E18}"/>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9B776B0C-E7DA-4C17-B982-45628DC63939}"/>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B6739927-29AE-49E1-9FAA-E9AE88E01D8C}"/>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9E8F9C3D-8B4C-4100-B533-6FB8F4B94494}"/>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CF92C5DB-FD24-4321-909A-BDE30FD4C5B4}"/>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4452DF8C-88D9-4750-9C36-1C0019E9D2C3}"/>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6D219C1C-FF64-43E0-8D48-3BF678670705}"/>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BCDAAD0B-79D0-4118-AA5F-9A60E9AA7FBF}"/>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178D057C-BBB6-46AC-A5A1-9C31DF2C7F99}"/>
            </a:ext>
          </a:extLst>
        </xdr:cNvPr>
        <xdr:cNvCxnSpPr/>
      </xdr:nvCxnSpPr>
      <xdr:spPr>
        <a:xfrm>
          <a:off x="67056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CB2D286E-B724-4B8A-BDA4-28C5B2E58592}"/>
            </a:ext>
          </a:extLst>
        </xdr:cNvPr>
        <xdr:cNvSpPr txBox="1"/>
      </xdr:nvSpPr>
      <xdr:spPr>
        <a:xfrm>
          <a:off x="27196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84252F40-A339-425D-A3D0-7271CAB65D8F}"/>
            </a:ext>
          </a:extLst>
        </xdr:cNvPr>
        <xdr:cNvCxnSpPr/>
      </xdr:nvCxnSpPr>
      <xdr:spPr>
        <a:xfrm>
          <a:off x="67056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0A762E5D-BA47-4D1A-A2C5-45A1F11D20A0}"/>
            </a:ext>
          </a:extLst>
        </xdr:cNvPr>
        <xdr:cNvSpPr txBox="1"/>
      </xdr:nvSpPr>
      <xdr:spPr>
        <a:xfrm>
          <a:off x="33608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8798A2FB-E4BB-4379-BFE2-8B948B70B0F9}"/>
            </a:ext>
          </a:extLst>
        </xdr:cNvPr>
        <xdr:cNvCxnSpPr/>
      </xdr:nvCxnSpPr>
      <xdr:spPr>
        <a:xfrm>
          <a:off x="67056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597A7426-42B5-4257-8687-C13DD2E01B70}"/>
            </a:ext>
          </a:extLst>
        </xdr:cNvPr>
        <xdr:cNvSpPr txBox="1"/>
      </xdr:nvSpPr>
      <xdr:spPr>
        <a:xfrm>
          <a:off x="33608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F7ABD52C-1D66-492D-8945-E5E7E307AFF7}"/>
            </a:ext>
          </a:extLst>
        </xdr:cNvPr>
        <xdr:cNvCxnSpPr/>
      </xdr:nvCxnSpPr>
      <xdr:spPr>
        <a:xfrm>
          <a:off x="67056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9FF93F1A-B21B-49FC-8192-2F126CCDA86F}"/>
            </a:ext>
          </a:extLst>
        </xdr:cNvPr>
        <xdr:cNvSpPr txBox="1"/>
      </xdr:nvSpPr>
      <xdr:spPr>
        <a:xfrm>
          <a:off x="33608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8C54F516-3118-43FC-A282-F0881787972D}"/>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4A14AC3C-C130-4447-8EFC-08A48F2BF680}"/>
            </a:ext>
          </a:extLst>
        </xdr:cNvPr>
        <xdr:cNvSpPr txBox="1"/>
      </xdr:nvSpPr>
      <xdr:spPr>
        <a:xfrm>
          <a:off x="33608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E023135C-12B1-4B69-9684-DCE929D0963B}"/>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137922</xdr:rowOff>
    </xdr:from>
    <xdr:to>
      <xdr:col>24</xdr:col>
      <xdr:colOff>62865</xdr:colOff>
      <xdr:row>41</xdr:row>
      <xdr:rowOff>78486</xdr:rowOff>
    </xdr:to>
    <xdr:cxnSp macro="">
      <xdr:nvCxnSpPr>
        <xdr:cNvPr id="55" name="直線コネクタ 54">
          <a:extLst>
            <a:ext uri="{FF2B5EF4-FFF2-40B4-BE49-F238E27FC236}">
              <a16:creationId xmlns:a16="http://schemas.microsoft.com/office/drawing/2014/main" id="{954A570F-DE28-41D5-A3B9-110E94F0CD30}"/>
            </a:ext>
          </a:extLst>
        </xdr:cNvPr>
        <xdr:cNvCxnSpPr/>
      </xdr:nvCxnSpPr>
      <xdr:spPr>
        <a:xfrm flipV="1">
          <a:off x="4086225" y="5670042"/>
          <a:ext cx="0" cy="1281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82313</xdr:rowOff>
    </xdr:from>
    <xdr:ext cx="405111" cy="259045"/>
    <xdr:sp macro="" textlink="">
      <xdr:nvSpPr>
        <xdr:cNvPr id="56" name="【道路】&#10;有形固定資産減価償却率最小値テキスト">
          <a:extLst>
            <a:ext uri="{FF2B5EF4-FFF2-40B4-BE49-F238E27FC236}">
              <a16:creationId xmlns:a16="http://schemas.microsoft.com/office/drawing/2014/main" id="{6085DE99-AE73-4D21-BFD3-69A063578EDF}"/>
            </a:ext>
          </a:extLst>
        </xdr:cNvPr>
        <xdr:cNvSpPr txBox="1"/>
      </xdr:nvSpPr>
      <xdr:spPr>
        <a:xfrm>
          <a:off x="4124960" y="6955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78486</xdr:rowOff>
    </xdr:from>
    <xdr:to>
      <xdr:col>24</xdr:col>
      <xdr:colOff>152400</xdr:colOff>
      <xdr:row>41</xdr:row>
      <xdr:rowOff>78486</xdr:rowOff>
    </xdr:to>
    <xdr:cxnSp macro="">
      <xdr:nvCxnSpPr>
        <xdr:cNvPr id="57" name="直線コネクタ 56">
          <a:extLst>
            <a:ext uri="{FF2B5EF4-FFF2-40B4-BE49-F238E27FC236}">
              <a16:creationId xmlns:a16="http://schemas.microsoft.com/office/drawing/2014/main" id="{A93C5A4D-69B9-402B-8DAA-4CFABA588580}"/>
            </a:ext>
          </a:extLst>
        </xdr:cNvPr>
        <xdr:cNvCxnSpPr/>
      </xdr:nvCxnSpPr>
      <xdr:spPr>
        <a:xfrm>
          <a:off x="4020820" y="695172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84599</xdr:rowOff>
    </xdr:from>
    <xdr:ext cx="405111" cy="259045"/>
    <xdr:sp macro="" textlink="">
      <xdr:nvSpPr>
        <xdr:cNvPr id="58" name="【道路】&#10;有形固定資産減価償却率最大値テキスト">
          <a:extLst>
            <a:ext uri="{FF2B5EF4-FFF2-40B4-BE49-F238E27FC236}">
              <a16:creationId xmlns:a16="http://schemas.microsoft.com/office/drawing/2014/main" id="{D6A3E754-CA58-4476-B541-FC0C0BEDA657}"/>
            </a:ext>
          </a:extLst>
        </xdr:cNvPr>
        <xdr:cNvSpPr txBox="1"/>
      </xdr:nvSpPr>
      <xdr:spPr>
        <a:xfrm>
          <a:off x="4124960" y="5449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137922</xdr:rowOff>
    </xdr:from>
    <xdr:to>
      <xdr:col>24</xdr:col>
      <xdr:colOff>152400</xdr:colOff>
      <xdr:row>33</xdr:row>
      <xdr:rowOff>137922</xdr:rowOff>
    </xdr:to>
    <xdr:cxnSp macro="">
      <xdr:nvCxnSpPr>
        <xdr:cNvPr id="59" name="直線コネクタ 58">
          <a:extLst>
            <a:ext uri="{FF2B5EF4-FFF2-40B4-BE49-F238E27FC236}">
              <a16:creationId xmlns:a16="http://schemas.microsoft.com/office/drawing/2014/main" id="{7BD96400-52DD-4EA4-9DFF-0FDE9BFF2F40}"/>
            </a:ext>
          </a:extLst>
        </xdr:cNvPr>
        <xdr:cNvCxnSpPr/>
      </xdr:nvCxnSpPr>
      <xdr:spPr>
        <a:xfrm>
          <a:off x="4020820" y="56700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71137</xdr:rowOff>
    </xdr:from>
    <xdr:ext cx="405111" cy="259045"/>
    <xdr:sp macro="" textlink="">
      <xdr:nvSpPr>
        <xdr:cNvPr id="60" name="【道路】&#10;有形固定資産減価償却率平均値テキスト">
          <a:extLst>
            <a:ext uri="{FF2B5EF4-FFF2-40B4-BE49-F238E27FC236}">
              <a16:creationId xmlns:a16="http://schemas.microsoft.com/office/drawing/2014/main" id="{CE8C67D5-1DF5-4AC1-A817-4857FBC87084}"/>
            </a:ext>
          </a:extLst>
        </xdr:cNvPr>
        <xdr:cNvSpPr txBox="1"/>
      </xdr:nvSpPr>
      <xdr:spPr>
        <a:xfrm>
          <a:off x="4124960" y="61061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48260</xdr:rowOff>
    </xdr:from>
    <xdr:to>
      <xdr:col>24</xdr:col>
      <xdr:colOff>114300</xdr:colOff>
      <xdr:row>37</xdr:row>
      <xdr:rowOff>149860</xdr:rowOff>
    </xdr:to>
    <xdr:sp macro="" textlink="">
      <xdr:nvSpPr>
        <xdr:cNvPr id="61" name="フローチャート: 判断 60">
          <a:extLst>
            <a:ext uri="{FF2B5EF4-FFF2-40B4-BE49-F238E27FC236}">
              <a16:creationId xmlns:a16="http://schemas.microsoft.com/office/drawing/2014/main" id="{32E11FBF-5374-4405-BF75-7A146D76FAAD}"/>
            </a:ext>
          </a:extLst>
        </xdr:cNvPr>
        <xdr:cNvSpPr/>
      </xdr:nvSpPr>
      <xdr:spPr>
        <a:xfrm>
          <a:off x="4036060" y="6250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23114</xdr:rowOff>
    </xdr:from>
    <xdr:to>
      <xdr:col>20</xdr:col>
      <xdr:colOff>38100</xdr:colOff>
      <xdr:row>37</xdr:row>
      <xdr:rowOff>124714</xdr:rowOff>
    </xdr:to>
    <xdr:sp macro="" textlink="">
      <xdr:nvSpPr>
        <xdr:cNvPr id="62" name="フローチャート: 判断 61">
          <a:extLst>
            <a:ext uri="{FF2B5EF4-FFF2-40B4-BE49-F238E27FC236}">
              <a16:creationId xmlns:a16="http://schemas.microsoft.com/office/drawing/2014/main" id="{FCD5B508-56C7-4E18-80F0-56CA572D809A}"/>
            </a:ext>
          </a:extLst>
        </xdr:cNvPr>
        <xdr:cNvSpPr/>
      </xdr:nvSpPr>
      <xdr:spPr>
        <a:xfrm>
          <a:off x="3312160" y="622579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164846</xdr:rowOff>
    </xdr:from>
    <xdr:to>
      <xdr:col>15</xdr:col>
      <xdr:colOff>101600</xdr:colOff>
      <xdr:row>37</xdr:row>
      <xdr:rowOff>94996</xdr:rowOff>
    </xdr:to>
    <xdr:sp macro="" textlink="">
      <xdr:nvSpPr>
        <xdr:cNvPr id="63" name="フローチャート: 判断 62">
          <a:extLst>
            <a:ext uri="{FF2B5EF4-FFF2-40B4-BE49-F238E27FC236}">
              <a16:creationId xmlns:a16="http://schemas.microsoft.com/office/drawing/2014/main" id="{47FCB991-3A2C-435F-BD60-994FABDE651C}"/>
            </a:ext>
          </a:extLst>
        </xdr:cNvPr>
        <xdr:cNvSpPr/>
      </xdr:nvSpPr>
      <xdr:spPr>
        <a:xfrm>
          <a:off x="2514600" y="61998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132842</xdr:rowOff>
    </xdr:from>
    <xdr:to>
      <xdr:col>10</xdr:col>
      <xdr:colOff>165100</xdr:colOff>
      <xdr:row>37</xdr:row>
      <xdr:rowOff>62992</xdr:rowOff>
    </xdr:to>
    <xdr:sp macro="" textlink="">
      <xdr:nvSpPr>
        <xdr:cNvPr id="64" name="フローチャート: 判断 63">
          <a:extLst>
            <a:ext uri="{FF2B5EF4-FFF2-40B4-BE49-F238E27FC236}">
              <a16:creationId xmlns:a16="http://schemas.microsoft.com/office/drawing/2014/main" id="{03FFE82C-2746-4209-A5A8-26647148405E}"/>
            </a:ext>
          </a:extLst>
        </xdr:cNvPr>
        <xdr:cNvSpPr/>
      </xdr:nvSpPr>
      <xdr:spPr>
        <a:xfrm>
          <a:off x="1739900" y="61678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98552</xdr:rowOff>
    </xdr:from>
    <xdr:to>
      <xdr:col>6</xdr:col>
      <xdr:colOff>38100</xdr:colOff>
      <xdr:row>37</xdr:row>
      <xdr:rowOff>28702</xdr:rowOff>
    </xdr:to>
    <xdr:sp macro="" textlink="">
      <xdr:nvSpPr>
        <xdr:cNvPr id="65" name="フローチャート: 判断 64">
          <a:extLst>
            <a:ext uri="{FF2B5EF4-FFF2-40B4-BE49-F238E27FC236}">
              <a16:creationId xmlns:a16="http://schemas.microsoft.com/office/drawing/2014/main" id="{989CA9AF-6913-4B7A-B734-D3393DF7630E}"/>
            </a:ext>
          </a:extLst>
        </xdr:cNvPr>
        <xdr:cNvSpPr/>
      </xdr:nvSpPr>
      <xdr:spPr>
        <a:xfrm>
          <a:off x="965200" y="613359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75D0BC2A-44E7-40B6-AA8C-D3B6954D0F4A}"/>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34FA629A-A89A-457E-94EC-869D87BB7BE5}"/>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1253D2DF-856F-46A7-96F1-E1CC915FB46B}"/>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D1973903-1E36-47B7-BBEA-350DFC172023}"/>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1224160D-021E-4A23-852B-B76DC9290B17}"/>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9398</xdr:rowOff>
    </xdr:from>
    <xdr:to>
      <xdr:col>24</xdr:col>
      <xdr:colOff>114300</xdr:colOff>
      <xdr:row>38</xdr:row>
      <xdr:rowOff>110998</xdr:rowOff>
    </xdr:to>
    <xdr:sp macro="" textlink="">
      <xdr:nvSpPr>
        <xdr:cNvPr id="71" name="楕円 70">
          <a:extLst>
            <a:ext uri="{FF2B5EF4-FFF2-40B4-BE49-F238E27FC236}">
              <a16:creationId xmlns:a16="http://schemas.microsoft.com/office/drawing/2014/main" id="{8E44AD97-A9F1-44C7-92A0-ECD0C47ED9FD}"/>
            </a:ext>
          </a:extLst>
        </xdr:cNvPr>
        <xdr:cNvSpPr/>
      </xdr:nvSpPr>
      <xdr:spPr>
        <a:xfrm>
          <a:off x="4036060" y="6379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159275</xdr:rowOff>
    </xdr:from>
    <xdr:ext cx="405111" cy="259045"/>
    <xdr:sp macro="" textlink="">
      <xdr:nvSpPr>
        <xdr:cNvPr id="72" name="【道路】&#10;有形固定資産減価償却率該当値テキスト">
          <a:extLst>
            <a:ext uri="{FF2B5EF4-FFF2-40B4-BE49-F238E27FC236}">
              <a16:creationId xmlns:a16="http://schemas.microsoft.com/office/drawing/2014/main" id="{300A7AB1-6723-456B-BEF5-38B1DC5C4C2B}"/>
            </a:ext>
          </a:extLst>
        </xdr:cNvPr>
        <xdr:cNvSpPr txBox="1"/>
      </xdr:nvSpPr>
      <xdr:spPr>
        <a:xfrm>
          <a:off x="4124960" y="6361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148844</xdr:rowOff>
    </xdr:from>
    <xdr:to>
      <xdr:col>20</xdr:col>
      <xdr:colOff>38100</xdr:colOff>
      <xdr:row>38</xdr:row>
      <xdr:rowOff>78994</xdr:rowOff>
    </xdr:to>
    <xdr:sp macro="" textlink="">
      <xdr:nvSpPr>
        <xdr:cNvPr id="73" name="楕円 72">
          <a:extLst>
            <a:ext uri="{FF2B5EF4-FFF2-40B4-BE49-F238E27FC236}">
              <a16:creationId xmlns:a16="http://schemas.microsoft.com/office/drawing/2014/main" id="{3C193365-34DA-4973-A88A-E367B36C9071}"/>
            </a:ext>
          </a:extLst>
        </xdr:cNvPr>
        <xdr:cNvSpPr/>
      </xdr:nvSpPr>
      <xdr:spPr>
        <a:xfrm>
          <a:off x="3312160" y="635152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28194</xdr:rowOff>
    </xdr:from>
    <xdr:to>
      <xdr:col>24</xdr:col>
      <xdr:colOff>63500</xdr:colOff>
      <xdr:row>38</xdr:row>
      <xdr:rowOff>60198</xdr:rowOff>
    </xdr:to>
    <xdr:cxnSp macro="">
      <xdr:nvCxnSpPr>
        <xdr:cNvPr id="74" name="直線コネクタ 73">
          <a:extLst>
            <a:ext uri="{FF2B5EF4-FFF2-40B4-BE49-F238E27FC236}">
              <a16:creationId xmlns:a16="http://schemas.microsoft.com/office/drawing/2014/main" id="{76E5AB8C-629C-4C96-A957-2C0D36AB1C6E}"/>
            </a:ext>
          </a:extLst>
        </xdr:cNvPr>
        <xdr:cNvCxnSpPr/>
      </xdr:nvCxnSpPr>
      <xdr:spPr>
        <a:xfrm>
          <a:off x="3355340" y="6398514"/>
          <a:ext cx="73152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105410</xdr:rowOff>
    </xdr:from>
    <xdr:to>
      <xdr:col>15</xdr:col>
      <xdr:colOff>101600</xdr:colOff>
      <xdr:row>38</xdr:row>
      <xdr:rowOff>35560</xdr:rowOff>
    </xdr:to>
    <xdr:sp macro="" textlink="">
      <xdr:nvSpPr>
        <xdr:cNvPr id="75" name="楕円 74">
          <a:extLst>
            <a:ext uri="{FF2B5EF4-FFF2-40B4-BE49-F238E27FC236}">
              <a16:creationId xmlns:a16="http://schemas.microsoft.com/office/drawing/2014/main" id="{5FAF81E8-1F25-4CE6-A49C-4962D9FE617F}"/>
            </a:ext>
          </a:extLst>
        </xdr:cNvPr>
        <xdr:cNvSpPr/>
      </xdr:nvSpPr>
      <xdr:spPr>
        <a:xfrm>
          <a:off x="2514600" y="63080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156210</xdr:rowOff>
    </xdr:from>
    <xdr:to>
      <xdr:col>19</xdr:col>
      <xdr:colOff>177800</xdr:colOff>
      <xdr:row>38</xdr:row>
      <xdr:rowOff>28194</xdr:rowOff>
    </xdr:to>
    <xdr:cxnSp macro="">
      <xdr:nvCxnSpPr>
        <xdr:cNvPr id="76" name="直線コネクタ 75">
          <a:extLst>
            <a:ext uri="{FF2B5EF4-FFF2-40B4-BE49-F238E27FC236}">
              <a16:creationId xmlns:a16="http://schemas.microsoft.com/office/drawing/2014/main" id="{280BEDC3-57A5-4F08-9AA6-3892B352DCD3}"/>
            </a:ext>
          </a:extLst>
        </xdr:cNvPr>
        <xdr:cNvCxnSpPr/>
      </xdr:nvCxnSpPr>
      <xdr:spPr>
        <a:xfrm>
          <a:off x="2565400" y="6358890"/>
          <a:ext cx="789940" cy="39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61976</xdr:rowOff>
    </xdr:from>
    <xdr:to>
      <xdr:col>10</xdr:col>
      <xdr:colOff>165100</xdr:colOff>
      <xdr:row>37</xdr:row>
      <xdr:rowOff>163576</xdr:rowOff>
    </xdr:to>
    <xdr:sp macro="" textlink="">
      <xdr:nvSpPr>
        <xdr:cNvPr id="77" name="楕円 76">
          <a:extLst>
            <a:ext uri="{FF2B5EF4-FFF2-40B4-BE49-F238E27FC236}">
              <a16:creationId xmlns:a16="http://schemas.microsoft.com/office/drawing/2014/main" id="{F3F8A646-F035-4742-AA77-7C334896B5C9}"/>
            </a:ext>
          </a:extLst>
        </xdr:cNvPr>
        <xdr:cNvSpPr/>
      </xdr:nvSpPr>
      <xdr:spPr>
        <a:xfrm>
          <a:off x="1739900" y="6264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112776</xdr:rowOff>
    </xdr:from>
    <xdr:to>
      <xdr:col>15</xdr:col>
      <xdr:colOff>50800</xdr:colOff>
      <xdr:row>37</xdr:row>
      <xdr:rowOff>156210</xdr:rowOff>
    </xdr:to>
    <xdr:cxnSp macro="">
      <xdr:nvCxnSpPr>
        <xdr:cNvPr id="78" name="直線コネクタ 77">
          <a:extLst>
            <a:ext uri="{FF2B5EF4-FFF2-40B4-BE49-F238E27FC236}">
              <a16:creationId xmlns:a16="http://schemas.microsoft.com/office/drawing/2014/main" id="{75BCCC2D-7EFF-4D93-8809-040FB068F391}"/>
            </a:ext>
          </a:extLst>
        </xdr:cNvPr>
        <xdr:cNvCxnSpPr/>
      </xdr:nvCxnSpPr>
      <xdr:spPr>
        <a:xfrm>
          <a:off x="1790700" y="6315456"/>
          <a:ext cx="7747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23114</xdr:rowOff>
    </xdr:from>
    <xdr:to>
      <xdr:col>6</xdr:col>
      <xdr:colOff>38100</xdr:colOff>
      <xdr:row>37</xdr:row>
      <xdr:rowOff>124714</xdr:rowOff>
    </xdr:to>
    <xdr:sp macro="" textlink="">
      <xdr:nvSpPr>
        <xdr:cNvPr id="79" name="楕円 78">
          <a:extLst>
            <a:ext uri="{FF2B5EF4-FFF2-40B4-BE49-F238E27FC236}">
              <a16:creationId xmlns:a16="http://schemas.microsoft.com/office/drawing/2014/main" id="{2F5A24D5-2BA1-41C1-9FCA-F56E667BB702}"/>
            </a:ext>
          </a:extLst>
        </xdr:cNvPr>
        <xdr:cNvSpPr/>
      </xdr:nvSpPr>
      <xdr:spPr>
        <a:xfrm>
          <a:off x="965200" y="622579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73914</xdr:rowOff>
    </xdr:from>
    <xdr:to>
      <xdr:col>10</xdr:col>
      <xdr:colOff>114300</xdr:colOff>
      <xdr:row>37</xdr:row>
      <xdr:rowOff>112776</xdr:rowOff>
    </xdr:to>
    <xdr:cxnSp macro="">
      <xdr:nvCxnSpPr>
        <xdr:cNvPr id="80" name="直線コネクタ 79">
          <a:extLst>
            <a:ext uri="{FF2B5EF4-FFF2-40B4-BE49-F238E27FC236}">
              <a16:creationId xmlns:a16="http://schemas.microsoft.com/office/drawing/2014/main" id="{6C2DDFE3-9CE1-4E63-88D4-1D14526B5E07}"/>
            </a:ext>
          </a:extLst>
        </xdr:cNvPr>
        <xdr:cNvCxnSpPr/>
      </xdr:nvCxnSpPr>
      <xdr:spPr>
        <a:xfrm>
          <a:off x="1008380" y="6276594"/>
          <a:ext cx="78232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141241</xdr:rowOff>
    </xdr:from>
    <xdr:ext cx="405111" cy="259045"/>
    <xdr:sp macro="" textlink="">
      <xdr:nvSpPr>
        <xdr:cNvPr id="81" name="n_1aveValue【道路】&#10;有形固定資産減価償却率">
          <a:extLst>
            <a:ext uri="{FF2B5EF4-FFF2-40B4-BE49-F238E27FC236}">
              <a16:creationId xmlns:a16="http://schemas.microsoft.com/office/drawing/2014/main" id="{3DDA3270-972D-4FD8-9EC5-BFDA91F5D30B}"/>
            </a:ext>
          </a:extLst>
        </xdr:cNvPr>
        <xdr:cNvSpPr txBox="1"/>
      </xdr:nvSpPr>
      <xdr:spPr>
        <a:xfrm>
          <a:off x="3170564" y="6008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111523</xdr:rowOff>
    </xdr:from>
    <xdr:ext cx="405111" cy="259045"/>
    <xdr:sp macro="" textlink="">
      <xdr:nvSpPr>
        <xdr:cNvPr id="82" name="n_2aveValue【道路】&#10;有形固定資産減価償却率">
          <a:extLst>
            <a:ext uri="{FF2B5EF4-FFF2-40B4-BE49-F238E27FC236}">
              <a16:creationId xmlns:a16="http://schemas.microsoft.com/office/drawing/2014/main" id="{12F126F2-5056-4FF2-A185-54A641D3F02C}"/>
            </a:ext>
          </a:extLst>
        </xdr:cNvPr>
        <xdr:cNvSpPr txBox="1"/>
      </xdr:nvSpPr>
      <xdr:spPr>
        <a:xfrm>
          <a:off x="2385704" y="5978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79519</xdr:rowOff>
    </xdr:from>
    <xdr:ext cx="405111" cy="259045"/>
    <xdr:sp macro="" textlink="">
      <xdr:nvSpPr>
        <xdr:cNvPr id="83" name="n_3aveValue【道路】&#10;有形固定資産減価償却率">
          <a:extLst>
            <a:ext uri="{FF2B5EF4-FFF2-40B4-BE49-F238E27FC236}">
              <a16:creationId xmlns:a16="http://schemas.microsoft.com/office/drawing/2014/main" id="{26412407-B440-4381-B2C6-677DBCB7C88F}"/>
            </a:ext>
          </a:extLst>
        </xdr:cNvPr>
        <xdr:cNvSpPr txBox="1"/>
      </xdr:nvSpPr>
      <xdr:spPr>
        <a:xfrm>
          <a:off x="1611004" y="5946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45229</xdr:rowOff>
    </xdr:from>
    <xdr:ext cx="405111" cy="259045"/>
    <xdr:sp macro="" textlink="">
      <xdr:nvSpPr>
        <xdr:cNvPr id="84" name="n_4aveValue【道路】&#10;有形固定資産減価償却率">
          <a:extLst>
            <a:ext uri="{FF2B5EF4-FFF2-40B4-BE49-F238E27FC236}">
              <a16:creationId xmlns:a16="http://schemas.microsoft.com/office/drawing/2014/main" id="{94385D6B-3666-47D8-9D47-82142BCA7AAB}"/>
            </a:ext>
          </a:extLst>
        </xdr:cNvPr>
        <xdr:cNvSpPr txBox="1"/>
      </xdr:nvSpPr>
      <xdr:spPr>
        <a:xfrm>
          <a:off x="836304" y="5912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70121</xdr:rowOff>
    </xdr:from>
    <xdr:ext cx="405111" cy="259045"/>
    <xdr:sp macro="" textlink="">
      <xdr:nvSpPr>
        <xdr:cNvPr id="85" name="n_1mainValue【道路】&#10;有形固定資産減価償却率">
          <a:extLst>
            <a:ext uri="{FF2B5EF4-FFF2-40B4-BE49-F238E27FC236}">
              <a16:creationId xmlns:a16="http://schemas.microsoft.com/office/drawing/2014/main" id="{1203AF05-2B02-432D-9AE8-496072C722EF}"/>
            </a:ext>
          </a:extLst>
        </xdr:cNvPr>
        <xdr:cNvSpPr txBox="1"/>
      </xdr:nvSpPr>
      <xdr:spPr>
        <a:xfrm>
          <a:off x="3170564" y="6440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26687</xdr:rowOff>
    </xdr:from>
    <xdr:ext cx="405111" cy="259045"/>
    <xdr:sp macro="" textlink="">
      <xdr:nvSpPr>
        <xdr:cNvPr id="86" name="n_2mainValue【道路】&#10;有形固定資産減価償却率">
          <a:extLst>
            <a:ext uri="{FF2B5EF4-FFF2-40B4-BE49-F238E27FC236}">
              <a16:creationId xmlns:a16="http://schemas.microsoft.com/office/drawing/2014/main" id="{A07A5544-DDCF-473C-8C53-F59BB331AED5}"/>
            </a:ext>
          </a:extLst>
        </xdr:cNvPr>
        <xdr:cNvSpPr txBox="1"/>
      </xdr:nvSpPr>
      <xdr:spPr>
        <a:xfrm>
          <a:off x="2385704" y="6397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154703</xdr:rowOff>
    </xdr:from>
    <xdr:ext cx="405111" cy="259045"/>
    <xdr:sp macro="" textlink="">
      <xdr:nvSpPr>
        <xdr:cNvPr id="87" name="n_3mainValue【道路】&#10;有形固定資産減価償却率">
          <a:extLst>
            <a:ext uri="{FF2B5EF4-FFF2-40B4-BE49-F238E27FC236}">
              <a16:creationId xmlns:a16="http://schemas.microsoft.com/office/drawing/2014/main" id="{B5BFFE54-220F-462B-8B5A-785E74F82C49}"/>
            </a:ext>
          </a:extLst>
        </xdr:cNvPr>
        <xdr:cNvSpPr txBox="1"/>
      </xdr:nvSpPr>
      <xdr:spPr>
        <a:xfrm>
          <a:off x="1611004" y="6357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115841</xdr:rowOff>
    </xdr:from>
    <xdr:ext cx="405111" cy="259045"/>
    <xdr:sp macro="" textlink="">
      <xdr:nvSpPr>
        <xdr:cNvPr id="88" name="n_4mainValue【道路】&#10;有形固定資産減価償却率">
          <a:extLst>
            <a:ext uri="{FF2B5EF4-FFF2-40B4-BE49-F238E27FC236}">
              <a16:creationId xmlns:a16="http://schemas.microsoft.com/office/drawing/2014/main" id="{13252D2D-D361-4382-822D-F5A376E616F0}"/>
            </a:ext>
          </a:extLst>
        </xdr:cNvPr>
        <xdr:cNvSpPr txBox="1"/>
      </xdr:nvSpPr>
      <xdr:spPr>
        <a:xfrm>
          <a:off x="836304" y="6318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571832D6-E499-446A-AF52-DBFC09062C99}"/>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53AFF5FB-95D4-4ADC-9CFF-322414007233}"/>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7504727C-5F7F-4FBB-A6B7-40C5C5FF2603}"/>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CB04B19B-A511-4868-9671-8B1BF7F33294}"/>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2937FB0E-C115-4E8F-A07C-2A5C590E36E3}"/>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833721E0-ED89-4719-9017-44151353F95D}"/>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3720DBEF-6084-4F34-8632-472F4CA534A4}"/>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0252F295-5A43-4AB3-9E18-8356FDD49C85}"/>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844FF216-CEC2-4FBE-B39E-5D9B2F92554B}"/>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74600DE2-803E-4C45-89EC-4532C18059DF}"/>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9" name="直線コネクタ 98">
          <a:extLst>
            <a:ext uri="{FF2B5EF4-FFF2-40B4-BE49-F238E27FC236}">
              <a16:creationId xmlns:a16="http://schemas.microsoft.com/office/drawing/2014/main" id="{9C5A2905-0CB9-4A08-9363-6BB0C0FE20E1}"/>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0" name="テキスト ボックス 99">
          <a:extLst>
            <a:ext uri="{FF2B5EF4-FFF2-40B4-BE49-F238E27FC236}">
              <a16:creationId xmlns:a16="http://schemas.microsoft.com/office/drawing/2014/main" id="{4BEA6D1D-C98B-4A15-A9FD-47536CB674EF}"/>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1" name="直線コネクタ 100">
          <a:extLst>
            <a:ext uri="{FF2B5EF4-FFF2-40B4-BE49-F238E27FC236}">
              <a16:creationId xmlns:a16="http://schemas.microsoft.com/office/drawing/2014/main" id="{F450A974-A9F9-44C2-AE44-F44C2DAEF1DF}"/>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2" name="テキスト ボックス 101">
          <a:extLst>
            <a:ext uri="{FF2B5EF4-FFF2-40B4-BE49-F238E27FC236}">
              <a16:creationId xmlns:a16="http://schemas.microsoft.com/office/drawing/2014/main" id="{87C60A56-66BD-498E-AC2C-6ECD219CAB13}"/>
            </a:ext>
          </a:extLst>
        </xdr:cNvPr>
        <xdr:cNvSpPr txBox="1"/>
      </xdr:nvSpPr>
      <xdr:spPr>
        <a:xfrm>
          <a:off x="540530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3" name="直線コネクタ 102">
          <a:extLst>
            <a:ext uri="{FF2B5EF4-FFF2-40B4-BE49-F238E27FC236}">
              <a16:creationId xmlns:a16="http://schemas.microsoft.com/office/drawing/2014/main" id="{823325F7-65AC-4B24-8898-F0BDFFD37567}"/>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4" name="テキスト ボックス 103">
          <a:extLst>
            <a:ext uri="{FF2B5EF4-FFF2-40B4-BE49-F238E27FC236}">
              <a16:creationId xmlns:a16="http://schemas.microsoft.com/office/drawing/2014/main" id="{C7631AB1-A2A9-4EC1-A6D3-251845ED7F80}"/>
            </a:ext>
          </a:extLst>
        </xdr:cNvPr>
        <xdr:cNvSpPr txBox="1"/>
      </xdr:nvSpPr>
      <xdr:spPr>
        <a:xfrm>
          <a:off x="5364041" y="5972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5" name="直線コネクタ 104">
          <a:extLst>
            <a:ext uri="{FF2B5EF4-FFF2-40B4-BE49-F238E27FC236}">
              <a16:creationId xmlns:a16="http://schemas.microsoft.com/office/drawing/2014/main" id="{03DB5BAF-68F0-45E6-ADAD-67DD6D0AF938}"/>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6" name="テキスト ボックス 105">
          <a:extLst>
            <a:ext uri="{FF2B5EF4-FFF2-40B4-BE49-F238E27FC236}">
              <a16:creationId xmlns:a16="http://schemas.microsoft.com/office/drawing/2014/main" id="{E8B4D006-3AFB-4303-A55F-3AEE46E196DA}"/>
            </a:ext>
          </a:extLst>
        </xdr:cNvPr>
        <xdr:cNvSpPr txBox="1"/>
      </xdr:nvSpPr>
      <xdr:spPr>
        <a:xfrm>
          <a:off x="5364041" y="55270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7" name="直線コネクタ 106">
          <a:extLst>
            <a:ext uri="{FF2B5EF4-FFF2-40B4-BE49-F238E27FC236}">
              <a16:creationId xmlns:a16="http://schemas.microsoft.com/office/drawing/2014/main" id="{C59BC2DF-37CD-40DE-A50C-1FDDA0243E92}"/>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8" name="テキスト ボックス 107">
          <a:extLst>
            <a:ext uri="{FF2B5EF4-FFF2-40B4-BE49-F238E27FC236}">
              <a16:creationId xmlns:a16="http://schemas.microsoft.com/office/drawing/2014/main" id="{E33E5843-32A7-4ADA-ADED-88A7BC2378B5}"/>
            </a:ext>
          </a:extLst>
        </xdr:cNvPr>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9" name="【道路】&#10;一人当たり延長グラフ枠">
          <a:extLst>
            <a:ext uri="{FF2B5EF4-FFF2-40B4-BE49-F238E27FC236}">
              <a16:creationId xmlns:a16="http://schemas.microsoft.com/office/drawing/2014/main" id="{7CC1827E-8486-4FAC-98BC-FE3CBB36D10B}"/>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54894</xdr:rowOff>
    </xdr:from>
    <xdr:to>
      <xdr:col>54</xdr:col>
      <xdr:colOff>189865</xdr:colOff>
      <xdr:row>41</xdr:row>
      <xdr:rowOff>70896</xdr:rowOff>
    </xdr:to>
    <xdr:cxnSp macro="">
      <xdr:nvCxnSpPr>
        <xdr:cNvPr id="110" name="直線コネクタ 109">
          <a:extLst>
            <a:ext uri="{FF2B5EF4-FFF2-40B4-BE49-F238E27FC236}">
              <a16:creationId xmlns:a16="http://schemas.microsoft.com/office/drawing/2014/main" id="{C2E48079-6A36-47C1-A4DE-9C04FD792A27}"/>
            </a:ext>
          </a:extLst>
        </xdr:cNvPr>
        <xdr:cNvCxnSpPr/>
      </xdr:nvCxnSpPr>
      <xdr:spPr>
        <a:xfrm flipV="1">
          <a:off x="9219565" y="5587014"/>
          <a:ext cx="0" cy="1357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74723</xdr:rowOff>
    </xdr:from>
    <xdr:ext cx="469744" cy="259045"/>
    <xdr:sp macro="" textlink="">
      <xdr:nvSpPr>
        <xdr:cNvPr id="111" name="【道路】&#10;一人当たり延長最小値テキスト">
          <a:extLst>
            <a:ext uri="{FF2B5EF4-FFF2-40B4-BE49-F238E27FC236}">
              <a16:creationId xmlns:a16="http://schemas.microsoft.com/office/drawing/2014/main" id="{30DC7EC0-46CA-4CF8-9EEF-C2AFCA925DE0}"/>
            </a:ext>
          </a:extLst>
        </xdr:cNvPr>
        <xdr:cNvSpPr txBox="1"/>
      </xdr:nvSpPr>
      <xdr:spPr>
        <a:xfrm>
          <a:off x="9258300" y="6947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70896</xdr:rowOff>
    </xdr:from>
    <xdr:to>
      <xdr:col>55</xdr:col>
      <xdr:colOff>88900</xdr:colOff>
      <xdr:row>41</xdr:row>
      <xdr:rowOff>70896</xdr:rowOff>
    </xdr:to>
    <xdr:cxnSp macro="">
      <xdr:nvCxnSpPr>
        <xdr:cNvPr id="112" name="直線コネクタ 111">
          <a:extLst>
            <a:ext uri="{FF2B5EF4-FFF2-40B4-BE49-F238E27FC236}">
              <a16:creationId xmlns:a16="http://schemas.microsoft.com/office/drawing/2014/main" id="{8CF40C9D-44D0-47D0-9B47-D2E863666B45}"/>
            </a:ext>
          </a:extLst>
        </xdr:cNvPr>
        <xdr:cNvCxnSpPr/>
      </xdr:nvCxnSpPr>
      <xdr:spPr>
        <a:xfrm>
          <a:off x="9154160" y="69441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1571</xdr:rowOff>
    </xdr:from>
    <xdr:ext cx="534377" cy="259045"/>
    <xdr:sp macro="" textlink="">
      <xdr:nvSpPr>
        <xdr:cNvPr id="113" name="【道路】&#10;一人当たり延長最大値テキスト">
          <a:extLst>
            <a:ext uri="{FF2B5EF4-FFF2-40B4-BE49-F238E27FC236}">
              <a16:creationId xmlns:a16="http://schemas.microsoft.com/office/drawing/2014/main" id="{5F2C6A18-CA7F-4EC9-BAC1-9FE537C7C199}"/>
            </a:ext>
          </a:extLst>
        </xdr:cNvPr>
        <xdr:cNvSpPr txBox="1"/>
      </xdr:nvSpPr>
      <xdr:spPr>
        <a:xfrm>
          <a:off x="9258300" y="5366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54894</xdr:rowOff>
    </xdr:from>
    <xdr:to>
      <xdr:col>55</xdr:col>
      <xdr:colOff>88900</xdr:colOff>
      <xdr:row>33</xdr:row>
      <xdr:rowOff>54894</xdr:rowOff>
    </xdr:to>
    <xdr:cxnSp macro="">
      <xdr:nvCxnSpPr>
        <xdr:cNvPr id="114" name="直線コネクタ 113">
          <a:extLst>
            <a:ext uri="{FF2B5EF4-FFF2-40B4-BE49-F238E27FC236}">
              <a16:creationId xmlns:a16="http://schemas.microsoft.com/office/drawing/2014/main" id="{A9027CDC-F05B-498A-BAA7-83B79DE074E9}"/>
            </a:ext>
          </a:extLst>
        </xdr:cNvPr>
        <xdr:cNvCxnSpPr/>
      </xdr:nvCxnSpPr>
      <xdr:spPr>
        <a:xfrm>
          <a:off x="9154160" y="558701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78727</xdr:rowOff>
    </xdr:from>
    <xdr:ext cx="469744" cy="259045"/>
    <xdr:sp macro="" textlink="">
      <xdr:nvSpPr>
        <xdr:cNvPr id="115" name="【道路】&#10;一人当たり延長平均値テキスト">
          <a:extLst>
            <a:ext uri="{FF2B5EF4-FFF2-40B4-BE49-F238E27FC236}">
              <a16:creationId xmlns:a16="http://schemas.microsoft.com/office/drawing/2014/main" id="{D573061A-76A1-430D-9EF1-C6A131EE579B}"/>
            </a:ext>
          </a:extLst>
        </xdr:cNvPr>
        <xdr:cNvSpPr txBox="1"/>
      </xdr:nvSpPr>
      <xdr:spPr>
        <a:xfrm>
          <a:off x="9258300" y="6281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55849</xdr:rowOff>
    </xdr:from>
    <xdr:to>
      <xdr:col>55</xdr:col>
      <xdr:colOff>50800</xdr:colOff>
      <xdr:row>38</xdr:row>
      <xdr:rowOff>157449</xdr:rowOff>
    </xdr:to>
    <xdr:sp macro="" textlink="">
      <xdr:nvSpPr>
        <xdr:cNvPr id="116" name="フローチャート: 判断 115">
          <a:extLst>
            <a:ext uri="{FF2B5EF4-FFF2-40B4-BE49-F238E27FC236}">
              <a16:creationId xmlns:a16="http://schemas.microsoft.com/office/drawing/2014/main" id="{94271F02-A412-4971-9EDD-C351E5558B67}"/>
            </a:ext>
          </a:extLst>
        </xdr:cNvPr>
        <xdr:cNvSpPr/>
      </xdr:nvSpPr>
      <xdr:spPr>
        <a:xfrm>
          <a:off x="9192260" y="642616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65634</xdr:rowOff>
    </xdr:from>
    <xdr:to>
      <xdr:col>50</xdr:col>
      <xdr:colOff>165100</xdr:colOff>
      <xdr:row>38</xdr:row>
      <xdr:rowOff>167234</xdr:rowOff>
    </xdr:to>
    <xdr:sp macro="" textlink="">
      <xdr:nvSpPr>
        <xdr:cNvPr id="117" name="フローチャート: 判断 116">
          <a:extLst>
            <a:ext uri="{FF2B5EF4-FFF2-40B4-BE49-F238E27FC236}">
              <a16:creationId xmlns:a16="http://schemas.microsoft.com/office/drawing/2014/main" id="{A853DFBE-35A1-4ACD-896F-C9E64C228604}"/>
            </a:ext>
          </a:extLst>
        </xdr:cNvPr>
        <xdr:cNvSpPr/>
      </xdr:nvSpPr>
      <xdr:spPr>
        <a:xfrm>
          <a:off x="8445500" y="6435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68285</xdr:rowOff>
    </xdr:from>
    <xdr:to>
      <xdr:col>46</xdr:col>
      <xdr:colOff>38100</xdr:colOff>
      <xdr:row>38</xdr:row>
      <xdr:rowOff>169885</xdr:rowOff>
    </xdr:to>
    <xdr:sp macro="" textlink="">
      <xdr:nvSpPr>
        <xdr:cNvPr id="118" name="フローチャート: 判断 117">
          <a:extLst>
            <a:ext uri="{FF2B5EF4-FFF2-40B4-BE49-F238E27FC236}">
              <a16:creationId xmlns:a16="http://schemas.microsoft.com/office/drawing/2014/main" id="{7E3CD846-5C62-4BC0-95E0-FB8992D9B1A2}"/>
            </a:ext>
          </a:extLst>
        </xdr:cNvPr>
        <xdr:cNvSpPr/>
      </xdr:nvSpPr>
      <xdr:spPr>
        <a:xfrm>
          <a:off x="7670800" y="643860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76332</xdr:rowOff>
    </xdr:from>
    <xdr:to>
      <xdr:col>41</xdr:col>
      <xdr:colOff>101600</xdr:colOff>
      <xdr:row>39</xdr:row>
      <xdr:rowOff>6482</xdr:rowOff>
    </xdr:to>
    <xdr:sp macro="" textlink="">
      <xdr:nvSpPr>
        <xdr:cNvPr id="119" name="フローチャート: 判断 118">
          <a:extLst>
            <a:ext uri="{FF2B5EF4-FFF2-40B4-BE49-F238E27FC236}">
              <a16:creationId xmlns:a16="http://schemas.microsoft.com/office/drawing/2014/main" id="{6EF82698-BF13-434E-8B38-515F0795D3AB}"/>
            </a:ext>
          </a:extLst>
        </xdr:cNvPr>
        <xdr:cNvSpPr/>
      </xdr:nvSpPr>
      <xdr:spPr>
        <a:xfrm>
          <a:off x="6873240" y="64466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71486</xdr:rowOff>
    </xdr:from>
    <xdr:to>
      <xdr:col>36</xdr:col>
      <xdr:colOff>165100</xdr:colOff>
      <xdr:row>39</xdr:row>
      <xdr:rowOff>1636</xdr:rowOff>
    </xdr:to>
    <xdr:sp macro="" textlink="">
      <xdr:nvSpPr>
        <xdr:cNvPr id="120" name="フローチャート: 判断 119">
          <a:extLst>
            <a:ext uri="{FF2B5EF4-FFF2-40B4-BE49-F238E27FC236}">
              <a16:creationId xmlns:a16="http://schemas.microsoft.com/office/drawing/2014/main" id="{F7DCFE99-6B53-4B24-80CB-B235159FD690}"/>
            </a:ext>
          </a:extLst>
        </xdr:cNvPr>
        <xdr:cNvSpPr/>
      </xdr:nvSpPr>
      <xdr:spPr>
        <a:xfrm>
          <a:off x="6098540" y="64418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B445024F-F5E3-4E29-A424-D3AED019C8F1}"/>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FB3AD2BD-389E-4445-A134-2CA0A2BB96B6}"/>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4873444E-44AE-418E-A6B8-7A7D8CEB8CFC}"/>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7610D450-AA41-4D4F-9E1C-86FBF458F2E5}"/>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21467137-7BD2-4A88-86A1-CFE4BC8540E0}"/>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122418</xdr:rowOff>
    </xdr:from>
    <xdr:to>
      <xdr:col>55</xdr:col>
      <xdr:colOff>50800</xdr:colOff>
      <xdr:row>41</xdr:row>
      <xdr:rowOff>52568</xdr:rowOff>
    </xdr:to>
    <xdr:sp macro="" textlink="">
      <xdr:nvSpPr>
        <xdr:cNvPr id="126" name="楕円 125">
          <a:extLst>
            <a:ext uri="{FF2B5EF4-FFF2-40B4-BE49-F238E27FC236}">
              <a16:creationId xmlns:a16="http://schemas.microsoft.com/office/drawing/2014/main" id="{3A48654D-62E8-4E89-87CE-A2AA602B6398}"/>
            </a:ext>
          </a:extLst>
        </xdr:cNvPr>
        <xdr:cNvSpPr/>
      </xdr:nvSpPr>
      <xdr:spPr>
        <a:xfrm>
          <a:off x="9192260" y="682801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37345</xdr:rowOff>
    </xdr:from>
    <xdr:ext cx="469744" cy="259045"/>
    <xdr:sp macro="" textlink="">
      <xdr:nvSpPr>
        <xdr:cNvPr id="127" name="【道路】&#10;一人当たり延長該当値テキスト">
          <a:extLst>
            <a:ext uri="{FF2B5EF4-FFF2-40B4-BE49-F238E27FC236}">
              <a16:creationId xmlns:a16="http://schemas.microsoft.com/office/drawing/2014/main" id="{163F117C-7AEC-4A63-BB6A-ECA93FE124EE}"/>
            </a:ext>
          </a:extLst>
        </xdr:cNvPr>
        <xdr:cNvSpPr txBox="1"/>
      </xdr:nvSpPr>
      <xdr:spPr>
        <a:xfrm>
          <a:off x="9258300" y="6742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123423</xdr:rowOff>
    </xdr:from>
    <xdr:to>
      <xdr:col>50</xdr:col>
      <xdr:colOff>165100</xdr:colOff>
      <xdr:row>41</xdr:row>
      <xdr:rowOff>53573</xdr:rowOff>
    </xdr:to>
    <xdr:sp macro="" textlink="">
      <xdr:nvSpPr>
        <xdr:cNvPr id="128" name="楕円 127">
          <a:extLst>
            <a:ext uri="{FF2B5EF4-FFF2-40B4-BE49-F238E27FC236}">
              <a16:creationId xmlns:a16="http://schemas.microsoft.com/office/drawing/2014/main" id="{12C3822A-45ED-446F-BE95-11719A331A5B}"/>
            </a:ext>
          </a:extLst>
        </xdr:cNvPr>
        <xdr:cNvSpPr/>
      </xdr:nvSpPr>
      <xdr:spPr>
        <a:xfrm>
          <a:off x="8445500" y="682902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1768</xdr:rowOff>
    </xdr:from>
    <xdr:to>
      <xdr:col>55</xdr:col>
      <xdr:colOff>0</xdr:colOff>
      <xdr:row>41</xdr:row>
      <xdr:rowOff>2773</xdr:rowOff>
    </xdr:to>
    <xdr:cxnSp macro="">
      <xdr:nvCxnSpPr>
        <xdr:cNvPr id="129" name="直線コネクタ 128">
          <a:extLst>
            <a:ext uri="{FF2B5EF4-FFF2-40B4-BE49-F238E27FC236}">
              <a16:creationId xmlns:a16="http://schemas.microsoft.com/office/drawing/2014/main" id="{3C45CB3D-2595-4277-8DA7-2917D7BC81C8}"/>
            </a:ext>
          </a:extLst>
        </xdr:cNvPr>
        <xdr:cNvCxnSpPr/>
      </xdr:nvCxnSpPr>
      <xdr:spPr>
        <a:xfrm flipV="1">
          <a:off x="8496300" y="6875008"/>
          <a:ext cx="723900" cy="1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128727</xdr:rowOff>
    </xdr:from>
    <xdr:to>
      <xdr:col>46</xdr:col>
      <xdr:colOff>38100</xdr:colOff>
      <xdr:row>41</xdr:row>
      <xdr:rowOff>58877</xdr:rowOff>
    </xdr:to>
    <xdr:sp macro="" textlink="">
      <xdr:nvSpPr>
        <xdr:cNvPr id="130" name="楕円 129">
          <a:extLst>
            <a:ext uri="{FF2B5EF4-FFF2-40B4-BE49-F238E27FC236}">
              <a16:creationId xmlns:a16="http://schemas.microsoft.com/office/drawing/2014/main" id="{80B9637E-9466-4EC5-B3B3-7C42B7AFDD5F}"/>
            </a:ext>
          </a:extLst>
        </xdr:cNvPr>
        <xdr:cNvSpPr/>
      </xdr:nvSpPr>
      <xdr:spPr>
        <a:xfrm>
          <a:off x="7670800" y="683432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2773</xdr:rowOff>
    </xdr:from>
    <xdr:to>
      <xdr:col>50</xdr:col>
      <xdr:colOff>114300</xdr:colOff>
      <xdr:row>41</xdr:row>
      <xdr:rowOff>8077</xdr:rowOff>
    </xdr:to>
    <xdr:cxnSp macro="">
      <xdr:nvCxnSpPr>
        <xdr:cNvPr id="131" name="直線コネクタ 130">
          <a:extLst>
            <a:ext uri="{FF2B5EF4-FFF2-40B4-BE49-F238E27FC236}">
              <a16:creationId xmlns:a16="http://schemas.microsoft.com/office/drawing/2014/main" id="{0F60C18D-4A43-4F93-9EC4-27A87D488FC4}"/>
            </a:ext>
          </a:extLst>
        </xdr:cNvPr>
        <xdr:cNvCxnSpPr/>
      </xdr:nvCxnSpPr>
      <xdr:spPr>
        <a:xfrm flipV="1">
          <a:off x="7713980" y="6876013"/>
          <a:ext cx="782320" cy="5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130282</xdr:rowOff>
    </xdr:from>
    <xdr:to>
      <xdr:col>41</xdr:col>
      <xdr:colOff>101600</xdr:colOff>
      <xdr:row>41</xdr:row>
      <xdr:rowOff>60432</xdr:rowOff>
    </xdr:to>
    <xdr:sp macro="" textlink="">
      <xdr:nvSpPr>
        <xdr:cNvPr id="132" name="楕円 131">
          <a:extLst>
            <a:ext uri="{FF2B5EF4-FFF2-40B4-BE49-F238E27FC236}">
              <a16:creationId xmlns:a16="http://schemas.microsoft.com/office/drawing/2014/main" id="{3A692A2E-E863-44CD-8A56-0B40BCC65F0D}"/>
            </a:ext>
          </a:extLst>
        </xdr:cNvPr>
        <xdr:cNvSpPr/>
      </xdr:nvSpPr>
      <xdr:spPr>
        <a:xfrm>
          <a:off x="6873240" y="683588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8077</xdr:rowOff>
    </xdr:from>
    <xdr:to>
      <xdr:col>45</xdr:col>
      <xdr:colOff>177800</xdr:colOff>
      <xdr:row>41</xdr:row>
      <xdr:rowOff>9632</xdr:rowOff>
    </xdr:to>
    <xdr:cxnSp macro="">
      <xdr:nvCxnSpPr>
        <xdr:cNvPr id="133" name="直線コネクタ 132">
          <a:extLst>
            <a:ext uri="{FF2B5EF4-FFF2-40B4-BE49-F238E27FC236}">
              <a16:creationId xmlns:a16="http://schemas.microsoft.com/office/drawing/2014/main" id="{23EE2C66-A20F-4983-B6A6-569ED2F8A771}"/>
            </a:ext>
          </a:extLst>
        </xdr:cNvPr>
        <xdr:cNvCxnSpPr/>
      </xdr:nvCxnSpPr>
      <xdr:spPr>
        <a:xfrm flipV="1">
          <a:off x="6924040" y="6881317"/>
          <a:ext cx="789940" cy="1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132019</xdr:rowOff>
    </xdr:from>
    <xdr:to>
      <xdr:col>36</xdr:col>
      <xdr:colOff>165100</xdr:colOff>
      <xdr:row>41</xdr:row>
      <xdr:rowOff>62169</xdr:rowOff>
    </xdr:to>
    <xdr:sp macro="" textlink="">
      <xdr:nvSpPr>
        <xdr:cNvPr id="134" name="楕円 133">
          <a:extLst>
            <a:ext uri="{FF2B5EF4-FFF2-40B4-BE49-F238E27FC236}">
              <a16:creationId xmlns:a16="http://schemas.microsoft.com/office/drawing/2014/main" id="{45EBC133-1A5F-4CD1-90F7-61C4667D671B}"/>
            </a:ext>
          </a:extLst>
        </xdr:cNvPr>
        <xdr:cNvSpPr/>
      </xdr:nvSpPr>
      <xdr:spPr>
        <a:xfrm>
          <a:off x="6098540" y="683761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9632</xdr:rowOff>
    </xdr:from>
    <xdr:to>
      <xdr:col>41</xdr:col>
      <xdr:colOff>50800</xdr:colOff>
      <xdr:row>41</xdr:row>
      <xdr:rowOff>11369</xdr:rowOff>
    </xdr:to>
    <xdr:cxnSp macro="">
      <xdr:nvCxnSpPr>
        <xdr:cNvPr id="135" name="直線コネクタ 134">
          <a:extLst>
            <a:ext uri="{FF2B5EF4-FFF2-40B4-BE49-F238E27FC236}">
              <a16:creationId xmlns:a16="http://schemas.microsoft.com/office/drawing/2014/main" id="{5BD4AC7F-713A-49EE-B103-E86A94A79933}"/>
            </a:ext>
          </a:extLst>
        </xdr:cNvPr>
        <xdr:cNvCxnSpPr/>
      </xdr:nvCxnSpPr>
      <xdr:spPr>
        <a:xfrm flipV="1">
          <a:off x="6149340" y="6882872"/>
          <a:ext cx="774700" cy="1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12311</xdr:rowOff>
    </xdr:from>
    <xdr:ext cx="469744" cy="259045"/>
    <xdr:sp macro="" textlink="">
      <xdr:nvSpPr>
        <xdr:cNvPr id="136" name="n_1aveValue【道路】&#10;一人当たり延長">
          <a:extLst>
            <a:ext uri="{FF2B5EF4-FFF2-40B4-BE49-F238E27FC236}">
              <a16:creationId xmlns:a16="http://schemas.microsoft.com/office/drawing/2014/main" id="{0D4E3265-D0FE-4424-A644-92F4F38A5CBE}"/>
            </a:ext>
          </a:extLst>
        </xdr:cNvPr>
        <xdr:cNvSpPr txBox="1"/>
      </xdr:nvSpPr>
      <xdr:spPr>
        <a:xfrm>
          <a:off x="8271587" y="6214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14962</xdr:rowOff>
    </xdr:from>
    <xdr:ext cx="469744" cy="259045"/>
    <xdr:sp macro="" textlink="">
      <xdr:nvSpPr>
        <xdr:cNvPr id="137" name="n_2aveValue【道路】&#10;一人当たり延長">
          <a:extLst>
            <a:ext uri="{FF2B5EF4-FFF2-40B4-BE49-F238E27FC236}">
              <a16:creationId xmlns:a16="http://schemas.microsoft.com/office/drawing/2014/main" id="{F25C9590-A53D-405F-A63C-B52322D5C574}"/>
            </a:ext>
          </a:extLst>
        </xdr:cNvPr>
        <xdr:cNvSpPr txBox="1"/>
      </xdr:nvSpPr>
      <xdr:spPr>
        <a:xfrm>
          <a:off x="7509587" y="6217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23009</xdr:rowOff>
    </xdr:from>
    <xdr:ext cx="469744" cy="259045"/>
    <xdr:sp macro="" textlink="">
      <xdr:nvSpPr>
        <xdr:cNvPr id="138" name="n_3aveValue【道路】&#10;一人当たり延長">
          <a:extLst>
            <a:ext uri="{FF2B5EF4-FFF2-40B4-BE49-F238E27FC236}">
              <a16:creationId xmlns:a16="http://schemas.microsoft.com/office/drawing/2014/main" id="{2242AC6B-820E-480D-805C-5B1002B25B45}"/>
            </a:ext>
          </a:extLst>
        </xdr:cNvPr>
        <xdr:cNvSpPr txBox="1"/>
      </xdr:nvSpPr>
      <xdr:spPr>
        <a:xfrm>
          <a:off x="6712027" y="6225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18163</xdr:rowOff>
    </xdr:from>
    <xdr:ext cx="469744" cy="259045"/>
    <xdr:sp macro="" textlink="">
      <xdr:nvSpPr>
        <xdr:cNvPr id="139" name="n_4aveValue【道路】&#10;一人当たり延長">
          <a:extLst>
            <a:ext uri="{FF2B5EF4-FFF2-40B4-BE49-F238E27FC236}">
              <a16:creationId xmlns:a16="http://schemas.microsoft.com/office/drawing/2014/main" id="{C35B2B8F-C7C8-4A8D-B25E-11A3BAF2BC6B}"/>
            </a:ext>
          </a:extLst>
        </xdr:cNvPr>
        <xdr:cNvSpPr txBox="1"/>
      </xdr:nvSpPr>
      <xdr:spPr>
        <a:xfrm>
          <a:off x="5937327" y="6220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44700</xdr:rowOff>
    </xdr:from>
    <xdr:ext cx="469744" cy="259045"/>
    <xdr:sp macro="" textlink="">
      <xdr:nvSpPr>
        <xdr:cNvPr id="140" name="n_1mainValue【道路】&#10;一人当たり延長">
          <a:extLst>
            <a:ext uri="{FF2B5EF4-FFF2-40B4-BE49-F238E27FC236}">
              <a16:creationId xmlns:a16="http://schemas.microsoft.com/office/drawing/2014/main" id="{C94F0BE2-45E2-464D-8686-159EBE254126}"/>
            </a:ext>
          </a:extLst>
        </xdr:cNvPr>
        <xdr:cNvSpPr txBox="1"/>
      </xdr:nvSpPr>
      <xdr:spPr>
        <a:xfrm>
          <a:off x="8271587" y="6917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50004</xdr:rowOff>
    </xdr:from>
    <xdr:ext cx="469744" cy="259045"/>
    <xdr:sp macro="" textlink="">
      <xdr:nvSpPr>
        <xdr:cNvPr id="141" name="n_2mainValue【道路】&#10;一人当たり延長">
          <a:extLst>
            <a:ext uri="{FF2B5EF4-FFF2-40B4-BE49-F238E27FC236}">
              <a16:creationId xmlns:a16="http://schemas.microsoft.com/office/drawing/2014/main" id="{04F01EA2-4447-46BC-B7B7-9FD6CAADA473}"/>
            </a:ext>
          </a:extLst>
        </xdr:cNvPr>
        <xdr:cNvSpPr txBox="1"/>
      </xdr:nvSpPr>
      <xdr:spPr>
        <a:xfrm>
          <a:off x="7509587" y="6923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51559</xdr:rowOff>
    </xdr:from>
    <xdr:ext cx="469744" cy="259045"/>
    <xdr:sp macro="" textlink="">
      <xdr:nvSpPr>
        <xdr:cNvPr id="142" name="n_3mainValue【道路】&#10;一人当たり延長">
          <a:extLst>
            <a:ext uri="{FF2B5EF4-FFF2-40B4-BE49-F238E27FC236}">
              <a16:creationId xmlns:a16="http://schemas.microsoft.com/office/drawing/2014/main" id="{3AF9A71E-AE2E-4AC3-83C2-E35419E27340}"/>
            </a:ext>
          </a:extLst>
        </xdr:cNvPr>
        <xdr:cNvSpPr txBox="1"/>
      </xdr:nvSpPr>
      <xdr:spPr>
        <a:xfrm>
          <a:off x="6712027" y="6924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53296</xdr:rowOff>
    </xdr:from>
    <xdr:ext cx="469744" cy="259045"/>
    <xdr:sp macro="" textlink="">
      <xdr:nvSpPr>
        <xdr:cNvPr id="143" name="n_4mainValue【道路】&#10;一人当たり延長">
          <a:extLst>
            <a:ext uri="{FF2B5EF4-FFF2-40B4-BE49-F238E27FC236}">
              <a16:creationId xmlns:a16="http://schemas.microsoft.com/office/drawing/2014/main" id="{8D99B48A-899E-4C55-9E50-85842FF6E19E}"/>
            </a:ext>
          </a:extLst>
        </xdr:cNvPr>
        <xdr:cNvSpPr txBox="1"/>
      </xdr:nvSpPr>
      <xdr:spPr>
        <a:xfrm>
          <a:off x="5937327" y="6926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4" name="正方形/長方形 143">
          <a:extLst>
            <a:ext uri="{FF2B5EF4-FFF2-40B4-BE49-F238E27FC236}">
              <a16:creationId xmlns:a16="http://schemas.microsoft.com/office/drawing/2014/main" id="{7D0B9AD3-765A-45B5-835B-E16A4B75278F}"/>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5" name="正方形/長方形 144">
          <a:extLst>
            <a:ext uri="{FF2B5EF4-FFF2-40B4-BE49-F238E27FC236}">
              <a16:creationId xmlns:a16="http://schemas.microsoft.com/office/drawing/2014/main" id="{19FD1B66-5739-4788-87A9-7F54469AC19F}"/>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6" name="正方形/長方形 145">
          <a:extLst>
            <a:ext uri="{FF2B5EF4-FFF2-40B4-BE49-F238E27FC236}">
              <a16:creationId xmlns:a16="http://schemas.microsoft.com/office/drawing/2014/main" id="{FD42CEF9-CDF5-435F-B2E1-AB581229ACAA}"/>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7" name="正方形/長方形 146">
          <a:extLst>
            <a:ext uri="{FF2B5EF4-FFF2-40B4-BE49-F238E27FC236}">
              <a16:creationId xmlns:a16="http://schemas.microsoft.com/office/drawing/2014/main" id="{1C1DCEFF-5961-4AF6-B422-BECD4E8C53BB}"/>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8" name="正方形/長方形 147">
          <a:extLst>
            <a:ext uri="{FF2B5EF4-FFF2-40B4-BE49-F238E27FC236}">
              <a16:creationId xmlns:a16="http://schemas.microsoft.com/office/drawing/2014/main" id="{782FD85C-9F17-4B70-9F96-0B788B31D950}"/>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9" name="正方形/長方形 148">
          <a:extLst>
            <a:ext uri="{FF2B5EF4-FFF2-40B4-BE49-F238E27FC236}">
              <a16:creationId xmlns:a16="http://schemas.microsoft.com/office/drawing/2014/main" id="{F14D9292-1BFD-4A68-A559-CCB30E7F9785}"/>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0" name="正方形/長方形 149">
          <a:extLst>
            <a:ext uri="{FF2B5EF4-FFF2-40B4-BE49-F238E27FC236}">
              <a16:creationId xmlns:a16="http://schemas.microsoft.com/office/drawing/2014/main" id="{D2BE06A2-1900-45BD-988A-81B65B70D77D}"/>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1" name="正方形/長方形 150">
          <a:extLst>
            <a:ext uri="{FF2B5EF4-FFF2-40B4-BE49-F238E27FC236}">
              <a16:creationId xmlns:a16="http://schemas.microsoft.com/office/drawing/2014/main" id="{398D625B-EEE1-4835-9E75-154A4C1450FC}"/>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2" name="テキスト ボックス 151">
          <a:extLst>
            <a:ext uri="{FF2B5EF4-FFF2-40B4-BE49-F238E27FC236}">
              <a16:creationId xmlns:a16="http://schemas.microsoft.com/office/drawing/2014/main" id="{E8BC32C1-A251-4F06-A8B4-A0FB29432CF3}"/>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3" name="直線コネクタ 152">
          <a:extLst>
            <a:ext uri="{FF2B5EF4-FFF2-40B4-BE49-F238E27FC236}">
              <a16:creationId xmlns:a16="http://schemas.microsoft.com/office/drawing/2014/main" id="{8E0E97D0-7A48-457A-816C-659652D1459E}"/>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4" name="テキスト ボックス 153">
          <a:extLst>
            <a:ext uri="{FF2B5EF4-FFF2-40B4-BE49-F238E27FC236}">
              <a16:creationId xmlns:a16="http://schemas.microsoft.com/office/drawing/2014/main" id="{887DBE25-F366-46F1-A4D0-14652A8F99BB}"/>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5" name="直線コネクタ 154">
          <a:extLst>
            <a:ext uri="{FF2B5EF4-FFF2-40B4-BE49-F238E27FC236}">
              <a16:creationId xmlns:a16="http://schemas.microsoft.com/office/drawing/2014/main" id="{B6541B0C-8BEE-440F-B347-8F36C5B695F4}"/>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6" name="テキスト ボックス 155">
          <a:extLst>
            <a:ext uri="{FF2B5EF4-FFF2-40B4-BE49-F238E27FC236}">
              <a16:creationId xmlns:a16="http://schemas.microsoft.com/office/drawing/2014/main" id="{149925D0-5928-46A8-963F-77E8AD12DDE8}"/>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7" name="直線コネクタ 156">
          <a:extLst>
            <a:ext uri="{FF2B5EF4-FFF2-40B4-BE49-F238E27FC236}">
              <a16:creationId xmlns:a16="http://schemas.microsoft.com/office/drawing/2014/main" id="{E9767A13-F4E9-4678-87AB-9A530CFE6F33}"/>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8" name="テキスト ボックス 157">
          <a:extLst>
            <a:ext uri="{FF2B5EF4-FFF2-40B4-BE49-F238E27FC236}">
              <a16:creationId xmlns:a16="http://schemas.microsoft.com/office/drawing/2014/main" id="{2DA8CBDD-05D8-400E-9F27-B7DE24269D85}"/>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9" name="直線コネクタ 158">
          <a:extLst>
            <a:ext uri="{FF2B5EF4-FFF2-40B4-BE49-F238E27FC236}">
              <a16:creationId xmlns:a16="http://schemas.microsoft.com/office/drawing/2014/main" id="{5638F53E-F804-4D39-A600-280D3287520A}"/>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0" name="テキスト ボックス 159">
          <a:extLst>
            <a:ext uri="{FF2B5EF4-FFF2-40B4-BE49-F238E27FC236}">
              <a16:creationId xmlns:a16="http://schemas.microsoft.com/office/drawing/2014/main" id="{FEA72488-F7F9-429B-AC39-B80C33F9373E}"/>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1" name="直線コネクタ 160">
          <a:extLst>
            <a:ext uri="{FF2B5EF4-FFF2-40B4-BE49-F238E27FC236}">
              <a16:creationId xmlns:a16="http://schemas.microsoft.com/office/drawing/2014/main" id="{82A49650-1B8F-45D5-8EBB-278596CF59FC}"/>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2" name="テキスト ボックス 161">
          <a:extLst>
            <a:ext uri="{FF2B5EF4-FFF2-40B4-BE49-F238E27FC236}">
              <a16:creationId xmlns:a16="http://schemas.microsoft.com/office/drawing/2014/main" id="{D2E15855-D99A-4A37-BD92-E871AC570233}"/>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3" name="直線コネクタ 162">
          <a:extLst>
            <a:ext uri="{FF2B5EF4-FFF2-40B4-BE49-F238E27FC236}">
              <a16:creationId xmlns:a16="http://schemas.microsoft.com/office/drawing/2014/main" id="{9B173793-A0D7-451A-BCAA-B7A57FE3A5FF}"/>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4" name="テキスト ボックス 163">
          <a:extLst>
            <a:ext uri="{FF2B5EF4-FFF2-40B4-BE49-F238E27FC236}">
              <a16:creationId xmlns:a16="http://schemas.microsoft.com/office/drawing/2014/main" id="{904C0E3F-4C11-40CD-8F60-3A07AC64BFDA}"/>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5" name="直線コネクタ 164">
          <a:extLst>
            <a:ext uri="{FF2B5EF4-FFF2-40B4-BE49-F238E27FC236}">
              <a16:creationId xmlns:a16="http://schemas.microsoft.com/office/drawing/2014/main" id="{020D81AA-707A-4599-A31D-C475C1EE7CFB}"/>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6" name="テキスト ボックス 165">
          <a:extLst>
            <a:ext uri="{FF2B5EF4-FFF2-40B4-BE49-F238E27FC236}">
              <a16:creationId xmlns:a16="http://schemas.microsoft.com/office/drawing/2014/main" id="{AEBA7406-B916-4766-A9C5-E14ACFD83843}"/>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7" name="【橋りょう・トンネル】&#10;有形固定資産減価償却率グラフ枠">
          <a:extLst>
            <a:ext uri="{FF2B5EF4-FFF2-40B4-BE49-F238E27FC236}">
              <a16:creationId xmlns:a16="http://schemas.microsoft.com/office/drawing/2014/main" id="{FC889BCA-A961-4855-A021-30830D0C2275}"/>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51435</xdr:rowOff>
    </xdr:from>
    <xdr:to>
      <xdr:col>24</xdr:col>
      <xdr:colOff>62865</xdr:colOff>
      <xdr:row>63</xdr:row>
      <xdr:rowOff>28575</xdr:rowOff>
    </xdr:to>
    <xdr:cxnSp macro="">
      <xdr:nvCxnSpPr>
        <xdr:cNvPr id="168" name="直線コネクタ 167">
          <a:extLst>
            <a:ext uri="{FF2B5EF4-FFF2-40B4-BE49-F238E27FC236}">
              <a16:creationId xmlns:a16="http://schemas.microsoft.com/office/drawing/2014/main" id="{43C95D7F-067A-43AA-9687-74F90C0863F5}"/>
            </a:ext>
          </a:extLst>
        </xdr:cNvPr>
        <xdr:cNvCxnSpPr/>
      </xdr:nvCxnSpPr>
      <xdr:spPr>
        <a:xfrm flipV="1">
          <a:off x="4086225" y="9271635"/>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32402</xdr:rowOff>
    </xdr:from>
    <xdr:ext cx="405111" cy="259045"/>
    <xdr:sp macro="" textlink="">
      <xdr:nvSpPr>
        <xdr:cNvPr id="169" name="【橋りょう・トンネル】&#10;有形固定資産減価償却率最小値テキスト">
          <a:extLst>
            <a:ext uri="{FF2B5EF4-FFF2-40B4-BE49-F238E27FC236}">
              <a16:creationId xmlns:a16="http://schemas.microsoft.com/office/drawing/2014/main" id="{61FD7598-1BCF-452A-B893-9D82B43BB5B9}"/>
            </a:ext>
          </a:extLst>
        </xdr:cNvPr>
        <xdr:cNvSpPr txBox="1"/>
      </xdr:nvSpPr>
      <xdr:spPr>
        <a:xfrm>
          <a:off x="4124960" y="10593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28575</xdr:rowOff>
    </xdr:from>
    <xdr:to>
      <xdr:col>24</xdr:col>
      <xdr:colOff>152400</xdr:colOff>
      <xdr:row>63</xdr:row>
      <xdr:rowOff>28575</xdr:rowOff>
    </xdr:to>
    <xdr:cxnSp macro="">
      <xdr:nvCxnSpPr>
        <xdr:cNvPr id="170" name="直線コネクタ 169">
          <a:extLst>
            <a:ext uri="{FF2B5EF4-FFF2-40B4-BE49-F238E27FC236}">
              <a16:creationId xmlns:a16="http://schemas.microsoft.com/office/drawing/2014/main" id="{AD2A0E0B-D315-49EF-9E80-93676D4AE492}"/>
            </a:ext>
          </a:extLst>
        </xdr:cNvPr>
        <xdr:cNvCxnSpPr/>
      </xdr:nvCxnSpPr>
      <xdr:spPr>
        <a:xfrm>
          <a:off x="4020820" y="105898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169562</xdr:rowOff>
    </xdr:from>
    <xdr:ext cx="405111" cy="259045"/>
    <xdr:sp macro="" textlink="">
      <xdr:nvSpPr>
        <xdr:cNvPr id="171" name="【橋りょう・トンネル】&#10;有形固定資産減価償却率最大値テキスト">
          <a:extLst>
            <a:ext uri="{FF2B5EF4-FFF2-40B4-BE49-F238E27FC236}">
              <a16:creationId xmlns:a16="http://schemas.microsoft.com/office/drawing/2014/main" id="{4E0428B8-1628-4BDD-B05B-3EBD32DB5FFB}"/>
            </a:ext>
          </a:extLst>
        </xdr:cNvPr>
        <xdr:cNvSpPr txBox="1"/>
      </xdr:nvSpPr>
      <xdr:spPr>
        <a:xfrm>
          <a:off x="4124960" y="9054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51435</xdr:rowOff>
    </xdr:from>
    <xdr:to>
      <xdr:col>24</xdr:col>
      <xdr:colOff>152400</xdr:colOff>
      <xdr:row>55</xdr:row>
      <xdr:rowOff>51435</xdr:rowOff>
    </xdr:to>
    <xdr:cxnSp macro="">
      <xdr:nvCxnSpPr>
        <xdr:cNvPr id="172" name="直線コネクタ 171">
          <a:extLst>
            <a:ext uri="{FF2B5EF4-FFF2-40B4-BE49-F238E27FC236}">
              <a16:creationId xmlns:a16="http://schemas.microsoft.com/office/drawing/2014/main" id="{4C51EAF8-B927-49D5-B213-4E33D4098889}"/>
            </a:ext>
          </a:extLst>
        </xdr:cNvPr>
        <xdr:cNvCxnSpPr/>
      </xdr:nvCxnSpPr>
      <xdr:spPr>
        <a:xfrm>
          <a:off x="4020820" y="92716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33037</xdr:rowOff>
    </xdr:from>
    <xdr:ext cx="405111" cy="259045"/>
    <xdr:sp macro="" textlink="">
      <xdr:nvSpPr>
        <xdr:cNvPr id="173" name="【橋りょう・トンネル】&#10;有形固定資産減価償却率平均値テキスト">
          <a:extLst>
            <a:ext uri="{FF2B5EF4-FFF2-40B4-BE49-F238E27FC236}">
              <a16:creationId xmlns:a16="http://schemas.microsoft.com/office/drawing/2014/main" id="{0530C271-99F8-4A37-8D2D-A18950B4A490}"/>
            </a:ext>
          </a:extLst>
        </xdr:cNvPr>
        <xdr:cNvSpPr txBox="1"/>
      </xdr:nvSpPr>
      <xdr:spPr>
        <a:xfrm>
          <a:off x="4124960" y="9923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10160</xdr:rowOff>
    </xdr:from>
    <xdr:to>
      <xdr:col>24</xdr:col>
      <xdr:colOff>114300</xdr:colOff>
      <xdr:row>60</xdr:row>
      <xdr:rowOff>111760</xdr:rowOff>
    </xdr:to>
    <xdr:sp macro="" textlink="">
      <xdr:nvSpPr>
        <xdr:cNvPr id="174" name="フローチャート: 判断 173">
          <a:extLst>
            <a:ext uri="{FF2B5EF4-FFF2-40B4-BE49-F238E27FC236}">
              <a16:creationId xmlns:a16="http://schemas.microsoft.com/office/drawing/2014/main" id="{D4205AB7-3859-4D04-947D-884440F0BD35}"/>
            </a:ext>
          </a:extLst>
        </xdr:cNvPr>
        <xdr:cNvSpPr/>
      </xdr:nvSpPr>
      <xdr:spPr>
        <a:xfrm>
          <a:off x="4036060" y="10068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162560</xdr:rowOff>
    </xdr:from>
    <xdr:to>
      <xdr:col>20</xdr:col>
      <xdr:colOff>38100</xdr:colOff>
      <xdr:row>60</xdr:row>
      <xdr:rowOff>92710</xdr:rowOff>
    </xdr:to>
    <xdr:sp macro="" textlink="">
      <xdr:nvSpPr>
        <xdr:cNvPr id="175" name="フローチャート: 判断 174">
          <a:extLst>
            <a:ext uri="{FF2B5EF4-FFF2-40B4-BE49-F238E27FC236}">
              <a16:creationId xmlns:a16="http://schemas.microsoft.com/office/drawing/2014/main" id="{7A90CCD6-173F-4205-B366-D32BE599385E}"/>
            </a:ext>
          </a:extLst>
        </xdr:cNvPr>
        <xdr:cNvSpPr/>
      </xdr:nvSpPr>
      <xdr:spPr>
        <a:xfrm>
          <a:off x="3312160" y="100533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137795</xdr:rowOff>
    </xdr:from>
    <xdr:to>
      <xdr:col>15</xdr:col>
      <xdr:colOff>101600</xdr:colOff>
      <xdr:row>60</xdr:row>
      <xdr:rowOff>67945</xdr:rowOff>
    </xdr:to>
    <xdr:sp macro="" textlink="">
      <xdr:nvSpPr>
        <xdr:cNvPr id="176" name="フローチャート: 判断 175">
          <a:extLst>
            <a:ext uri="{FF2B5EF4-FFF2-40B4-BE49-F238E27FC236}">
              <a16:creationId xmlns:a16="http://schemas.microsoft.com/office/drawing/2014/main" id="{FC3E8B53-A779-40E1-81C9-9A0281FA5682}"/>
            </a:ext>
          </a:extLst>
        </xdr:cNvPr>
        <xdr:cNvSpPr/>
      </xdr:nvSpPr>
      <xdr:spPr>
        <a:xfrm>
          <a:off x="2514600" y="100285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126365</xdr:rowOff>
    </xdr:from>
    <xdr:to>
      <xdr:col>10</xdr:col>
      <xdr:colOff>165100</xdr:colOff>
      <xdr:row>60</xdr:row>
      <xdr:rowOff>56515</xdr:rowOff>
    </xdr:to>
    <xdr:sp macro="" textlink="">
      <xdr:nvSpPr>
        <xdr:cNvPr id="177" name="フローチャート: 判断 176">
          <a:extLst>
            <a:ext uri="{FF2B5EF4-FFF2-40B4-BE49-F238E27FC236}">
              <a16:creationId xmlns:a16="http://schemas.microsoft.com/office/drawing/2014/main" id="{DF44EFD8-D12C-4061-ACBF-86B0A489D6F9}"/>
            </a:ext>
          </a:extLst>
        </xdr:cNvPr>
        <xdr:cNvSpPr/>
      </xdr:nvSpPr>
      <xdr:spPr>
        <a:xfrm>
          <a:off x="1739900" y="100171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99695</xdr:rowOff>
    </xdr:from>
    <xdr:to>
      <xdr:col>6</xdr:col>
      <xdr:colOff>38100</xdr:colOff>
      <xdr:row>60</xdr:row>
      <xdr:rowOff>29845</xdr:rowOff>
    </xdr:to>
    <xdr:sp macro="" textlink="">
      <xdr:nvSpPr>
        <xdr:cNvPr id="178" name="フローチャート: 判断 177">
          <a:extLst>
            <a:ext uri="{FF2B5EF4-FFF2-40B4-BE49-F238E27FC236}">
              <a16:creationId xmlns:a16="http://schemas.microsoft.com/office/drawing/2014/main" id="{A7FD890A-B052-4DBA-968B-FFB011937DB0}"/>
            </a:ext>
          </a:extLst>
        </xdr:cNvPr>
        <xdr:cNvSpPr/>
      </xdr:nvSpPr>
      <xdr:spPr>
        <a:xfrm>
          <a:off x="965200" y="99904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C631D507-4C66-408D-8518-8EF304D90927}"/>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1BC06CFF-5EF1-4B4D-BE0C-D4D2C61E1F28}"/>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9099991D-3520-4E21-B621-980D2ADA3F31}"/>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DC17974B-FF5A-459B-9FFA-B6A173DAE857}"/>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3F96510D-E7E2-4B2C-A83A-36B2357654DE}"/>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149225</xdr:rowOff>
    </xdr:from>
    <xdr:to>
      <xdr:col>24</xdr:col>
      <xdr:colOff>114300</xdr:colOff>
      <xdr:row>63</xdr:row>
      <xdr:rowOff>79375</xdr:rowOff>
    </xdr:to>
    <xdr:sp macro="" textlink="">
      <xdr:nvSpPr>
        <xdr:cNvPr id="184" name="楕円 183">
          <a:extLst>
            <a:ext uri="{FF2B5EF4-FFF2-40B4-BE49-F238E27FC236}">
              <a16:creationId xmlns:a16="http://schemas.microsoft.com/office/drawing/2014/main" id="{88D2211B-D00F-4CB0-B6FC-BEE91D0D9B14}"/>
            </a:ext>
          </a:extLst>
        </xdr:cNvPr>
        <xdr:cNvSpPr/>
      </xdr:nvSpPr>
      <xdr:spPr>
        <a:xfrm>
          <a:off x="4036060" y="105429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64152</xdr:rowOff>
    </xdr:from>
    <xdr:ext cx="405111" cy="259045"/>
    <xdr:sp macro="" textlink="">
      <xdr:nvSpPr>
        <xdr:cNvPr id="185" name="【橋りょう・トンネル】&#10;有形固定資産減価償却率該当値テキスト">
          <a:extLst>
            <a:ext uri="{FF2B5EF4-FFF2-40B4-BE49-F238E27FC236}">
              <a16:creationId xmlns:a16="http://schemas.microsoft.com/office/drawing/2014/main" id="{A2563DCF-7B21-4BF9-80C8-D34B0A37E045}"/>
            </a:ext>
          </a:extLst>
        </xdr:cNvPr>
        <xdr:cNvSpPr txBox="1"/>
      </xdr:nvSpPr>
      <xdr:spPr>
        <a:xfrm>
          <a:off x="4124960" y="10457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141605</xdr:rowOff>
    </xdr:from>
    <xdr:to>
      <xdr:col>20</xdr:col>
      <xdr:colOff>38100</xdr:colOff>
      <xdr:row>63</xdr:row>
      <xdr:rowOff>71755</xdr:rowOff>
    </xdr:to>
    <xdr:sp macro="" textlink="">
      <xdr:nvSpPr>
        <xdr:cNvPr id="186" name="楕円 185">
          <a:extLst>
            <a:ext uri="{FF2B5EF4-FFF2-40B4-BE49-F238E27FC236}">
              <a16:creationId xmlns:a16="http://schemas.microsoft.com/office/drawing/2014/main" id="{F3F4B898-0B6B-454C-8663-96A22BB87D5A}"/>
            </a:ext>
          </a:extLst>
        </xdr:cNvPr>
        <xdr:cNvSpPr/>
      </xdr:nvSpPr>
      <xdr:spPr>
        <a:xfrm>
          <a:off x="3312160" y="1053528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20955</xdr:rowOff>
    </xdr:from>
    <xdr:to>
      <xdr:col>24</xdr:col>
      <xdr:colOff>63500</xdr:colOff>
      <xdr:row>63</xdr:row>
      <xdr:rowOff>28575</xdr:rowOff>
    </xdr:to>
    <xdr:cxnSp macro="">
      <xdr:nvCxnSpPr>
        <xdr:cNvPr id="187" name="直線コネクタ 186">
          <a:extLst>
            <a:ext uri="{FF2B5EF4-FFF2-40B4-BE49-F238E27FC236}">
              <a16:creationId xmlns:a16="http://schemas.microsoft.com/office/drawing/2014/main" id="{B8C477FE-3208-4007-AFF7-5A4CDC6F8FD9}"/>
            </a:ext>
          </a:extLst>
        </xdr:cNvPr>
        <xdr:cNvCxnSpPr/>
      </xdr:nvCxnSpPr>
      <xdr:spPr>
        <a:xfrm>
          <a:off x="3355340" y="10582275"/>
          <a:ext cx="7315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128270</xdr:rowOff>
    </xdr:from>
    <xdr:to>
      <xdr:col>15</xdr:col>
      <xdr:colOff>101600</xdr:colOff>
      <xdr:row>63</xdr:row>
      <xdr:rowOff>58420</xdr:rowOff>
    </xdr:to>
    <xdr:sp macro="" textlink="">
      <xdr:nvSpPr>
        <xdr:cNvPr id="188" name="楕円 187">
          <a:extLst>
            <a:ext uri="{FF2B5EF4-FFF2-40B4-BE49-F238E27FC236}">
              <a16:creationId xmlns:a16="http://schemas.microsoft.com/office/drawing/2014/main" id="{05109048-9325-4D6B-BCE5-D0F7F4F38AD7}"/>
            </a:ext>
          </a:extLst>
        </xdr:cNvPr>
        <xdr:cNvSpPr/>
      </xdr:nvSpPr>
      <xdr:spPr>
        <a:xfrm>
          <a:off x="2514600" y="105219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7620</xdr:rowOff>
    </xdr:from>
    <xdr:to>
      <xdr:col>19</xdr:col>
      <xdr:colOff>177800</xdr:colOff>
      <xdr:row>63</xdr:row>
      <xdr:rowOff>20955</xdr:rowOff>
    </xdr:to>
    <xdr:cxnSp macro="">
      <xdr:nvCxnSpPr>
        <xdr:cNvPr id="189" name="直線コネクタ 188">
          <a:extLst>
            <a:ext uri="{FF2B5EF4-FFF2-40B4-BE49-F238E27FC236}">
              <a16:creationId xmlns:a16="http://schemas.microsoft.com/office/drawing/2014/main" id="{DAD32A44-76C6-4343-8EA2-67E4E7B59218}"/>
            </a:ext>
          </a:extLst>
        </xdr:cNvPr>
        <xdr:cNvCxnSpPr/>
      </xdr:nvCxnSpPr>
      <xdr:spPr>
        <a:xfrm>
          <a:off x="2565400" y="10568940"/>
          <a:ext cx="78994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90170</xdr:rowOff>
    </xdr:from>
    <xdr:to>
      <xdr:col>10</xdr:col>
      <xdr:colOff>165100</xdr:colOff>
      <xdr:row>63</xdr:row>
      <xdr:rowOff>20320</xdr:rowOff>
    </xdr:to>
    <xdr:sp macro="" textlink="">
      <xdr:nvSpPr>
        <xdr:cNvPr id="190" name="楕円 189">
          <a:extLst>
            <a:ext uri="{FF2B5EF4-FFF2-40B4-BE49-F238E27FC236}">
              <a16:creationId xmlns:a16="http://schemas.microsoft.com/office/drawing/2014/main" id="{FE33B8C5-940F-44C6-95D4-DA115D68EB98}"/>
            </a:ext>
          </a:extLst>
        </xdr:cNvPr>
        <xdr:cNvSpPr/>
      </xdr:nvSpPr>
      <xdr:spPr>
        <a:xfrm>
          <a:off x="1739900" y="104838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140970</xdr:rowOff>
    </xdr:from>
    <xdr:to>
      <xdr:col>15</xdr:col>
      <xdr:colOff>50800</xdr:colOff>
      <xdr:row>63</xdr:row>
      <xdr:rowOff>7620</xdr:rowOff>
    </xdr:to>
    <xdr:cxnSp macro="">
      <xdr:nvCxnSpPr>
        <xdr:cNvPr id="191" name="直線コネクタ 190">
          <a:extLst>
            <a:ext uri="{FF2B5EF4-FFF2-40B4-BE49-F238E27FC236}">
              <a16:creationId xmlns:a16="http://schemas.microsoft.com/office/drawing/2014/main" id="{F216B693-7648-458D-8A2E-4D36ED2D1E62}"/>
            </a:ext>
          </a:extLst>
        </xdr:cNvPr>
        <xdr:cNvCxnSpPr/>
      </xdr:nvCxnSpPr>
      <xdr:spPr>
        <a:xfrm>
          <a:off x="1790700" y="10534650"/>
          <a:ext cx="7747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97790</xdr:rowOff>
    </xdr:from>
    <xdr:to>
      <xdr:col>6</xdr:col>
      <xdr:colOff>38100</xdr:colOff>
      <xdr:row>63</xdr:row>
      <xdr:rowOff>27940</xdr:rowOff>
    </xdr:to>
    <xdr:sp macro="" textlink="">
      <xdr:nvSpPr>
        <xdr:cNvPr id="192" name="楕円 191">
          <a:extLst>
            <a:ext uri="{FF2B5EF4-FFF2-40B4-BE49-F238E27FC236}">
              <a16:creationId xmlns:a16="http://schemas.microsoft.com/office/drawing/2014/main" id="{B7A08273-D023-4B84-987F-EB41DA5593AB}"/>
            </a:ext>
          </a:extLst>
        </xdr:cNvPr>
        <xdr:cNvSpPr/>
      </xdr:nvSpPr>
      <xdr:spPr>
        <a:xfrm>
          <a:off x="965200" y="104914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140970</xdr:rowOff>
    </xdr:from>
    <xdr:to>
      <xdr:col>10</xdr:col>
      <xdr:colOff>114300</xdr:colOff>
      <xdr:row>62</xdr:row>
      <xdr:rowOff>148590</xdr:rowOff>
    </xdr:to>
    <xdr:cxnSp macro="">
      <xdr:nvCxnSpPr>
        <xdr:cNvPr id="193" name="直線コネクタ 192">
          <a:extLst>
            <a:ext uri="{FF2B5EF4-FFF2-40B4-BE49-F238E27FC236}">
              <a16:creationId xmlns:a16="http://schemas.microsoft.com/office/drawing/2014/main" id="{5C6F5143-487F-4648-B21D-66F3533D5FD3}"/>
            </a:ext>
          </a:extLst>
        </xdr:cNvPr>
        <xdr:cNvCxnSpPr/>
      </xdr:nvCxnSpPr>
      <xdr:spPr>
        <a:xfrm flipV="1">
          <a:off x="1008380" y="10534650"/>
          <a:ext cx="7823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109237</xdr:rowOff>
    </xdr:from>
    <xdr:ext cx="405111" cy="259045"/>
    <xdr:sp macro="" textlink="">
      <xdr:nvSpPr>
        <xdr:cNvPr id="194" name="n_1aveValue【橋りょう・トンネル】&#10;有形固定資産減価償却率">
          <a:extLst>
            <a:ext uri="{FF2B5EF4-FFF2-40B4-BE49-F238E27FC236}">
              <a16:creationId xmlns:a16="http://schemas.microsoft.com/office/drawing/2014/main" id="{44B71327-671D-49DC-89B5-BF9F9E33CD1D}"/>
            </a:ext>
          </a:extLst>
        </xdr:cNvPr>
        <xdr:cNvSpPr txBox="1"/>
      </xdr:nvSpPr>
      <xdr:spPr>
        <a:xfrm>
          <a:off x="3170564" y="983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84472</xdr:rowOff>
    </xdr:from>
    <xdr:ext cx="405111" cy="259045"/>
    <xdr:sp macro="" textlink="">
      <xdr:nvSpPr>
        <xdr:cNvPr id="195" name="n_2aveValue【橋りょう・トンネル】&#10;有形固定資産減価償却率">
          <a:extLst>
            <a:ext uri="{FF2B5EF4-FFF2-40B4-BE49-F238E27FC236}">
              <a16:creationId xmlns:a16="http://schemas.microsoft.com/office/drawing/2014/main" id="{C284C506-099E-44B7-A9E5-CE0489BB6AE9}"/>
            </a:ext>
          </a:extLst>
        </xdr:cNvPr>
        <xdr:cNvSpPr txBox="1"/>
      </xdr:nvSpPr>
      <xdr:spPr>
        <a:xfrm>
          <a:off x="2385704" y="9807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73042</xdr:rowOff>
    </xdr:from>
    <xdr:ext cx="405111" cy="259045"/>
    <xdr:sp macro="" textlink="">
      <xdr:nvSpPr>
        <xdr:cNvPr id="196" name="n_3aveValue【橋りょう・トンネル】&#10;有形固定資産減価償却率">
          <a:extLst>
            <a:ext uri="{FF2B5EF4-FFF2-40B4-BE49-F238E27FC236}">
              <a16:creationId xmlns:a16="http://schemas.microsoft.com/office/drawing/2014/main" id="{42C46CC8-BFF7-4A1A-A25D-73A97C7500A0}"/>
            </a:ext>
          </a:extLst>
        </xdr:cNvPr>
        <xdr:cNvSpPr txBox="1"/>
      </xdr:nvSpPr>
      <xdr:spPr>
        <a:xfrm>
          <a:off x="1611004" y="9796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46372</xdr:rowOff>
    </xdr:from>
    <xdr:ext cx="405111" cy="259045"/>
    <xdr:sp macro="" textlink="">
      <xdr:nvSpPr>
        <xdr:cNvPr id="197" name="n_4aveValue【橋りょう・トンネル】&#10;有形固定資産減価償却率">
          <a:extLst>
            <a:ext uri="{FF2B5EF4-FFF2-40B4-BE49-F238E27FC236}">
              <a16:creationId xmlns:a16="http://schemas.microsoft.com/office/drawing/2014/main" id="{AC5294E3-5A3E-4A1F-A84F-D09B65DBF235}"/>
            </a:ext>
          </a:extLst>
        </xdr:cNvPr>
        <xdr:cNvSpPr txBox="1"/>
      </xdr:nvSpPr>
      <xdr:spPr>
        <a:xfrm>
          <a:off x="836304" y="9769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62882</xdr:rowOff>
    </xdr:from>
    <xdr:ext cx="405111" cy="259045"/>
    <xdr:sp macro="" textlink="">
      <xdr:nvSpPr>
        <xdr:cNvPr id="198" name="n_1mainValue【橋りょう・トンネル】&#10;有形固定資産減価償却率">
          <a:extLst>
            <a:ext uri="{FF2B5EF4-FFF2-40B4-BE49-F238E27FC236}">
              <a16:creationId xmlns:a16="http://schemas.microsoft.com/office/drawing/2014/main" id="{A83E7859-24DF-479E-B04C-D5C908FB4DC4}"/>
            </a:ext>
          </a:extLst>
        </xdr:cNvPr>
        <xdr:cNvSpPr txBox="1"/>
      </xdr:nvSpPr>
      <xdr:spPr>
        <a:xfrm>
          <a:off x="3170564" y="10624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49547</xdr:rowOff>
    </xdr:from>
    <xdr:ext cx="405111" cy="259045"/>
    <xdr:sp macro="" textlink="">
      <xdr:nvSpPr>
        <xdr:cNvPr id="199" name="n_2mainValue【橋りょう・トンネル】&#10;有形固定資産減価償却率">
          <a:extLst>
            <a:ext uri="{FF2B5EF4-FFF2-40B4-BE49-F238E27FC236}">
              <a16:creationId xmlns:a16="http://schemas.microsoft.com/office/drawing/2014/main" id="{12D6D0E7-4AC0-4A12-9406-A570397383EC}"/>
            </a:ext>
          </a:extLst>
        </xdr:cNvPr>
        <xdr:cNvSpPr txBox="1"/>
      </xdr:nvSpPr>
      <xdr:spPr>
        <a:xfrm>
          <a:off x="2385704" y="10610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11447</xdr:rowOff>
    </xdr:from>
    <xdr:ext cx="405111" cy="259045"/>
    <xdr:sp macro="" textlink="">
      <xdr:nvSpPr>
        <xdr:cNvPr id="200" name="n_3mainValue【橋りょう・トンネル】&#10;有形固定資産減価償却率">
          <a:extLst>
            <a:ext uri="{FF2B5EF4-FFF2-40B4-BE49-F238E27FC236}">
              <a16:creationId xmlns:a16="http://schemas.microsoft.com/office/drawing/2014/main" id="{B97FFED0-B0EC-4CCD-BF7F-CB2C8B5C72CC}"/>
            </a:ext>
          </a:extLst>
        </xdr:cNvPr>
        <xdr:cNvSpPr txBox="1"/>
      </xdr:nvSpPr>
      <xdr:spPr>
        <a:xfrm>
          <a:off x="1611004" y="10572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19067</xdr:rowOff>
    </xdr:from>
    <xdr:ext cx="405111" cy="259045"/>
    <xdr:sp macro="" textlink="">
      <xdr:nvSpPr>
        <xdr:cNvPr id="201" name="n_4mainValue【橋りょう・トンネル】&#10;有形固定資産減価償却率">
          <a:extLst>
            <a:ext uri="{FF2B5EF4-FFF2-40B4-BE49-F238E27FC236}">
              <a16:creationId xmlns:a16="http://schemas.microsoft.com/office/drawing/2014/main" id="{AFEE5AE5-5EF5-42A4-971D-085B71C8B613}"/>
            </a:ext>
          </a:extLst>
        </xdr:cNvPr>
        <xdr:cNvSpPr txBox="1"/>
      </xdr:nvSpPr>
      <xdr:spPr>
        <a:xfrm>
          <a:off x="836304" y="10580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2" name="正方形/長方形 201">
          <a:extLst>
            <a:ext uri="{FF2B5EF4-FFF2-40B4-BE49-F238E27FC236}">
              <a16:creationId xmlns:a16="http://schemas.microsoft.com/office/drawing/2014/main" id="{C467E459-64E1-4F8E-B2DA-55EF191029C5}"/>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3" name="正方形/長方形 202">
          <a:extLst>
            <a:ext uri="{FF2B5EF4-FFF2-40B4-BE49-F238E27FC236}">
              <a16:creationId xmlns:a16="http://schemas.microsoft.com/office/drawing/2014/main" id="{9EBDA5B2-018D-4ED9-A589-004CA89274D9}"/>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4" name="正方形/長方形 203">
          <a:extLst>
            <a:ext uri="{FF2B5EF4-FFF2-40B4-BE49-F238E27FC236}">
              <a16:creationId xmlns:a16="http://schemas.microsoft.com/office/drawing/2014/main" id="{6FCAEC3C-4376-4936-9EDD-6013FC0FFE24}"/>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5" name="正方形/長方形 204">
          <a:extLst>
            <a:ext uri="{FF2B5EF4-FFF2-40B4-BE49-F238E27FC236}">
              <a16:creationId xmlns:a16="http://schemas.microsoft.com/office/drawing/2014/main" id="{9B72A9DA-9602-44A0-B308-99E751A4F29C}"/>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6" name="正方形/長方形 205">
          <a:extLst>
            <a:ext uri="{FF2B5EF4-FFF2-40B4-BE49-F238E27FC236}">
              <a16:creationId xmlns:a16="http://schemas.microsoft.com/office/drawing/2014/main" id="{A6BF981F-AF8E-4690-BB89-D05114E983C3}"/>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7" name="正方形/長方形 206">
          <a:extLst>
            <a:ext uri="{FF2B5EF4-FFF2-40B4-BE49-F238E27FC236}">
              <a16:creationId xmlns:a16="http://schemas.microsoft.com/office/drawing/2014/main" id="{A81E51CF-C2C1-49BA-BABF-58790EF32EF5}"/>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8" name="正方形/長方形 207">
          <a:extLst>
            <a:ext uri="{FF2B5EF4-FFF2-40B4-BE49-F238E27FC236}">
              <a16:creationId xmlns:a16="http://schemas.microsoft.com/office/drawing/2014/main" id="{A105A710-6116-4683-B10F-F20909A2304C}"/>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9" name="正方形/長方形 208">
          <a:extLst>
            <a:ext uri="{FF2B5EF4-FFF2-40B4-BE49-F238E27FC236}">
              <a16:creationId xmlns:a16="http://schemas.microsoft.com/office/drawing/2014/main" id="{7AE1C10A-6222-47D7-AE44-6F40F2409542}"/>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0" name="テキスト ボックス 209">
          <a:extLst>
            <a:ext uri="{FF2B5EF4-FFF2-40B4-BE49-F238E27FC236}">
              <a16:creationId xmlns:a16="http://schemas.microsoft.com/office/drawing/2014/main" id="{542474B0-F403-46AC-A3B1-6512B6B11CD4}"/>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1" name="直線コネクタ 210">
          <a:extLst>
            <a:ext uri="{FF2B5EF4-FFF2-40B4-BE49-F238E27FC236}">
              <a16:creationId xmlns:a16="http://schemas.microsoft.com/office/drawing/2014/main" id="{D15D35D1-BD3C-4871-A1FB-9D4456A15508}"/>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2" name="直線コネクタ 211">
          <a:extLst>
            <a:ext uri="{FF2B5EF4-FFF2-40B4-BE49-F238E27FC236}">
              <a16:creationId xmlns:a16="http://schemas.microsoft.com/office/drawing/2014/main" id="{7ABB71C0-CF7C-4281-81F8-00BC4410AA88}"/>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3" name="テキスト ボックス 212">
          <a:extLst>
            <a:ext uri="{FF2B5EF4-FFF2-40B4-BE49-F238E27FC236}">
              <a16:creationId xmlns:a16="http://schemas.microsoft.com/office/drawing/2014/main" id="{2C0017E2-6ABC-48E0-82B6-F0F98B875D74}"/>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4" name="直線コネクタ 213">
          <a:extLst>
            <a:ext uri="{FF2B5EF4-FFF2-40B4-BE49-F238E27FC236}">
              <a16:creationId xmlns:a16="http://schemas.microsoft.com/office/drawing/2014/main" id="{D7043529-7082-4AE5-BDE4-03380C536247}"/>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5" name="テキスト ボックス 214">
          <a:extLst>
            <a:ext uri="{FF2B5EF4-FFF2-40B4-BE49-F238E27FC236}">
              <a16:creationId xmlns:a16="http://schemas.microsoft.com/office/drawing/2014/main" id="{93ABC590-0A72-4752-B21F-C20F7E86BBCC}"/>
            </a:ext>
          </a:extLst>
        </xdr:cNvPr>
        <xdr:cNvSpPr txBox="1"/>
      </xdr:nvSpPr>
      <xdr:spPr>
        <a:xfrm>
          <a:off x="5299921" y="102933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6" name="直線コネクタ 215">
          <a:extLst>
            <a:ext uri="{FF2B5EF4-FFF2-40B4-BE49-F238E27FC236}">
              <a16:creationId xmlns:a16="http://schemas.microsoft.com/office/drawing/2014/main" id="{E5667519-2AFF-459C-9809-DEB54E13C914}"/>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7" name="テキスト ボックス 216">
          <a:extLst>
            <a:ext uri="{FF2B5EF4-FFF2-40B4-BE49-F238E27FC236}">
              <a16:creationId xmlns:a16="http://schemas.microsoft.com/office/drawing/2014/main" id="{987D4232-3917-47E2-85F5-A757807E1C4B}"/>
            </a:ext>
          </a:extLst>
        </xdr:cNvPr>
        <xdr:cNvSpPr txBox="1"/>
      </xdr:nvSpPr>
      <xdr:spPr>
        <a:xfrm>
          <a:off x="5299921" y="99199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8" name="直線コネクタ 217">
          <a:extLst>
            <a:ext uri="{FF2B5EF4-FFF2-40B4-BE49-F238E27FC236}">
              <a16:creationId xmlns:a16="http://schemas.microsoft.com/office/drawing/2014/main" id="{7E624697-17C4-49F9-8270-E181212A8D1B}"/>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19" name="テキスト ボックス 218">
          <a:extLst>
            <a:ext uri="{FF2B5EF4-FFF2-40B4-BE49-F238E27FC236}">
              <a16:creationId xmlns:a16="http://schemas.microsoft.com/office/drawing/2014/main" id="{4025BBA7-814D-4025-8137-96A9A3B13C0B}"/>
            </a:ext>
          </a:extLst>
        </xdr:cNvPr>
        <xdr:cNvSpPr txBox="1"/>
      </xdr:nvSpPr>
      <xdr:spPr>
        <a:xfrm>
          <a:off x="5299921" y="95504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0" name="直線コネクタ 219">
          <a:extLst>
            <a:ext uri="{FF2B5EF4-FFF2-40B4-BE49-F238E27FC236}">
              <a16:creationId xmlns:a16="http://schemas.microsoft.com/office/drawing/2014/main" id="{A81C7BD4-EA42-4911-A3B7-ED09C0D7E206}"/>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1" name="テキスト ボックス 220">
          <a:extLst>
            <a:ext uri="{FF2B5EF4-FFF2-40B4-BE49-F238E27FC236}">
              <a16:creationId xmlns:a16="http://schemas.microsoft.com/office/drawing/2014/main" id="{21E3FC8B-A907-4F63-AFCF-6DD95E554C0E}"/>
            </a:ext>
          </a:extLst>
        </xdr:cNvPr>
        <xdr:cNvSpPr txBox="1"/>
      </xdr:nvSpPr>
      <xdr:spPr>
        <a:xfrm>
          <a:off x="5299921" y="91770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39CFFF65-456D-4BAA-80C0-C8CE43ABC0E1}"/>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a:extLst>
            <a:ext uri="{FF2B5EF4-FFF2-40B4-BE49-F238E27FC236}">
              <a16:creationId xmlns:a16="http://schemas.microsoft.com/office/drawing/2014/main" id="{1F54C2C5-CC7B-4A29-8DA4-78785079E4E4}"/>
            </a:ext>
          </a:extLst>
        </xdr:cNvPr>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a:extLst>
            <a:ext uri="{FF2B5EF4-FFF2-40B4-BE49-F238E27FC236}">
              <a16:creationId xmlns:a16="http://schemas.microsoft.com/office/drawing/2014/main" id="{098193EE-2FE9-487F-A7A6-026F2EFCD755}"/>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21020</xdr:rowOff>
    </xdr:from>
    <xdr:to>
      <xdr:col>54</xdr:col>
      <xdr:colOff>189865</xdr:colOff>
      <xdr:row>64</xdr:row>
      <xdr:rowOff>71324</xdr:rowOff>
    </xdr:to>
    <xdr:cxnSp macro="">
      <xdr:nvCxnSpPr>
        <xdr:cNvPr id="225" name="直線コネクタ 224">
          <a:extLst>
            <a:ext uri="{FF2B5EF4-FFF2-40B4-BE49-F238E27FC236}">
              <a16:creationId xmlns:a16="http://schemas.microsoft.com/office/drawing/2014/main" id="{87F020E2-125D-4770-90CE-BE465B3A181D}"/>
            </a:ext>
          </a:extLst>
        </xdr:cNvPr>
        <xdr:cNvCxnSpPr/>
      </xdr:nvCxnSpPr>
      <xdr:spPr>
        <a:xfrm flipV="1">
          <a:off x="9219565" y="9408860"/>
          <a:ext cx="0" cy="1391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75151</xdr:rowOff>
    </xdr:from>
    <xdr:ext cx="469744" cy="259045"/>
    <xdr:sp macro="" textlink="">
      <xdr:nvSpPr>
        <xdr:cNvPr id="226" name="【橋りょう・トンネル】&#10;一人当たり有形固定資産（償却資産）額最小値テキスト">
          <a:extLst>
            <a:ext uri="{FF2B5EF4-FFF2-40B4-BE49-F238E27FC236}">
              <a16:creationId xmlns:a16="http://schemas.microsoft.com/office/drawing/2014/main" id="{866F7A9B-70A9-4BB7-B256-F6CB9B10533E}"/>
            </a:ext>
          </a:extLst>
        </xdr:cNvPr>
        <xdr:cNvSpPr txBox="1"/>
      </xdr:nvSpPr>
      <xdr:spPr>
        <a:xfrm>
          <a:off x="9258300" y="10804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71324</xdr:rowOff>
    </xdr:from>
    <xdr:to>
      <xdr:col>55</xdr:col>
      <xdr:colOff>88900</xdr:colOff>
      <xdr:row>64</xdr:row>
      <xdr:rowOff>71324</xdr:rowOff>
    </xdr:to>
    <xdr:cxnSp macro="">
      <xdr:nvCxnSpPr>
        <xdr:cNvPr id="227" name="直線コネクタ 226">
          <a:extLst>
            <a:ext uri="{FF2B5EF4-FFF2-40B4-BE49-F238E27FC236}">
              <a16:creationId xmlns:a16="http://schemas.microsoft.com/office/drawing/2014/main" id="{5AA8DA42-CC62-4808-8B64-FD53DD5FBFC9}"/>
            </a:ext>
          </a:extLst>
        </xdr:cNvPr>
        <xdr:cNvCxnSpPr/>
      </xdr:nvCxnSpPr>
      <xdr:spPr>
        <a:xfrm>
          <a:off x="9154160" y="1080028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139147</xdr:rowOff>
    </xdr:from>
    <xdr:ext cx="599010" cy="259045"/>
    <xdr:sp macro="" textlink="">
      <xdr:nvSpPr>
        <xdr:cNvPr id="228" name="【橋りょう・トンネル】&#10;一人当たり有形固定資産（償却資産）額最大値テキスト">
          <a:extLst>
            <a:ext uri="{FF2B5EF4-FFF2-40B4-BE49-F238E27FC236}">
              <a16:creationId xmlns:a16="http://schemas.microsoft.com/office/drawing/2014/main" id="{EC35A28C-C68B-4160-AC68-A96ACF055892}"/>
            </a:ext>
          </a:extLst>
        </xdr:cNvPr>
        <xdr:cNvSpPr txBox="1"/>
      </xdr:nvSpPr>
      <xdr:spPr>
        <a:xfrm>
          <a:off x="9258300" y="9191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21020</xdr:rowOff>
    </xdr:from>
    <xdr:to>
      <xdr:col>55</xdr:col>
      <xdr:colOff>88900</xdr:colOff>
      <xdr:row>56</xdr:row>
      <xdr:rowOff>21020</xdr:rowOff>
    </xdr:to>
    <xdr:cxnSp macro="">
      <xdr:nvCxnSpPr>
        <xdr:cNvPr id="229" name="直線コネクタ 228">
          <a:extLst>
            <a:ext uri="{FF2B5EF4-FFF2-40B4-BE49-F238E27FC236}">
              <a16:creationId xmlns:a16="http://schemas.microsoft.com/office/drawing/2014/main" id="{48FF5F95-957C-424D-AB42-F2FFACCD22F7}"/>
            </a:ext>
          </a:extLst>
        </xdr:cNvPr>
        <xdr:cNvCxnSpPr/>
      </xdr:nvCxnSpPr>
      <xdr:spPr>
        <a:xfrm>
          <a:off x="9154160" y="94088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12703</xdr:rowOff>
    </xdr:from>
    <xdr:ext cx="534377" cy="259045"/>
    <xdr:sp macro="" textlink="">
      <xdr:nvSpPr>
        <xdr:cNvPr id="230" name="【橋りょう・トンネル】&#10;一人当たり有形固定資産（償却資産）額平均値テキスト">
          <a:extLst>
            <a:ext uri="{FF2B5EF4-FFF2-40B4-BE49-F238E27FC236}">
              <a16:creationId xmlns:a16="http://schemas.microsoft.com/office/drawing/2014/main" id="{BA08400D-C6B3-4683-AE98-41BE3F3A1D47}"/>
            </a:ext>
          </a:extLst>
        </xdr:cNvPr>
        <xdr:cNvSpPr txBox="1"/>
      </xdr:nvSpPr>
      <xdr:spPr>
        <a:xfrm>
          <a:off x="9258300" y="102387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161276</xdr:rowOff>
    </xdr:from>
    <xdr:to>
      <xdr:col>55</xdr:col>
      <xdr:colOff>50800</xdr:colOff>
      <xdr:row>62</xdr:row>
      <xdr:rowOff>91426</xdr:rowOff>
    </xdr:to>
    <xdr:sp macro="" textlink="">
      <xdr:nvSpPr>
        <xdr:cNvPr id="231" name="フローチャート: 判断 230">
          <a:extLst>
            <a:ext uri="{FF2B5EF4-FFF2-40B4-BE49-F238E27FC236}">
              <a16:creationId xmlns:a16="http://schemas.microsoft.com/office/drawing/2014/main" id="{5408D5DB-62E6-403E-AE32-ED6F77CBC848}"/>
            </a:ext>
          </a:extLst>
        </xdr:cNvPr>
        <xdr:cNvSpPr/>
      </xdr:nvSpPr>
      <xdr:spPr>
        <a:xfrm>
          <a:off x="9192260" y="1038731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165653</xdr:rowOff>
    </xdr:from>
    <xdr:to>
      <xdr:col>50</xdr:col>
      <xdr:colOff>165100</xdr:colOff>
      <xdr:row>62</xdr:row>
      <xdr:rowOff>95803</xdr:rowOff>
    </xdr:to>
    <xdr:sp macro="" textlink="">
      <xdr:nvSpPr>
        <xdr:cNvPr id="232" name="フローチャート: 判断 231">
          <a:extLst>
            <a:ext uri="{FF2B5EF4-FFF2-40B4-BE49-F238E27FC236}">
              <a16:creationId xmlns:a16="http://schemas.microsoft.com/office/drawing/2014/main" id="{501C6A0B-E8B8-4D2F-8C7F-882D2A85FCB8}"/>
            </a:ext>
          </a:extLst>
        </xdr:cNvPr>
        <xdr:cNvSpPr/>
      </xdr:nvSpPr>
      <xdr:spPr>
        <a:xfrm>
          <a:off x="8445500" y="1039169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169429</xdr:rowOff>
    </xdr:from>
    <xdr:to>
      <xdr:col>46</xdr:col>
      <xdr:colOff>38100</xdr:colOff>
      <xdr:row>62</xdr:row>
      <xdr:rowOff>99579</xdr:rowOff>
    </xdr:to>
    <xdr:sp macro="" textlink="">
      <xdr:nvSpPr>
        <xdr:cNvPr id="233" name="フローチャート: 判断 232">
          <a:extLst>
            <a:ext uri="{FF2B5EF4-FFF2-40B4-BE49-F238E27FC236}">
              <a16:creationId xmlns:a16="http://schemas.microsoft.com/office/drawing/2014/main" id="{D828A114-2BE5-44A9-A43D-E9FB460BF031}"/>
            </a:ext>
          </a:extLst>
        </xdr:cNvPr>
        <xdr:cNvSpPr/>
      </xdr:nvSpPr>
      <xdr:spPr>
        <a:xfrm>
          <a:off x="7670800" y="1039546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4830</xdr:rowOff>
    </xdr:from>
    <xdr:to>
      <xdr:col>41</xdr:col>
      <xdr:colOff>101600</xdr:colOff>
      <xdr:row>62</xdr:row>
      <xdr:rowOff>106430</xdr:rowOff>
    </xdr:to>
    <xdr:sp macro="" textlink="">
      <xdr:nvSpPr>
        <xdr:cNvPr id="234" name="フローチャート: 判断 233">
          <a:extLst>
            <a:ext uri="{FF2B5EF4-FFF2-40B4-BE49-F238E27FC236}">
              <a16:creationId xmlns:a16="http://schemas.microsoft.com/office/drawing/2014/main" id="{C17587C5-B153-4ED2-9159-7525003770F8}"/>
            </a:ext>
          </a:extLst>
        </xdr:cNvPr>
        <xdr:cNvSpPr/>
      </xdr:nvSpPr>
      <xdr:spPr>
        <a:xfrm>
          <a:off x="6873240" y="10398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168603</xdr:rowOff>
    </xdr:from>
    <xdr:to>
      <xdr:col>36</xdr:col>
      <xdr:colOff>165100</xdr:colOff>
      <xdr:row>62</xdr:row>
      <xdr:rowOff>98753</xdr:rowOff>
    </xdr:to>
    <xdr:sp macro="" textlink="">
      <xdr:nvSpPr>
        <xdr:cNvPr id="235" name="フローチャート: 判断 234">
          <a:extLst>
            <a:ext uri="{FF2B5EF4-FFF2-40B4-BE49-F238E27FC236}">
              <a16:creationId xmlns:a16="http://schemas.microsoft.com/office/drawing/2014/main" id="{F7492ABE-9EEA-4FE9-8A34-EB2F79BB6CEE}"/>
            </a:ext>
          </a:extLst>
        </xdr:cNvPr>
        <xdr:cNvSpPr/>
      </xdr:nvSpPr>
      <xdr:spPr>
        <a:xfrm>
          <a:off x="6098540" y="1039464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157CB9EE-047D-47A9-810E-8EA75B2A4EE9}"/>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21C516BA-84BB-4F37-A4A9-08A0E5B50BDA}"/>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119F7A12-8B37-4096-914B-D3BD8B7C8BE4}"/>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635FB406-76A3-4091-A6F6-EBC551CBE937}"/>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8463D63E-8AA5-4EC3-84F4-29D155DEEDA1}"/>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16725</xdr:rowOff>
    </xdr:from>
    <xdr:to>
      <xdr:col>55</xdr:col>
      <xdr:colOff>50800</xdr:colOff>
      <xdr:row>63</xdr:row>
      <xdr:rowOff>118325</xdr:rowOff>
    </xdr:to>
    <xdr:sp macro="" textlink="">
      <xdr:nvSpPr>
        <xdr:cNvPr id="241" name="楕円 240">
          <a:extLst>
            <a:ext uri="{FF2B5EF4-FFF2-40B4-BE49-F238E27FC236}">
              <a16:creationId xmlns:a16="http://schemas.microsoft.com/office/drawing/2014/main" id="{E07049B6-1621-42B2-95D4-A859709DDA21}"/>
            </a:ext>
          </a:extLst>
        </xdr:cNvPr>
        <xdr:cNvSpPr/>
      </xdr:nvSpPr>
      <xdr:spPr>
        <a:xfrm>
          <a:off x="9192260" y="1057804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166602</xdr:rowOff>
    </xdr:from>
    <xdr:ext cx="534377" cy="259045"/>
    <xdr:sp macro="" textlink="">
      <xdr:nvSpPr>
        <xdr:cNvPr id="242" name="【橋りょう・トンネル】&#10;一人当たり有形固定資産（償却資産）額該当値テキスト">
          <a:extLst>
            <a:ext uri="{FF2B5EF4-FFF2-40B4-BE49-F238E27FC236}">
              <a16:creationId xmlns:a16="http://schemas.microsoft.com/office/drawing/2014/main" id="{7D2EC790-6BD0-4D60-9F7C-50CB6BF5D589}"/>
            </a:ext>
          </a:extLst>
        </xdr:cNvPr>
        <xdr:cNvSpPr txBox="1"/>
      </xdr:nvSpPr>
      <xdr:spPr>
        <a:xfrm>
          <a:off x="9258300" y="10560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18961</xdr:rowOff>
    </xdr:from>
    <xdr:to>
      <xdr:col>50</xdr:col>
      <xdr:colOff>165100</xdr:colOff>
      <xdr:row>63</xdr:row>
      <xdr:rowOff>120561</xdr:rowOff>
    </xdr:to>
    <xdr:sp macro="" textlink="">
      <xdr:nvSpPr>
        <xdr:cNvPr id="243" name="楕円 242">
          <a:extLst>
            <a:ext uri="{FF2B5EF4-FFF2-40B4-BE49-F238E27FC236}">
              <a16:creationId xmlns:a16="http://schemas.microsoft.com/office/drawing/2014/main" id="{A4AF245D-A573-4070-8D32-2C7D116E18D8}"/>
            </a:ext>
          </a:extLst>
        </xdr:cNvPr>
        <xdr:cNvSpPr/>
      </xdr:nvSpPr>
      <xdr:spPr>
        <a:xfrm>
          <a:off x="8445500" y="10580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67525</xdr:rowOff>
    </xdr:from>
    <xdr:to>
      <xdr:col>55</xdr:col>
      <xdr:colOff>0</xdr:colOff>
      <xdr:row>63</xdr:row>
      <xdr:rowOff>69761</xdr:rowOff>
    </xdr:to>
    <xdr:cxnSp macro="">
      <xdr:nvCxnSpPr>
        <xdr:cNvPr id="244" name="直線コネクタ 243">
          <a:extLst>
            <a:ext uri="{FF2B5EF4-FFF2-40B4-BE49-F238E27FC236}">
              <a16:creationId xmlns:a16="http://schemas.microsoft.com/office/drawing/2014/main" id="{E64A4B83-C453-4740-A91F-4C6F4CAB1509}"/>
            </a:ext>
          </a:extLst>
        </xdr:cNvPr>
        <xdr:cNvCxnSpPr/>
      </xdr:nvCxnSpPr>
      <xdr:spPr>
        <a:xfrm flipV="1">
          <a:off x="8496300" y="10628845"/>
          <a:ext cx="723900" cy="2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20717</xdr:rowOff>
    </xdr:from>
    <xdr:to>
      <xdr:col>46</xdr:col>
      <xdr:colOff>38100</xdr:colOff>
      <xdr:row>63</xdr:row>
      <xdr:rowOff>122317</xdr:rowOff>
    </xdr:to>
    <xdr:sp macro="" textlink="">
      <xdr:nvSpPr>
        <xdr:cNvPr id="245" name="楕円 244">
          <a:extLst>
            <a:ext uri="{FF2B5EF4-FFF2-40B4-BE49-F238E27FC236}">
              <a16:creationId xmlns:a16="http://schemas.microsoft.com/office/drawing/2014/main" id="{7D8B05BD-F9C2-4D23-9AF4-197F99696BBB}"/>
            </a:ext>
          </a:extLst>
        </xdr:cNvPr>
        <xdr:cNvSpPr/>
      </xdr:nvSpPr>
      <xdr:spPr>
        <a:xfrm>
          <a:off x="7670800" y="1058203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69761</xdr:rowOff>
    </xdr:from>
    <xdr:to>
      <xdr:col>50</xdr:col>
      <xdr:colOff>114300</xdr:colOff>
      <xdr:row>63</xdr:row>
      <xdr:rowOff>71517</xdr:rowOff>
    </xdr:to>
    <xdr:cxnSp macro="">
      <xdr:nvCxnSpPr>
        <xdr:cNvPr id="246" name="直線コネクタ 245">
          <a:extLst>
            <a:ext uri="{FF2B5EF4-FFF2-40B4-BE49-F238E27FC236}">
              <a16:creationId xmlns:a16="http://schemas.microsoft.com/office/drawing/2014/main" id="{E423BAE2-203C-4D21-8FA2-0DF3B9E7A31F}"/>
            </a:ext>
          </a:extLst>
        </xdr:cNvPr>
        <xdr:cNvCxnSpPr/>
      </xdr:nvCxnSpPr>
      <xdr:spPr>
        <a:xfrm flipV="1">
          <a:off x="7713980" y="10631081"/>
          <a:ext cx="782320" cy="1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18378</xdr:rowOff>
    </xdr:from>
    <xdr:to>
      <xdr:col>41</xdr:col>
      <xdr:colOff>101600</xdr:colOff>
      <xdr:row>63</xdr:row>
      <xdr:rowOff>119978</xdr:rowOff>
    </xdr:to>
    <xdr:sp macro="" textlink="">
      <xdr:nvSpPr>
        <xdr:cNvPr id="247" name="楕円 246">
          <a:extLst>
            <a:ext uri="{FF2B5EF4-FFF2-40B4-BE49-F238E27FC236}">
              <a16:creationId xmlns:a16="http://schemas.microsoft.com/office/drawing/2014/main" id="{87CB3AEE-59DA-40C2-A0EF-B68F1E4A1B3E}"/>
            </a:ext>
          </a:extLst>
        </xdr:cNvPr>
        <xdr:cNvSpPr/>
      </xdr:nvSpPr>
      <xdr:spPr>
        <a:xfrm>
          <a:off x="6873240" y="10579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69178</xdr:rowOff>
    </xdr:from>
    <xdr:to>
      <xdr:col>45</xdr:col>
      <xdr:colOff>177800</xdr:colOff>
      <xdr:row>63</xdr:row>
      <xdr:rowOff>71517</xdr:rowOff>
    </xdr:to>
    <xdr:cxnSp macro="">
      <xdr:nvCxnSpPr>
        <xdr:cNvPr id="248" name="直線コネクタ 247">
          <a:extLst>
            <a:ext uri="{FF2B5EF4-FFF2-40B4-BE49-F238E27FC236}">
              <a16:creationId xmlns:a16="http://schemas.microsoft.com/office/drawing/2014/main" id="{C98B1DC0-EC48-4806-872B-C73CD16BCC03}"/>
            </a:ext>
          </a:extLst>
        </xdr:cNvPr>
        <xdr:cNvCxnSpPr/>
      </xdr:nvCxnSpPr>
      <xdr:spPr>
        <a:xfrm>
          <a:off x="6924040" y="10630498"/>
          <a:ext cx="789940" cy="2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23533</xdr:rowOff>
    </xdr:from>
    <xdr:to>
      <xdr:col>36</xdr:col>
      <xdr:colOff>165100</xdr:colOff>
      <xdr:row>63</xdr:row>
      <xdr:rowOff>125133</xdr:rowOff>
    </xdr:to>
    <xdr:sp macro="" textlink="">
      <xdr:nvSpPr>
        <xdr:cNvPr id="249" name="楕円 248">
          <a:extLst>
            <a:ext uri="{FF2B5EF4-FFF2-40B4-BE49-F238E27FC236}">
              <a16:creationId xmlns:a16="http://schemas.microsoft.com/office/drawing/2014/main" id="{44032103-1A42-429C-B98F-8E1758C44E29}"/>
            </a:ext>
          </a:extLst>
        </xdr:cNvPr>
        <xdr:cNvSpPr/>
      </xdr:nvSpPr>
      <xdr:spPr>
        <a:xfrm>
          <a:off x="6098540" y="10584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69178</xdr:rowOff>
    </xdr:from>
    <xdr:to>
      <xdr:col>41</xdr:col>
      <xdr:colOff>50800</xdr:colOff>
      <xdr:row>63</xdr:row>
      <xdr:rowOff>74333</xdr:rowOff>
    </xdr:to>
    <xdr:cxnSp macro="">
      <xdr:nvCxnSpPr>
        <xdr:cNvPr id="250" name="直線コネクタ 249">
          <a:extLst>
            <a:ext uri="{FF2B5EF4-FFF2-40B4-BE49-F238E27FC236}">
              <a16:creationId xmlns:a16="http://schemas.microsoft.com/office/drawing/2014/main" id="{094E4F25-F67A-41E3-96FB-0820B434D9CE}"/>
            </a:ext>
          </a:extLst>
        </xdr:cNvPr>
        <xdr:cNvCxnSpPr/>
      </xdr:nvCxnSpPr>
      <xdr:spPr>
        <a:xfrm flipV="1">
          <a:off x="6149340" y="10630498"/>
          <a:ext cx="774700" cy="5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60</xdr:row>
      <xdr:rowOff>112330</xdr:rowOff>
    </xdr:from>
    <xdr:ext cx="534377" cy="259045"/>
    <xdr:sp macro="" textlink="">
      <xdr:nvSpPr>
        <xdr:cNvPr id="251" name="n_1aveValue【橋りょう・トンネル】&#10;一人当たり有形固定資産（償却資産）額">
          <a:extLst>
            <a:ext uri="{FF2B5EF4-FFF2-40B4-BE49-F238E27FC236}">
              <a16:creationId xmlns:a16="http://schemas.microsoft.com/office/drawing/2014/main" id="{806BCE1C-6236-4A6C-B406-CD77D9C72E08}"/>
            </a:ext>
          </a:extLst>
        </xdr:cNvPr>
        <xdr:cNvSpPr txBox="1"/>
      </xdr:nvSpPr>
      <xdr:spPr>
        <a:xfrm>
          <a:off x="8239271" y="10170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116106</xdr:rowOff>
    </xdr:from>
    <xdr:ext cx="534377" cy="259045"/>
    <xdr:sp macro="" textlink="">
      <xdr:nvSpPr>
        <xdr:cNvPr id="252" name="n_2aveValue【橋りょう・トンネル】&#10;一人当たり有形固定資産（償却資産）額">
          <a:extLst>
            <a:ext uri="{FF2B5EF4-FFF2-40B4-BE49-F238E27FC236}">
              <a16:creationId xmlns:a16="http://schemas.microsoft.com/office/drawing/2014/main" id="{9AF787F7-9B88-41B0-B429-FC48C2D40141}"/>
            </a:ext>
          </a:extLst>
        </xdr:cNvPr>
        <xdr:cNvSpPr txBox="1"/>
      </xdr:nvSpPr>
      <xdr:spPr>
        <a:xfrm>
          <a:off x="7477271" y="10174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122957</xdr:rowOff>
    </xdr:from>
    <xdr:ext cx="534377" cy="259045"/>
    <xdr:sp macro="" textlink="">
      <xdr:nvSpPr>
        <xdr:cNvPr id="253" name="n_3aveValue【橋りょう・トンネル】&#10;一人当たり有形固定資産（償却資産）額">
          <a:extLst>
            <a:ext uri="{FF2B5EF4-FFF2-40B4-BE49-F238E27FC236}">
              <a16:creationId xmlns:a16="http://schemas.microsoft.com/office/drawing/2014/main" id="{1E5CAE99-71E3-4F05-B03B-D84F0691912A}"/>
            </a:ext>
          </a:extLst>
        </xdr:cNvPr>
        <xdr:cNvSpPr txBox="1"/>
      </xdr:nvSpPr>
      <xdr:spPr>
        <a:xfrm>
          <a:off x="6702571" y="10181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115280</xdr:rowOff>
    </xdr:from>
    <xdr:ext cx="534377" cy="259045"/>
    <xdr:sp macro="" textlink="">
      <xdr:nvSpPr>
        <xdr:cNvPr id="254" name="n_4aveValue【橋りょう・トンネル】&#10;一人当たり有形固定資産（償却資産）額">
          <a:extLst>
            <a:ext uri="{FF2B5EF4-FFF2-40B4-BE49-F238E27FC236}">
              <a16:creationId xmlns:a16="http://schemas.microsoft.com/office/drawing/2014/main" id="{14233970-49DD-4A1D-9DF5-77C3877819EE}"/>
            </a:ext>
          </a:extLst>
        </xdr:cNvPr>
        <xdr:cNvSpPr txBox="1"/>
      </xdr:nvSpPr>
      <xdr:spPr>
        <a:xfrm>
          <a:off x="5905011" y="10173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111688</xdr:rowOff>
    </xdr:from>
    <xdr:ext cx="534377" cy="259045"/>
    <xdr:sp macro="" textlink="">
      <xdr:nvSpPr>
        <xdr:cNvPr id="255" name="n_1mainValue【橋りょう・トンネル】&#10;一人当たり有形固定資産（償却資産）額">
          <a:extLst>
            <a:ext uri="{FF2B5EF4-FFF2-40B4-BE49-F238E27FC236}">
              <a16:creationId xmlns:a16="http://schemas.microsoft.com/office/drawing/2014/main" id="{50A1C76B-7B45-45C2-9A26-9D88A5B8676E}"/>
            </a:ext>
          </a:extLst>
        </xdr:cNvPr>
        <xdr:cNvSpPr txBox="1"/>
      </xdr:nvSpPr>
      <xdr:spPr>
        <a:xfrm>
          <a:off x="8239271" y="10673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113444</xdr:rowOff>
    </xdr:from>
    <xdr:ext cx="534377" cy="259045"/>
    <xdr:sp macro="" textlink="">
      <xdr:nvSpPr>
        <xdr:cNvPr id="256" name="n_2mainValue【橋りょう・トンネル】&#10;一人当たり有形固定資産（償却資産）額">
          <a:extLst>
            <a:ext uri="{FF2B5EF4-FFF2-40B4-BE49-F238E27FC236}">
              <a16:creationId xmlns:a16="http://schemas.microsoft.com/office/drawing/2014/main" id="{764CD722-566A-4F7A-97AD-C3073F8766F9}"/>
            </a:ext>
          </a:extLst>
        </xdr:cNvPr>
        <xdr:cNvSpPr txBox="1"/>
      </xdr:nvSpPr>
      <xdr:spPr>
        <a:xfrm>
          <a:off x="7477271" y="10674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111105</xdr:rowOff>
    </xdr:from>
    <xdr:ext cx="534377" cy="259045"/>
    <xdr:sp macro="" textlink="">
      <xdr:nvSpPr>
        <xdr:cNvPr id="257" name="n_3mainValue【橋りょう・トンネル】&#10;一人当たり有形固定資産（償却資産）額">
          <a:extLst>
            <a:ext uri="{FF2B5EF4-FFF2-40B4-BE49-F238E27FC236}">
              <a16:creationId xmlns:a16="http://schemas.microsoft.com/office/drawing/2014/main" id="{CB8FD98C-954C-4CD2-B0D1-66B25AD56FD2}"/>
            </a:ext>
          </a:extLst>
        </xdr:cNvPr>
        <xdr:cNvSpPr txBox="1"/>
      </xdr:nvSpPr>
      <xdr:spPr>
        <a:xfrm>
          <a:off x="6702571" y="10672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116260</xdr:rowOff>
    </xdr:from>
    <xdr:ext cx="534377" cy="259045"/>
    <xdr:sp macro="" textlink="">
      <xdr:nvSpPr>
        <xdr:cNvPr id="258" name="n_4mainValue【橋りょう・トンネル】&#10;一人当たり有形固定資産（償却資産）額">
          <a:extLst>
            <a:ext uri="{FF2B5EF4-FFF2-40B4-BE49-F238E27FC236}">
              <a16:creationId xmlns:a16="http://schemas.microsoft.com/office/drawing/2014/main" id="{F2FC3936-4985-4CDF-B59A-00E1E6E41333}"/>
            </a:ext>
          </a:extLst>
        </xdr:cNvPr>
        <xdr:cNvSpPr txBox="1"/>
      </xdr:nvSpPr>
      <xdr:spPr>
        <a:xfrm>
          <a:off x="5905011" y="10677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3D9E1A52-33D8-4A25-A2DA-0E61A481899E}"/>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B0D6D7BF-EDFB-43A2-BED0-B8598369A45C}"/>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CC116045-0442-4D27-BC63-517ABAB00E1F}"/>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B802879F-17B1-4A62-BCB3-468DE572B40F}"/>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73AF9BFB-B701-4D91-9D98-A5D37BF86679}"/>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6B98DD53-226C-482D-A25C-EEB9E12B7CE7}"/>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FD15CC09-BD2A-45E6-9528-304823562FB6}"/>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3EFC50C2-8D62-41CD-A459-F98E00EFCF34}"/>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84E75F60-D05E-4771-B6A9-2049528429B1}"/>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A21100E6-9051-4A39-8BF0-E860137DF958}"/>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6F30694C-643D-4BF0-8918-1E2A5FDBEB63}"/>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0" name="直線コネクタ 269">
          <a:extLst>
            <a:ext uri="{FF2B5EF4-FFF2-40B4-BE49-F238E27FC236}">
              <a16:creationId xmlns:a16="http://schemas.microsoft.com/office/drawing/2014/main" id="{89B472B1-0992-42E1-BA09-FF0A22FDFE12}"/>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1" name="テキスト ボックス 270">
          <a:extLst>
            <a:ext uri="{FF2B5EF4-FFF2-40B4-BE49-F238E27FC236}">
              <a16:creationId xmlns:a16="http://schemas.microsoft.com/office/drawing/2014/main" id="{AD24D37F-B584-42AF-BBF7-AC720845FCD6}"/>
            </a:ext>
          </a:extLst>
        </xdr:cNvPr>
        <xdr:cNvSpPr txBox="1"/>
      </xdr:nvSpPr>
      <xdr:spPr>
        <a:xfrm>
          <a:off x="336081" y="1444354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2" name="直線コネクタ 271">
          <a:extLst>
            <a:ext uri="{FF2B5EF4-FFF2-40B4-BE49-F238E27FC236}">
              <a16:creationId xmlns:a16="http://schemas.microsoft.com/office/drawing/2014/main" id="{E016C68A-C75C-4A57-93F0-905A482BAC6C}"/>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3" name="テキスト ボックス 272">
          <a:extLst>
            <a:ext uri="{FF2B5EF4-FFF2-40B4-BE49-F238E27FC236}">
              <a16:creationId xmlns:a16="http://schemas.microsoft.com/office/drawing/2014/main" id="{7AE05E02-1431-4FB3-8F58-A8289213633D}"/>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4" name="直線コネクタ 273">
          <a:extLst>
            <a:ext uri="{FF2B5EF4-FFF2-40B4-BE49-F238E27FC236}">
              <a16:creationId xmlns:a16="http://schemas.microsoft.com/office/drawing/2014/main" id="{AD9A7111-D9A5-4838-84B9-6C5D5A664FDB}"/>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5" name="テキスト ボックス 274">
          <a:extLst>
            <a:ext uri="{FF2B5EF4-FFF2-40B4-BE49-F238E27FC236}">
              <a16:creationId xmlns:a16="http://schemas.microsoft.com/office/drawing/2014/main" id="{72DAD488-7DD8-4CFD-8E68-12F6197DD47B}"/>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6" name="直線コネクタ 275">
          <a:extLst>
            <a:ext uri="{FF2B5EF4-FFF2-40B4-BE49-F238E27FC236}">
              <a16:creationId xmlns:a16="http://schemas.microsoft.com/office/drawing/2014/main" id="{1D0559C1-C9AF-47D0-A523-A6342BE63B19}"/>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7" name="テキスト ボックス 276">
          <a:extLst>
            <a:ext uri="{FF2B5EF4-FFF2-40B4-BE49-F238E27FC236}">
              <a16:creationId xmlns:a16="http://schemas.microsoft.com/office/drawing/2014/main" id="{DCB7C7DA-1D46-476F-A949-C7EBF343BC10}"/>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8" name="直線コネクタ 277">
          <a:extLst>
            <a:ext uri="{FF2B5EF4-FFF2-40B4-BE49-F238E27FC236}">
              <a16:creationId xmlns:a16="http://schemas.microsoft.com/office/drawing/2014/main" id="{4ECED909-E214-4977-9491-450A6FE7521A}"/>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9" name="テキスト ボックス 278">
          <a:extLst>
            <a:ext uri="{FF2B5EF4-FFF2-40B4-BE49-F238E27FC236}">
              <a16:creationId xmlns:a16="http://schemas.microsoft.com/office/drawing/2014/main" id="{0B255EE3-443F-45FE-A392-9AFFF5ED93BD}"/>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0" name="直線コネクタ 279">
          <a:extLst>
            <a:ext uri="{FF2B5EF4-FFF2-40B4-BE49-F238E27FC236}">
              <a16:creationId xmlns:a16="http://schemas.microsoft.com/office/drawing/2014/main" id="{E18AE051-861C-4A72-A16F-51A8B10D2E8E}"/>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1" name="テキスト ボックス 280">
          <a:extLst>
            <a:ext uri="{FF2B5EF4-FFF2-40B4-BE49-F238E27FC236}">
              <a16:creationId xmlns:a16="http://schemas.microsoft.com/office/drawing/2014/main" id="{1E08EFDE-E58A-454C-A193-206459B566F3}"/>
            </a:ext>
          </a:extLst>
        </xdr:cNvPr>
        <xdr:cNvSpPr txBox="1"/>
      </xdr:nvSpPr>
      <xdr:spPr>
        <a:xfrm>
          <a:off x="336081" y="1284878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2" name="直線コネクタ 281">
          <a:extLst>
            <a:ext uri="{FF2B5EF4-FFF2-40B4-BE49-F238E27FC236}">
              <a16:creationId xmlns:a16="http://schemas.microsoft.com/office/drawing/2014/main" id="{133683BF-1B0E-41B8-B65C-C63D4D38E5B2}"/>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3" name="テキスト ボックス 282">
          <a:extLst>
            <a:ext uri="{FF2B5EF4-FFF2-40B4-BE49-F238E27FC236}">
              <a16:creationId xmlns:a16="http://schemas.microsoft.com/office/drawing/2014/main" id="{9379395F-CCAE-46B1-9508-748986822A60}"/>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4" name="【公営住宅】&#10;有形固定資産減価償却率グラフ枠">
          <a:extLst>
            <a:ext uri="{FF2B5EF4-FFF2-40B4-BE49-F238E27FC236}">
              <a16:creationId xmlns:a16="http://schemas.microsoft.com/office/drawing/2014/main" id="{DB2430AE-B6F1-46CA-83E5-8F5A550EDE74}"/>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127907</xdr:rowOff>
    </xdr:from>
    <xdr:to>
      <xdr:col>24</xdr:col>
      <xdr:colOff>62865</xdr:colOff>
      <xdr:row>85</xdr:row>
      <xdr:rowOff>137705</xdr:rowOff>
    </xdr:to>
    <xdr:cxnSp macro="">
      <xdr:nvCxnSpPr>
        <xdr:cNvPr id="285" name="直線コネクタ 284">
          <a:extLst>
            <a:ext uri="{FF2B5EF4-FFF2-40B4-BE49-F238E27FC236}">
              <a16:creationId xmlns:a16="http://schemas.microsoft.com/office/drawing/2014/main" id="{7570692C-955F-4862-AA9D-494A737C319E}"/>
            </a:ext>
          </a:extLst>
        </xdr:cNvPr>
        <xdr:cNvCxnSpPr/>
      </xdr:nvCxnSpPr>
      <xdr:spPr>
        <a:xfrm flipV="1">
          <a:off x="4086225" y="13036187"/>
          <a:ext cx="0" cy="1350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141532</xdr:rowOff>
    </xdr:from>
    <xdr:ext cx="405111" cy="259045"/>
    <xdr:sp macro="" textlink="">
      <xdr:nvSpPr>
        <xdr:cNvPr id="286" name="【公営住宅】&#10;有形固定資産減価償却率最小値テキスト">
          <a:extLst>
            <a:ext uri="{FF2B5EF4-FFF2-40B4-BE49-F238E27FC236}">
              <a16:creationId xmlns:a16="http://schemas.microsoft.com/office/drawing/2014/main" id="{760D4BBD-AC93-417F-9BB1-AEB416CFA0C5}"/>
            </a:ext>
          </a:extLst>
        </xdr:cNvPr>
        <xdr:cNvSpPr txBox="1"/>
      </xdr:nvSpPr>
      <xdr:spPr>
        <a:xfrm>
          <a:off x="4124960" y="14390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137705</xdr:rowOff>
    </xdr:from>
    <xdr:to>
      <xdr:col>24</xdr:col>
      <xdr:colOff>152400</xdr:colOff>
      <xdr:row>85</xdr:row>
      <xdr:rowOff>137705</xdr:rowOff>
    </xdr:to>
    <xdr:cxnSp macro="">
      <xdr:nvCxnSpPr>
        <xdr:cNvPr id="287" name="直線コネクタ 286">
          <a:extLst>
            <a:ext uri="{FF2B5EF4-FFF2-40B4-BE49-F238E27FC236}">
              <a16:creationId xmlns:a16="http://schemas.microsoft.com/office/drawing/2014/main" id="{4819168C-1572-4901-84ED-D92FB84015F2}"/>
            </a:ext>
          </a:extLst>
        </xdr:cNvPr>
        <xdr:cNvCxnSpPr/>
      </xdr:nvCxnSpPr>
      <xdr:spPr>
        <a:xfrm>
          <a:off x="4020820" y="143871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74584</xdr:rowOff>
    </xdr:from>
    <xdr:ext cx="405111" cy="259045"/>
    <xdr:sp macro="" textlink="">
      <xdr:nvSpPr>
        <xdr:cNvPr id="288" name="【公営住宅】&#10;有形固定資産減価償却率最大値テキスト">
          <a:extLst>
            <a:ext uri="{FF2B5EF4-FFF2-40B4-BE49-F238E27FC236}">
              <a16:creationId xmlns:a16="http://schemas.microsoft.com/office/drawing/2014/main" id="{50AF85BA-047B-4CC8-BC54-575E19EBC2B2}"/>
            </a:ext>
          </a:extLst>
        </xdr:cNvPr>
        <xdr:cNvSpPr txBox="1"/>
      </xdr:nvSpPr>
      <xdr:spPr>
        <a:xfrm>
          <a:off x="4124960" y="128152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127907</xdr:rowOff>
    </xdr:from>
    <xdr:to>
      <xdr:col>24</xdr:col>
      <xdr:colOff>152400</xdr:colOff>
      <xdr:row>77</xdr:row>
      <xdr:rowOff>127907</xdr:rowOff>
    </xdr:to>
    <xdr:cxnSp macro="">
      <xdr:nvCxnSpPr>
        <xdr:cNvPr id="289" name="直線コネクタ 288">
          <a:extLst>
            <a:ext uri="{FF2B5EF4-FFF2-40B4-BE49-F238E27FC236}">
              <a16:creationId xmlns:a16="http://schemas.microsoft.com/office/drawing/2014/main" id="{0B8A2C53-1FE2-4EA8-A32C-C58E5F3EB4D8}"/>
            </a:ext>
          </a:extLst>
        </xdr:cNvPr>
        <xdr:cNvCxnSpPr/>
      </xdr:nvCxnSpPr>
      <xdr:spPr>
        <a:xfrm>
          <a:off x="4020820" y="130361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134275</xdr:rowOff>
    </xdr:from>
    <xdr:ext cx="405111" cy="259045"/>
    <xdr:sp macro="" textlink="">
      <xdr:nvSpPr>
        <xdr:cNvPr id="290" name="【公営住宅】&#10;有形固定資産減価償却率平均値テキスト">
          <a:extLst>
            <a:ext uri="{FF2B5EF4-FFF2-40B4-BE49-F238E27FC236}">
              <a16:creationId xmlns:a16="http://schemas.microsoft.com/office/drawing/2014/main" id="{64D57D22-2DDE-4B56-B487-19DC940D8ECF}"/>
            </a:ext>
          </a:extLst>
        </xdr:cNvPr>
        <xdr:cNvSpPr txBox="1"/>
      </xdr:nvSpPr>
      <xdr:spPr>
        <a:xfrm>
          <a:off x="4124960" y="137131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111398</xdr:rowOff>
    </xdr:from>
    <xdr:to>
      <xdr:col>24</xdr:col>
      <xdr:colOff>114300</xdr:colOff>
      <xdr:row>83</xdr:row>
      <xdr:rowOff>41548</xdr:rowOff>
    </xdr:to>
    <xdr:sp macro="" textlink="">
      <xdr:nvSpPr>
        <xdr:cNvPr id="291" name="フローチャート: 判断 290">
          <a:extLst>
            <a:ext uri="{FF2B5EF4-FFF2-40B4-BE49-F238E27FC236}">
              <a16:creationId xmlns:a16="http://schemas.microsoft.com/office/drawing/2014/main" id="{276D3F36-586C-4633-B360-C3D47703ED17}"/>
            </a:ext>
          </a:extLst>
        </xdr:cNvPr>
        <xdr:cNvSpPr/>
      </xdr:nvSpPr>
      <xdr:spPr>
        <a:xfrm>
          <a:off x="4036060" y="138578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75474</xdr:rowOff>
    </xdr:from>
    <xdr:to>
      <xdr:col>20</xdr:col>
      <xdr:colOff>38100</xdr:colOff>
      <xdr:row>83</xdr:row>
      <xdr:rowOff>5624</xdr:rowOff>
    </xdr:to>
    <xdr:sp macro="" textlink="">
      <xdr:nvSpPr>
        <xdr:cNvPr id="292" name="フローチャート: 判断 291">
          <a:extLst>
            <a:ext uri="{FF2B5EF4-FFF2-40B4-BE49-F238E27FC236}">
              <a16:creationId xmlns:a16="http://schemas.microsoft.com/office/drawing/2014/main" id="{8A8FAF57-0061-46C9-AF92-B7FAD2851774}"/>
            </a:ext>
          </a:extLst>
        </xdr:cNvPr>
        <xdr:cNvSpPr/>
      </xdr:nvSpPr>
      <xdr:spPr>
        <a:xfrm>
          <a:off x="3312160" y="1382195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39551</xdr:rowOff>
    </xdr:from>
    <xdr:to>
      <xdr:col>15</xdr:col>
      <xdr:colOff>101600</xdr:colOff>
      <xdr:row>82</xdr:row>
      <xdr:rowOff>141151</xdr:rowOff>
    </xdr:to>
    <xdr:sp macro="" textlink="">
      <xdr:nvSpPr>
        <xdr:cNvPr id="293" name="フローチャート: 判断 292">
          <a:extLst>
            <a:ext uri="{FF2B5EF4-FFF2-40B4-BE49-F238E27FC236}">
              <a16:creationId xmlns:a16="http://schemas.microsoft.com/office/drawing/2014/main" id="{17535C83-0980-4FE6-B429-DAF63CBF7247}"/>
            </a:ext>
          </a:extLst>
        </xdr:cNvPr>
        <xdr:cNvSpPr/>
      </xdr:nvSpPr>
      <xdr:spPr>
        <a:xfrm>
          <a:off x="2514600" y="13786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6894</xdr:rowOff>
    </xdr:from>
    <xdr:to>
      <xdr:col>10</xdr:col>
      <xdr:colOff>165100</xdr:colOff>
      <xdr:row>82</xdr:row>
      <xdr:rowOff>108494</xdr:rowOff>
    </xdr:to>
    <xdr:sp macro="" textlink="">
      <xdr:nvSpPr>
        <xdr:cNvPr id="294" name="フローチャート: 判断 293">
          <a:extLst>
            <a:ext uri="{FF2B5EF4-FFF2-40B4-BE49-F238E27FC236}">
              <a16:creationId xmlns:a16="http://schemas.microsoft.com/office/drawing/2014/main" id="{C185682F-992F-43C1-BBCD-5EBC18F051D6}"/>
            </a:ext>
          </a:extLst>
        </xdr:cNvPr>
        <xdr:cNvSpPr/>
      </xdr:nvSpPr>
      <xdr:spPr>
        <a:xfrm>
          <a:off x="1739900" y="13753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142421</xdr:rowOff>
    </xdr:from>
    <xdr:to>
      <xdr:col>6</xdr:col>
      <xdr:colOff>38100</xdr:colOff>
      <xdr:row>82</xdr:row>
      <xdr:rowOff>72571</xdr:rowOff>
    </xdr:to>
    <xdr:sp macro="" textlink="">
      <xdr:nvSpPr>
        <xdr:cNvPr id="295" name="フローチャート: 判断 294">
          <a:extLst>
            <a:ext uri="{FF2B5EF4-FFF2-40B4-BE49-F238E27FC236}">
              <a16:creationId xmlns:a16="http://schemas.microsoft.com/office/drawing/2014/main" id="{34940170-9232-4F6C-AB78-A4A7C00AE52D}"/>
            </a:ext>
          </a:extLst>
        </xdr:cNvPr>
        <xdr:cNvSpPr/>
      </xdr:nvSpPr>
      <xdr:spPr>
        <a:xfrm>
          <a:off x="965200" y="1372126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26999E53-E4AD-44B3-BFF4-302F90E9358A}"/>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88B1F21F-D964-4764-AE98-6DF39A76BDAB}"/>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276F5E00-00CB-4E94-A0F5-EB7066CCC605}"/>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53F691DD-6CCC-4353-B045-EDE0524A2F9E}"/>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4DB858D-3028-4245-9595-646BB27481CD}"/>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117929</xdr:rowOff>
    </xdr:from>
    <xdr:to>
      <xdr:col>24</xdr:col>
      <xdr:colOff>114300</xdr:colOff>
      <xdr:row>85</xdr:row>
      <xdr:rowOff>48079</xdr:rowOff>
    </xdr:to>
    <xdr:sp macro="" textlink="">
      <xdr:nvSpPr>
        <xdr:cNvPr id="301" name="楕円 300">
          <a:extLst>
            <a:ext uri="{FF2B5EF4-FFF2-40B4-BE49-F238E27FC236}">
              <a16:creationId xmlns:a16="http://schemas.microsoft.com/office/drawing/2014/main" id="{99F3FC6A-95C5-414E-BC1A-8628726B5C32}"/>
            </a:ext>
          </a:extLst>
        </xdr:cNvPr>
        <xdr:cNvSpPr/>
      </xdr:nvSpPr>
      <xdr:spPr>
        <a:xfrm>
          <a:off x="4036060" y="1419968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96356</xdr:rowOff>
    </xdr:from>
    <xdr:ext cx="405111" cy="259045"/>
    <xdr:sp macro="" textlink="">
      <xdr:nvSpPr>
        <xdr:cNvPr id="302" name="【公営住宅】&#10;有形固定資産減価償却率該当値テキスト">
          <a:extLst>
            <a:ext uri="{FF2B5EF4-FFF2-40B4-BE49-F238E27FC236}">
              <a16:creationId xmlns:a16="http://schemas.microsoft.com/office/drawing/2014/main" id="{EE9D17B8-F1DF-48F7-A646-B6D511B36102}"/>
            </a:ext>
          </a:extLst>
        </xdr:cNvPr>
        <xdr:cNvSpPr txBox="1"/>
      </xdr:nvSpPr>
      <xdr:spPr>
        <a:xfrm>
          <a:off x="4124960" y="14178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88537</xdr:rowOff>
    </xdr:from>
    <xdr:to>
      <xdr:col>20</xdr:col>
      <xdr:colOff>38100</xdr:colOff>
      <xdr:row>85</xdr:row>
      <xdr:rowOff>18687</xdr:rowOff>
    </xdr:to>
    <xdr:sp macro="" textlink="">
      <xdr:nvSpPr>
        <xdr:cNvPr id="303" name="楕円 302">
          <a:extLst>
            <a:ext uri="{FF2B5EF4-FFF2-40B4-BE49-F238E27FC236}">
              <a16:creationId xmlns:a16="http://schemas.microsoft.com/office/drawing/2014/main" id="{ED25FD80-5C52-456C-85FC-B50E498F7945}"/>
            </a:ext>
          </a:extLst>
        </xdr:cNvPr>
        <xdr:cNvSpPr/>
      </xdr:nvSpPr>
      <xdr:spPr>
        <a:xfrm>
          <a:off x="3312160" y="1417029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139337</xdr:rowOff>
    </xdr:from>
    <xdr:to>
      <xdr:col>24</xdr:col>
      <xdr:colOff>63500</xdr:colOff>
      <xdr:row>84</xdr:row>
      <xdr:rowOff>168729</xdr:rowOff>
    </xdr:to>
    <xdr:cxnSp macro="">
      <xdr:nvCxnSpPr>
        <xdr:cNvPr id="304" name="直線コネクタ 303">
          <a:extLst>
            <a:ext uri="{FF2B5EF4-FFF2-40B4-BE49-F238E27FC236}">
              <a16:creationId xmlns:a16="http://schemas.microsoft.com/office/drawing/2014/main" id="{B3719B4B-2900-4116-8B00-E47D7A168033}"/>
            </a:ext>
          </a:extLst>
        </xdr:cNvPr>
        <xdr:cNvCxnSpPr/>
      </xdr:nvCxnSpPr>
      <xdr:spPr>
        <a:xfrm>
          <a:off x="3355340" y="14221097"/>
          <a:ext cx="73152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55880</xdr:rowOff>
    </xdr:from>
    <xdr:to>
      <xdr:col>15</xdr:col>
      <xdr:colOff>101600</xdr:colOff>
      <xdr:row>84</xdr:row>
      <xdr:rowOff>157480</xdr:rowOff>
    </xdr:to>
    <xdr:sp macro="" textlink="">
      <xdr:nvSpPr>
        <xdr:cNvPr id="305" name="楕円 304">
          <a:extLst>
            <a:ext uri="{FF2B5EF4-FFF2-40B4-BE49-F238E27FC236}">
              <a16:creationId xmlns:a16="http://schemas.microsoft.com/office/drawing/2014/main" id="{00E5C7EC-EDA3-4F39-B165-B40C562C269E}"/>
            </a:ext>
          </a:extLst>
        </xdr:cNvPr>
        <xdr:cNvSpPr/>
      </xdr:nvSpPr>
      <xdr:spPr>
        <a:xfrm>
          <a:off x="2514600" y="1413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106680</xdr:rowOff>
    </xdr:from>
    <xdr:to>
      <xdr:col>19</xdr:col>
      <xdr:colOff>177800</xdr:colOff>
      <xdr:row>84</xdr:row>
      <xdr:rowOff>139337</xdr:rowOff>
    </xdr:to>
    <xdr:cxnSp macro="">
      <xdr:nvCxnSpPr>
        <xdr:cNvPr id="306" name="直線コネクタ 305">
          <a:extLst>
            <a:ext uri="{FF2B5EF4-FFF2-40B4-BE49-F238E27FC236}">
              <a16:creationId xmlns:a16="http://schemas.microsoft.com/office/drawing/2014/main" id="{B7B49DC5-CEEF-4C46-8FB3-A0F91CADBA5A}"/>
            </a:ext>
          </a:extLst>
        </xdr:cNvPr>
        <xdr:cNvCxnSpPr/>
      </xdr:nvCxnSpPr>
      <xdr:spPr>
        <a:xfrm>
          <a:off x="2565400" y="14188440"/>
          <a:ext cx="78994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23223</xdr:rowOff>
    </xdr:from>
    <xdr:to>
      <xdr:col>10</xdr:col>
      <xdr:colOff>165100</xdr:colOff>
      <xdr:row>84</xdr:row>
      <xdr:rowOff>124823</xdr:rowOff>
    </xdr:to>
    <xdr:sp macro="" textlink="">
      <xdr:nvSpPr>
        <xdr:cNvPr id="307" name="楕円 306">
          <a:extLst>
            <a:ext uri="{FF2B5EF4-FFF2-40B4-BE49-F238E27FC236}">
              <a16:creationId xmlns:a16="http://schemas.microsoft.com/office/drawing/2014/main" id="{5BC6F1D1-B20D-4AEF-92F7-C4AF8B61892E}"/>
            </a:ext>
          </a:extLst>
        </xdr:cNvPr>
        <xdr:cNvSpPr/>
      </xdr:nvSpPr>
      <xdr:spPr>
        <a:xfrm>
          <a:off x="1739900" y="14104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74023</xdr:rowOff>
    </xdr:from>
    <xdr:to>
      <xdr:col>15</xdr:col>
      <xdr:colOff>50800</xdr:colOff>
      <xdr:row>84</xdr:row>
      <xdr:rowOff>106680</xdr:rowOff>
    </xdr:to>
    <xdr:cxnSp macro="">
      <xdr:nvCxnSpPr>
        <xdr:cNvPr id="308" name="直線コネクタ 307">
          <a:extLst>
            <a:ext uri="{FF2B5EF4-FFF2-40B4-BE49-F238E27FC236}">
              <a16:creationId xmlns:a16="http://schemas.microsoft.com/office/drawing/2014/main" id="{6B6BF6EE-29FD-48B0-AFDE-EB6C0518CD8D}"/>
            </a:ext>
          </a:extLst>
        </xdr:cNvPr>
        <xdr:cNvCxnSpPr/>
      </xdr:nvCxnSpPr>
      <xdr:spPr>
        <a:xfrm>
          <a:off x="1790700" y="14155783"/>
          <a:ext cx="7747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16692</xdr:rowOff>
    </xdr:from>
    <xdr:to>
      <xdr:col>6</xdr:col>
      <xdr:colOff>38100</xdr:colOff>
      <xdr:row>84</xdr:row>
      <xdr:rowOff>118292</xdr:rowOff>
    </xdr:to>
    <xdr:sp macro="" textlink="">
      <xdr:nvSpPr>
        <xdr:cNvPr id="309" name="楕円 308">
          <a:extLst>
            <a:ext uri="{FF2B5EF4-FFF2-40B4-BE49-F238E27FC236}">
              <a16:creationId xmlns:a16="http://schemas.microsoft.com/office/drawing/2014/main" id="{C1233017-D026-44A8-89F0-A3E16B7C7FFF}"/>
            </a:ext>
          </a:extLst>
        </xdr:cNvPr>
        <xdr:cNvSpPr/>
      </xdr:nvSpPr>
      <xdr:spPr>
        <a:xfrm>
          <a:off x="965200" y="1409845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67492</xdr:rowOff>
    </xdr:from>
    <xdr:to>
      <xdr:col>10</xdr:col>
      <xdr:colOff>114300</xdr:colOff>
      <xdr:row>84</xdr:row>
      <xdr:rowOff>74023</xdr:rowOff>
    </xdr:to>
    <xdr:cxnSp macro="">
      <xdr:nvCxnSpPr>
        <xdr:cNvPr id="310" name="直線コネクタ 309">
          <a:extLst>
            <a:ext uri="{FF2B5EF4-FFF2-40B4-BE49-F238E27FC236}">
              <a16:creationId xmlns:a16="http://schemas.microsoft.com/office/drawing/2014/main" id="{CEB963E6-94B0-42AB-9315-4B28E5B46728}"/>
            </a:ext>
          </a:extLst>
        </xdr:cNvPr>
        <xdr:cNvCxnSpPr/>
      </xdr:nvCxnSpPr>
      <xdr:spPr>
        <a:xfrm>
          <a:off x="1008380" y="14149252"/>
          <a:ext cx="78232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22151</xdr:rowOff>
    </xdr:from>
    <xdr:ext cx="405111" cy="259045"/>
    <xdr:sp macro="" textlink="">
      <xdr:nvSpPr>
        <xdr:cNvPr id="311" name="n_1aveValue【公営住宅】&#10;有形固定資産減価償却率">
          <a:extLst>
            <a:ext uri="{FF2B5EF4-FFF2-40B4-BE49-F238E27FC236}">
              <a16:creationId xmlns:a16="http://schemas.microsoft.com/office/drawing/2014/main" id="{129BFFF3-A123-4272-A9C7-30A78F096934}"/>
            </a:ext>
          </a:extLst>
        </xdr:cNvPr>
        <xdr:cNvSpPr txBox="1"/>
      </xdr:nvSpPr>
      <xdr:spPr>
        <a:xfrm>
          <a:off x="3170564" y="13600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157678</xdr:rowOff>
    </xdr:from>
    <xdr:ext cx="405111" cy="259045"/>
    <xdr:sp macro="" textlink="">
      <xdr:nvSpPr>
        <xdr:cNvPr id="312" name="n_2aveValue【公営住宅】&#10;有形固定資産減価償却率">
          <a:extLst>
            <a:ext uri="{FF2B5EF4-FFF2-40B4-BE49-F238E27FC236}">
              <a16:creationId xmlns:a16="http://schemas.microsoft.com/office/drawing/2014/main" id="{0C951EFE-FC22-49F8-BF81-F153EA83A6AB}"/>
            </a:ext>
          </a:extLst>
        </xdr:cNvPr>
        <xdr:cNvSpPr txBox="1"/>
      </xdr:nvSpPr>
      <xdr:spPr>
        <a:xfrm>
          <a:off x="2385704" y="13568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125021</xdr:rowOff>
    </xdr:from>
    <xdr:ext cx="405111" cy="259045"/>
    <xdr:sp macro="" textlink="">
      <xdr:nvSpPr>
        <xdr:cNvPr id="313" name="n_3aveValue【公営住宅】&#10;有形固定資産減価償却率">
          <a:extLst>
            <a:ext uri="{FF2B5EF4-FFF2-40B4-BE49-F238E27FC236}">
              <a16:creationId xmlns:a16="http://schemas.microsoft.com/office/drawing/2014/main" id="{5AD159DD-79F3-4FC5-B554-299589025B22}"/>
            </a:ext>
          </a:extLst>
        </xdr:cNvPr>
        <xdr:cNvSpPr txBox="1"/>
      </xdr:nvSpPr>
      <xdr:spPr>
        <a:xfrm>
          <a:off x="1611004" y="13536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89098</xdr:rowOff>
    </xdr:from>
    <xdr:ext cx="405111" cy="259045"/>
    <xdr:sp macro="" textlink="">
      <xdr:nvSpPr>
        <xdr:cNvPr id="314" name="n_4aveValue【公営住宅】&#10;有形固定資産減価償却率">
          <a:extLst>
            <a:ext uri="{FF2B5EF4-FFF2-40B4-BE49-F238E27FC236}">
              <a16:creationId xmlns:a16="http://schemas.microsoft.com/office/drawing/2014/main" id="{FE63B72C-873F-43D5-9476-79911BA1F3D3}"/>
            </a:ext>
          </a:extLst>
        </xdr:cNvPr>
        <xdr:cNvSpPr txBox="1"/>
      </xdr:nvSpPr>
      <xdr:spPr>
        <a:xfrm>
          <a:off x="836304" y="135002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9814</xdr:rowOff>
    </xdr:from>
    <xdr:ext cx="405111" cy="259045"/>
    <xdr:sp macro="" textlink="">
      <xdr:nvSpPr>
        <xdr:cNvPr id="315" name="n_1mainValue【公営住宅】&#10;有形固定資産減価償却率">
          <a:extLst>
            <a:ext uri="{FF2B5EF4-FFF2-40B4-BE49-F238E27FC236}">
              <a16:creationId xmlns:a16="http://schemas.microsoft.com/office/drawing/2014/main" id="{E7A60A56-1D69-4276-9982-EE407A805EE0}"/>
            </a:ext>
          </a:extLst>
        </xdr:cNvPr>
        <xdr:cNvSpPr txBox="1"/>
      </xdr:nvSpPr>
      <xdr:spPr>
        <a:xfrm>
          <a:off x="3170564" y="142592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148607</xdr:rowOff>
    </xdr:from>
    <xdr:ext cx="405111" cy="259045"/>
    <xdr:sp macro="" textlink="">
      <xdr:nvSpPr>
        <xdr:cNvPr id="316" name="n_2mainValue【公営住宅】&#10;有形固定資産減価償却率">
          <a:extLst>
            <a:ext uri="{FF2B5EF4-FFF2-40B4-BE49-F238E27FC236}">
              <a16:creationId xmlns:a16="http://schemas.microsoft.com/office/drawing/2014/main" id="{540634C8-E711-4E78-A9CD-4D44460F7A4A}"/>
            </a:ext>
          </a:extLst>
        </xdr:cNvPr>
        <xdr:cNvSpPr txBox="1"/>
      </xdr:nvSpPr>
      <xdr:spPr>
        <a:xfrm>
          <a:off x="2385704" y="1423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115950</xdr:rowOff>
    </xdr:from>
    <xdr:ext cx="405111" cy="259045"/>
    <xdr:sp macro="" textlink="">
      <xdr:nvSpPr>
        <xdr:cNvPr id="317" name="n_3mainValue【公営住宅】&#10;有形固定資産減価償却率">
          <a:extLst>
            <a:ext uri="{FF2B5EF4-FFF2-40B4-BE49-F238E27FC236}">
              <a16:creationId xmlns:a16="http://schemas.microsoft.com/office/drawing/2014/main" id="{2663CBF6-6BD8-4C07-A870-DE512159D615}"/>
            </a:ext>
          </a:extLst>
        </xdr:cNvPr>
        <xdr:cNvSpPr txBox="1"/>
      </xdr:nvSpPr>
      <xdr:spPr>
        <a:xfrm>
          <a:off x="1611004" y="14197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109419</xdr:rowOff>
    </xdr:from>
    <xdr:ext cx="405111" cy="259045"/>
    <xdr:sp macro="" textlink="">
      <xdr:nvSpPr>
        <xdr:cNvPr id="318" name="n_4mainValue【公営住宅】&#10;有形固定資産減価償却率">
          <a:extLst>
            <a:ext uri="{FF2B5EF4-FFF2-40B4-BE49-F238E27FC236}">
              <a16:creationId xmlns:a16="http://schemas.microsoft.com/office/drawing/2014/main" id="{4913922F-8FD0-4F7F-9977-C500055E9F78}"/>
            </a:ext>
          </a:extLst>
        </xdr:cNvPr>
        <xdr:cNvSpPr txBox="1"/>
      </xdr:nvSpPr>
      <xdr:spPr>
        <a:xfrm>
          <a:off x="836304" y="141911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9" name="正方形/長方形 318">
          <a:extLst>
            <a:ext uri="{FF2B5EF4-FFF2-40B4-BE49-F238E27FC236}">
              <a16:creationId xmlns:a16="http://schemas.microsoft.com/office/drawing/2014/main" id="{3BFB2DD4-5058-4F25-8859-E9B9A996EF8F}"/>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0" name="正方形/長方形 319">
          <a:extLst>
            <a:ext uri="{FF2B5EF4-FFF2-40B4-BE49-F238E27FC236}">
              <a16:creationId xmlns:a16="http://schemas.microsoft.com/office/drawing/2014/main" id="{D885493F-6C29-42B4-AC9D-E3DC1E665490}"/>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1" name="正方形/長方形 320">
          <a:extLst>
            <a:ext uri="{FF2B5EF4-FFF2-40B4-BE49-F238E27FC236}">
              <a16:creationId xmlns:a16="http://schemas.microsoft.com/office/drawing/2014/main" id="{C6E10F3F-1B6F-45DD-A2A8-8ABB497C54B0}"/>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2" name="正方形/長方形 321">
          <a:extLst>
            <a:ext uri="{FF2B5EF4-FFF2-40B4-BE49-F238E27FC236}">
              <a16:creationId xmlns:a16="http://schemas.microsoft.com/office/drawing/2014/main" id="{F850AEAE-A4B7-4411-A073-B03588EDFF19}"/>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3" name="正方形/長方形 322">
          <a:extLst>
            <a:ext uri="{FF2B5EF4-FFF2-40B4-BE49-F238E27FC236}">
              <a16:creationId xmlns:a16="http://schemas.microsoft.com/office/drawing/2014/main" id="{E493CDE3-22E9-424C-B584-ED2CD5F2E582}"/>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4" name="正方形/長方形 323">
          <a:extLst>
            <a:ext uri="{FF2B5EF4-FFF2-40B4-BE49-F238E27FC236}">
              <a16:creationId xmlns:a16="http://schemas.microsoft.com/office/drawing/2014/main" id="{E6C1A229-6AB2-40F8-B454-9391A81FE7FF}"/>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5" name="正方形/長方形 324">
          <a:extLst>
            <a:ext uri="{FF2B5EF4-FFF2-40B4-BE49-F238E27FC236}">
              <a16:creationId xmlns:a16="http://schemas.microsoft.com/office/drawing/2014/main" id="{0083F42F-6244-447A-86D2-59E46A11D1C7}"/>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6" name="正方形/長方形 325">
          <a:extLst>
            <a:ext uri="{FF2B5EF4-FFF2-40B4-BE49-F238E27FC236}">
              <a16:creationId xmlns:a16="http://schemas.microsoft.com/office/drawing/2014/main" id="{4F86F125-3BB8-481E-AE93-932BB3761CE5}"/>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7" name="テキスト ボックス 326">
          <a:extLst>
            <a:ext uri="{FF2B5EF4-FFF2-40B4-BE49-F238E27FC236}">
              <a16:creationId xmlns:a16="http://schemas.microsoft.com/office/drawing/2014/main" id="{AE66907A-9BEE-4CDB-8C6C-83643568D17F}"/>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8" name="直線コネクタ 327">
          <a:extLst>
            <a:ext uri="{FF2B5EF4-FFF2-40B4-BE49-F238E27FC236}">
              <a16:creationId xmlns:a16="http://schemas.microsoft.com/office/drawing/2014/main" id="{FD083D9E-501B-4AC1-BC5E-1EE40F8DC996}"/>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9" name="直線コネクタ 328">
          <a:extLst>
            <a:ext uri="{FF2B5EF4-FFF2-40B4-BE49-F238E27FC236}">
              <a16:creationId xmlns:a16="http://schemas.microsoft.com/office/drawing/2014/main" id="{15C9BE85-97D8-482C-86EC-0DCCD8793BDE}"/>
            </a:ext>
          </a:extLst>
        </xdr:cNvPr>
        <xdr:cNvCxnSpPr/>
      </xdr:nvCxnSpPr>
      <xdr:spPr>
        <a:xfrm>
          <a:off x="5826760" y="145313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0" name="テキスト ボックス 329">
          <a:extLst>
            <a:ext uri="{FF2B5EF4-FFF2-40B4-BE49-F238E27FC236}">
              <a16:creationId xmlns:a16="http://schemas.microsoft.com/office/drawing/2014/main" id="{29374CE1-6D00-495C-ABC7-C2B6DDB65EA0}"/>
            </a:ext>
          </a:extLst>
        </xdr:cNvPr>
        <xdr:cNvSpPr txBox="1"/>
      </xdr:nvSpPr>
      <xdr:spPr>
        <a:xfrm>
          <a:off x="54053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1" name="直線コネクタ 330">
          <a:extLst>
            <a:ext uri="{FF2B5EF4-FFF2-40B4-BE49-F238E27FC236}">
              <a16:creationId xmlns:a16="http://schemas.microsoft.com/office/drawing/2014/main" id="{E621CBA1-7AF3-497A-A9E8-9E778E49DBBB}"/>
            </a:ext>
          </a:extLst>
        </xdr:cNvPr>
        <xdr:cNvCxnSpPr/>
      </xdr:nvCxnSpPr>
      <xdr:spPr>
        <a:xfrm>
          <a:off x="5826760" y="14157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2" name="テキスト ボックス 331">
          <a:extLst>
            <a:ext uri="{FF2B5EF4-FFF2-40B4-BE49-F238E27FC236}">
              <a16:creationId xmlns:a16="http://schemas.microsoft.com/office/drawing/2014/main" id="{3E92CF05-A1E0-4A69-8D17-AA3FDB8250F7}"/>
            </a:ext>
          </a:extLst>
        </xdr:cNvPr>
        <xdr:cNvSpPr txBox="1"/>
      </xdr:nvSpPr>
      <xdr:spPr>
        <a:xfrm>
          <a:off x="540530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1A81CC08-7C2F-48C5-8527-D4B1FCB665E4}"/>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94B6CDAA-EB2C-4947-B314-68CA83D00E53}"/>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5" name="直線コネクタ 334">
          <a:extLst>
            <a:ext uri="{FF2B5EF4-FFF2-40B4-BE49-F238E27FC236}">
              <a16:creationId xmlns:a16="http://schemas.microsoft.com/office/drawing/2014/main" id="{85B2D918-3283-4758-AADD-9C0FE1D78D24}"/>
            </a:ext>
          </a:extLst>
        </xdr:cNvPr>
        <xdr:cNvCxnSpPr/>
      </xdr:nvCxnSpPr>
      <xdr:spPr>
        <a:xfrm>
          <a:off x="5826760" y="13411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6" name="テキスト ボックス 335">
          <a:extLst>
            <a:ext uri="{FF2B5EF4-FFF2-40B4-BE49-F238E27FC236}">
              <a16:creationId xmlns:a16="http://schemas.microsoft.com/office/drawing/2014/main" id="{F6A657F7-7B23-4E50-A8D9-9C458476C7A6}"/>
            </a:ext>
          </a:extLst>
        </xdr:cNvPr>
        <xdr:cNvSpPr txBox="1"/>
      </xdr:nvSpPr>
      <xdr:spPr>
        <a:xfrm>
          <a:off x="540530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7" name="直線コネクタ 336">
          <a:extLst>
            <a:ext uri="{FF2B5EF4-FFF2-40B4-BE49-F238E27FC236}">
              <a16:creationId xmlns:a16="http://schemas.microsoft.com/office/drawing/2014/main" id="{F6667AEB-5829-40FB-AE56-5C12490EB2D1}"/>
            </a:ext>
          </a:extLst>
        </xdr:cNvPr>
        <xdr:cNvCxnSpPr/>
      </xdr:nvCxnSpPr>
      <xdr:spPr>
        <a:xfrm>
          <a:off x="5826760" y="13041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8" name="テキスト ボックス 337">
          <a:extLst>
            <a:ext uri="{FF2B5EF4-FFF2-40B4-BE49-F238E27FC236}">
              <a16:creationId xmlns:a16="http://schemas.microsoft.com/office/drawing/2014/main" id="{445D7B35-FC25-47E5-90CC-1CD9E5383548}"/>
            </a:ext>
          </a:extLst>
        </xdr:cNvPr>
        <xdr:cNvSpPr txBox="1"/>
      </xdr:nvSpPr>
      <xdr:spPr>
        <a:xfrm>
          <a:off x="540530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a:extLst>
            <a:ext uri="{FF2B5EF4-FFF2-40B4-BE49-F238E27FC236}">
              <a16:creationId xmlns:a16="http://schemas.microsoft.com/office/drawing/2014/main" id="{CFA08B0F-8DD6-4CF9-BAC7-C5785D50D2E7}"/>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0" name="テキスト ボックス 339">
          <a:extLst>
            <a:ext uri="{FF2B5EF4-FFF2-40B4-BE49-F238E27FC236}">
              <a16:creationId xmlns:a16="http://schemas.microsoft.com/office/drawing/2014/main" id="{A30E4FA5-6090-4BCC-871A-AFC5D06A70D6}"/>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公営住宅】&#10;一人当たり面積グラフ枠">
          <a:extLst>
            <a:ext uri="{FF2B5EF4-FFF2-40B4-BE49-F238E27FC236}">
              <a16:creationId xmlns:a16="http://schemas.microsoft.com/office/drawing/2014/main" id="{CB827810-2B2F-494C-9C4D-452E0D377049}"/>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102870</xdr:rowOff>
    </xdr:from>
    <xdr:to>
      <xdr:col>54</xdr:col>
      <xdr:colOff>189865</xdr:colOff>
      <xdr:row>86</xdr:row>
      <xdr:rowOff>110489</xdr:rowOff>
    </xdr:to>
    <xdr:cxnSp macro="">
      <xdr:nvCxnSpPr>
        <xdr:cNvPr id="342" name="直線コネクタ 341">
          <a:extLst>
            <a:ext uri="{FF2B5EF4-FFF2-40B4-BE49-F238E27FC236}">
              <a16:creationId xmlns:a16="http://schemas.microsoft.com/office/drawing/2014/main" id="{A78E4769-5108-44F9-B7A8-82695F3FC7E1}"/>
            </a:ext>
          </a:extLst>
        </xdr:cNvPr>
        <xdr:cNvCxnSpPr/>
      </xdr:nvCxnSpPr>
      <xdr:spPr>
        <a:xfrm flipV="1">
          <a:off x="9219565" y="13178790"/>
          <a:ext cx="0" cy="1348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114316</xdr:rowOff>
    </xdr:from>
    <xdr:ext cx="469744" cy="259045"/>
    <xdr:sp macro="" textlink="">
      <xdr:nvSpPr>
        <xdr:cNvPr id="343" name="【公営住宅】&#10;一人当たり面積最小値テキスト">
          <a:extLst>
            <a:ext uri="{FF2B5EF4-FFF2-40B4-BE49-F238E27FC236}">
              <a16:creationId xmlns:a16="http://schemas.microsoft.com/office/drawing/2014/main" id="{C343CA2F-93C3-4544-992B-4434E2ECBF68}"/>
            </a:ext>
          </a:extLst>
        </xdr:cNvPr>
        <xdr:cNvSpPr txBox="1"/>
      </xdr:nvSpPr>
      <xdr:spPr>
        <a:xfrm>
          <a:off x="9258300" y="14531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110489</xdr:rowOff>
    </xdr:from>
    <xdr:to>
      <xdr:col>55</xdr:col>
      <xdr:colOff>88900</xdr:colOff>
      <xdr:row>86</xdr:row>
      <xdr:rowOff>110489</xdr:rowOff>
    </xdr:to>
    <xdr:cxnSp macro="">
      <xdr:nvCxnSpPr>
        <xdr:cNvPr id="344" name="直線コネクタ 343">
          <a:extLst>
            <a:ext uri="{FF2B5EF4-FFF2-40B4-BE49-F238E27FC236}">
              <a16:creationId xmlns:a16="http://schemas.microsoft.com/office/drawing/2014/main" id="{E18E45F4-D87F-467B-A8DC-F982202419F3}"/>
            </a:ext>
          </a:extLst>
        </xdr:cNvPr>
        <xdr:cNvCxnSpPr/>
      </xdr:nvCxnSpPr>
      <xdr:spPr>
        <a:xfrm>
          <a:off x="9154160" y="145275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49547</xdr:rowOff>
    </xdr:from>
    <xdr:ext cx="469744" cy="259045"/>
    <xdr:sp macro="" textlink="">
      <xdr:nvSpPr>
        <xdr:cNvPr id="345" name="【公営住宅】&#10;一人当たり面積最大値テキスト">
          <a:extLst>
            <a:ext uri="{FF2B5EF4-FFF2-40B4-BE49-F238E27FC236}">
              <a16:creationId xmlns:a16="http://schemas.microsoft.com/office/drawing/2014/main" id="{209CB646-A26C-447A-8884-8B795FEA6127}"/>
            </a:ext>
          </a:extLst>
        </xdr:cNvPr>
        <xdr:cNvSpPr txBox="1"/>
      </xdr:nvSpPr>
      <xdr:spPr>
        <a:xfrm>
          <a:off x="9258300" y="1295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102870</xdr:rowOff>
    </xdr:from>
    <xdr:to>
      <xdr:col>55</xdr:col>
      <xdr:colOff>88900</xdr:colOff>
      <xdr:row>78</xdr:row>
      <xdr:rowOff>102870</xdr:rowOff>
    </xdr:to>
    <xdr:cxnSp macro="">
      <xdr:nvCxnSpPr>
        <xdr:cNvPr id="346" name="直線コネクタ 345">
          <a:extLst>
            <a:ext uri="{FF2B5EF4-FFF2-40B4-BE49-F238E27FC236}">
              <a16:creationId xmlns:a16="http://schemas.microsoft.com/office/drawing/2014/main" id="{CC0855DB-796C-4DB0-8221-336457179102}"/>
            </a:ext>
          </a:extLst>
        </xdr:cNvPr>
        <xdr:cNvCxnSpPr/>
      </xdr:nvCxnSpPr>
      <xdr:spPr>
        <a:xfrm>
          <a:off x="9154160" y="131787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81805</xdr:rowOff>
    </xdr:from>
    <xdr:ext cx="469744" cy="259045"/>
    <xdr:sp macro="" textlink="">
      <xdr:nvSpPr>
        <xdr:cNvPr id="347" name="【公営住宅】&#10;一人当たり面積平均値テキスト">
          <a:extLst>
            <a:ext uri="{FF2B5EF4-FFF2-40B4-BE49-F238E27FC236}">
              <a16:creationId xmlns:a16="http://schemas.microsoft.com/office/drawing/2014/main" id="{CF011B77-DEE2-4C75-AD8E-E326E90178E1}"/>
            </a:ext>
          </a:extLst>
        </xdr:cNvPr>
        <xdr:cNvSpPr txBox="1"/>
      </xdr:nvSpPr>
      <xdr:spPr>
        <a:xfrm>
          <a:off x="9258300" y="138282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58928</xdr:rowOff>
    </xdr:from>
    <xdr:to>
      <xdr:col>55</xdr:col>
      <xdr:colOff>50800</xdr:colOff>
      <xdr:row>83</xdr:row>
      <xdr:rowOff>160528</xdr:rowOff>
    </xdr:to>
    <xdr:sp macro="" textlink="">
      <xdr:nvSpPr>
        <xdr:cNvPr id="348" name="フローチャート: 判断 347">
          <a:extLst>
            <a:ext uri="{FF2B5EF4-FFF2-40B4-BE49-F238E27FC236}">
              <a16:creationId xmlns:a16="http://schemas.microsoft.com/office/drawing/2014/main" id="{D12FF038-A17A-44C0-AF66-7846DC60BB87}"/>
            </a:ext>
          </a:extLst>
        </xdr:cNvPr>
        <xdr:cNvSpPr/>
      </xdr:nvSpPr>
      <xdr:spPr>
        <a:xfrm>
          <a:off x="9192260" y="1397304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59689</xdr:rowOff>
    </xdr:from>
    <xdr:to>
      <xdr:col>50</xdr:col>
      <xdr:colOff>165100</xdr:colOff>
      <xdr:row>83</xdr:row>
      <xdr:rowOff>161289</xdr:rowOff>
    </xdr:to>
    <xdr:sp macro="" textlink="">
      <xdr:nvSpPr>
        <xdr:cNvPr id="349" name="フローチャート: 判断 348">
          <a:extLst>
            <a:ext uri="{FF2B5EF4-FFF2-40B4-BE49-F238E27FC236}">
              <a16:creationId xmlns:a16="http://schemas.microsoft.com/office/drawing/2014/main" id="{95CCB1C1-31C3-44BE-A635-AE67B04C9D54}"/>
            </a:ext>
          </a:extLst>
        </xdr:cNvPr>
        <xdr:cNvSpPr/>
      </xdr:nvSpPr>
      <xdr:spPr>
        <a:xfrm>
          <a:off x="8445500" y="13973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62737</xdr:rowOff>
    </xdr:from>
    <xdr:to>
      <xdr:col>46</xdr:col>
      <xdr:colOff>38100</xdr:colOff>
      <xdr:row>83</xdr:row>
      <xdr:rowOff>164337</xdr:rowOff>
    </xdr:to>
    <xdr:sp macro="" textlink="">
      <xdr:nvSpPr>
        <xdr:cNvPr id="350" name="フローチャート: 判断 349">
          <a:extLst>
            <a:ext uri="{FF2B5EF4-FFF2-40B4-BE49-F238E27FC236}">
              <a16:creationId xmlns:a16="http://schemas.microsoft.com/office/drawing/2014/main" id="{3BF75D1F-A556-4FC9-836D-9E93096CB0C4}"/>
            </a:ext>
          </a:extLst>
        </xdr:cNvPr>
        <xdr:cNvSpPr/>
      </xdr:nvSpPr>
      <xdr:spPr>
        <a:xfrm>
          <a:off x="7670800" y="1397685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59689</xdr:rowOff>
    </xdr:from>
    <xdr:to>
      <xdr:col>41</xdr:col>
      <xdr:colOff>101600</xdr:colOff>
      <xdr:row>83</xdr:row>
      <xdr:rowOff>161289</xdr:rowOff>
    </xdr:to>
    <xdr:sp macro="" textlink="">
      <xdr:nvSpPr>
        <xdr:cNvPr id="351" name="フローチャート: 判断 350">
          <a:extLst>
            <a:ext uri="{FF2B5EF4-FFF2-40B4-BE49-F238E27FC236}">
              <a16:creationId xmlns:a16="http://schemas.microsoft.com/office/drawing/2014/main" id="{5C03D940-1F44-43D6-A6E2-CD226C868324}"/>
            </a:ext>
          </a:extLst>
        </xdr:cNvPr>
        <xdr:cNvSpPr/>
      </xdr:nvSpPr>
      <xdr:spPr>
        <a:xfrm>
          <a:off x="6873240" y="13973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49022</xdr:rowOff>
    </xdr:from>
    <xdr:to>
      <xdr:col>36</xdr:col>
      <xdr:colOff>165100</xdr:colOff>
      <xdr:row>83</xdr:row>
      <xdr:rowOff>150622</xdr:rowOff>
    </xdr:to>
    <xdr:sp macro="" textlink="">
      <xdr:nvSpPr>
        <xdr:cNvPr id="352" name="フローチャート: 判断 351">
          <a:extLst>
            <a:ext uri="{FF2B5EF4-FFF2-40B4-BE49-F238E27FC236}">
              <a16:creationId xmlns:a16="http://schemas.microsoft.com/office/drawing/2014/main" id="{19D3BEC6-4C27-4C3D-800B-0A967A30D495}"/>
            </a:ext>
          </a:extLst>
        </xdr:cNvPr>
        <xdr:cNvSpPr/>
      </xdr:nvSpPr>
      <xdr:spPr>
        <a:xfrm>
          <a:off x="6098540" y="1396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4EFC847F-DCBE-4371-8B38-F4B595311699}"/>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A812E0F7-3769-48D5-82F9-5E44B0A3DEB2}"/>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666FDE40-1144-47EF-8DD3-8A72849875D9}"/>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3C2D440E-D78F-495A-B8B2-636AB4078B47}"/>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28114E76-A10A-4337-87D6-786CDDDCA202}"/>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135128</xdr:rowOff>
    </xdr:from>
    <xdr:to>
      <xdr:col>55</xdr:col>
      <xdr:colOff>50800</xdr:colOff>
      <xdr:row>86</xdr:row>
      <xdr:rowOff>65278</xdr:rowOff>
    </xdr:to>
    <xdr:sp macro="" textlink="">
      <xdr:nvSpPr>
        <xdr:cNvPr id="358" name="楕円 357">
          <a:extLst>
            <a:ext uri="{FF2B5EF4-FFF2-40B4-BE49-F238E27FC236}">
              <a16:creationId xmlns:a16="http://schemas.microsoft.com/office/drawing/2014/main" id="{A6D67252-3957-4817-B85B-515ED2315778}"/>
            </a:ext>
          </a:extLst>
        </xdr:cNvPr>
        <xdr:cNvSpPr/>
      </xdr:nvSpPr>
      <xdr:spPr>
        <a:xfrm>
          <a:off x="9192260" y="1438452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50055</xdr:rowOff>
    </xdr:from>
    <xdr:ext cx="469744" cy="259045"/>
    <xdr:sp macro="" textlink="">
      <xdr:nvSpPr>
        <xdr:cNvPr id="359" name="【公営住宅】&#10;一人当たり面積該当値テキスト">
          <a:extLst>
            <a:ext uri="{FF2B5EF4-FFF2-40B4-BE49-F238E27FC236}">
              <a16:creationId xmlns:a16="http://schemas.microsoft.com/office/drawing/2014/main" id="{464175ED-BD97-402D-BB6E-A17ACE61FB75}"/>
            </a:ext>
          </a:extLst>
        </xdr:cNvPr>
        <xdr:cNvSpPr txBox="1"/>
      </xdr:nvSpPr>
      <xdr:spPr>
        <a:xfrm>
          <a:off x="9258300" y="14299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135889</xdr:rowOff>
    </xdr:from>
    <xdr:to>
      <xdr:col>50</xdr:col>
      <xdr:colOff>165100</xdr:colOff>
      <xdr:row>86</xdr:row>
      <xdr:rowOff>66039</xdr:rowOff>
    </xdr:to>
    <xdr:sp macro="" textlink="">
      <xdr:nvSpPr>
        <xdr:cNvPr id="360" name="楕円 359">
          <a:extLst>
            <a:ext uri="{FF2B5EF4-FFF2-40B4-BE49-F238E27FC236}">
              <a16:creationId xmlns:a16="http://schemas.microsoft.com/office/drawing/2014/main" id="{156FCD7D-8B2B-4079-AACD-1A0236C3AF15}"/>
            </a:ext>
          </a:extLst>
        </xdr:cNvPr>
        <xdr:cNvSpPr/>
      </xdr:nvSpPr>
      <xdr:spPr>
        <a:xfrm>
          <a:off x="8445500" y="1438528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14478</xdr:rowOff>
    </xdr:from>
    <xdr:to>
      <xdr:col>55</xdr:col>
      <xdr:colOff>0</xdr:colOff>
      <xdr:row>86</xdr:row>
      <xdr:rowOff>15239</xdr:rowOff>
    </xdr:to>
    <xdr:cxnSp macro="">
      <xdr:nvCxnSpPr>
        <xdr:cNvPr id="361" name="直線コネクタ 360">
          <a:extLst>
            <a:ext uri="{FF2B5EF4-FFF2-40B4-BE49-F238E27FC236}">
              <a16:creationId xmlns:a16="http://schemas.microsoft.com/office/drawing/2014/main" id="{DACA3EE5-9569-4145-895C-E28DB24B3AF9}"/>
            </a:ext>
          </a:extLst>
        </xdr:cNvPr>
        <xdr:cNvCxnSpPr/>
      </xdr:nvCxnSpPr>
      <xdr:spPr>
        <a:xfrm flipV="1">
          <a:off x="8496300" y="14431518"/>
          <a:ext cx="72390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136652</xdr:rowOff>
    </xdr:from>
    <xdr:to>
      <xdr:col>46</xdr:col>
      <xdr:colOff>38100</xdr:colOff>
      <xdr:row>86</xdr:row>
      <xdr:rowOff>66802</xdr:rowOff>
    </xdr:to>
    <xdr:sp macro="" textlink="">
      <xdr:nvSpPr>
        <xdr:cNvPr id="362" name="楕円 361">
          <a:extLst>
            <a:ext uri="{FF2B5EF4-FFF2-40B4-BE49-F238E27FC236}">
              <a16:creationId xmlns:a16="http://schemas.microsoft.com/office/drawing/2014/main" id="{DBF1479F-DFBF-4A75-9D53-3BCC5736EEE0}"/>
            </a:ext>
          </a:extLst>
        </xdr:cNvPr>
        <xdr:cNvSpPr/>
      </xdr:nvSpPr>
      <xdr:spPr>
        <a:xfrm>
          <a:off x="7670800" y="1438605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15239</xdr:rowOff>
    </xdr:from>
    <xdr:to>
      <xdr:col>50</xdr:col>
      <xdr:colOff>114300</xdr:colOff>
      <xdr:row>86</xdr:row>
      <xdr:rowOff>16002</xdr:rowOff>
    </xdr:to>
    <xdr:cxnSp macro="">
      <xdr:nvCxnSpPr>
        <xdr:cNvPr id="363" name="直線コネクタ 362">
          <a:extLst>
            <a:ext uri="{FF2B5EF4-FFF2-40B4-BE49-F238E27FC236}">
              <a16:creationId xmlns:a16="http://schemas.microsoft.com/office/drawing/2014/main" id="{3A3A09F6-1727-4741-8671-AE04B6596449}"/>
            </a:ext>
          </a:extLst>
        </xdr:cNvPr>
        <xdr:cNvCxnSpPr/>
      </xdr:nvCxnSpPr>
      <xdr:spPr>
        <a:xfrm flipV="1">
          <a:off x="7713980" y="14432279"/>
          <a:ext cx="78232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136652</xdr:rowOff>
    </xdr:from>
    <xdr:to>
      <xdr:col>41</xdr:col>
      <xdr:colOff>101600</xdr:colOff>
      <xdr:row>86</xdr:row>
      <xdr:rowOff>66802</xdr:rowOff>
    </xdr:to>
    <xdr:sp macro="" textlink="">
      <xdr:nvSpPr>
        <xdr:cNvPr id="364" name="楕円 363">
          <a:extLst>
            <a:ext uri="{FF2B5EF4-FFF2-40B4-BE49-F238E27FC236}">
              <a16:creationId xmlns:a16="http://schemas.microsoft.com/office/drawing/2014/main" id="{E2855E64-9FEC-4494-9BB3-793163C71E24}"/>
            </a:ext>
          </a:extLst>
        </xdr:cNvPr>
        <xdr:cNvSpPr/>
      </xdr:nvSpPr>
      <xdr:spPr>
        <a:xfrm>
          <a:off x="6873240" y="1438605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16002</xdr:rowOff>
    </xdr:from>
    <xdr:to>
      <xdr:col>45</xdr:col>
      <xdr:colOff>177800</xdr:colOff>
      <xdr:row>86</xdr:row>
      <xdr:rowOff>16002</xdr:rowOff>
    </xdr:to>
    <xdr:cxnSp macro="">
      <xdr:nvCxnSpPr>
        <xdr:cNvPr id="365" name="直線コネクタ 364">
          <a:extLst>
            <a:ext uri="{FF2B5EF4-FFF2-40B4-BE49-F238E27FC236}">
              <a16:creationId xmlns:a16="http://schemas.microsoft.com/office/drawing/2014/main" id="{6DF77E32-F4FC-4265-9857-9B5A8097149C}"/>
            </a:ext>
          </a:extLst>
        </xdr:cNvPr>
        <xdr:cNvCxnSpPr/>
      </xdr:nvCxnSpPr>
      <xdr:spPr>
        <a:xfrm>
          <a:off x="6924040" y="14433042"/>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132842</xdr:rowOff>
    </xdr:from>
    <xdr:to>
      <xdr:col>36</xdr:col>
      <xdr:colOff>165100</xdr:colOff>
      <xdr:row>86</xdr:row>
      <xdr:rowOff>62992</xdr:rowOff>
    </xdr:to>
    <xdr:sp macro="" textlink="">
      <xdr:nvSpPr>
        <xdr:cNvPr id="366" name="楕円 365">
          <a:extLst>
            <a:ext uri="{FF2B5EF4-FFF2-40B4-BE49-F238E27FC236}">
              <a16:creationId xmlns:a16="http://schemas.microsoft.com/office/drawing/2014/main" id="{589845DB-7ED4-427C-A2F4-1CF38E519984}"/>
            </a:ext>
          </a:extLst>
        </xdr:cNvPr>
        <xdr:cNvSpPr/>
      </xdr:nvSpPr>
      <xdr:spPr>
        <a:xfrm>
          <a:off x="6098540" y="1438224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12192</xdr:rowOff>
    </xdr:from>
    <xdr:to>
      <xdr:col>41</xdr:col>
      <xdr:colOff>50800</xdr:colOff>
      <xdr:row>86</xdr:row>
      <xdr:rowOff>16002</xdr:rowOff>
    </xdr:to>
    <xdr:cxnSp macro="">
      <xdr:nvCxnSpPr>
        <xdr:cNvPr id="367" name="直線コネクタ 366">
          <a:extLst>
            <a:ext uri="{FF2B5EF4-FFF2-40B4-BE49-F238E27FC236}">
              <a16:creationId xmlns:a16="http://schemas.microsoft.com/office/drawing/2014/main" id="{B7A6E217-047E-4D5D-8643-A6A84E1373BC}"/>
            </a:ext>
          </a:extLst>
        </xdr:cNvPr>
        <xdr:cNvCxnSpPr/>
      </xdr:nvCxnSpPr>
      <xdr:spPr>
        <a:xfrm>
          <a:off x="6149340" y="14429232"/>
          <a:ext cx="7747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6366</xdr:rowOff>
    </xdr:from>
    <xdr:ext cx="469744" cy="259045"/>
    <xdr:sp macro="" textlink="">
      <xdr:nvSpPr>
        <xdr:cNvPr id="368" name="n_1aveValue【公営住宅】&#10;一人当たり面積">
          <a:extLst>
            <a:ext uri="{FF2B5EF4-FFF2-40B4-BE49-F238E27FC236}">
              <a16:creationId xmlns:a16="http://schemas.microsoft.com/office/drawing/2014/main" id="{2EB9AF0E-DB8D-4289-95E6-0CC0A43E7398}"/>
            </a:ext>
          </a:extLst>
        </xdr:cNvPr>
        <xdr:cNvSpPr txBox="1"/>
      </xdr:nvSpPr>
      <xdr:spPr>
        <a:xfrm>
          <a:off x="8271587" y="13752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9414</xdr:rowOff>
    </xdr:from>
    <xdr:ext cx="469744" cy="259045"/>
    <xdr:sp macro="" textlink="">
      <xdr:nvSpPr>
        <xdr:cNvPr id="369" name="n_2aveValue【公営住宅】&#10;一人当たり面積">
          <a:extLst>
            <a:ext uri="{FF2B5EF4-FFF2-40B4-BE49-F238E27FC236}">
              <a16:creationId xmlns:a16="http://schemas.microsoft.com/office/drawing/2014/main" id="{FC12274D-9C7A-4A67-AE5A-BF2D6415D205}"/>
            </a:ext>
          </a:extLst>
        </xdr:cNvPr>
        <xdr:cNvSpPr txBox="1"/>
      </xdr:nvSpPr>
      <xdr:spPr>
        <a:xfrm>
          <a:off x="7509587" y="13755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6366</xdr:rowOff>
    </xdr:from>
    <xdr:ext cx="469744" cy="259045"/>
    <xdr:sp macro="" textlink="">
      <xdr:nvSpPr>
        <xdr:cNvPr id="370" name="n_3aveValue【公営住宅】&#10;一人当たり面積">
          <a:extLst>
            <a:ext uri="{FF2B5EF4-FFF2-40B4-BE49-F238E27FC236}">
              <a16:creationId xmlns:a16="http://schemas.microsoft.com/office/drawing/2014/main" id="{23EECD3F-549F-4A7D-9463-465C80244E3C}"/>
            </a:ext>
          </a:extLst>
        </xdr:cNvPr>
        <xdr:cNvSpPr txBox="1"/>
      </xdr:nvSpPr>
      <xdr:spPr>
        <a:xfrm>
          <a:off x="6712027" y="13752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167149</xdr:rowOff>
    </xdr:from>
    <xdr:ext cx="469744" cy="259045"/>
    <xdr:sp macro="" textlink="">
      <xdr:nvSpPr>
        <xdr:cNvPr id="371" name="n_4aveValue【公営住宅】&#10;一人当たり面積">
          <a:extLst>
            <a:ext uri="{FF2B5EF4-FFF2-40B4-BE49-F238E27FC236}">
              <a16:creationId xmlns:a16="http://schemas.microsoft.com/office/drawing/2014/main" id="{B614C33C-A874-414B-AF08-2A476B5F5114}"/>
            </a:ext>
          </a:extLst>
        </xdr:cNvPr>
        <xdr:cNvSpPr txBox="1"/>
      </xdr:nvSpPr>
      <xdr:spPr>
        <a:xfrm>
          <a:off x="5937327" y="13745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57166</xdr:rowOff>
    </xdr:from>
    <xdr:ext cx="469744" cy="259045"/>
    <xdr:sp macro="" textlink="">
      <xdr:nvSpPr>
        <xdr:cNvPr id="372" name="n_1mainValue【公営住宅】&#10;一人当たり面積">
          <a:extLst>
            <a:ext uri="{FF2B5EF4-FFF2-40B4-BE49-F238E27FC236}">
              <a16:creationId xmlns:a16="http://schemas.microsoft.com/office/drawing/2014/main" id="{A7DB5AA5-3AFF-4503-969E-7D024C728730}"/>
            </a:ext>
          </a:extLst>
        </xdr:cNvPr>
        <xdr:cNvSpPr txBox="1"/>
      </xdr:nvSpPr>
      <xdr:spPr>
        <a:xfrm>
          <a:off x="8271587" y="14474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57929</xdr:rowOff>
    </xdr:from>
    <xdr:ext cx="469744" cy="259045"/>
    <xdr:sp macro="" textlink="">
      <xdr:nvSpPr>
        <xdr:cNvPr id="373" name="n_2mainValue【公営住宅】&#10;一人当たり面積">
          <a:extLst>
            <a:ext uri="{FF2B5EF4-FFF2-40B4-BE49-F238E27FC236}">
              <a16:creationId xmlns:a16="http://schemas.microsoft.com/office/drawing/2014/main" id="{3F88C918-ED42-432E-BC90-6F1CDA28D36C}"/>
            </a:ext>
          </a:extLst>
        </xdr:cNvPr>
        <xdr:cNvSpPr txBox="1"/>
      </xdr:nvSpPr>
      <xdr:spPr>
        <a:xfrm>
          <a:off x="7509587" y="14474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57929</xdr:rowOff>
    </xdr:from>
    <xdr:ext cx="469744" cy="259045"/>
    <xdr:sp macro="" textlink="">
      <xdr:nvSpPr>
        <xdr:cNvPr id="374" name="n_3mainValue【公営住宅】&#10;一人当たり面積">
          <a:extLst>
            <a:ext uri="{FF2B5EF4-FFF2-40B4-BE49-F238E27FC236}">
              <a16:creationId xmlns:a16="http://schemas.microsoft.com/office/drawing/2014/main" id="{0A9DD7AE-C308-4915-A2B7-0C00FB9B80D9}"/>
            </a:ext>
          </a:extLst>
        </xdr:cNvPr>
        <xdr:cNvSpPr txBox="1"/>
      </xdr:nvSpPr>
      <xdr:spPr>
        <a:xfrm>
          <a:off x="6712027" y="14474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54119</xdr:rowOff>
    </xdr:from>
    <xdr:ext cx="469744" cy="259045"/>
    <xdr:sp macro="" textlink="">
      <xdr:nvSpPr>
        <xdr:cNvPr id="375" name="n_4mainValue【公営住宅】&#10;一人当たり面積">
          <a:extLst>
            <a:ext uri="{FF2B5EF4-FFF2-40B4-BE49-F238E27FC236}">
              <a16:creationId xmlns:a16="http://schemas.microsoft.com/office/drawing/2014/main" id="{B70D02A3-0338-4D73-9713-4B3B55357484}"/>
            </a:ext>
          </a:extLst>
        </xdr:cNvPr>
        <xdr:cNvSpPr txBox="1"/>
      </xdr:nvSpPr>
      <xdr:spPr>
        <a:xfrm>
          <a:off x="5937327" y="14471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a:extLst>
            <a:ext uri="{FF2B5EF4-FFF2-40B4-BE49-F238E27FC236}">
              <a16:creationId xmlns:a16="http://schemas.microsoft.com/office/drawing/2014/main" id="{63F223C4-0698-4CF2-8A8D-D438A18D1654}"/>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a:extLst>
            <a:ext uri="{FF2B5EF4-FFF2-40B4-BE49-F238E27FC236}">
              <a16:creationId xmlns:a16="http://schemas.microsoft.com/office/drawing/2014/main" id="{4959EB7C-D85E-422E-B134-005C287B23E6}"/>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a:extLst>
            <a:ext uri="{FF2B5EF4-FFF2-40B4-BE49-F238E27FC236}">
              <a16:creationId xmlns:a16="http://schemas.microsoft.com/office/drawing/2014/main" id="{1BB2D4E8-DD63-45E8-8447-CEDAED537719}"/>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a:extLst>
            <a:ext uri="{FF2B5EF4-FFF2-40B4-BE49-F238E27FC236}">
              <a16:creationId xmlns:a16="http://schemas.microsoft.com/office/drawing/2014/main" id="{FB512D40-A47C-457A-A87A-D7239DBB5BB1}"/>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a:extLst>
            <a:ext uri="{FF2B5EF4-FFF2-40B4-BE49-F238E27FC236}">
              <a16:creationId xmlns:a16="http://schemas.microsoft.com/office/drawing/2014/main" id="{77F24ACD-9C85-48C7-A2D2-FF87458911BE}"/>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a:extLst>
            <a:ext uri="{FF2B5EF4-FFF2-40B4-BE49-F238E27FC236}">
              <a16:creationId xmlns:a16="http://schemas.microsoft.com/office/drawing/2014/main" id="{5D6C84EC-34F6-4378-B72C-8F96D60CC2F9}"/>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a:extLst>
            <a:ext uri="{FF2B5EF4-FFF2-40B4-BE49-F238E27FC236}">
              <a16:creationId xmlns:a16="http://schemas.microsoft.com/office/drawing/2014/main" id="{8F84BD5A-C90A-4A99-8CBF-A01C0AB47534}"/>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a:extLst>
            <a:ext uri="{FF2B5EF4-FFF2-40B4-BE49-F238E27FC236}">
              <a16:creationId xmlns:a16="http://schemas.microsoft.com/office/drawing/2014/main" id="{C8163B51-5B17-44A3-AFC1-5AC8C59A9BCE}"/>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4" name="正方形/長方形 383">
          <a:extLst>
            <a:ext uri="{FF2B5EF4-FFF2-40B4-BE49-F238E27FC236}">
              <a16:creationId xmlns:a16="http://schemas.microsoft.com/office/drawing/2014/main" id="{FCD84322-F485-43E4-A51F-F36E621C9403}"/>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5" name="正方形/長方形 384">
          <a:extLst>
            <a:ext uri="{FF2B5EF4-FFF2-40B4-BE49-F238E27FC236}">
              <a16:creationId xmlns:a16="http://schemas.microsoft.com/office/drawing/2014/main" id="{AD242379-50B4-4104-A537-3910B5CAC679}"/>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6" name="正方形/長方形 385">
          <a:extLst>
            <a:ext uri="{FF2B5EF4-FFF2-40B4-BE49-F238E27FC236}">
              <a16:creationId xmlns:a16="http://schemas.microsoft.com/office/drawing/2014/main" id="{EE25B4B1-C128-4CC9-8D68-1438184702A1}"/>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7" name="正方形/長方形 386">
          <a:extLst>
            <a:ext uri="{FF2B5EF4-FFF2-40B4-BE49-F238E27FC236}">
              <a16:creationId xmlns:a16="http://schemas.microsoft.com/office/drawing/2014/main" id="{7608DEA5-5879-4FFA-8E95-FD609D4E8DF7}"/>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8" name="正方形/長方形 387">
          <a:extLst>
            <a:ext uri="{FF2B5EF4-FFF2-40B4-BE49-F238E27FC236}">
              <a16:creationId xmlns:a16="http://schemas.microsoft.com/office/drawing/2014/main" id="{71C5CD8D-2E0A-45BD-9788-6132449085A1}"/>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9" name="正方形/長方形 388">
          <a:extLst>
            <a:ext uri="{FF2B5EF4-FFF2-40B4-BE49-F238E27FC236}">
              <a16:creationId xmlns:a16="http://schemas.microsoft.com/office/drawing/2014/main" id="{135E24B3-BDEE-449C-A6F7-FC84BCECE938}"/>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0" name="正方形/長方形 389">
          <a:extLst>
            <a:ext uri="{FF2B5EF4-FFF2-40B4-BE49-F238E27FC236}">
              <a16:creationId xmlns:a16="http://schemas.microsoft.com/office/drawing/2014/main" id="{036E217C-7054-4C18-B846-750B8E1A12CB}"/>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1" name="正方形/長方形 390">
          <a:extLst>
            <a:ext uri="{FF2B5EF4-FFF2-40B4-BE49-F238E27FC236}">
              <a16:creationId xmlns:a16="http://schemas.microsoft.com/office/drawing/2014/main" id="{0991E901-E377-4874-B6D9-64FDC2A728AB}"/>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2" name="正方形/長方形 391">
          <a:extLst>
            <a:ext uri="{FF2B5EF4-FFF2-40B4-BE49-F238E27FC236}">
              <a16:creationId xmlns:a16="http://schemas.microsoft.com/office/drawing/2014/main" id="{02CADE1B-406F-43B7-8842-AEF7940128F6}"/>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3" name="正方形/長方形 392">
          <a:extLst>
            <a:ext uri="{FF2B5EF4-FFF2-40B4-BE49-F238E27FC236}">
              <a16:creationId xmlns:a16="http://schemas.microsoft.com/office/drawing/2014/main" id="{B36C1378-6BC6-47F4-9883-4FD8E5B3701A}"/>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4" name="正方形/長方形 393">
          <a:extLst>
            <a:ext uri="{FF2B5EF4-FFF2-40B4-BE49-F238E27FC236}">
              <a16:creationId xmlns:a16="http://schemas.microsoft.com/office/drawing/2014/main" id="{9F5A7A9C-0665-4DF8-A4FF-80FF1512DB71}"/>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5" name="正方形/長方形 394">
          <a:extLst>
            <a:ext uri="{FF2B5EF4-FFF2-40B4-BE49-F238E27FC236}">
              <a16:creationId xmlns:a16="http://schemas.microsoft.com/office/drawing/2014/main" id="{894569BA-9C16-4B71-970A-EBC9471A2642}"/>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6" name="正方形/長方形 395">
          <a:extLst>
            <a:ext uri="{FF2B5EF4-FFF2-40B4-BE49-F238E27FC236}">
              <a16:creationId xmlns:a16="http://schemas.microsoft.com/office/drawing/2014/main" id="{0DE2069A-27B5-4E42-8539-4D93A456BAA5}"/>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7" name="正方形/長方形 396">
          <a:extLst>
            <a:ext uri="{FF2B5EF4-FFF2-40B4-BE49-F238E27FC236}">
              <a16:creationId xmlns:a16="http://schemas.microsoft.com/office/drawing/2014/main" id="{97F39CA5-D26E-4A06-A682-90DE30C4D3DA}"/>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8" name="正方形/長方形 397">
          <a:extLst>
            <a:ext uri="{FF2B5EF4-FFF2-40B4-BE49-F238E27FC236}">
              <a16:creationId xmlns:a16="http://schemas.microsoft.com/office/drawing/2014/main" id="{D379FFFD-02B7-4832-B8E4-B332DC44A60D}"/>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9" name="正方形/長方形 398">
          <a:extLst>
            <a:ext uri="{FF2B5EF4-FFF2-40B4-BE49-F238E27FC236}">
              <a16:creationId xmlns:a16="http://schemas.microsoft.com/office/drawing/2014/main" id="{9D101137-14A1-439D-A244-33069E6B2BCC}"/>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0" name="テキスト ボックス 399">
          <a:extLst>
            <a:ext uri="{FF2B5EF4-FFF2-40B4-BE49-F238E27FC236}">
              <a16:creationId xmlns:a16="http://schemas.microsoft.com/office/drawing/2014/main" id="{2EA1AC9C-E0B0-46C9-8C63-279B77599538}"/>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1" name="直線コネクタ 400">
          <a:extLst>
            <a:ext uri="{FF2B5EF4-FFF2-40B4-BE49-F238E27FC236}">
              <a16:creationId xmlns:a16="http://schemas.microsoft.com/office/drawing/2014/main" id="{440F7A52-8776-4203-B16A-F34B16CB5E97}"/>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2" name="テキスト ボックス 401">
          <a:extLst>
            <a:ext uri="{FF2B5EF4-FFF2-40B4-BE49-F238E27FC236}">
              <a16:creationId xmlns:a16="http://schemas.microsoft.com/office/drawing/2014/main" id="{A4200FF5-9BB2-457C-882B-7F7405D1EEF7}"/>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3" name="直線コネクタ 402">
          <a:extLst>
            <a:ext uri="{FF2B5EF4-FFF2-40B4-BE49-F238E27FC236}">
              <a16:creationId xmlns:a16="http://schemas.microsoft.com/office/drawing/2014/main" id="{0033414B-EBA0-49EF-B070-1A8E6AE21D7F}"/>
            </a:ext>
          </a:extLst>
        </xdr:cNvPr>
        <xdr:cNvCxnSpPr/>
      </xdr:nvCxnSpPr>
      <xdr:spPr>
        <a:xfrm>
          <a:off x="10960100" y="7006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162577</xdr:rowOff>
    </xdr:from>
    <xdr:ext cx="467179" cy="259045"/>
    <xdr:sp macro="" textlink="">
      <xdr:nvSpPr>
        <xdr:cNvPr id="404" name="テキスト ボックス 403">
          <a:extLst>
            <a:ext uri="{FF2B5EF4-FFF2-40B4-BE49-F238E27FC236}">
              <a16:creationId xmlns:a16="http://schemas.microsoft.com/office/drawing/2014/main" id="{46DA0BC1-6591-4FD6-BC02-A0E3A4C02086}"/>
            </a:ext>
          </a:extLst>
        </xdr:cNvPr>
        <xdr:cNvSpPr txBox="1"/>
      </xdr:nvSpPr>
      <xdr:spPr>
        <a:xfrm>
          <a:off x="105615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5" name="直線コネクタ 404">
          <a:extLst>
            <a:ext uri="{FF2B5EF4-FFF2-40B4-BE49-F238E27FC236}">
              <a16:creationId xmlns:a16="http://schemas.microsoft.com/office/drawing/2014/main" id="{D7C7DADF-3C06-49C6-B7C4-A6C75BC418AA}"/>
            </a:ext>
          </a:extLst>
        </xdr:cNvPr>
        <xdr:cNvCxnSpPr/>
      </xdr:nvCxnSpPr>
      <xdr:spPr>
        <a:xfrm>
          <a:off x="10960100" y="6557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6" name="テキスト ボックス 405">
          <a:extLst>
            <a:ext uri="{FF2B5EF4-FFF2-40B4-BE49-F238E27FC236}">
              <a16:creationId xmlns:a16="http://schemas.microsoft.com/office/drawing/2014/main" id="{27F98A9C-3AF2-4AB6-AF4D-6E2D0B467203}"/>
            </a:ext>
          </a:extLst>
        </xdr:cNvPr>
        <xdr:cNvSpPr txBox="1"/>
      </xdr:nvSpPr>
      <xdr:spPr>
        <a:xfrm>
          <a:off x="1060276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7" name="直線コネクタ 406">
          <a:extLst>
            <a:ext uri="{FF2B5EF4-FFF2-40B4-BE49-F238E27FC236}">
              <a16:creationId xmlns:a16="http://schemas.microsoft.com/office/drawing/2014/main" id="{E970E74D-CD6A-489F-8FCD-E6A52310C849}"/>
            </a:ext>
          </a:extLst>
        </xdr:cNvPr>
        <xdr:cNvCxnSpPr/>
      </xdr:nvCxnSpPr>
      <xdr:spPr>
        <a:xfrm>
          <a:off x="10960100" y="6111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8" name="テキスト ボックス 407">
          <a:extLst>
            <a:ext uri="{FF2B5EF4-FFF2-40B4-BE49-F238E27FC236}">
              <a16:creationId xmlns:a16="http://schemas.microsoft.com/office/drawing/2014/main" id="{A650B353-A7D9-4CA1-A748-E4608EC37BE8}"/>
            </a:ext>
          </a:extLst>
        </xdr:cNvPr>
        <xdr:cNvSpPr txBox="1"/>
      </xdr:nvSpPr>
      <xdr:spPr>
        <a:xfrm>
          <a:off x="1060276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9" name="直線コネクタ 408">
          <a:extLst>
            <a:ext uri="{FF2B5EF4-FFF2-40B4-BE49-F238E27FC236}">
              <a16:creationId xmlns:a16="http://schemas.microsoft.com/office/drawing/2014/main" id="{D3C2B4A6-6579-4F6D-A1F9-CDDF2D844545}"/>
            </a:ext>
          </a:extLst>
        </xdr:cNvPr>
        <xdr:cNvCxnSpPr/>
      </xdr:nvCxnSpPr>
      <xdr:spPr>
        <a:xfrm>
          <a:off x="10960100" y="5665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0" name="テキスト ボックス 409">
          <a:extLst>
            <a:ext uri="{FF2B5EF4-FFF2-40B4-BE49-F238E27FC236}">
              <a16:creationId xmlns:a16="http://schemas.microsoft.com/office/drawing/2014/main" id="{B16C78E7-B510-47D9-B00E-C2647308D386}"/>
            </a:ext>
          </a:extLst>
        </xdr:cNvPr>
        <xdr:cNvSpPr txBox="1"/>
      </xdr:nvSpPr>
      <xdr:spPr>
        <a:xfrm>
          <a:off x="1060276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1" name="直線コネクタ 410">
          <a:extLst>
            <a:ext uri="{FF2B5EF4-FFF2-40B4-BE49-F238E27FC236}">
              <a16:creationId xmlns:a16="http://schemas.microsoft.com/office/drawing/2014/main" id="{4D194470-B378-47F8-90DC-3EB3C444D55E}"/>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412" name="テキスト ボックス 411">
          <a:extLst>
            <a:ext uri="{FF2B5EF4-FFF2-40B4-BE49-F238E27FC236}">
              <a16:creationId xmlns:a16="http://schemas.microsoft.com/office/drawing/2014/main" id="{1F6F31DA-6979-4961-8837-B8E2C064AF7D}"/>
            </a:ext>
          </a:extLst>
        </xdr:cNvPr>
        <xdr:cNvSpPr txBox="1"/>
      </xdr:nvSpPr>
      <xdr:spPr>
        <a:xfrm>
          <a:off x="1060276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3" name="【認定こども園・幼稚園・保育所】&#10;有形固定資産減価償却率グラフ枠">
          <a:extLst>
            <a:ext uri="{FF2B5EF4-FFF2-40B4-BE49-F238E27FC236}">
              <a16:creationId xmlns:a16="http://schemas.microsoft.com/office/drawing/2014/main" id="{8356CFC2-3D46-411B-A145-B95C0359ADA5}"/>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48768</xdr:rowOff>
    </xdr:from>
    <xdr:to>
      <xdr:col>85</xdr:col>
      <xdr:colOff>126364</xdr:colOff>
      <xdr:row>40</xdr:row>
      <xdr:rowOff>62484</xdr:rowOff>
    </xdr:to>
    <xdr:cxnSp macro="">
      <xdr:nvCxnSpPr>
        <xdr:cNvPr id="414" name="直線コネクタ 413">
          <a:extLst>
            <a:ext uri="{FF2B5EF4-FFF2-40B4-BE49-F238E27FC236}">
              <a16:creationId xmlns:a16="http://schemas.microsoft.com/office/drawing/2014/main" id="{0DC173D2-39AA-4155-9C61-BD2E07EEEC7E}"/>
            </a:ext>
          </a:extLst>
        </xdr:cNvPr>
        <xdr:cNvCxnSpPr/>
      </xdr:nvCxnSpPr>
      <xdr:spPr>
        <a:xfrm flipV="1">
          <a:off x="14375764" y="5580888"/>
          <a:ext cx="0" cy="1187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66311</xdr:rowOff>
    </xdr:from>
    <xdr:ext cx="405111" cy="259045"/>
    <xdr:sp macro="" textlink="">
      <xdr:nvSpPr>
        <xdr:cNvPr id="415" name="【認定こども園・幼稚園・保育所】&#10;有形固定資産減価償却率最小値テキスト">
          <a:extLst>
            <a:ext uri="{FF2B5EF4-FFF2-40B4-BE49-F238E27FC236}">
              <a16:creationId xmlns:a16="http://schemas.microsoft.com/office/drawing/2014/main" id="{A20B830F-C609-4917-91B4-D968D2AE0B52}"/>
            </a:ext>
          </a:extLst>
        </xdr:cNvPr>
        <xdr:cNvSpPr txBox="1"/>
      </xdr:nvSpPr>
      <xdr:spPr>
        <a:xfrm>
          <a:off x="14414500" y="6771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62484</xdr:rowOff>
    </xdr:from>
    <xdr:to>
      <xdr:col>86</xdr:col>
      <xdr:colOff>25400</xdr:colOff>
      <xdr:row>40</xdr:row>
      <xdr:rowOff>62484</xdr:rowOff>
    </xdr:to>
    <xdr:cxnSp macro="">
      <xdr:nvCxnSpPr>
        <xdr:cNvPr id="416" name="直線コネクタ 415">
          <a:extLst>
            <a:ext uri="{FF2B5EF4-FFF2-40B4-BE49-F238E27FC236}">
              <a16:creationId xmlns:a16="http://schemas.microsoft.com/office/drawing/2014/main" id="{015E8C88-FFBC-4FFE-B31A-56731D8A12FC}"/>
            </a:ext>
          </a:extLst>
        </xdr:cNvPr>
        <xdr:cNvCxnSpPr/>
      </xdr:nvCxnSpPr>
      <xdr:spPr>
        <a:xfrm>
          <a:off x="14287500" y="676808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166895</xdr:rowOff>
    </xdr:from>
    <xdr:ext cx="405111" cy="259045"/>
    <xdr:sp macro="" textlink="">
      <xdr:nvSpPr>
        <xdr:cNvPr id="417" name="【認定こども園・幼稚園・保育所】&#10;有形固定資産減価償却率最大値テキスト">
          <a:extLst>
            <a:ext uri="{FF2B5EF4-FFF2-40B4-BE49-F238E27FC236}">
              <a16:creationId xmlns:a16="http://schemas.microsoft.com/office/drawing/2014/main" id="{EFF0E986-E432-4CD5-9725-C9E3B84CD587}"/>
            </a:ext>
          </a:extLst>
        </xdr:cNvPr>
        <xdr:cNvSpPr txBox="1"/>
      </xdr:nvSpPr>
      <xdr:spPr>
        <a:xfrm>
          <a:off x="14414500" y="5363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48768</xdr:rowOff>
    </xdr:from>
    <xdr:to>
      <xdr:col>86</xdr:col>
      <xdr:colOff>25400</xdr:colOff>
      <xdr:row>33</xdr:row>
      <xdr:rowOff>48768</xdr:rowOff>
    </xdr:to>
    <xdr:cxnSp macro="">
      <xdr:nvCxnSpPr>
        <xdr:cNvPr id="418" name="直線コネクタ 417">
          <a:extLst>
            <a:ext uri="{FF2B5EF4-FFF2-40B4-BE49-F238E27FC236}">
              <a16:creationId xmlns:a16="http://schemas.microsoft.com/office/drawing/2014/main" id="{FBE693B6-24B7-4AB2-B390-63D943903B31}"/>
            </a:ext>
          </a:extLst>
        </xdr:cNvPr>
        <xdr:cNvCxnSpPr/>
      </xdr:nvCxnSpPr>
      <xdr:spPr>
        <a:xfrm>
          <a:off x="14287500" y="55808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60977</xdr:rowOff>
    </xdr:from>
    <xdr:ext cx="405111" cy="259045"/>
    <xdr:sp macro="" textlink="">
      <xdr:nvSpPr>
        <xdr:cNvPr id="419" name="【認定こども園・幼稚園・保育所】&#10;有形固定資産減価償却率平均値テキスト">
          <a:extLst>
            <a:ext uri="{FF2B5EF4-FFF2-40B4-BE49-F238E27FC236}">
              <a16:creationId xmlns:a16="http://schemas.microsoft.com/office/drawing/2014/main" id="{E1F7E34E-5556-44D1-97FA-9801119F45B8}"/>
            </a:ext>
          </a:extLst>
        </xdr:cNvPr>
        <xdr:cNvSpPr txBox="1"/>
      </xdr:nvSpPr>
      <xdr:spPr>
        <a:xfrm>
          <a:off x="14414500" y="60960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82550</xdr:rowOff>
    </xdr:from>
    <xdr:to>
      <xdr:col>85</xdr:col>
      <xdr:colOff>177800</xdr:colOff>
      <xdr:row>37</xdr:row>
      <xdr:rowOff>12700</xdr:rowOff>
    </xdr:to>
    <xdr:sp macro="" textlink="">
      <xdr:nvSpPr>
        <xdr:cNvPr id="420" name="フローチャート: 判断 419">
          <a:extLst>
            <a:ext uri="{FF2B5EF4-FFF2-40B4-BE49-F238E27FC236}">
              <a16:creationId xmlns:a16="http://schemas.microsoft.com/office/drawing/2014/main" id="{8F841CD3-A23E-4A7E-AD5F-A031E57BA373}"/>
            </a:ext>
          </a:extLst>
        </xdr:cNvPr>
        <xdr:cNvSpPr/>
      </xdr:nvSpPr>
      <xdr:spPr>
        <a:xfrm>
          <a:off x="14325600" y="611759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48260</xdr:rowOff>
    </xdr:from>
    <xdr:to>
      <xdr:col>81</xdr:col>
      <xdr:colOff>101600</xdr:colOff>
      <xdr:row>36</xdr:row>
      <xdr:rowOff>149860</xdr:rowOff>
    </xdr:to>
    <xdr:sp macro="" textlink="">
      <xdr:nvSpPr>
        <xdr:cNvPr id="421" name="フローチャート: 判断 420">
          <a:extLst>
            <a:ext uri="{FF2B5EF4-FFF2-40B4-BE49-F238E27FC236}">
              <a16:creationId xmlns:a16="http://schemas.microsoft.com/office/drawing/2014/main" id="{4E618C0B-B8E5-4EF4-8A59-85FAFBFC48E4}"/>
            </a:ext>
          </a:extLst>
        </xdr:cNvPr>
        <xdr:cNvSpPr/>
      </xdr:nvSpPr>
      <xdr:spPr>
        <a:xfrm>
          <a:off x="13578840" y="608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7112</xdr:rowOff>
    </xdr:from>
    <xdr:to>
      <xdr:col>76</xdr:col>
      <xdr:colOff>165100</xdr:colOff>
      <xdr:row>36</xdr:row>
      <xdr:rowOff>108712</xdr:rowOff>
    </xdr:to>
    <xdr:sp macro="" textlink="">
      <xdr:nvSpPr>
        <xdr:cNvPr id="422" name="フローチャート: 判断 421">
          <a:extLst>
            <a:ext uri="{FF2B5EF4-FFF2-40B4-BE49-F238E27FC236}">
              <a16:creationId xmlns:a16="http://schemas.microsoft.com/office/drawing/2014/main" id="{0F90E420-051B-4F88-B6C9-578454E58FC8}"/>
            </a:ext>
          </a:extLst>
        </xdr:cNvPr>
        <xdr:cNvSpPr/>
      </xdr:nvSpPr>
      <xdr:spPr>
        <a:xfrm>
          <a:off x="12804140" y="6042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146558</xdr:rowOff>
    </xdr:from>
    <xdr:to>
      <xdr:col>72</xdr:col>
      <xdr:colOff>38100</xdr:colOff>
      <xdr:row>36</xdr:row>
      <xdr:rowOff>76708</xdr:rowOff>
    </xdr:to>
    <xdr:sp macro="" textlink="">
      <xdr:nvSpPr>
        <xdr:cNvPr id="423" name="フローチャート: 判断 422">
          <a:extLst>
            <a:ext uri="{FF2B5EF4-FFF2-40B4-BE49-F238E27FC236}">
              <a16:creationId xmlns:a16="http://schemas.microsoft.com/office/drawing/2014/main" id="{8874001B-E0ED-4CAC-912A-1259BD632B6E}"/>
            </a:ext>
          </a:extLst>
        </xdr:cNvPr>
        <xdr:cNvSpPr/>
      </xdr:nvSpPr>
      <xdr:spPr>
        <a:xfrm>
          <a:off x="12029440" y="601395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128270</xdr:rowOff>
    </xdr:from>
    <xdr:to>
      <xdr:col>67</xdr:col>
      <xdr:colOff>101600</xdr:colOff>
      <xdr:row>36</xdr:row>
      <xdr:rowOff>58420</xdr:rowOff>
    </xdr:to>
    <xdr:sp macro="" textlink="">
      <xdr:nvSpPr>
        <xdr:cNvPr id="424" name="フローチャート: 判断 423">
          <a:extLst>
            <a:ext uri="{FF2B5EF4-FFF2-40B4-BE49-F238E27FC236}">
              <a16:creationId xmlns:a16="http://schemas.microsoft.com/office/drawing/2014/main" id="{BDAC01ED-C450-40E2-A483-DB6D62700221}"/>
            </a:ext>
          </a:extLst>
        </xdr:cNvPr>
        <xdr:cNvSpPr/>
      </xdr:nvSpPr>
      <xdr:spPr>
        <a:xfrm>
          <a:off x="11231880" y="59956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D9E73F7E-D849-4BB3-AB3C-CABD131180A9}"/>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4454B246-53B7-4D08-9B5F-833BA5E98661}"/>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5B2F1B78-5731-4C7F-BF57-C94D4C3EECC5}"/>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A7DD953D-BF43-4F79-8342-DE41DEE059D1}"/>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12FB7E43-BD59-454D-B658-593AC33B7727}"/>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157988</xdr:rowOff>
    </xdr:from>
    <xdr:to>
      <xdr:col>85</xdr:col>
      <xdr:colOff>177800</xdr:colOff>
      <xdr:row>36</xdr:row>
      <xdr:rowOff>88138</xdr:rowOff>
    </xdr:to>
    <xdr:sp macro="" textlink="">
      <xdr:nvSpPr>
        <xdr:cNvPr id="430" name="楕円 429">
          <a:extLst>
            <a:ext uri="{FF2B5EF4-FFF2-40B4-BE49-F238E27FC236}">
              <a16:creationId xmlns:a16="http://schemas.microsoft.com/office/drawing/2014/main" id="{0E2212C7-2DEA-4276-A102-5D6243D8268A}"/>
            </a:ext>
          </a:extLst>
        </xdr:cNvPr>
        <xdr:cNvSpPr/>
      </xdr:nvSpPr>
      <xdr:spPr>
        <a:xfrm>
          <a:off x="14325600" y="6025388"/>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9415</xdr:rowOff>
    </xdr:from>
    <xdr:ext cx="405111" cy="259045"/>
    <xdr:sp macro="" textlink="">
      <xdr:nvSpPr>
        <xdr:cNvPr id="431" name="【認定こども園・幼稚園・保育所】&#10;有形固定資産減価償却率該当値テキスト">
          <a:extLst>
            <a:ext uri="{FF2B5EF4-FFF2-40B4-BE49-F238E27FC236}">
              <a16:creationId xmlns:a16="http://schemas.microsoft.com/office/drawing/2014/main" id="{AAE580F9-CD9B-47EC-ADB6-183E6F3CADC6}"/>
            </a:ext>
          </a:extLst>
        </xdr:cNvPr>
        <xdr:cNvSpPr txBox="1"/>
      </xdr:nvSpPr>
      <xdr:spPr>
        <a:xfrm>
          <a:off x="14414500" y="5876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16256</xdr:rowOff>
    </xdr:from>
    <xdr:to>
      <xdr:col>81</xdr:col>
      <xdr:colOff>101600</xdr:colOff>
      <xdr:row>37</xdr:row>
      <xdr:rowOff>117856</xdr:rowOff>
    </xdr:to>
    <xdr:sp macro="" textlink="">
      <xdr:nvSpPr>
        <xdr:cNvPr id="432" name="楕円 431">
          <a:extLst>
            <a:ext uri="{FF2B5EF4-FFF2-40B4-BE49-F238E27FC236}">
              <a16:creationId xmlns:a16="http://schemas.microsoft.com/office/drawing/2014/main" id="{263F9F98-1DC0-461E-BCA1-A9DF12E79A8B}"/>
            </a:ext>
          </a:extLst>
        </xdr:cNvPr>
        <xdr:cNvSpPr/>
      </xdr:nvSpPr>
      <xdr:spPr>
        <a:xfrm>
          <a:off x="13578840" y="6218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37338</xdr:rowOff>
    </xdr:from>
    <xdr:to>
      <xdr:col>85</xdr:col>
      <xdr:colOff>127000</xdr:colOff>
      <xdr:row>37</xdr:row>
      <xdr:rowOff>67056</xdr:rowOff>
    </xdr:to>
    <xdr:cxnSp macro="">
      <xdr:nvCxnSpPr>
        <xdr:cNvPr id="433" name="直線コネクタ 432">
          <a:extLst>
            <a:ext uri="{FF2B5EF4-FFF2-40B4-BE49-F238E27FC236}">
              <a16:creationId xmlns:a16="http://schemas.microsoft.com/office/drawing/2014/main" id="{A596B310-AC5C-40B7-9187-F8DE737C591D}"/>
            </a:ext>
          </a:extLst>
        </xdr:cNvPr>
        <xdr:cNvCxnSpPr/>
      </xdr:nvCxnSpPr>
      <xdr:spPr>
        <a:xfrm flipV="1">
          <a:off x="13629640" y="6072378"/>
          <a:ext cx="746760" cy="197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11684</xdr:rowOff>
    </xdr:from>
    <xdr:to>
      <xdr:col>76</xdr:col>
      <xdr:colOff>165100</xdr:colOff>
      <xdr:row>37</xdr:row>
      <xdr:rowOff>113284</xdr:rowOff>
    </xdr:to>
    <xdr:sp macro="" textlink="">
      <xdr:nvSpPr>
        <xdr:cNvPr id="434" name="楕円 433">
          <a:extLst>
            <a:ext uri="{FF2B5EF4-FFF2-40B4-BE49-F238E27FC236}">
              <a16:creationId xmlns:a16="http://schemas.microsoft.com/office/drawing/2014/main" id="{0F356481-5341-4099-AD81-FEF2DAB3DC3C}"/>
            </a:ext>
          </a:extLst>
        </xdr:cNvPr>
        <xdr:cNvSpPr/>
      </xdr:nvSpPr>
      <xdr:spPr>
        <a:xfrm>
          <a:off x="12804140" y="621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62484</xdr:rowOff>
    </xdr:from>
    <xdr:to>
      <xdr:col>81</xdr:col>
      <xdr:colOff>50800</xdr:colOff>
      <xdr:row>37</xdr:row>
      <xdr:rowOff>67056</xdr:rowOff>
    </xdr:to>
    <xdr:cxnSp macro="">
      <xdr:nvCxnSpPr>
        <xdr:cNvPr id="435" name="直線コネクタ 434">
          <a:extLst>
            <a:ext uri="{FF2B5EF4-FFF2-40B4-BE49-F238E27FC236}">
              <a16:creationId xmlns:a16="http://schemas.microsoft.com/office/drawing/2014/main" id="{4531E3E2-56C6-48CB-863C-E2ED714D25B5}"/>
            </a:ext>
          </a:extLst>
        </xdr:cNvPr>
        <xdr:cNvCxnSpPr/>
      </xdr:nvCxnSpPr>
      <xdr:spPr>
        <a:xfrm>
          <a:off x="12854940" y="6265164"/>
          <a:ext cx="7747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135128</xdr:rowOff>
    </xdr:from>
    <xdr:to>
      <xdr:col>72</xdr:col>
      <xdr:colOff>38100</xdr:colOff>
      <xdr:row>37</xdr:row>
      <xdr:rowOff>65278</xdr:rowOff>
    </xdr:to>
    <xdr:sp macro="" textlink="">
      <xdr:nvSpPr>
        <xdr:cNvPr id="436" name="楕円 435">
          <a:extLst>
            <a:ext uri="{FF2B5EF4-FFF2-40B4-BE49-F238E27FC236}">
              <a16:creationId xmlns:a16="http://schemas.microsoft.com/office/drawing/2014/main" id="{64CD424C-EBF4-4BE8-A229-EB2C19C320D7}"/>
            </a:ext>
          </a:extLst>
        </xdr:cNvPr>
        <xdr:cNvSpPr/>
      </xdr:nvSpPr>
      <xdr:spPr>
        <a:xfrm>
          <a:off x="12029440" y="617016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14478</xdr:rowOff>
    </xdr:from>
    <xdr:to>
      <xdr:col>76</xdr:col>
      <xdr:colOff>114300</xdr:colOff>
      <xdr:row>37</xdr:row>
      <xdr:rowOff>62484</xdr:rowOff>
    </xdr:to>
    <xdr:cxnSp macro="">
      <xdr:nvCxnSpPr>
        <xdr:cNvPr id="437" name="直線コネクタ 436">
          <a:extLst>
            <a:ext uri="{FF2B5EF4-FFF2-40B4-BE49-F238E27FC236}">
              <a16:creationId xmlns:a16="http://schemas.microsoft.com/office/drawing/2014/main" id="{AE56C704-3CB1-4C0A-B274-7E89B071E391}"/>
            </a:ext>
          </a:extLst>
        </xdr:cNvPr>
        <xdr:cNvCxnSpPr/>
      </xdr:nvCxnSpPr>
      <xdr:spPr>
        <a:xfrm>
          <a:off x="12072620" y="6217158"/>
          <a:ext cx="78232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77978</xdr:rowOff>
    </xdr:from>
    <xdr:to>
      <xdr:col>67</xdr:col>
      <xdr:colOff>101600</xdr:colOff>
      <xdr:row>37</xdr:row>
      <xdr:rowOff>8128</xdr:rowOff>
    </xdr:to>
    <xdr:sp macro="" textlink="">
      <xdr:nvSpPr>
        <xdr:cNvPr id="438" name="楕円 437">
          <a:extLst>
            <a:ext uri="{FF2B5EF4-FFF2-40B4-BE49-F238E27FC236}">
              <a16:creationId xmlns:a16="http://schemas.microsoft.com/office/drawing/2014/main" id="{82CE644F-0457-44C9-AA35-DE902119E9DD}"/>
            </a:ext>
          </a:extLst>
        </xdr:cNvPr>
        <xdr:cNvSpPr/>
      </xdr:nvSpPr>
      <xdr:spPr>
        <a:xfrm>
          <a:off x="11231880" y="61130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128778</xdr:rowOff>
    </xdr:from>
    <xdr:to>
      <xdr:col>71</xdr:col>
      <xdr:colOff>177800</xdr:colOff>
      <xdr:row>37</xdr:row>
      <xdr:rowOff>14478</xdr:rowOff>
    </xdr:to>
    <xdr:cxnSp macro="">
      <xdr:nvCxnSpPr>
        <xdr:cNvPr id="439" name="直線コネクタ 438">
          <a:extLst>
            <a:ext uri="{FF2B5EF4-FFF2-40B4-BE49-F238E27FC236}">
              <a16:creationId xmlns:a16="http://schemas.microsoft.com/office/drawing/2014/main" id="{397B3E46-326E-4725-999C-1C941C945969}"/>
            </a:ext>
          </a:extLst>
        </xdr:cNvPr>
        <xdr:cNvCxnSpPr/>
      </xdr:nvCxnSpPr>
      <xdr:spPr>
        <a:xfrm>
          <a:off x="11282680" y="6163818"/>
          <a:ext cx="78994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34</xdr:row>
      <xdr:rowOff>166387</xdr:rowOff>
    </xdr:from>
    <xdr:ext cx="405111" cy="259045"/>
    <xdr:sp macro="" textlink="">
      <xdr:nvSpPr>
        <xdr:cNvPr id="440" name="n_1aveValue【認定こども園・幼稚園・保育所】&#10;有形固定資産減価償却率">
          <a:extLst>
            <a:ext uri="{FF2B5EF4-FFF2-40B4-BE49-F238E27FC236}">
              <a16:creationId xmlns:a16="http://schemas.microsoft.com/office/drawing/2014/main" id="{7459DA7A-D891-412D-AD26-03A558E0E7A9}"/>
            </a:ext>
          </a:extLst>
        </xdr:cNvPr>
        <xdr:cNvSpPr txBox="1"/>
      </xdr:nvSpPr>
      <xdr:spPr>
        <a:xfrm>
          <a:off x="13437244" y="586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125239</xdr:rowOff>
    </xdr:from>
    <xdr:ext cx="405111" cy="259045"/>
    <xdr:sp macro="" textlink="">
      <xdr:nvSpPr>
        <xdr:cNvPr id="441" name="n_2aveValue【認定こども園・幼稚園・保育所】&#10;有形固定資産減価償却率">
          <a:extLst>
            <a:ext uri="{FF2B5EF4-FFF2-40B4-BE49-F238E27FC236}">
              <a16:creationId xmlns:a16="http://schemas.microsoft.com/office/drawing/2014/main" id="{665E33D0-DB29-40FC-8306-5F37EA50E394}"/>
            </a:ext>
          </a:extLst>
        </xdr:cNvPr>
        <xdr:cNvSpPr txBox="1"/>
      </xdr:nvSpPr>
      <xdr:spPr>
        <a:xfrm>
          <a:off x="12675244" y="5824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93235</xdr:rowOff>
    </xdr:from>
    <xdr:ext cx="405111" cy="259045"/>
    <xdr:sp macro="" textlink="">
      <xdr:nvSpPr>
        <xdr:cNvPr id="442" name="n_3aveValue【認定こども園・幼稚園・保育所】&#10;有形固定資産減価償却率">
          <a:extLst>
            <a:ext uri="{FF2B5EF4-FFF2-40B4-BE49-F238E27FC236}">
              <a16:creationId xmlns:a16="http://schemas.microsoft.com/office/drawing/2014/main" id="{4D793FB7-727C-4D97-B398-991167B0A648}"/>
            </a:ext>
          </a:extLst>
        </xdr:cNvPr>
        <xdr:cNvSpPr txBox="1"/>
      </xdr:nvSpPr>
      <xdr:spPr>
        <a:xfrm>
          <a:off x="11900544" y="57929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74947</xdr:rowOff>
    </xdr:from>
    <xdr:ext cx="405111" cy="259045"/>
    <xdr:sp macro="" textlink="">
      <xdr:nvSpPr>
        <xdr:cNvPr id="443" name="n_4aveValue【認定こども園・幼稚園・保育所】&#10;有形固定資産減価償却率">
          <a:extLst>
            <a:ext uri="{FF2B5EF4-FFF2-40B4-BE49-F238E27FC236}">
              <a16:creationId xmlns:a16="http://schemas.microsoft.com/office/drawing/2014/main" id="{D39DB6DE-DBF1-4124-987B-E9FED138A2D0}"/>
            </a:ext>
          </a:extLst>
        </xdr:cNvPr>
        <xdr:cNvSpPr txBox="1"/>
      </xdr:nvSpPr>
      <xdr:spPr>
        <a:xfrm>
          <a:off x="11102984" y="577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108983</xdr:rowOff>
    </xdr:from>
    <xdr:ext cx="405111" cy="259045"/>
    <xdr:sp macro="" textlink="">
      <xdr:nvSpPr>
        <xdr:cNvPr id="444" name="n_1mainValue【認定こども園・幼稚園・保育所】&#10;有形固定資産減価償却率">
          <a:extLst>
            <a:ext uri="{FF2B5EF4-FFF2-40B4-BE49-F238E27FC236}">
              <a16:creationId xmlns:a16="http://schemas.microsoft.com/office/drawing/2014/main" id="{D937DCA1-EF4E-4016-8555-D68D3AF0122D}"/>
            </a:ext>
          </a:extLst>
        </xdr:cNvPr>
        <xdr:cNvSpPr txBox="1"/>
      </xdr:nvSpPr>
      <xdr:spPr>
        <a:xfrm>
          <a:off x="13437244" y="6311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104411</xdr:rowOff>
    </xdr:from>
    <xdr:ext cx="405111" cy="259045"/>
    <xdr:sp macro="" textlink="">
      <xdr:nvSpPr>
        <xdr:cNvPr id="445" name="n_2mainValue【認定こども園・幼稚園・保育所】&#10;有形固定資産減価償却率">
          <a:extLst>
            <a:ext uri="{FF2B5EF4-FFF2-40B4-BE49-F238E27FC236}">
              <a16:creationId xmlns:a16="http://schemas.microsoft.com/office/drawing/2014/main" id="{09292A4D-76E6-4427-A89C-94BB25900270}"/>
            </a:ext>
          </a:extLst>
        </xdr:cNvPr>
        <xdr:cNvSpPr txBox="1"/>
      </xdr:nvSpPr>
      <xdr:spPr>
        <a:xfrm>
          <a:off x="12675244" y="6307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56405</xdr:rowOff>
    </xdr:from>
    <xdr:ext cx="405111" cy="259045"/>
    <xdr:sp macro="" textlink="">
      <xdr:nvSpPr>
        <xdr:cNvPr id="446" name="n_3mainValue【認定こども園・幼稚園・保育所】&#10;有形固定資産減価償却率">
          <a:extLst>
            <a:ext uri="{FF2B5EF4-FFF2-40B4-BE49-F238E27FC236}">
              <a16:creationId xmlns:a16="http://schemas.microsoft.com/office/drawing/2014/main" id="{62333F37-9135-4080-B84C-3D6405C2940B}"/>
            </a:ext>
          </a:extLst>
        </xdr:cNvPr>
        <xdr:cNvSpPr txBox="1"/>
      </xdr:nvSpPr>
      <xdr:spPr>
        <a:xfrm>
          <a:off x="11900544" y="6259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170705</xdr:rowOff>
    </xdr:from>
    <xdr:ext cx="405111" cy="259045"/>
    <xdr:sp macro="" textlink="">
      <xdr:nvSpPr>
        <xdr:cNvPr id="447" name="n_4mainValue【認定こども園・幼稚園・保育所】&#10;有形固定資産減価償却率">
          <a:extLst>
            <a:ext uri="{FF2B5EF4-FFF2-40B4-BE49-F238E27FC236}">
              <a16:creationId xmlns:a16="http://schemas.microsoft.com/office/drawing/2014/main" id="{8FB8810A-023B-46F2-8E6A-8CD5A456727D}"/>
            </a:ext>
          </a:extLst>
        </xdr:cNvPr>
        <xdr:cNvSpPr txBox="1"/>
      </xdr:nvSpPr>
      <xdr:spPr>
        <a:xfrm>
          <a:off x="11102984" y="62057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8" name="正方形/長方形 447">
          <a:extLst>
            <a:ext uri="{FF2B5EF4-FFF2-40B4-BE49-F238E27FC236}">
              <a16:creationId xmlns:a16="http://schemas.microsoft.com/office/drawing/2014/main" id="{46B878D9-D5A3-480A-8A7D-EE1295CC6BA7}"/>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9" name="正方形/長方形 448">
          <a:extLst>
            <a:ext uri="{FF2B5EF4-FFF2-40B4-BE49-F238E27FC236}">
              <a16:creationId xmlns:a16="http://schemas.microsoft.com/office/drawing/2014/main" id="{0CBE77A5-867E-4820-96F7-7A0F11E95B67}"/>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0" name="正方形/長方形 449">
          <a:extLst>
            <a:ext uri="{FF2B5EF4-FFF2-40B4-BE49-F238E27FC236}">
              <a16:creationId xmlns:a16="http://schemas.microsoft.com/office/drawing/2014/main" id="{D4FE9746-B20F-4414-9344-05F405D34C38}"/>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1" name="正方形/長方形 450">
          <a:extLst>
            <a:ext uri="{FF2B5EF4-FFF2-40B4-BE49-F238E27FC236}">
              <a16:creationId xmlns:a16="http://schemas.microsoft.com/office/drawing/2014/main" id="{2708CE8A-E83E-45BB-82CB-3DB9934FC35B}"/>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2" name="正方形/長方形 451">
          <a:extLst>
            <a:ext uri="{FF2B5EF4-FFF2-40B4-BE49-F238E27FC236}">
              <a16:creationId xmlns:a16="http://schemas.microsoft.com/office/drawing/2014/main" id="{E97698B3-4AE1-435D-816B-73F1BADCF43B}"/>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3" name="正方形/長方形 452">
          <a:extLst>
            <a:ext uri="{FF2B5EF4-FFF2-40B4-BE49-F238E27FC236}">
              <a16:creationId xmlns:a16="http://schemas.microsoft.com/office/drawing/2014/main" id="{8E138A37-5101-4BC0-9C60-7DB5DBE4E616}"/>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4" name="正方形/長方形 453">
          <a:extLst>
            <a:ext uri="{FF2B5EF4-FFF2-40B4-BE49-F238E27FC236}">
              <a16:creationId xmlns:a16="http://schemas.microsoft.com/office/drawing/2014/main" id="{CB530968-1490-45E1-8DAD-44F417311600}"/>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5" name="正方形/長方形 454">
          <a:extLst>
            <a:ext uri="{FF2B5EF4-FFF2-40B4-BE49-F238E27FC236}">
              <a16:creationId xmlns:a16="http://schemas.microsoft.com/office/drawing/2014/main" id="{955C1928-38FE-4D27-89C1-0F66766B8EC1}"/>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6" name="テキスト ボックス 455">
          <a:extLst>
            <a:ext uri="{FF2B5EF4-FFF2-40B4-BE49-F238E27FC236}">
              <a16:creationId xmlns:a16="http://schemas.microsoft.com/office/drawing/2014/main" id="{A6F89D04-2895-4A18-AF68-A4F4415A1399}"/>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7" name="直線コネクタ 456">
          <a:extLst>
            <a:ext uri="{FF2B5EF4-FFF2-40B4-BE49-F238E27FC236}">
              <a16:creationId xmlns:a16="http://schemas.microsoft.com/office/drawing/2014/main" id="{950306C4-8C9B-474A-A0B3-CA81C1FBC305}"/>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8" name="直線コネクタ 457">
          <a:extLst>
            <a:ext uri="{FF2B5EF4-FFF2-40B4-BE49-F238E27FC236}">
              <a16:creationId xmlns:a16="http://schemas.microsoft.com/office/drawing/2014/main" id="{EA9940CE-CEA9-48EA-A525-82827ABE66FB}"/>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9" name="テキスト ボックス 458">
          <a:extLst>
            <a:ext uri="{FF2B5EF4-FFF2-40B4-BE49-F238E27FC236}">
              <a16:creationId xmlns:a16="http://schemas.microsoft.com/office/drawing/2014/main" id="{1DBE8B31-54CC-4EDC-AB0F-889A152B57A1}"/>
            </a:ext>
          </a:extLst>
        </xdr:cNvPr>
        <xdr:cNvSpPr txBox="1"/>
      </xdr:nvSpPr>
      <xdr:spPr>
        <a:xfrm>
          <a:off x="1569484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0" name="直線コネクタ 459">
          <a:extLst>
            <a:ext uri="{FF2B5EF4-FFF2-40B4-BE49-F238E27FC236}">
              <a16:creationId xmlns:a16="http://schemas.microsoft.com/office/drawing/2014/main" id="{568A1269-0825-44F8-9D9B-571F80AE25DE}"/>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1" name="テキスト ボックス 460">
          <a:extLst>
            <a:ext uri="{FF2B5EF4-FFF2-40B4-BE49-F238E27FC236}">
              <a16:creationId xmlns:a16="http://schemas.microsoft.com/office/drawing/2014/main" id="{5DE99E68-2285-4109-AAEF-F4FF81D3D1B3}"/>
            </a:ext>
          </a:extLst>
        </xdr:cNvPr>
        <xdr:cNvSpPr txBox="1"/>
      </xdr:nvSpPr>
      <xdr:spPr>
        <a:xfrm>
          <a:off x="1569484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2" name="直線コネクタ 461">
          <a:extLst>
            <a:ext uri="{FF2B5EF4-FFF2-40B4-BE49-F238E27FC236}">
              <a16:creationId xmlns:a16="http://schemas.microsoft.com/office/drawing/2014/main" id="{C160EB68-0349-4291-BCE1-1EB86475CFCA}"/>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3" name="テキスト ボックス 462">
          <a:extLst>
            <a:ext uri="{FF2B5EF4-FFF2-40B4-BE49-F238E27FC236}">
              <a16:creationId xmlns:a16="http://schemas.microsoft.com/office/drawing/2014/main" id="{4A7B9849-9ABF-4E0E-B7DE-39C94832E36E}"/>
            </a:ext>
          </a:extLst>
        </xdr:cNvPr>
        <xdr:cNvSpPr txBox="1"/>
      </xdr:nvSpPr>
      <xdr:spPr>
        <a:xfrm>
          <a:off x="1569484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4" name="直線コネクタ 463">
          <a:extLst>
            <a:ext uri="{FF2B5EF4-FFF2-40B4-BE49-F238E27FC236}">
              <a16:creationId xmlns:a16="http://schemas.microsoft.com/office/drawing/2014/main" id="{243B29E4-DBD0-4FE2-AAAF-0013816F3A82}"/>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5" name="テキスト ボックス 464">
          <a:extLst>
            <a:ext uri="{FF2B5EF4-FFF2-40B4-BE49-F238E27FC236}">
              <a16:creationId xmlns:a16="http://schemas.microsoft.com/office/drawing/2014/main" id="{B90CAE20-98FE-4843-8683-CD17EACA32D9}"/>
            </a:ext>
          </a:extLst>
        </xdr:cNvPr>
        <xdr:cNvSpPr txBox="1"/>
      </xdr:nvSpPr>
      <xdr:spPr>
        <a:xfrm>
          <a:off x="1569484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6" name="直線コネクタ 465">
          <a:extLst>
            <a:ext uri="{FF2B5EF4-FFF2-40B4-BE49-F238E27FC236}">
              <a16:creationId xmlns:a16="http://schemas.microsoft.com/office/drawing/2014/main" id="{09BE2181-1659-49E9-B3B4-65033AB9990F}"/>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7" name="テキスト ボックス 466">
          <a:extLst>
            <a:ext uri="{FF2B5EF4-FFF2-40B4-BE49-F238E27FC236}">
              <a16:creationId xmlns:a16="http://schemas.microsoft.com/office/drawing/2014/main" id="{399A3B68-5EB8-47D0-89F1-00C57DBA9C80}"/>
            </a:ext>
          </a:extLst>
        </xdr:cNvPr>
        <xdr:cNvSpPr txBox="1"/>
      </xdr:nvSpPr>
      <xdr:spPr>
        <a:xfrm>
          <a:off x="1569484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8" name="直線コネクタ 467">
          <a:extLst>
            <a:ext uri="{FF2B5EF4-FFF2-40B4-BE49-F238E27FC236}">
              <a16:creationId xmlns:a16="http://schemas.microsoft.com/office/drawing/2014/main" id="{16E36732-BEC5-43D1-B2B2-38750E0A6352}"/>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9" name="テキスト ボックス 468">
          <a:extLst>
            <a:ext uri="{FF2B5EF4-FFF2-40B4-BE49-F238E27FC236}">
              <a16:creationId xmlns:a16="http://schemas.microsoft.com/office/drawing/2014/main" id="{8CA9D23C-D592-472B-807A-7DC3EE783918}"/>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0" name="【認定こども園・幼稚園・保育所】&#10;一人当たり面積グラフ枠">
          <a:extLst>
            <a:ext uri="{FF2B5EF4-FFF2-40B4-BE49-F238E27FC236}">
              <a16:creationId xmlns:a16="http://schemas.microsoft.com/office/drawing/2014/main" id="{0E938F26-CE8A-4F1A-AFDD-E0821702BAB3}"/>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80010</xdr:rowOff>
    </xdr:from>
    <xdr:to>
      <xdr:col>116</xdr:col>
      <xdr:colOff>62864</xdr:colOff>
      <xdr:row>42</xdr:row>
      <xdr:rowOff>0</xdr:rowOff>
    </xdr:to>
    <xdr:cxnSp macro="">
      <xdr:nvCxnSpPr>
        <xdr:cNvPr id="471" name="直線コネクタ 470">
          <a:extLst>
            <a:ext uri="{FF2B5EF4-FFF2-40B4-BE49-F238E27FC236}">
              <a16:creationId xmlns:a16="http://schemas.microsoft.com/office/drawing/2014/main" id="{F7D4F6E3-B0DA-4345-9DA6-E32F71290C7E}"/>
            </a:ext>
          </a:extLst>
        </xdr:cNvPr>
        <xdr:cNvCxnSpPr/>
      </xdr:nvCxnSpPr>
      <xdr:spPr>
        <a:xfrm flipV="1">
          <a:off x="19509104" y="561213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472" name="【認定こども園・幼稚園・保育所】&#10;一人当たり面積最小値テキスト">
          <a:extLst>
            <a:ext uri="{FF2B5EF4-FFF2-40B4-BE49-F238E27FC236}">
              <a16:creationId xmlns:a16="http://schemas.microsoft.com/office/drawing/2014/main" id="{D21B9268-A076-4AD2-96C9-49E232C77DC5}"/>
            </a:ext>
          </a:extLst>
        </xdr:cNvPr>
        <xdr:cNvSpPr txBox="1"/>
      </xdr:nvSpPr>
      <xdr:spPr>
        <a:xfrm>
          <a:off x="19547840"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473" name="直線コネクタ 472">
          <a:extLst>
            <a:ext uri="{FF2B5EF4-FFF2-40B4-BE49-F238E27FC236}">
              <a16:creationId xmlns:a16="http://schemas.microsoft.com/office/drawing/2014/main" id="{AC0CEBFE-26C8-46F6-B258-89A807F384A4}"/>
            </a:ext>
          </a:extLst>
        </xdr:cNvPr>
        <xdr:cNvCxnSpPr/>
      </xdr:nvCxnSpPr>
      <xdr:spPr>
        <a:xfrm>
          <a:off x="19443700" y="70408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26687</xdr:rowOff>
    </xdr:from>
    <xdr:ext cx="469744" cy="259045"/>
    <xdr:sp macro="" textlink="">
      <xdr:nvSpPr>
        <xdr:cNvPr id="474" name="【認定こども園・幼稚園・保育所】&#10;一人当たり面積最大値テキスト">
          <a:extLst>
            <a:ext uri="{FF2B5EF4-FFF2-40B4-BE49-F238E27FC236}">
              <a16:creationId xmlns:a16="http://schemas.microsoft.com/office/drawing/2014/main" id="{E8EED675-0181-492C-8F43-A8B96D503DEE}"/>
            </a:ext>
          </a:extLst>
        </xdr:cNvPr>
        <xdr:cNvSpPr txBox="1"/>
      </xdr:nvSpPr>
      <xdr:spPr>
        <a:xfrm>
          <a:off x="19547840" y="5391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80010</xdr:rowOff>
    </xdr:from>
    <xdr:to>
      <xdr:col>116</xdr:col>
      <xdr:colOff>152400</xdr:colOff>
      <xdr:row>33</xdr:row>
      <xdr:rowOff>80010</xdr:rowOff>
    </xdr:to>
    <xdr:cxnSp macro="">
      <xdr:nvCxnSpPr>
        <xdr:cNvPr id="475" name="直線コネクタ 474">
          <a:extLst>
            <a:ext uri="{FF2B5EF4-FFF2-40B4-BE49-F238E27FC236}">
              <a16:creationId xmlns:a16="http://schemas.microsoft.com/office/drawing/2014/main" id="{D94C23D6-FAA4-42A4-AACD-E9CBF8E2EBAE}"/>
            </a:ext>
          </a:extLst>
        </xdr:cNvPr>
        <xdr:cNvCxnSpPr/>
      </xdr:nvCxnSpPr>
      <xdr:spPr>
        <a:xfrm>
          <a:off x="19443700" y="56121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13987</xdr:rowOff>
    </xdr:from>
    <xdr:ext cx="469744" cy="259045"/>
    <xdr:sp macro="" textlink="">
      <xdr:nvSpPr>
        <xdr:cNvPr id="476" name="【認定こども園・幼稚園・保育所】&#10;一人当たり面積平均値テキスト">
          <a:extLst>
            <a:ext uri="{FF2B5EF4-FFF2-40B4-BE49-F238E27FC236}">
              <a16:creationId xmlns:a16="http://schemas.microsoft.com/office/drawing/2014/main" id="{DBC63271-9A9A-475D-842A-236A51CCE690}"/>
            </a:ext>
          </a:extLst>
        </xdr:cNvPr>
        <xdr:cNvSpPr txBox="1"/>
      </xdr:nvSpPr>
      <xdr:spPr>
        <a:xfrm>
          <a:off x="19547840" y="63843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162560</xdr:rowOff>
    </xdr:from>
    <xdr:to>
      <xdr:col>116</xdr:col>
      <xdr:colOff>114300</xdr:colOff>
      <xdr:row>39</xdr:row>
      <xdr:rowOff>92710</xdr:rowOff>
    </xdr:to>
    <xdr:sp macro="" textlink="">
      <xdr:nvSpPr>
        <xdr:cNvPr id="477" name="フローチャート: 判断 476">
          <a:extLst>
            <a:ext uri="{FF2B5EF4-FFF2-40B4-BE49-F238E27FC236}">
              <a16:creationId xmlns:a16="http://schemas.microsoft.com/office/drawing/2014/main" id="{AFB69D3B-235D-4B5B-8A4F-F656B57B483C}"/>
            </a:ext>
          </a:extLst>
        </xdr:cNvPr>
        <xdr:cNvSpPr/>
      </xdr:nvSpPr>
      <xdr:spPr>
        <a:xfrm>
          <a:off x="19458940" y="65328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162560</xdr:rowOff>
    </xdr:from>
    <xdr:to>
      <xdr:col>112</xdr:col>
      <xdr:colOff>38100</xdr:colOff>
      <xdr:row>39</xdr:row>
      <xdr:rowOff>92710</xdr:rowOff>
    </xdr:to>
    <xdr:sp macro="" textlink="">
      <xdr:nvSpPr>
        <xdr:cNvPr id="478" name="フローチャート: 判断 477">
          <a:extLst>
            <a:ext uri="{FF2B5EF4-FFF2-40B4-BE49-F238E27FC236}">
              <a16:creationId xmlns:a16="http://schemas.microsoft.com/office/drawing/2014/main" id="{0DAF2A38-2C3F-4E27-8DF1-1D8445E5AD11}"/>
            </a:ext>
          </a:extLst>
        </xdr:cNvPr>
        <xdr:cNvSpPr/>
      </xdr:nvSpPr>
      <xdr:spPr>
        <a:xfrm>
          <a:off x="18735040" y="65328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147320</xdr:rowOff>
    </xdr:from>
    <xdr:to>
      <xdr:col>107</xdr:col>
      <xdr:colOff>101600</xdr:colOff>
      <xdr:row>39</xdr:row>
      <xdr:rowOff>77470</xdr:rowOff>
    </xdr:to>
    <xdr:sp macro="" textlink="">
      <xdr:nvSpPr>
        <xdr:cNvPr id="479" name="フローチャート: 判断 478">
          <a:extLst>
            <a:ext uri="{FF2B5EF4-FFF2-40B4-BE49-F238E27FC236}">
              <a16:creationId xmlns:a16="http://schemas.microsoft.com/office/drawing/2014/main" id="{24050ADE-031B-4A28-8FD3-B7302F6341E5}"/>
            </a:ext>
          </a:extLst>
        </xdr:cNvPr>
        <xdr:cNvSpPr/>
      </xdr:nvSpPr>
      <xdr:spPr>
        <a:xfrm>
          <a:off x="17937480" y="65176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162560</xdr:rowOff>
    </xdr:from>
    <xdr:to>
      <xdr:col>102</xdr:col>
      <xdr:colOff>165100</xdr:colOff>
      <xdr:row>39</xdr:row>
      <xdr:rowOff>92710</xdr:rowOff>
    </xdr:to>
    <xdr:sp macro="" textlink="">
      <xdr:nvSpPr>
        <xdr:cNvPr id="480" name="フローチャート: 判断 479">
          <a:extLst>
            <a:ext uri="{FF2B5EF4-FFF2-40B4-BE49-F238E27FC236}">
              <a16:creationId xmlns:a16="http://schemas.microsoft.com/office/drawing/2014/main" id="{91769832-8F95-4751-A1F4-D187491E37AF}"/>
            </a:ext>
          </a:extLst>
        </xdr:cNvPr>
        <xdr:cNvSpPr/>
      </xdr:nvSpPr>
      <xdr:spPr>
        <a:xfrm>
          <a:off x="17162780" y="65328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154940</xdr:rowOff>
    </xdr:from>
    <xdr:to>
      <xdr:col>98</xdr:col>
      <xdr:colOff>38100</xdr:colOff>
      <xdr:row>39</xdr:row>
      <xdr:rowOff>85090</xdr:rowOff>
    </xdr:to>
    <xdr:sp macro="" textlink="">
      <xdr:nvSpPr>
        <xdr:cNvPr id="481" name="フローチャート: 判断 480">
          <a:extLst>
            <a:ext uri="{FF2B5EF4-FFF2-40B4-BE49-F238E27FC236}">
              <a16:creationId xmlns:a16="http://schemas.microsoft.com/office/drawing/2014/main" id="{3EA1750D-772B-4CDD-B61C-FA33BBAFAD4F}"/>
            </a:ext>
          </a:extLst>
        </xdr:cNvPr>
        <xdr:cNvSpPr/>
      </xdr:nvSpPr>
      <xdr:spPr>
        <a:xfrm>
          <a:off x="16388080" y="65252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C2803770-41D3-4958-A377-875CB5B54247}"/>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20088238-2D6D-4AAE-8660-A614E447D906}"/>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E83239F0-E94B-4AFD-9FEA-CF23759A4CC6}"/>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3D1F83C1-7AB2-4221-86DA-6B1710726FD3}"/>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80E294E2-4EA4-4A5D-8AEF-30B7119CCCDE}"/>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151130</xdr:rowOff>
    </xdr:from>
    <xdr:to>
      <xdr:col>116</xdr:col>
      <xdr:colOff>114300</xdr:colOff>
      <xdr:row>40</xdr:row>
      <xdr:rowOff>81280</xdr:rowOff>
    </xdr:to>
    <xdr:sp macro="" textlink="">
      <xdr:nvSpPr>
        <xdr:cNvPr id="487" name="楕円 486">
          <a:extLst>
            <a:ext uri="{FF2B5EF4-FFF2-40B4-BE49-F238E27FC236}">
              <a16:creationId xmlns:a16="http://schemas.microsoft.com/office/drawing/2014/main" id="{BF05C776-B343-4953-927F-8D95399DA316}"/>
            </a:ext>
          </a:extLst>
        </xdr:cNvPr>
        <xdr:cNvSpPr/>
      </xdr:nvSpPr>
      <xdr:spPr>
        <a:xfrm>
          <a:off x="19458940" y="66890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129557</xdr:rowOff>
    </xdr:from>
    <xdr:ext cx="469744" cy="259045"/>
    <xdr:sp macro="" textlink="">
      <xdr:nvSpPr>
        <xdr:cNvPr id="488" name="【認定こども園・幼稚園・保育所】&#10;一人当たり面積該当値テキスト">
          <a:extLst>
            <a:ext uri="{FF2B5EF4-FFF2-40B4-BE49-F238E27FC236}">
              <a16:creationId xmlns:a16="http://schemas.microsoft.com/office/drawing/2014/main" id="{3C3C0BB0-E319-4857-A596-B98B56556377}"/>
            </a:ext>
          </a:extLst>
        </xdr:cNvPr>
        <xdr:cNvSpPr txBox="1"/>
      </xdr:nvSpPr>
      <xdr:spPr>
        <a:xfrm>
          <a:off x="19547840" y="6667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158750</xdr:rowOff>
    </xdr:from>
    <xdr:to>
      <xdr:col>112</xdr:col>
      <xdr:colOff>38100</xdr:colOff>
      <xdr:row>40</xdr:row>
      <xdr:rowOff>88900</xdr:rowOff>
    </xdr:to>
    <xdr:sp macro="" textlink="">
      <xdr:nvSpPr>
        <xdr:cNvPr id="489" name="楕円 488">
          <a:extLst>
            <a:ext uri="{FF2B5EF4-FFF2-40B4-BE49-F238E27FC236}">
              <a16:creationId xmlns:a16="http://schemas.microsoft.com/office/drawing/2014/main" id="{BDA63B85-0451-4DBB-A034-A32541942CAB}"/>
            </a:ext>
          </a:extLst>
        </xdr:cNvPr>
        <xdr:cNvSpPr/>
      </xdr:nvSpPr>
      <xdr:spPr>
        <a:xfrm>
          <a:off x="18735040" y="66967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30480</xdr:rowOff>
    </xdr:from>
    <xdr:to>
      <xdr:col>116</xdr:col>
      <xdr:colOff>63500</xdr:colOff>
      <xdr:row>40</xdr:row>
      <xdr:rowOff>38100</xdr:rowOff>
    </xdr:to>
    <xdr:cxnSp macro="">
      <xdr:nvCxnSpPr>
        <xdr:cNvPr id="490" name="直線コネクタ 489">
          <a:extLst>
            <a:ext uri="{FF2B5EF4-FFF2-40B4-BE49-F238E27FC236}">
              <a16:creationId xmlns:a16="http://schemas.microsoft.com/office/drawing/2014/main" id="{1D377D69-27CC-4308-98D4-25C55B8E338E}"/>
            </a:ext>
          </a:extLst>
        </xdr:cNvPr>
        <xdr:cNvCxnSpPr/>
      </xdr:nvCxnSpPr>
      <xdr:spPr>
        <a:xfrm flipV="1">
          <a:off x="18778220" y="6736080"/>
          <a:ext cx="7315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2540</xdr:rowOff>
    </xdr:from>
    <xdr:to>
      <xdr:col>107</xdr:col>
      <xdr:colOff>101600</xdr:colOff>
      <xdr:row>40</xdr:row>
      <xdr:rowOff>104140</xdr:rowOff>
    </xdr:to>
    <xdr:sp macro="" textlink="">
      <xdr:nvSpPr>
        <xdr:cNvPr id="491" name="楕円 490">
          <a:extLst>
            <a:ext uri="{FF2B5EF4-FFF2-40B4-BE49-F238E27FC236}">
              <a16:creationId xmlns:a16="http://schemas.microsoft.com/office/drawing/2014/main" id="{EEFBD16F-4793-41D4-860E-862289D78AB7}"/>
            </a:ext>
          </a:extLst>
        </xdr:cNvPr>
        <xdr:cNvSpPr/>
      </xdr:nvSpPr>
      <xdr:spPr>
        <a:xfrm>
          <a:off x="17937480" y="670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38100</xdr:rowOff>
    </xdr:from>
    <xdr:to>
      <xdr:col>111</xdr:col>
      <xdr:colOff>177800</xdr:colOff>
      <xdr:row>40</xdr:row>
      <xdr:rowOff>53340</xdr:rowOff>
    </xdr:to>
    <xdr:cxnSp macro="">
      <xdr:nvCxnSpPr>
        <xdr:cNvPr id="492" name="直線コネクタ 491">
          <a:extLst>
            <a:ext uri="{FF2B5EF4-FFF2-40B4-BE49-F238E27FC236}">
              <a16:creationId xmlns:a16="http://schemas.microsoft.com/office/drawing/2014/main" id="{DEFA1EE7-1C1A-4DB3-945C-74D73DB62052}"/>
            </a:ext>
          </a:extLst>
        </xdr:cNvPr>
        <xdr:cNvCxnSpPr/>
      </xdr:nvCxnSpPr>
      <xdr:spPr>
        <a:xfrm flipV="1">
          <a:off x="17988280" y="6743700"/>
          <a:ext cx="78994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2540</xdr:rowOff>
    </xdr:from>
    <xdr:to>
      <xdr:col>102</xdr:col>
      <xdr:colOff>165100</xdr:colOff>
      <xdr:row>40</xdr:row>
      <xdr:rowOff>104140</xdr:rowOff>
    </xdr:to>
    <xdr:sp macro="" textlink="">
      <xdr:nvSpPr>
        <xdr:cNvPr id="493" name="楕円 492">
          <a:extLst>
            <a:ext uri="{FF2B5EF4-FFF2-40B4-BE49-F238E27FC236}">
              <a16:creationId xmlns:a16="http://schemas.microsoft.com/office/drawing/2014/main" id="{702C8821-F3FF-4BFD-BA12-3901BA32CEC2}"/>
            </a:ext>
          </a:extLst>
        </xdr:cNvPr>
        <xdr:cNvSpPr/>
      </xdr:nvSpPr>
      <xdr:spPr>
        <a:xfrm>
          <a:off x="17162780" y="670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53340</xdr:rowOff>
    </xdr:from>
    <xdr:to>
      <xdr:col>107</xdr:col>
      <xdr:colOff>50800</xdr:colOff>
      <xdr:row>40</xdr:row>
      <xdr:rowOff>53340</xdr:rowOff>
    </xdr:to>
    <xdr:cxnSp macro="">
      <xdr:nvCxnSpPr>
        <xdr:cNvPr id="494" name="直線コネクタ 493">
          <a:extLst>
            <a:ext uri="{FF2B5EF4-FFF2-40B4-BE49-F238E27FC236}">
              <a16:creationId xmlns:a16="http://schemas.microsoft.com/office/drawing/2014/main" id="{AF0AF707-460C-4004-A95F-BC2E9166FB6C}"/>
            </a:ext>
          </a:extLst>
        </xdr:cNvPr>
        <xdr:cNvCxnSpPr/>
      </xdr:nvCxnSpPr>
      <xdr:spPr>
        <a:xfrm>
          <a:off x="17213580" y="675894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2540</xdr:rowOff>
    </xdr:from>
    <xdr:to>
      <xdr:col>98</xdr:col>
      <xdr:colOff>38100</xdr:colOff>
      <xdr:row>40</xdr:row>
      <xdr:rowOff>104140</xdr:rowOff>
    </xdr:to>
    <xdr:sp macro="" textlink="">
      <xdr:nvSpPr>
        <xdr:cNvPr id="495" name="楕円 494">
          <a:extLst>
            <a:ext uri="{FF2B5EF4-FFF2-40B4-BE49-F238E27FC236}">
              <a16:creationId xmlns:a16="http://schemas.microsoft.com/office/drawing/2014/main" id="{32F13B2E-1A59-45A8-A627-D489B79BD161}"/>
            </a:ext>
          </a:extLst>
        </xdr:cNvPr>
        <xdr:cNvSpPr/>
      </xdr:nvSpPr>
      <xdr:spPr>
        <a:xfrm>
          <a:off x="16388080" y="67081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53340</xdr:rowOff>
    </xdr:from>
    <xdr:to>
      <xdr:col>102</xdr:col>
      <xdr:colOff>114300</xdr:colOff>
      <xdr:row>40</xdr:row>
      <xdr:rowOff>53340</xdr:rowOff>
    </xdr:to>
    <xdr:cxnSp macro="">
      <xdr:nvCxnSpPr>
        <xdr:cNvPr id="496" name="直線コネクタ 495">
          <a:extLst>
            <a:ext uri="{FF2B5EF4-FFF2-40B4-BE49-F238E27FC236}">
              <a16:creationId xmlns:a16="http://schemas.microsoft.com/office/drawing/2014/main" id="{5D3A1B1C-4CAB-484F-83A5-01F764AAA326}"/>
            </a:ext>
          </a:extLst>
        </xdr:cNvPr>
        <xdr:cNvCxnSpPr/>
      </xdr:nvCxnSpPr>
      <xdr:spPr>
        <a:xfrm>
          <a:off x="16431260" y="675894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109237</xdr:rowOff>
    </xdr:from>
    <xdr:ext cx="469744" cy="259045"/>
    <xdr:sp macro="" textlink="">
      <xdr:nvSpPr>
        <xdr:cNvPr id="497" name="n_1aveValue【認定こども園・幼稚園・保育所】&#10;一人当たり面積">
          <a:extLst>
            <a:ext uri="{FF2B5EF4-FFF2-40B4-BE49-F238E27FC236}">
              <a16:creationId xmlns:a16="http://schemas.microsoft.com/office/drawing/2014/main" id="{CFB6FCAA-15A4-4D02-BA81-744E77895366}"/>
            </a:ext>
          </a:extLst>
        </xdr:cNvPr>
        <xdr:cNvSpPr txBox="1"/>
      </xdr:nvSpPr>
      <xdr:spPr>
        <a:xfrm>
          <a:off x="18561127" y="6311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93997</xdr:rowOff>
    </xdr:from>
    <xdr:ext cx="469744" cy="259045"/>
    <xdr:sp macro="" textlink="">
      <xdr:nvSpPr>
        <xdr:cNvPr id="498" name="n_2aveValue【認定こども園・幼稚園・保育所】&#10;一人当たり面積">
          <a:extLst>
            <a:ext uri="{FF2B5EF4-FFF2-40B4-BE49-F238E27FC236}">
              <a16:creationId xmlns:a16="http://schemas.microsoft.com/office/drawing/2014/main" id="{08337E41-C65D-4FF9-A94D-CE9E188691CA}"/>
            </a:ext>
          </a:extLst>
        </xdr:cNvPr>
        <xdr:cNvSpPr txBox="1"/>
      </xdr:nvSpPr>
      <xdr:spPr>
        <a:xfrm>
          <a:off x="17776267" y="629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109237</xdr:rowOff>
    </xdr:from>
    <xdr:ext cx="469744" cy="259045"/>
    <xdr:sp macro="" textlink="">
      <xdr:nvSpPr>
        <xdr:cNvPr id="499" name="n_3aveValue【認定こども園・幼稚園・保育所】&#10;一人当たり面積">
          <a:extLst>
            <a:ext uri="{FF2B5EF4-FFF2-40B4-BE49-F238E27FC236}">
              <a16:creationId xmlns:a16="http://schemas.microsoft.com/office/drawing/2014/main" id="{90917197-26BE-485E-AE3B-582D97E0F748}"/>
            </a:ext>
          </a:extLst>
        </xdr:cNvPr>
        <xdr:cNvSpPr txBox="1"/>
      </xdr:nvSpPr>
      <xdr:spPr>
        <a:xfrm>
          <a:off x="17001567" y="6311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101617</xdr:rowOff>
    </xdr:from>
    <xdr:ext cx="469744" cy="259045"/>
    <xdr:sp macro="" textlink="">
      <xdr:nvSpPr>
        <xdr:cNvPr id="500" name="n_4aveValue【認定こども園・幼稚園・保育所】&#10;一人当たり面積">
          <a:extLst>
            <a:ext uri="{FF2B5EF4-FFF2-40B4-BE49-F238E27FC236}">
              <a16:creationId xmlns:a16="http://schemas.microsoft.com/office/drawing/2014/main" id="{5AD16CF7-3544-422D-B082-B17E1729DD95}"/>
            </a:ext>
          </a:extLst>
        </xdr:cNvPr>
        <xdr:cNvSpPr txBox="1"/>
      </xdr:nvSpPr>
      <xdr:spPr>
        <a:xfrm>
          <a:off x="16226867" y="630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80027</xdr:rowOff>
    </xdr:from>
    <xdr:ext cx="469744" cy="259045"/>
    <xdr:sp macro="" textlink="">
      <xdr:nvSpPr>
        <xdr:cNvPr id="501" name="n_1mainValue【認定こども園・幼稚園・保育所】&#10;一人当たり面積">
          <a:extLst>
            <a:ext uri="{FF2B5EF4-FFF2-40B4-BE49-F238E27FC236}">
              <a16:creationId xmlns:a16="http://schemas.microsoft.com/office/drawing/2014/main" id="{A3A6A896-A3DF-464E-9EEC-0B659FD0BCFF}"/>
            </a:ext>
          </a:extLst>
        </xdr:cNvPr>
        <xdr:cNvSpPr txBox="1"/>
      </xdr:nvSpPr>
      <xdr:spPr>
        <a:xfrm>
          <a:off x="18561127" y="678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95267</xdr:rowOff>
    </xdr:from>
    <xdr:ext cx="469744" cy="259045"/>
    <xdr:sp macro="" textlink="">
      <xdr:nvSpPr>
        <xdr:cNvPr id="502" name="n_2mainValue【認定こども園・幼稚園・保育所】&#10;一人当たり面積">
          <a:extLst>
            <a:ext uri="{FF2B5EF4-FFF2-40B4-BE49-F238E27FC236}">
              <a16:creationId xmlns:a16="http://schemas.microsoft.com/office/drawing/2014/main" id="{609F24C4-DDC1-4545-8AD1-DD06D1A5D95A}"/>
            </a:ext>
          </a:extLst>
        </xdr:cNvPr>
        <xdr:cNvSpPr txBox="1"/>
      </xdr:nvSpPr>
      <xdr:spPr>
        <a:xfrm>
          <a:off x="17776267" y="680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95267</xdr:rowOff>
    </xdr:from>
    <xdr:ext cx="469744" cy="259045"/>
    <xdr:sp macro="" textlink="">
      <xdr:nvSpPr>
        <xdr:cNvPr id="503" name="n_3mainValue【認定こども園・幼稚園・保育所】&#10;一人当たり面積">
          <a:extLst>
            <a:ext uri="{FF2B5EF4-FFF2-40B4-BE49-F238E27FC236}">
              <a16:creationId xmlns:a16="http://schemas.microsoft.com/office/drawing/2014/main" id="{F8461B1E-711C-4E1E-80F3-0E3CFD8C4ED7}"/>
            </a:ext>
          </a:extLst>
        </xdr:cNvPr>
        <xdr:cNvSpPr txBox="1"/>
      </xdr:nvSpPr>
      <xdr:spPr>
        <a:xfrm>
          <a:off x="17001567" y="680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95267</xdr:rowOff>
    </xdr:from>
    <xdr:ext cx="469744" cy="259045"/>
    <xdr:sp macro="" textlink="">
      <xdr:nvSpPr>
        <xdr:cNvPr id="504" name="n_4mainValue【認定こども園・幼稚園・保育所】&#10;一人当たり面積">
          <a:extLst>
            <a:ext uri="{FF2B5EF4-FFF2-40B4-BE49-F238E27FC236}">
              <a16:creationId xmlns:a16="http://schemas.microsoft.com/office/drawing/2014/main" id="{307044AD-675A-49E4-AD01-EEBAE4A04444}"/>
            </a:ext>
          </a:extLst>
        </xdr:cNvPr>
        <xdr:cNvSpPr txBox="1"/>
      </xdr:nvSpPr>
      <xdr:spPr>
        <a:xfrm>
          <a:off x="16226867" y="680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5" name="正方形/長方形 504">
          <a:extLst>
            <a:ext uri="{FF2B5EF4-FFF2-40B4-BE49-F238E27FC236}">
              <a16:creationId xmlns:a16="http://schemas.microsoft.com/office/drawing/2014/main" id="{EE04FCD9-50E5-4D48-8550-FF1D405B9B54}"/>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6" name="正方形/長方形 505">
          <a:extLst>
            <a:ext uri="{FF2B5EF4-FFF2-40B4-BE49-F238E27FC236}">
              <a16:creationId xmlns:a16="http://schemas.microsoft.com/office/drawing/2014/main" id="{B2576AE0-FB71-4601-8B61-6D06FC9FFBAB}"/>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7" name="正方形/長方形 506">
          <a:extLst>
            <a:ext uri="{FF2B5EF4-FFF2-40B4-BE49-F238E27FC236}">
              <a16:creationId xmlns:a16="http://schemas.microsoft.com/office/drawing/2014/main" id="{E4EF33DC-0DFC-41E4-BAB3-653FE61EE9B4}"/>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8" name="正方形/長方形 507">
          <a:extLst>
            <a:ext uri="{FF2B5EF4-FFF2-40B4-BE49-F238E27FC236}">
              <a16:creationId xmlns:a16="http://schemas.microsoft.com/office/drawing/2014/main" id="{69EE9F11-884B-42A5-A8E7-C29E5D1B946A}"/>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9" name="正方形/長方形 508">
          <a:extLst>
            <a:ext uri="{FF2B5EF4-FFF2-40B4-BE49-F238E27FC236}">
              <a16:creationId xmlns:a16="http://schemas.microsoft.com/office/drawing/2014/main" id="{FEBB0C58-A261-4664-A106-027DAB7117B9}"/>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0" name="正方形/長方形 509">
          <a:extLst>
            <a:ext uri="{FF2B5EF4-FFF2-40B4-BE49-F238E27FC236}">
              <a16:creationId xmlns:a16="http://schemas.microsoft.com/office/drawing/2014/main" id="{CBC22ABC-3550-4452-AC94-7C4FD6B3F5FE}"/>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1" name="正方形/長方形 510">
          <a:extLst>
            <a:ext uri="{FF2B5EF4-FFF2-40B4-BE49-F238E27FC236}">
              <a16:creationId xmlns:a16="http://schemas.microsoft.com/office/drawing/2014/main" id="{1DAB5064-E257-4E35-84E6-5965852C4747}"/>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2" name="正方形/長方形 511">
          <a:extLst>
            <a:ext uri="{FF2B5EF4-FFF2-40B4-BE49-F238E27FC236}">
              <a16:creationId xmlns:a16="http://schemas.microsoft.com/office/drawing/2014/main" id="{E11566F7-57C6-4FB8-BA79-63FC8D77ADE6}"/>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3" name="テキスト ボックス 512">
          <a:extLst>
            <a:ext uri="{FF2B5EF4-FFF2-40B4-BE49-F238E27FC236}">
              <a16:creationId xmlns:a16="http://schemas.microsoft.com/office/drawing/2014/main" id="{9F9BE8E3-DE9F-47C7-9B97-C7D2D788EA24}"/>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4" name="直線コネクタ 513">
          <a:extLst>
            <a:ext uri="{FF2B5EF4-FFF2-40B4-BE49-F238E27FC236}">
              <a16:creationId xmlns:a16="http://schemas.microsoft.com/office/drawing/2014/main" id="{7B0B9019-4B82-4378-9145-0EF11CD42D4A}"/>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5" name="テキスト ボックス 514">
          <a:extLst>
            <a:ext uri="{FF2B5EF4-FFF2-40B4-BE49-F238E27FC236}">
              <a16:creationId xmlns:a16="http://schemas.microsoft.com/office/drawing/2014/main" id="{F80D9C9E-8AF6-4299-9066-AD4F8539F6A2}"/>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6" name="直線コネクタ 515">
          <a:extLst>
            <a:ext uri="{FF2B5EF4-FFF2-40B4-BE49-F238E27FC236}">
              <a16:creationId xmlns:a16="http://schemas.microsoft.com/office/drawing/2014/main" id="{49FD3FB6-4BCD-4945-9E67-28F0FD1D593D}"/>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17" name="テキスト ボックス 516">
          <a:extLst>
            <a:ext uri="{FF2B5EF4-FFF2-40B4-BE49-F238E27FC236}">
              <a16:creationId xmlns:a16="http://schemas.microsoft.com/office/drawing/2014/main" id="{8F748A00-E4CB-48FD-8607-D9DBF5AC9089}"/>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8" name="直線コネクタ 517">
          <a:extLst>
            <a:ext uri="{FF2B5EF4-FFF2-40B4-BE49-F238E27FC236}">
              <a16:creationId xmlns:a16="http://schemas.microsoft.com/office/drawing/2014/main" id="{9691C937-A378-489C-8313-18F07D984371}"/>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19" name="テキスト ボックス 518">
          <a:extLst>
            <a:ext uri="{FF2B5EF4-FFF2-40B4-BE49-F238E27FC236}">
              <a16:creationId xmlns:a16="http://schemas.microsoft.com/office/drawing/2014/main" id="{FAE0519D-0CC2-46D1-ACE4-9780E72FAA34}"/>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0" name="直線コネクタ 519">
          <a:extLst>
            <a:ext uri="{FF2B5EF4-FFF2-40B4-BE49-F238E27FC236}">
              <a16:creationId xmlns:a16="http://schemas.microsoft.com/office/drawing/2014/main" id="{C0442DFA-03F7-40F4-A893-9B4A0BFC7937}"/>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1" name="テキスト ボックス 520">
          <a:extLst>
            <a:ext uri="{FF2B5EF4-FFF2-40B4-BE49-F238E27FC236}">
              <a16:creationId xmlns:a16="http://schemas.microsoft.com/office/drawing/2014/main" id="{1154381A-FAEB-41C1-82A0-EBC5813ED84E}"/>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2" name="直線コネクタ 521">
          <a:extLst>
            <a:ext uri="{FF2B5EF4-FFF2-40B4-BE49-F238E27FC236}">
              <a16:creationId xmlns:a16="http://schemas.microsoft.com/office/drawing/2014/main" id="{B8D798D3-F321-4184-8D81-9C86B1128577}"/>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3" name="テキスト ボックス 522">
          <a:extLst>
            <a:ext uri="{FF2B5EF4-FFF2-40B4-BE49-F238E27FC236}">
              <a16:creationId xmlns:a16="http://schemas.microsoft.com/office/drawing/2014/main" id="{47F2B8A6-2791-4C1F-A3A9-752FFC91C36C}"/>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4" name="直線コネクタ 523">
          <a:extLst>
            <a:ext uri="{FF2B5EF4-FFF2-40B4-BE49-F238E27FC236}">
              <a16:creationId xmlns:a16="http://schemas.microsoft.com/office/drawing/2014/main" id="{0C70F9D6-3F20-4FA0-9719-637C0D030064}"/>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5" name="テキスト ボックス 524">
          <a:extLst>
            <a:ext uri="{FF2B5EF4-FFF2-40B4-BE49-F238E27FC236}">
              <a16:creationId xmlns:a16="http://schemas.microsoft.com/office/drawing/2014/main" id="{9FF8AF00-3C9E-4F3C-B05A-96C447251056}"/>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6" name="直線コネクタ 525">
          <a:extLst>
            <a:ext uri="{FF2B5EF4-FFF2-40B4-BE49-F238E27FC236}">
              <a16:creationId xmlns:a16="http://schemas.microsoft.com/office/drawing/2014/main" id="{D87F44BD-FB85-4022-958C-6F17204A4B8A}"/>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27" name="テキスト ボックス 526">
          <a:extLst>
            <a:ext uri="{FF2B5EF4-FFF2-40B4-BE49-F238E27FC236}">
              <a16:creationId xmlns:a16="http://schemas.microsoft.com/office/drawing/2014/main" id="{9A6B5FFD-C09C-4FDF-B8A2-464A084477FC}"/>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8" name="【学校施設】&#10;有形固定資産減価償却率グラフ枠">
          <a:extLst>
            <a:ext uri="{FF2B5EF4-FFF2-40B4-BE49-F238E27FC236}">
              <a16:creationId xmlns:a16="http://schemas.microsoft.com/office/drawing/2014/main" id="{E777D71B-310B-4823-AB84-7E1C3EA09FF9}"/>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148590</xdr:rowOff>
    </xdr:from>
    <xdr:to>
      <xdr:col>85</xdr:col>
      <xdr:colOff>126364</xdr:colOff>
      <xdr:row>63</xdr:row>
      <xdr:rowOff>24765</xdr:rowOff>
    </xdr:to>
    <xdr:cxnSp macro="">
      <xdr:nvCxnSpPr>
        <xdr:cNvPr id="529" name="直線コネクタ 528">
          <a:extLst>
            <a:ext uri="{FF2B5EF4-FFF2-40B4-BE49-F238E27FC236}">
              <a16:creationId xmlns:a16="http://schemas.microsoft.com/office/drawing/2014/main" id="{29E5A4DC-8277-49FB-950B-092A2F4C182C}"/>
            </a:ext>
          </a:extLst>
        </xdr:cNvPr>
        <xdr:cNvCxnSpPr/>
      </xdr:nvCxnSpPr>
      <xdr:spPr>
        <a:xfrm flipV="1">
          <a:off x="14375764" y="9536430"/>
          <a:ext cx="0" cy="10496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28592</xdr:rowOff>
    </xdr:from>
    <xdr:ext cx="405111" cy="259045"/>
    <xdr:sp macro="" textlink="">
      <xdr:nvSpPr>
        <xdr:cNvPr id="530" name="【学校施設】&#10;有形固定資産減価償却率最小値テキスト">
          <a:extLst>
            <a:ext uri="{FF2B5EF4-FFF2-40B4-BE49-F238E27FC236}">
              <a16:creationId xmlns:a16="http://schemas.microsoft.com/office/drawing/2014/main" id="{00ACBDDB-7E21-4530-8328-F6010228B263}"/>
            </a:ext>
          </a:extLst>
        </xdr:cNvPr>
        <xdr:cNvSpPr txBox="1"/>
      </xdr:nvSpPr>
      <xdr:spPr>
        <a:xfrm>
          <a:off x="14414500" y="10589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24765</xdr:rowOff>
    </xdr:from>
    <xdr:to>
      <xdr:col>86</xdr:col>
      <xdr:colOff>25400</xdr:colOff>
      <xdr:row>63</xdr:row>
      <xdr:rowOff>24765</xdr:rowOff>
    </xdr:to>
    <xdr:cxnSp macro="">
      <xdr:nvCxnSpPr>
        <xdr:cNvPr id="531" name="直線コネクタ 530">
          <a:extLst>
            <a:ext uri="{FF2B5EF4-FFF2-40B4-BE49-F238E27FC236}">
              <a16:creationId xmlns:a16="http://schemas.microsoft.com/office/drawing/2014/main" id="{51352C6B-CD89-40CC-B060-4C3CF76504F4}"/>
            </a:ext>
          </a:extLst>
        </xdr:cNvPr>
        <xdr:cNvCxnSpPr/>
      </xdr:nvCxnSpPr>
      <xdr:spPr>
        <a:xfrm>
          <a:off x="14287500" y="105860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95267</xdr:rowOff>
    </xdr:from>
    <xdr:ext cx="405111" cy="259045"/>
    <xdr:sp macro="" textlink="">
      <xdr:nvSpPr>
        <xdr:cNvPr id="532" name="【学校施設】&#10;有形固定資産減価償却率最大値テキスト">
          <a:extLst>
            <a:ext uri="{FF2B5EF4-FFF2-40B4-BE49-F238E27FC236}">
              <a16:creationId xmlns:a16="http://schemas.microsoft.com/office/drawing/2014/main" id="{CDD9FD74-9126-4444-9206-1C1078A46933}"/>
            </a:ext>
          </a:extLst>
        </xdr:cNvPr>
        <xdr:cNvSpPr txBox="1"/>
      </xdr:nvSpPr>
      <xdr:spPr>
        <a:xfrm>
          <a:off x="14414500" y="9315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148590</xdr:rowOff>
    </xdr:from>
    <xdr:to>
      <xdr:col>86</xdr:col>
      <xdr:colOff>25400</xdr:colOff>
      <xdr:row>56</xdr:row>
      <xdr:rowOff>148590</xdr:rowOff>
    </xdr:to>
    <xdr:cxnSp macro="">
      <xdr:nvCxnSpPr>
        <xdr:cNvPr id="533" name="直線コネクタ 532">
          <a:extLst>
            <a:ext uri="{FF2B5EF4-FFF2-40B4-BE49-F238E27FC236}">
              <a16:creationId xmlns:a16="http://schemas.microsoft.com/office/drawing/2014/main" id="{5424C6CE-9431-45C6-B954-4012C0F64B18}"/>
            </a:ext>
          </a:extLst>
        </xdr:cNvPr>
        <xdr:cNvCxnSpPr/>
      </xdr:nvCxnSpPr>
      <xdr:spPr>
        <a:xfrm>
          <a:off x="14287500" y="95364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80027</xdr:rowOff>
    </xdr:from>
    <xdr:ext cx="405111" cy="259045"/>
    <xdr:sp macro="" textlink="">
      <xdr:nvSpPr>
        <xdr:cNvPr id="534" name="【学校施設】&#10;有形固定資産減価償却率平均値テキスト">
          <a:extLst>
            <a:ext uri="{FF2B5EF4-FFF2-40B4-BE49-F238E27FC236}">
              <a16:creationId xmlns:a16="http://schemas.microsoft.com/office/drawing/2014/main" id="{1BACD491-6462-4BC6-A70D-1915BD6E4574}"/>
            </a:ext>
          </a:extLst>
        </xdr:cNvPr>
        <xdr:cNvSpPr txBox="1"/>
      </xdr:nvSpPr>
      <xdr:spPr>
        <a:xfrm>
          <a:off x="14414500" y="101384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101600</xdr:rowOff>
    </xdr:from>
    <xdr:to>
      <xdr:col>85</xdr:col>
      <xdr:colOff>177800</xdr:colOff>
      <xdr:row>61</xdr:row>
      <xdr:rowOff>31750</xdr:rowOff>
    </xdr:to>
    <xdr:sp macro="" textlink="">
      <xdr:nvSpPr>
        <xdr:cNvPr id="535" name="フローチャート: 判断 534">
          <a:extLst>
            <a:ext uri="{FF2B5EF4-FFF2-40B4-BE49-F238E27FC236}">
              <a16:creationId xmlns:a16="http://schemas.microsoft.com/office/drawing/2014/main" id="{64AD8083-99F3-45FB-8D04-47A2B260B74B}"/>
            </a:ext>
          </a:extLst>
        </xdr:cNvPr>
        <xdr:cNvSpPr/>
      </xdr:nvSpPr>
      <xdr:spPr>
        <a:xfrm>
          <a:off x="14325600" y="1016000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88265</xdr:rowOff>
    </xdr:from>
    <xdr:to>
      <xdr:col>81</xdr:col>
      <xdr:colOff>101600</xdr:colOff>
      <xdr:row>61</xdr:row>
      <xdr:rowOff>18415</xdr:rowOff>
    </xdr:to>
    <xdr:sp macro="" textlink="">
      <xdr:nvSpPr>
        <xdr:cNvPr id="536" name="フローチャート: 判断 535">
          <a:extLst>
            <a:ext uri="{FF2B5EF4-FFF2-40B4-BE49-F238E27FC236}">
              <a16:creationId xmlns:a16="http://schemas.microsoft.com/office/drawing/2014/main" id="{FE9ADFE6-CF59-4BEE-A486-AF611204FB41}"/>
            </a:ext>
          </a:extLst>
        </xdr:cNvPr>
        <xdr:cNvSpPr/>
      </xdr:nvSpPr>
      <xdr:spPr>
        <a:xfrm>
          <a:off x="13578840" y="101466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74930</xdr:rowOff>
    </xdr:from>
    <xdr:to>
      <xdr:col>76</xdr:col>
      <xdr:colOff>165100</xdr:colOff>
      <xdr:row>61</xdr:row>
      <xdr:rowOff>5080</xdr:rowOff>
    </xdr:to>
    <xdr:sp macro="" textlink="">
      <xdr:nvSpPr>
        <xdr:cNvPr id="537" name="フローチャート: 判断 536">
          <a:extLst>
            <a:ext uri="{FF2B5EF4-FFF2-40B4-BE49-F238E27FC236}">
              <a16:creationId xmlns:a16="http://schemas.microsoft.com/office/drawing/2014/main" id="{6223F883-56D3-4A8D-BFC3-A7B460AEDD47}"/>
            </a:ext>
          </a:extLst>
        </xdr:cNvPr>
        <xdr:cNvSpPr/>
      </xdr:nvSpPr>
      <xdr:spPr>
        <a:xfrm>
          <a:off x="12804140" y="101333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67310</xdr:rowOff>
    </xdr:from>
    <xdr:to>
      <xdr:col>72</xdr:col>
      <xdr:colOff>38100</xdr:colOff>
      <xdr:row>60</xdr:row>
      <xdr:rowOff>168910</xdr:rowOff>
    </xdr:to>
    <xdr:sp macro="" textlink="">
      <xdr:nvSpPr>
        <xdr:cNvPr id="538" name="フローチャート: 判断 537">
          <a:extLst>
            <a:ext uri="{FF2B5EF4-FFF2-40B4-BE49-F238E27FC236}">
              <a16:creationId xmlns:a16="http://schemas.microsoft.com/office/drawing/2014/main" id="{758B25AA-072F-44F6-BB9B-5A5A9DD8E51B}"/>
            </a:ext>
          </a:extLst>
        </xdr:cNvPr>
        <xdr:cNvSpPr/>
      </xdr:nvSpPr>
      <xdr:spPr>
        <a:xfrm>
          <a:off x="12029440" y="101257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52070</xdr:rowOff>
    </xdr:from>
    <xdr:to>
      <xdr:col>67</xdr:col>
      <xdr:colOff>101600</xdr:colOff>
      <xdr:row>60</xdr:row>
      <xdr:rowOff>153670</xdr:rowOff>
    </xdr:to>
    <xdr:sp macro="" textlink="">
      <xdr:nvSpPr>
        <xdr:cNvPr id="539" name="フローチャート: 判断 538">
          <a:extLst>
            <a:ext uri="{FF2B5EF4-FFF2-40B4-BE49-F238E27FC236}">
              <a16:creationId xmlns:a16="http://schemas.microsoft.com/office/drawing/2014/main" id="{59746B98-4882-495A-92C9-AE9DD0F7A911}"/>
            </a:ext>
          </a:extLst>
        </xdr:cNvPr>
        <xdr:cNvSpPr/>
      </xdr:nvSpPr>
      <xdr:spPr>
        <a:xfrm>
          <a:off x="11231880" y="1011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ED5CE7B0-32CE-402A-A72E-41FEF72B372B}"/>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F7468695-4AE2-47C1-ABC9-457051A60318}"/>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FF36B1E7-FB6A-45A0-8F53-3E397C701E36}"/>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E5232A09-0044-4805-81D2-238C5CE3196E}"/>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AF70AF1A-BDCA-412F-A1FA-D7928D63DD39}"/>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15875</xdr:rowOff>
    </xdr:from>
    <xdr:to>
      <xdr:col>85</xdr:col>
      <xdr:colOff>177800</xdr:colOff>
      <xdr:row>60</xdr:row>
      <xdr:rowOff>117475</xdr:rowOff>
    </xdr:to>
    <xdr:sp macro="" textlink="">
      <xdr:nvSpPr>
        <xdr:cNvPr id="545" name="楕円 544">
          <a:extLst>
            <a:ext uri="{FF2B5EF4-FFF2-40B4-BE49-F238E27FC236}">
              <a16:creationId xmlns:a16="http://schemas.microsoft.com/office/drawing/2014/main" id="{0907C9C8-7FC9-403E-B709-392C309129EC}"/>
            </a:ext>
          </a:extLst>
        </xdr:cNvPr>
        <xdr:cNvSpPr/>
      </xdr:nvSpPr>
      <xdr:spPr>
        <a:xfrm>
          <a:off x="14325600" y="10074275"/>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38752</xdr:rowOff>
    </xdr:from>
    <xdr:ext cx="405111" cy="259045"/>
    <xdr:sp macro="" textlink="">
      <xdr:nvSpPr>
        <xdr:cNvPr id="546" name="【学校施設】&#10;有形固定資産減価償却率該当値テキスト">
          <a:extLst>
            <a:ext uri="{FF2B5EF4-FFF2-40B4-BE49-F238E27FC236}">
              <a16:creationId xmlns:a16="http://schemas.microsoft.com/office/drawing/2014/main" id="{3DAAB7DE-8D45-4AAE-87C5-69304FE48A62}"/>
            </a:ext>
          </a:extLst>
        </xdr:cNvPr>
        <xdr:cNvSpPr txBox="1"/>
      </xdr:nvSpPr>
      <xdr:spPr>
        <a:xfrm>
          <a:off x="14414500" y="9929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61595</xdr:rowOff>
    </xdr:from>
    <xdr:to>
      <xdr:col>81</xdr:col>
      <xdr:colOff>101600</xdr:colOff>
      <xdr:row>61</xdr:row>
      <xdr:rowOff>163195</xdr:rowOff>
    </xdr:to>
    <xdr:sp macro="" textlink="">
      <xdr:nvSpPr>
        <xdr:cNvPr id="547" name="楕円 546">
          <a:extLst>
            <a:ext uri="{FF2B5EF4-FFF2-40B4-BE49-F238E27FC236}">
              <a16:creationId xmlns:a16="http://schemas.microsoft.com/office/drawing/2014/main" id="{CBCCD647-B5C3-400A-8568-EE3BAA3F2DCA}"/>
            </a:ext>
          </a:extLst>
        </xdr:cNvPr>
        <xdr:cNvSpPr/>
      </xdr:nvSpPr>
      <xdr:spPr>
        <a:xfrm>
          <a:off x="13578840" y="1028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66675</xdr:rowOff>
    </xdr:from>
    <xdr:to>
      <xdr:col>85</xdr:col>
      <xdr:colOff>127000</xdr:colOff>
      <xdr:row>61</xdr:row>
      <xdr:rowOff>112395</xdr:rowOff>
    </xdr:to>
    <xdr:cxnSp macro="">
      <xdr:nvCxnSpPr>
        <xdr:cNvPr id="548" name="直線コネクタ 547">
          <a:extLst>
            <a:ext uri="{FF2B5EF4-FFF2-40B4-BE49-F238E27FC236}">
              <a16:creationId xmlns:a16="http://schemas.microsoft.com/office/drawing/2014/main" id="{C8CB13EF-7607-4A20-81EC-57346A43E5D9}"/>
            </a:ext>
          </a:extLst>
        </xdr:cNvPr>
        <xdr:cNvCxnSpPr/>
      </xdr:nvCxnSpPr>
      <xdr:spPr>
        <a:xfrm flipV="1">
          <a:off x="13629640" y="10125075"/>
          <a:ext cx="746760" cy="213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84455</xdr:rowOff>
    </xdr:from>
    <xdr:to>
      <xdr:col>76</xdr:col>
      <xdr:colOff>165100</xdr:colOff>
      <xdr:row>62</xdr:row>
      <xdr:rowOff>14605</xdr:rowOff>
    </xdr:to>
    <xdr:sp macro="" textlink="">
      <xdr:nvSpPr>
        <xdr:cNvPr id="549" name="楕円 548">
          <a:extLst>
            <a:ext uri="{FF2B5EF4-FFF2-40B4-BE49-F238E27FC236}">
              <a16:creationId xmlns:a16="http://schemas.microsoft.com/office/drawing/2014/main" id="{3E1E4136-1680-4914-9C7F-9E6381352259}"/>
            </a:ext>
          </a:extLst>
        </xdr:cNvPr>
        <xdr:cNvSpPr/>
      </xdr:nvSpPr>
      <xdr:spPr>
        <a:xfrm>
          <a:off x="12804140" y="103104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112395</xdr:rowOff>
    </xdr:from>
    <xdr:to>
      <xdr:col>81</xdr:col>
      <xdr:colOff>50800</xdr:colOff>
      <xdr:row>61</xdr:row>
      <xdr:rowOff>135255</xdr:rowOff>
    </xdr:to>
    <xdr:cxnSp macro="">
      <xdr:nvCxnSpPr>
        <xdr:cNvPr id="550" name="直線コネクタ 549">
          <a:extLst>
            <a:ext uri="{FF2B5EF4-FFF2-40B4-BE49-F238E27FC236}">
              <a16:creationId xmlns:a16="http://schemas.microsoft.com/office/drawing/2014/main" id="{3CA91324-BE5C-4975-B843-57AC3B4C5019}"/>
            </a:ext>
          </a:extLst>
        </xdr:cNvPr>
        <xdr:cNvCxnSpPr/>
      </xdr:nvCxnSpPr>
      <xdr:spPr>
        <a:xfrm flipV="1">
          <a:off x="12854940" y="10338435"/>
          <a:ext cx="7747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36830</xdr:rowOff>
    </xdr:from>
    <xdr:to>
      <xdr:col>72</xdr:col>
      <xdr:colOff>38100</xdr:colOff>
      <xdr:row>61</xdr:row>
      <xdr:rowOff>138430</xdr:rowOff>
    </xdr:to>
    <xdr:sp macro="" textlink="">
      <xdr:nvSpPr>
        <xdr:cNvPr id="551" name="楕円 550">
          <a:extLst>
            <a:ext uri="{FF2B5EF4-FFF2-40B4-BE49-F238E27FC236}">
              <a16:creationId xmlns:a16="http://schemas.microsoft.com/office/drawing/2014/main" id="{B6397E21-9A9F-4C5B-9DE1-20F04CA4A382}"/>
            </a:ext>
          </a:extLst>
        </xdr:cNvPr>
        <xdr:cNvSpPr/>
      </xdr:nvSpPr>
      <xdr:spPr>
        <a:xfrm>
          <a:off x="12029440" y="102628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87630</xdr:rowOff>
    </xdr:from>
    <xdr:to>
      <xdr:col>76</xdr:col>
      <xdr:colOff>114300</xdr:colOff>
      <xdr:row>61</xdr:row>
      <xdr:rowOff>135255</xdr:rowOff>
    </xdr:to>
    <xdr:cxnSp macro="">
      <xdr:nvCxnSpPr>
        <xdr:cNvPr id="552" name="直線コネクタ 551">
          <a:extLst>
            <a:ext uri="{FF2B5EF4-FFF2-40B4-BE49-F238E27FC236}">
              <a16:creationId xmlns:a16="http://schemas.microsoft.com/office/drawing/2014/main" id="{473896C9-74F9-44D6-A927-95E3EC33CD2C}"/>
            </a:ext>
          </a:extLst>
        </xdr:cNvPr>
        <xdr:cNvCxnSpPr/>
      </xdr:nvCxnSpPr>
      <xdr:spPr>
        <a:xfrm>
          <a:off x="12072620" y="10313670"/>
          <a:ext cx="78232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23495</xdr:rowOff>
    </xdr:from>
    <xdr:to>
      <xdr:col>67</xdr:col>
      <xdr:colOff>101600</xdr:colOff>
      <xdr:row>61</xdr:row>
      <xdr:rowOff>125095</xdr:rowOff>
    </xdr:to>
    <xdr:sp macro="" textlink="">
      <xdr:nvSpPr>
        <xdr:cNvPr id="553" name="楕円 552">
          <a:extLst>
            <a:ext uri="{FF2B5EF4-FFF2-40B4-BE49-F238E27FC236}">
              <a16:creationId xmlns:a16="http://schemas.microsoft.com/office/drawing/2014/main" id="{3669D2BC-7704-448D-9F62-0E2C414A0235}"/>
            </a:ext>
          </a:extLst>
        </xdr:cNvPr>
        <xdr:cNvSpPr/>
      </xdr:nvSpPr>
      <xdr:spPr>
        <a:xfrm>
          <a:off x="11231880" y="1024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74295</xdr:rowOff>
    </xdr:from>
    <xdr:to>
      <xdr:col>71</xdr:col>
      <xdr:colOff>177800</xdr:colOff>
      <xdr:row>61</xdr:row>
      <xdr:rowOff>87630</xdr:rowOff>
    </xdr:to>
    <xdr:cxnSp macro="">
      <xdr:nvCxnSpPr>
        <xdr:cNvPr id="554" name="直線コネクタ 553">
          <a:extLst>
            <a:ext uri="{FF2B5EF4-FFF2-40B4-BE49-F238E27FC236}">
              <a16:creationId xmlns:a16="http://schemas.microsoft.com/office/drawing/2014/main" id="{F50E39EC-3FD8-4442-B70A-38E04DCE70C3}"/>
            </a:ext>
          </a:extLst>
        </xdr:cNvPr>
        <xdr:cNvCxnSpPr/>
      </xdr:nvCxnSpPr>
      <xdr:spPr>
        <a:xfrm>
          <a:off x="11282680" y="10300335"/>
          <a:ext cx="78994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34942</xdr:rowOff>
    </xdr:from>
    <xdr:ext cx="405111" cy="259045"/>
    <xdr:sp macro="" textlink="">
      <xdr:nvSpPr>
        <xdr:cNvPr id="555" name="n_1aveValue【学校施設】&#10;有形固定資産減価償却率">
          <a:extLst>
            <a:ext uri="{FF2B5EF4-FFF2-40B4-BE49-F238E27FC236}">
              <a16:creationId xmlns:a16="http://schemas.microsoft.com/office/drawing/2014/main" id="{404630BD-8F52-40B9-9B36-0E53ABAA2515}"/>
            </a:ext>
          </a:extLst>
        </xdr:cNvPr>
        <xdr:cNvSpPr txBox="1"/>
      </xdr:nvSpPr>
      <xdr:spPr>
        <a:xfrm>
          <a:off x="13437244" y="992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21607</xdr:rowOff>
    </xdr:from>
    <xdr:ext cx="405111" cy="259045"/>
    <xdr:sp macro="" textlink="">
      <xdr:nvSpPr>
        <xdr:cNvPr id="556" name="n_2aveValue【学校施設】&#10;有形固定資産減価償却率">
          <a:extLst>
            <a:ext uri="{FF2B5EF4-FFF2-40B4-BE49-F238E27FC236}">
              <a16:creationId xmlns:a16="http://schemas.microsoft.com/office/drawing/2014/main" id="{46D1A8E9-9FC5-4962-B0DB-3BA9ECAA0A4B}"/>
            </a:ext>
          </a:extLst>
        </xdr:cNvPr>
        <xdr:cNvSpPr txBox="1"/>
      </xdr:nvSpPr>
      <xdr:spPr>
        <a:xfrm>
          <a:off x="12675244" y="9912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13987</xdr:rowOff>
    </xdr:from>
    <xdr:ext cx="405111" cy="259045"/>
    <xdr:sp macro="" textlink="">
      <xdr:nvSpPr>
        <xdr:cNvPr id="557" name="n_3aveValue【学校施設】&#10;有形固定資産減価償却率">
          <a:extLst>
            <a:ext uri="{FF2B5EF4-FFF2-40B4-BE49-F238E27FC236}">
              <a16:creationId xmlns:a16="http://schemas.microsoft.com/office/drawing/2014/main" id="{70F32C3B-39ED-48CE-9502-7F7E0525CEE9}"/>
            </a:ext>
          </a:extLst>
        </xdr:cNvPr>
        <xdr:cNvSpPr txBox="1"/>
      </xdr:nvSpPr>
      <xdr:spPr>
        <a:xfrm>
          <a:off x="11900544" y="990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170197</xdr:rowOff>
    </xdr:from>
    <xdr:ext cx="405111" cy="259045"/>
    <xdr:sp macro="" textlink="">
      <xdr:nvSpPr>
        <xdr:cNvPr id="558" name="n_4aveValue【学校施設】&#10;有形固定資産減価償却率">
          <a:extLst>
            <a:ext uri="{FF2B5EF4-FFF2-40B4-BE49-F238E27FC236}">
              <a16:creationId xmlns:a16="http://schemas.microsoft.com/office/drawing/2014/main" id="{B3E84F5B-EFC7-4FB1-9F46-CE3A4F3B9BE3}"/>
            </a:ext>
          </a:extLst>
        </xdr:cNvPr>
        <xdr:cNvSpPr txBox="1"/>
      </xdr:nvSpPr>
      <xdr:spPr>
        <a:xfrm>
          <a:off x="11102984" y="9893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154322</xdr:rowOff>
    </xdr:from>
    <xdr:ext cx="405111" cy="259045"/>
    <xdr:sp macro="" textlink="">
      <xdr:nvSpPr>
        <xdr:cNvPr id="559" name="n_1mainValue【学校施設】&#10;有形固定資産減価償却率">
          <a:extLst>
            <a:ext uri="{FF2B5EF4-FFF2-40B4-BE49-F238E27FC236}">
              <a16:creationId xmlns:a16="http://schemas.microsoft.com/office/drawing/2014/main" id="{33C018E7-9F73-4C40-B79E-45D2735C80F4}"/>
            </a:ext>
          </a:extLst>
        </xdr:cNvPr>
        <xdr:cNvSpPr txBox="1"/>
      </xdr:nvSpPr>
      <xdr:spPr>
        <a:xfrm>
          <a:off x="13437244" y="1038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5732</xdr:rowOff>
    </xdr:from>
    <xdr:ext cx="405111" cy="259045"/>
    <xdr:sp macro="" textlink="">
      <xdr:nvSpPr>
        <xdr:cNvPr id="560" name="n_2mainValue【学校施設】&#10;有形固定資産減価償却率">
          <a:extLst>
            <a:ext uri="{FF2B5EF4-FFF2-40B4-BE49-F238E27FC236}">
              <a16:creationId xmlns:a16="http://schemas.microsoft.com/office/drawing/2014/main" id="{C73014DD-7F0E-489F-93D5-E9E746078B9B}"/>
            </a:ext>
          </a:extLst>
        </xdr:cNvPr>
        <xdr:cNvSpPr txBox="1"/>
      </xdr:nvSpPr>
      <xdr:spPr>
        <a:xfrm>
          <a:off x="12675244" y="10399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129557</xdr:rowOff>
    </xdr:from>
    <xdr:ext cx="405111" cy="259045"/>
    <xdr:sp macro="" textlink="">
      <xdr:nvSpPr>
        <xdr:cNvPr id="561" name="n_3mainValue【学校施設】&#10;有形固定資産減価償却率">
          <a:extLst>
            <a:ext uri="{FF2B5EF4-FFF2-40B4-BE49-F238E27FC236}">
              <a16:creationId xmlns:a16="http://schemas.microsoft.com/office/drawing/2014/main" id="{C61C92D7-A43E-445D-83BE-6B442C57EB90}"/>
            </a:ext>
          </a:extLst>
        </xdr:cNvPr>
        <xdr:cNvSpPr txBox="1"/>
      </xdr:nvSpPr>
      <xdr:spPr>
        <a:xfrm>
          <a:off x="11900544" y="10355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116222</xdr:rowOff>
    </xdr:from>
    <xdr:ext cx="405111" cy="259045"/>
    <xdr:sp macro="" textlink="">
      <xdr:nvSpPr>
        <xdr:cNvPr id="562" name="n_4mainValue【学校施設】&#10;有形固定資産減価償却率">
          <a:extLst>
            <a:ext uri="{FF2B5EF4-FFF2-40B4-BE49-F238E27FC236}">
              <a16:creationId xmlns:a16="http://schemas.microsoft.com/office/drawing/2014/main" id="{D10C279A-1C8A-432C-A661-A7EB3D28ABB2}"/>
            </a:ext>
          </a:extLst>
        </xdr:cNvPr>
        <xdr:cNvSpPr txBox="1"/>
      </xdr:nvSpPr>
      <xdr:spPr>
        <a:xfrm>
          <a:off x="11102984" y="10342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3" name="正方形/長方形 562">
          <a:extLst>
            <a:ext uri="{FF2B5EF4-FFF2-40B4-BE49-F238E27FC236}">
              <a16:creationId xmlns:a16="http://schemas.microsoft.com/office/drawing/2014/main" id="{98D2C55B-BC29-436E-A136-74E4CBCAE473}"/>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4" name="正方形/長方形 563">
          <a:extLst>
            <a:ext uri="{FF2B5EF4-FFF2-40B4-BE49-F238E27FC236}">
              <a16:creationId xmlns:a16="http://schemas.microsoft.com/office/drawing/2014/main" id="{0E8AE498-2689-491E-A908-46CE036A6935}"/>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5" name="正方形/長方形 564">
          <a:extLst>
            <a:ext uri="{FF2B5EF4-FFF2-40B4-BE49-F238E27FC236}">
              <a16:creationId xmlns:a16="http://schemas.microsoft.com/office/drawing/2014/main" id="{23351542-D54D-41FF-B121-A05281D6A034}"/>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6" name="正方形/長方形 565">
          <a:extLst>
            <a:ext uri="{FF2B5EF4-FFF2-40B4-BE49-F238E27FC236}">
              <a16:creationId xmlns:a16="http://schemas.microsoft.com/office/drawing/2014/main" id="{966210F0-63BB-40CF-B5D7-F2D0B8155A32}"/>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7" name="正方形/長方形 566">
          <a:extLst>
            <a:ext uri="{FF2B5EF4-FFF2-40B4-BE49-F238E27FC236}">
              <a16:creationId xmlns:a16="http://schemas.microsoft.com/office/drawing/2014/main" id="{C0B8EA3C-A50C-406F-B2B1-E81577D90B76}"/>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8" name="正方形/長方形 567">
          <a:extLst>
            <a:ext uri="{FF2B5EF4-FFF2-40B4-BE49-F238E27FC236}">
              <a16:creationId xmlns:a16="http://schemas.microsoft.com/office/drawing/2014/main" id="{609A56F1-E853-4688-8C5F-0958B7ED738B}"/>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9" name="正方形/長方形 568">
          <a:extLst>
            <a:ext uri="{FF2B5EF4-FFF2-40B4-BE49-F238E27FC236}">
              <a16:creationId xmlns:a16="http://schemas.microsoft.com/office/drawing/2014/main" id="{9C6249B0-B7B2-4445-84B0-B99A8F21B9A5}"/>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0" name="正方形/長方形 569">
          <a:extLst>
            <a:ext uri="{FF2B5EF4-FFF2-40B4-BE49-F238E27FC236}">
              <a16:creationId xmlns:a16="http://schemas.microsoft.com/office/drawing/2014/main" id="{2A46F1A5-18AE-44AB-9A88-B8ED6AC249D5}"/>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1" name="テキスト ボックス 570">
          <a:extLst>
            <a:ext uri="{FF2B5EF4-FFF2-40B4-BE49-F238E27FC236}">
              <a16:creationId xmlns:a16="http://schemas.microsoft.com/office/drawing/2014/main" id="{C40EC095-85C5-46D8-9798-31CE1FEB190B}"/>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2" name="直線コネクタ 571">
          <a:extLst>
            <a:ext uri="{FF2B5EF4-FFF2-40B4-BE49-F238E27FC236}">
              <a16:creationId xmlns:a16="http://schemas.microsoft.com/office/drawing/2014/main" id="{866A5B54-8149-4A76-9BC5-AA35D4C2FA66}"/>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3" name="テキスト ボックス 572">
          <a:extLst>
            <a:ext uri="{FF2B5EF4-FFF2-40B4-BE49-F238E27FC236}">
              <a16:creationId xmlns:a16="http://schemas.microsoft.com/office/drawing/2014/main" id="{F638B7D9-7759-40F0-BECD-65A5CBD6A6A0}"/>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65</xdr:row>
      <xdr:rowOff>0</xdr:rowOff>
    </xdr:from>
    <xdr:to>
      <xdr:col>120</xdr:col>
      <xdr:colOff>114300</xdr:colOff>
      <xdr:row>65</xdr:row>
      <xdr:rowOff>0</xdr:rowOff>
    </xdr:to>
    <xdr:cxnSp macro="">
      <xdr:nvCxnSpPr>
        <xdr:cNvPr id="574" name="直線コネクタ 573">
          <a:extLst>
            <a:ext uri="{FF2B5EF4-FFF2-40B4-BE49-F238E27FC236}">
              <a16:creationId xmlns:a16="http://schemas.microsoft.com/office/drawing/2014/main" id="{2A69F08D-84B9-442E-9197-F1F72F8FA57E}"/>
            </a:ext>
          </a:extLst>
        </xdr:cNvPr>
        <xdr:cNvCxnSpPr/>
      </xdr:nvCxnSpPr>
      <xdr:spPr>
        <a:xfrm>
          <a:off x="16093440" y="10896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64</xdr:row>
      <xdr:rowOff>29227</xdr:rowOff>
    </xdr:from>
    <xdr:ext cx="467179" cy="259045"/>
    <xdr:sp macro="" textlink="">
      <xdr:nvSpPr>
        <xdr:cNvPr id="575" name="テキスト ボックス 574">
          <a:extLst>
            <a:ext uri="{FF2B5EF4-FFF2-40B4-BE49-F238E27FC236}">
              <a16:creationId xmlns:a16="http://schemas.microsoft.com/office/drawing/2014/main" id="{E3E3C90D-82CA-4483-860F-57B4E343265A}"/>
            </a:ext>
          </a:extLst>
        </xdr:cNvPr>
        <xdr:cNvSpPr txBox="1"/>
      </xdr:nvSpPr>
      <xdr:spPr>
        <a:xfrm>
          <a:off x="15694841" y="10758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576" name="直線コネクタ 575">
          <a:extLst>
            <a:ext uri="{FF2B5EF4-FFF2-40B4-BE49-F238E27FC236}">
              <a16:creationId xmlns:a16="http://schemas.microsoft.com/office/drawing/2014/main" id="{A3759C11-D0BE-4ED6-908C-692EE6721C12}"/>
            </a:ext>
          </a:extLst>
        </xdr:cNvPr>
        <xdr:cNvCxnSpPr/>
      </xdr:nvCxnSpPr>
      <xdr:spPr>
        <a:xfrm>
          <a:off x="16093440" y="10618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577" name="テキスト ボックス 576">
          <a:extLst>
            <a:ext uri="{FF2B5EF4-FFF2-40B4-BE49-F238E27FC236}">
              <a16:creationId xmlns:a16="http://schemas.microsoft.com/office/drawing/2014/main" id="{79516B27-B6C8-417A-9D8D-DB95D3C00E73}"/>
            </a:ext>
          </a:extLst>
        </xdr:cNvPr>
        <xdr:cNvSpPr txBox="1"/>
      </xdr:nvSpPr>
      <xdr:spPr>
        <a:xfrm>
          <a:off x="15694841" y="10480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114300</xdr:rowOff>
    </xdr:from>
    <xdr:to>
      <xdr:col>120</xdr:col>
      <xdr:colOff>114300</xdr:colOff>
      <xdr:row>61</xdr:row>
      <xdr:rowOff>114300</xdr:rowOff>
    </xdr:to>
    <xdr:cxnSp macro="">
      <xdr:nvCxnSpPr>
        <xdr:cNvPr id="578" name="直線コネクタ 577">
          <a:extLst>
            <a:ext uri="{FF2B5EF4-FFF2-40B4-BE49-F238E27FC236}">
              <a16:creationId xmlns:a16="http://schemas.microsoft.com/office/drawing/2014/main" id="{3B607EA0-1719-4CE1-B3D5-92F9A8D8F73C}"/>
            </a:ext>
          </a:extLst>
        </xdr:cNvPr>
        <xdr:cNvCxnSpPr/>
      </xdr:nvCxnSpPr>
      <xdr:spPr>
        <a:xfrm>
          <a:off x="16093440" y="10340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143527</xdr:rowOff>
    </xdr:from>
    <xdr:ext cx="467179" cy="259045"/>
    <xdr:sp macro="" textlink="">
      <xdr:nvSpPr>
        <xdr:cNvPr id="579" name="テキスト ボックス 578">
          <a:extLst>
            <a:ext uri="{FF2B5EF4-FFF2-40B4-BE49-F238E27FC236}">
              <a16:creationId xmlns:a16="http://schemas.microsoft.com/office/drawing/2014/main" id="{0DF81145-B168-4C7E-AFA6-A9F1A1AF961D}"/>
            </a:ext>
          </a:extLst>
        </xdr:cNvPr>
        <xdr:cNvSpPr txBox="1"/>
      </xdr:nvSpPr>
      <xdr:spPr>
        <a:xfrm>
          <a:off x="15694841" y="10201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0" name="直線コネクタ 579">
          <a:extLst>
            <a:ext uri="{FF2B5EF4-FFF2-40B4-BE49-F238E27FC236}">
              <a16:creationId xmlns:a16="http://schemas.microsoft.com/office/drawing/2014/main" id="{3CD1879F-EFF0-4760-BF86-4FD70EE9D3E6}"/>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1" name="テキスト ボックス 580">
          <a:extLst>
            <a:ext uri="{FF2B5EF4-FFF2-40B4-BE49-F238E27FC236}">
              <a16:creationId xmlns:a16="http://schemas.microsoft.com/office/drawing/2014/main" id="{5811355F-8BF7-480E-8BA2-ED7963FA2828}"/>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57150</xdr:rowOff>
    </xdr:from>
    <xdr:to>
      <xdr:col>120</xdr:col>
      <xdr:colOff>114300</xdr:colOff>
      <xdr:row>58</xdr:row>
      <xdr:rowOff>57150</xdr:rowOff>
    </xdr:to>
    <xdr:cxnSp macro="">
      <xdr:nvCxnSpPr>
        <xdr:cNvPr id="582" name="直線コネクタ 581">
          <a:extLst>
            <a:ext uri="{FF2B5EF4-FFF2-40B4-BE49-F238E27FC236}">
              <a16:creationId xmlns:a16="http://schemas.microsoft.com/office/drawing/2014/main" id="{8FD5CE13-7770-4FDD-BBDD-9E25A13F3754}"/>
            </a:ext>
          </a:extLst>
        </xdr:cNvPr>
        <xdr:cNvCxnSpPr/>
      </xdr:nvCxnSpPr>
      <xdr:spPr>
        <a:xfrm>
          <a:off x="16093440" y="9780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86377</xdr:rowOff>
    </xdr:from>
    <xdr:ext cx="467179" cy="259045"/>
    <xdr:sp macro="" textlink="">
      <xdr:nvSpPr>
        <xdr:cNvPr id="583" name="テキスト ボックス 582">
          <a:extLst>
            <a:ext uri="{FF2B5EF4-FFF2-40B4-BE49-F238E27FC236}">
              <a16:creationId xmlns:a16="http://schemas.microsoft.com/office/drawing/2014/main" id="{262D5CA1-7FB0-45E9-AC5E-3E5C1AE76032}"/>
            </a:ext>
          </a:extLst>
        </xdr:cNvPr>
        <xdr:cNvSpPr txBox="1"/>
      </xdr:nvSpPr>
      <xdr:spPr>
        <a:xfrm>
          <a:off x="15694841" y="9641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584" name="直線コネクタ 583">
          <a:extLst>
            <a:ext uri="{FF2B5EF4-FFF2-40B4-BE49-F238E27FC236}">
              <a16:creationId xmlns:a16="http://schemas.microsoft.com/office/drawing/2014/main" id="{62156AB2-0933-475A-847E-9583898DE934}"/>
            </a:ext>
          </a:extLst>
        </xdr:cNvPr>
        <xdr:cNvCxnSpPr/>
      </xdr:nvCxnSpPr>
      <xdr:spPr>
        <a:xfrm>
          <a:off x="16093440" y="9502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585" name="テキスト ボックス 584">
          <a:extLst>
            <a:ext uri="{FF2B5EF4-FFF2-40B4-BE49-F238E27FC236}">
              <a16:creationId xmlns:a16="http://schemas.microsoft.com/office/drawing/2014/main" id="{C5EA36CA-3B98-4CCB-A651-EC93F8928962}"/>
            </a:ext>
          </a:extLst>
        </xdr:cNvPr>
        <xdr:cNvSpPr txBox="1"/>
      </xdr:nvSpPr>
      <xdr:spPr>
        <a:xfrm>
          <a:off x="15694841" y="9363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0</xdr:rowOff>
    </xdr:from>
    <xdr:to>
      <xdr:col>120</xdr:col>
      <xdr:colOff>114300</xdr:colOff>
      <xdr:row>55</xdr:row>
      <xdr:rowOff>0</xdr:rowOff>
    </xdr:to>
    <xdr:cxnSp macro="">
      <xdr:nvCxnSpPr>
        <xdr:cNvPr id="586" name="直線コネクタ 585">
          <a:extLst>
            <a:ext uri="{FF2B5EF4-FFF2-40B4-BE49-F238E27FC236}">
              <a16:creationId xmlns:a16="http://schemas.microsoft.com/office/drawing/2014/main" id="{268EFFB6-C824-488E-94F1-B5480EC7E800}"/>
            </a:ext>
          </a:extLst>
        </xdr:cNvPr>
        <xdr:cNvCxnSpPr/>
      </xdr:nvCxnSpPr>
      <xdr:spPr>
        <a:xfrm>
          <a:off x="16093440" y="922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29227</xdr:rowOff>
    </xdr:from>
    <xdr:ext cx="467179" cy="259045"/>
    <xdr:sp macro="" textlink="">
      <xdr:nvSpPr>
        <xdr:cNvPr id="587" name="テキスト ボックス 586">
          <a:extLst>
            <a:ext uri="{FF2B5EF4-FFF2-40B4-BE49-F238E27FC236}">
              <a16:creationId xmlns:a16="http://schemas.microsoft.com/office/drawing/2014/main" id="{F528143E-FAA6-4A3A-9334-3D2005C009AD}"/>
            </a:ext>
          </a:extLst>
        </xdr:cNvPr>
        <xdr:cNvSpPr txBox="1"/>
      </xdr:nvSpPr>
      <xdr:spPr>
        <a:xfrm>
          <a:off x="15694841" y="908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8" name="直線コネクタ 587">
          <a:extLst>
            <a:ext uri="{FF2B5EF4-FFF2-40B4-BE49-F238E27FC236}">
              <a16:creationId xmlns:a16="http://schemas.microsoft.com/office/drawing/2014/main" id="{A1471091-3F19-4FFA-8F47-BC99C35A2959}"/>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9" name="テキスト ボックス 588">
          <a:extLst>
            <a:ext uri="{FF2B5EF4-FFF2-40B4-BE49-F238E27FC236}">
              <a16:creationId xmlns:a16="http://schemas.microsoft.com/office/drawing/2014/main" id="{FC2DD340-9627-49C4-983D-AC7594D099FD}"/>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0" name="【学校施設】&#10;一人当たり面積グラフ枠">
          <a:extLst>
            <a:ext uri="{FF2B5EF4-FFF2-40B4-BE49-F238E27FC236}">
              <a16:creationId xmlns:a16="http://schemas.microsoft.com/office/drawing/2014/main" id="{00E76BCB-C9E6-4FC4-AFD3-D73DA7BC9A6B}"/>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4287</xdr:rowOff>
    </xdr:from>
    <xdr:to>
      <xdr:col>116</xdr:col>
      <xdr:colOff>62864</xdr:colOff>
      <xdr:row>63</xdr:row>
      <xdr:rowOff>158591</xdr:rowOff>
    </xdr:to>
    <xdr:cxnSp macro="">
      <xdr:nvCxnSpPr>
        <xdr:cNvPr id="591" name="直線コネクタ 590">
          <a:extLst>
            <a:ext uri="{FF2B5EF4-FFF2-40B4-BE49-F238E27FC236}">
              <a16:creationId xmlns:a16="http://schemas.microsoft.com/office/drawing/2014/main" id="{84B60D34-3E55-40A4-A6B8-669279F6E4A7}"/>
            </a:ext>
          </a:extLst>
        </xdr:cNvPr>
        <xdr:cNvCxnSpPr/>
      </xdr:nvCxnSpPr>
      <xdr:spPr>
        <a:xfrm flipV="1">
          <a:off x="19509104" y="9392127"/>
          <a:ext cx="0" cy="1327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162418</xdr:rowOff>
    </xdr:from>
    <xdr:ext cx="469744" cy="259045"/>
    <xdr:sp macro="" textlink="">
      <xdr:nvSpPr>
        <xdr:cNvPr id="592" name="【学校施設】&#10;一人当たり面積最小値テキスト">
          <a:extLst>
            <a:ext uri="{FF2B5EF4-FFF2-40B4-BE49-F238E27FC236}">
              <a16:creationId xmlns:a16="http://schemas.microsoft.com/office/drawing/2014/main" id="{976B5779-D790-49A8-AC47-974C0CB30AB6}"/>
            </a:ext>
          </a:extLst>
        </xdr:cNvPr>
        <xdr:cNvSpPr txBox="1"/>
      </xdr:nvSpPr>
      <xdr:spPr>
        <a:xfrm>
          <a:off x="19547840" y="10723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158591</xdr:rowOff>
    </xdr:from>
    <xdr:to>
      <xdr:col>116</xdr:col>
      <xdr:colOff>152400</xdr:colOff>
      <xdr:row>63</xdr:row>
      <xdr:rowOff>158591</xdr:rowOff>
    </xdr:to>
    <xdr:cxnSp macro="">
      <xdr:nvCxnSpPr>
        <xdr:cNvPr id="593" name="直線コネクタ 592">
          <a:extLst>
            <a:ext uri="{FF2B5EF4-FFF2-40B4-BE49-F238E27FC236}">
              <a16:creationId xmlns:a16="http://schemas.microsoft.com/office/drawing/2014/main" id="{9BF5E162-A16E-4894-AEDE-6482054D49EC}"/>
            </a:ext>
          </a:extLst>
        </xdr:cNvPr>
        <xdr:cNvCxnSpPr/>
      </xdr:nvCxnSpPr>
      <xdr:spPr>
        <a:xfrm>
          <a:off x="19443700" y="1071991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122414</xdr:rowOff>
    </xdr:from>
    <xdr:ext cx="469744" cy="259045"/>
    <xdr:sp macro="" textlink="">
      <xdr:nvSpPr>
        <xdr:cNvPr id="594" name="【学校施設】&#10;一人当たり面積最大値テキスト">
          <a:extLst>
            <a:ext uri="{FF2B5EF4-FFF2-40B4-BE49-F238E27FC236}">
              <a16:creationId xmlns:a16="http://schemas.microsoft.com/office/drawing/2014/main" id="{384929A2-BE9B-439C-BDD6-CECCB527F200}"/>
            </a:ext>
          </a:extLst>
        </xdr:cNvPr>
        <xdr:cNvSpPr txBox="1"/>
      </xdr:nvSpPr>
      <xdr:spPr>
        <a:xfrm>
          <a:off x="19547840" y="9174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4287</xdr:rowOff>
    </xdr:from>
    <xdr:to>
      <xdr:col>116</xdr:col>
      <xdr:colOff>152400</xdr:colOff>
      <xdr:row>56</xdr:row>
      <xdr:rowOff>4287</xdr:rowOff>
    </xdr:to>
    <xdr:cxnSp macro="">
      <xdr:nvCxnSpPr>
        <xdr:cNvPr id="595" name="直線コネクタ 594">
          <a:extLst>
            <a:ext uri="{FF2B5EF4-FFF2-40B4-BE49-F238E27FC236}">
              <a16:creationId xmlns:a16="http://schemas.microsoft.com/office/drawing/2014/main" id="{B2D0AE2E-8982-4F3C-93E9-482824D362EC}"/>
            </a:ext>
          </a:extLst>
        </xdr:cNvPr>
        <xdr:cNvCxnSpPr/>
      </xdr:nvCxnSpPr>
      <xdr:spPr>
        <a:xfrm>
          <a:off x="19443700" y="93921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3351</xdr:rowOff>
    </xdr:from>
    <xdr:ext cx="469744" cy="259045"/>
    <xdr:sp macro="" textlink="">
      <xdr:nvSpPr>
        <xdr:cNvPr id="596" name="【学校施設】&#10;一人当たり面積平均値テキスト">
          <a:extLst>
            <a:ext uri="{FF2B5EF4-FFF2-40B4-BE49-F238E27FC236}">
              <a16:creationId xmlns:a16="http://schemas.microsoft.com/office/drawing/2014/main" id="{68077BE3-91F9-4922-AA1B-5D5C2D82B689}"/>
            </a:ext>
          </a:extLst>
        </xdr:cNvPr>
        <xdr:cNvSpPr txBox="1"/>
      </xdr:nvSpPr>
      <xdr:spPr>
        <a:xfrm>
          <a:off x="19547840" y="100617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24924</xdr:rowOff>
    </xdr:from>
    <xdr:to>
      <xdr:col>116</xdr:col>
      <xdr:colOff>114300</xdr:colOff>
      <xdr:row>60</xdr:row>
      <xdr:rowOff>126524</xdr:rowOff>
    </xdr:to>
    <xdr:sp macro="" textlink="">
      <xdr:nvSpPr>
        <xdr:cNvPr id="597" name="フローチャート: 判断 596">
          <a:extLst>
            <a:ext uri="{FF2B5EF4-FFF2-40B4-BE49-F238E27FC236}">
              <a16:creationId xmlns:a16="http://schemas.microsoft.com/office/drawing/2014/main" id="{332387C0-5650-4473-AA15-517BC1AF02BB}"/>
            </a:ext>
          </a:extLst>
        </xdr:cNvPr>
        <xdr:cNvSpPr/>
      </xdr:nvSpPr>
      <xdr:spPr>
        <a:xfrm>
          <a:off x="19458940" y="1008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36354</xdr:rowOff>
    </xdr:from>
    <xdr:to>
      <xdr:col>112</xdr:col>
      <xdr:colOff>38100</xdr:colOff>
      <xdr:row>60</xdr:row>
      <xdr:rowOff>137954</xdr:rowOff>
    </xdr:to>
    <xdr:sp macro="" textlink="">
      <xdr:nvSpPr>
        <xdr:cNvPr id="598" name="フローチャート: 判断 597">
          <a:extLst>
            <a:ext uri="{FF2B5EF4-FFF2-40B4-BE49-F238E27FC236}">
              <a16:creationId xmlns:a16="http://schemas.microsoft.com/office/drawing/2014/main" id="{E9ADC8DC-FC17-4826-BBC5-E1390B134805}"/>
            </a:ext>
          </a:extLst>
        </xdr:cNvPr>
        <xdr:cNvSpPr/>
      </xdr:nvSpPr>
      <xdr:spPr>
        <a:xfrm>
          <a:off x="18735040" y="1009475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54928</xdr:rowOff>
    </xdr:from>
    <xdr:to>
      <xdr:col>107</xdr:col>
      <xdr:colOff>101600</xdr:colOff>
      <xdr:row>60</xdr:row>
      <xdr:rowOff>156528</xdr:rowOff>
    </xdr:to>
    <xdr:sp macro="" textlink="">
      <xdr:nvSpPr>
        <xdr:cNvPr id="599" name="フローチャート: 判断 598">
          <a:extLst>
            <a:ext uri="{FF2B5EF4-FFF2-40B4-BE49-F238E27FC236}">
              <a16:creationId xmlns:a16="http://schemas.microsoft.com/office/drawing/2014/main" id="{8196037F-4A1B-4842-A99B-DA744788C3CC}"/>
            </a:ext>
          </a:extLst>
        </xdr:cNvPr>
        <xdr:cNvSpPr/>
      </xdr:nvSpPr>
      <xdr:spPr>
        <a:xfrm>
          <a:off x="17937480" y="10113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67787</xdr:rowOff>
    </xdr:from>
    <xdr:to>
      <xdr:col>102</xdr:col>
      <xdr:colOff>165100</xdr:colOff>
      <xdr:row>60</xdr:row>
      <xdr:rowOff>169387</xdr:rowOff>
    </xdr:to>
    <xdr:sp macro="" textlink="">
      <xdr:nvSpPr>
        <xdr:cNvPr id="600" name="フローチャート: 判断 599">
          <a:extLst>
            <a:ext uri="{FF2B5EF4-FFF2-40B4-BE49-F238E27FC236}">
              <a16:creationId xmlns:a16="http://schemas.microsoft.com/office/drawing/2014/main" id="{C2450681-E61E-4B5E-98D8-2C04C2A6759E}"/>
            </a:ext>
          </a:extLst>
        </xdr:cNvPr>
        <xdr:cNvSpPr/>
      </xdr:nvSpPr>
      <xdr:spPr>
        <a:xfrm>
          <a:off x="17162780" y="10126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62071</xdr:rowOff>
    </xdr:from>
    <xdr:to>
      <xdr:col>98</xdr:col>
      <xdr:colOff>38100</xdr:colOff>
      <xdr:row>60</xdr:row>
      <xdr:rowOff>163671</xdr:rowOff>
    </xdr:to>
    <xdr:sp macro="" textlink="">
      <xdr:nvSpPr>
        <xdr:cNvPr id="601" name="フローチャート: 判断 600">
          <a:extLst>
            <a:ext uri="{FF2B5EF4-FFF2-40B4-BE49-F238E27FC236}">
              <a16:creationId xmlns:a16="http://schemas.microsoft.com/office/drawing/2014/main" id="{6C634A92-1D47-4FAC-9B7B-137F1534FB33}"/>
            </a:ext>
          </a:extLst>
        </xdr:cNvPr>
        <xdr:cNvSpPr/>
      </xdr:nvSpPr>
      <xdr:spPr>
        <a:xfrm>
          <a:off x="16388080" y="1012047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7054086A-1007-471E-9A0D-B659E9B69659}"/>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84196BF5-B45C-4BF7-BDA2-CE728BEDDF9B}"/>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687B20F5-0762-4F26-AB16-2AB8BE22751C}"/>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F27E287A-DA3F-4617-97C2-81BD8F92C2DF}"/>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E08DA60A-CA38-4DE3-B4B0-B17E8000BC65}"/>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167799</xdr:rowOff>
    </xdr:from>
    <xdr:to>
      <xdr:col>116</xdr:col>
      <xdr:colOff>114300</xdr:colOff>
      <xdr:row>60</xdr:row>
      <xdr:rowOff>97949</xdr:rowOff>
    </xdr:to>
    <xdr:sp macro="" textlink="">
      <xdr:nvSpPr>
        <xdr:cNvPr id="607" name="楕円 606">
          <a:extLst>
            <a:ext uri="{FF2B5EF4-FFF2-40B4-BE49-F238E27FC236}">
              <a16:creationId xmlns:a16="http://schemas.microsoft.com/office/drawing/2014/main" id="{58B5ECCE-F67B-4950-96AC-EAC523D347C7}"/>
            </a:ext>
          </a:extLst>
        </xdr:cNvPr>
        <xdr:cNvSpPr/>
      </xdr:nvSpPr>
      <xdr:spPr>
        <a:xfrm>
          <a:off x="19458940" y="1005855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19226</xdr:rowOff>
    </xdr:from>
    <xdr:ext cx="469744" cy="259045"/>
    <xdr:sp macro="" textlink="">
      <xdr:nvSpPr>
        <xdr:cNvPr id="608" name="【学校施設】&#10;一人当たり面積該当値テキスト">
          <a:extLst>
            <a:ext uri="{FF2B5EF4-FFF2-40B4-BE49-F238E27FC236}">
              <a16:creationId xmlns:a16="http://schemas.microsoft.com/office/drawing/2014/main" id="{14F94DAB-129E-4772-B300-FC8D2CDDC645}"/>
            </a:ext>
          </a:extLst>
        </xdr:cNvPr>
        <xdr:cNvSpPr txBox="1"/>
      </xdr:nvSpPr>
      <xdr:spPr>
        <a:xfrm>
          <a:off x="19547840" y="9909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84931</xdr:rowOff>
    </xdr:from>
    <xdr:to>
      <xdr:col>112</xdr:col>
      <xdr:colOff>38100</xdr:colOff>
      <xdr:row>61</xdr:row>
      <xdr:rowOff>15081</xdr:rowOff>
    </xdr:to>
    <xdr:sp macro="" textlink="">
      <xdr:nvSpPr>
        <xdr:cNvPr id="609" name="楕円 608">
          <a:extLst>
            <a:ext uri="{FF2B5EF4-FFF2-40B4-BE49-F238E27FC236}">
              <a16:creationId xmlns:a16="http://schemas.microsoft.com/office/drawing/2014/main" id="{CA7199B7-9422-4A17-A2E4-1B1DC9F073B2}"/>
            </a:ext>
          </a:extLst>
        </xdr:cNvPr>
        <xdr:cNvSpPr/>
      </xdr:nvSpPr>
      <xdr:spPr>
        <a:xfrm>
          <a:off x="18735040" y="1014333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47149</xdr:rowOff>
    </xdr:from>
    <xdr:to>
      <xdr:col>116</xdr:col>
      <xdr:colOff>63500</xdr:colOff>
      <xdr:row>60</xdr:row>
      <xdr:rowOff>135731</xdr:rowOff>
    </xdr:to>
    <xdr:cxnSp macro="">
      <xdr:nvCxnSpPr>
        <xdr:cNvPr id="610" name="直線コネクタ 609">
          <a:extLst>
            <a:ext uri="{FF2B5EF4-FFF2-40B4-BE49-F238E27FC236}">
              <a16:creationId xmlns:a16="http://schemas.microsoft.com/office/drawing/2014/main" id="{3E643A6A-9CF5-41DC-9617-A17FEB5E5D2A}"/>
            </a:ext>
          </a:extLst>
        </xdr:cNvPr>
        <xdr:cNvCxnSpPr/>
      </xdr:nvCxnSpPr>
      <xdr:spPr>
        <a:xfrm flipV="1">
          <a:off x="18778220" y="10105549"/>
          <a:ext cx="731520" cy="88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54928</xdr:rowOff>
    </xdr:from>
    <xdr:to>
      <xdr:col>107</xdr:col>
      <xdr:colOff>101600</xdr:colOff>
      <xdr:row>62</xdr:row>
      <xdr:rowOff>156528</xdr:rowOff>
    </xdr:to>
    <xdr:sp macro="" textlink="">
      <xdr:nvSpPr>
        <xdr:cNvPr id="611" name="楕円 610">
          <a:extLst>
            <a:ext uri="{FF2B5EF4-FFF2-40B4-BE49-F238E27FC236}">
              <a16:creationId xmlns:a16="http://schemas.microsoft.com/office/drawing/2014/main" id="{2E7D3F24-FB1F-4A8D-975C-F65227DB90A3}"/>
            </a:ext>
          </a:extLst>
        </xdr:cNvPr>
        <xdr:cNvSpPr/>
      </xdr:nvSpPr>
      <xdr:spPr>
        <a:xfrm>
          <a:off x="17937480" y="10448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135731</xdr:rowOff>
    </xdr:from>
    <xdr:to>
      <xdr:col>111</xdr:col>
      <xdr:colOff>177800</xdr:colOff>
      <xdr:row>62</xdr:row>
      <xdr:rowOff>105728</xdr:rowOff>
    </xdr:to>
    <xdr:cxnSp macro="">
      <xdr:nvCxnSpPr>
        <xdr:cNvPr id="612" name="直線コネクタ 611">
          <a:extLst>
            <a:ext uri="{FF2B5EF4-FFF2-40B4-BE49-F238E27FC236}">
              <a16:creationId xmlns:a16="http://schemas.microsoft.com/office/drawing/2014/main" id="{A6E4EDE1-3DE3-4166-BD43-7565A4E8C36E}"/>
            </a:ext>
          </a:extLst>
        </xdr:cNvPr>
        <xdr:cNvCxnSpPr/>
      </xdr:nvCxnSpPr>
      <xdr:spPr>
        <a:xfrm flipV="1">
          <a:off x="17988280" y="10194131"/>
          <a:ext cx="789940" cy="305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63500</xdr:rowOff>
    </xdr:from>
    <xdr:to>
      <xdr:col>102</xdr:col>
      <xdr:colOff>165100</xdr:colOff>
      <xdr:row>62</xdr:row>
      <xdr:rowOff>165100</xdr:rowOff>
    </xdr:to>
    <xdr:sp macro="" textlink="">
      <xdr:nvSpPr>
        <xdr:cNvPr id="613" name="楕円 612">
          <a:extLst>
            <a:ext uri="{FF2B5EF4-FFF2-40B4-BE49-F238E27FC236}">
              <a16:creationId xmlns:a16="http://schemas.microsoft.com/office/drawing/2014/main" id="{90B49819-9E2B-4C0D-99B6-6860275AA13F}"/>
            </a:ext>
          </a:extLst>
        </xdr:cNvPr>
        <xdr:cNvSpPr/>
      </xdr:nvSpPr>
      <xdr:spPr>
        <a:xfrm>
          <a:off x="17162780" y="1045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105728</xdr:rowOff>
    </xdr:from>
    <xdr:to>
      <xdr:col>107</xdr:col>
      <xdr:colOff>50800</xdr:colOff>
      <xdr:row>62</xdr:row>
      <xdr:rowOff>114300</xdr:rowOff>
    </xdr:to>
    <xdr:cxnSp macro="">
      <xdr:nvCxnSpPr>
        <xdr:cNvPr id="614" name="直線コネクタ 613">
          <a:extLst>
            <a:ext uri="{FF2B5EF4-FFF2-40B4-BE49-F238E27FC236}">
              <a16:creationId xmlns:a16="http://schemas.microsoft.com/office/drawing/2014/main" id="{B74ADC11-54E7-41C6-B1B5-088B7151CD0E}"/>
            </a:ext>
          </a:extLst>
        </xdr:cNvPr>
        <xdr:cNvCxnSpPr/>
      </xdr:nvCxnSpPr>
      <xdr:spPr>
        <a:xfrm flipV="1">
          <a:off x="17213580" y="10499408"/>
          <a:ext cx="774700" cy="8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70644</xdr:rowOff>
    </xdr:from>
    <xdr:to>
      <xdr:col>98</xdr:col>
      <xdr:colOff>38100</xdr:colOff>
      <xdr:row>63</xdr:row>
      <xdr:rowOff>794</xdr:rowOff>
    </xdr:to>
    <xdr:sp macro="" textlink="">
      <xdr:nvSpPr>
        <xdr:cNvPr id="615" name="楕円 614">
          <a:extLst>
            <a:ext uri="{FF2B5EF4-FFF2-40B4-BE49-F238E27FC236}">
              <a16:creationId xmlns:a16="http://schemas.microsoft.com/office/drawing/2014/main" id="{0A1F2352-1504-4574-B46D-E53CF41CE202}"/>
            </a:ext>
          </a:extLst>
        </xdr:cNvPr>
        <xdr:cNvSpPr/>
      </xdr:nvSpPr>
      <xdr:spPr>
        <a:xfrm>
          <a:off x="16388080" y="1046432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114300</xdr:rowOff>
    </xdr:from>
    <xdr:to>
      <xdr:col>102</xdr:col>
      <xdr:colOff>114300</xdr:colOff>
      <xdr:row>62</xdr:row>
      <xdr:rowOff>121444</xdr:rowOff>
    </xdr:to>
    <xdr:cxnSp macro="">
      <xdr:nvCxnSpPr>
        <xdr:cNvPr id="616" name="直線コネクタ 615">
          <a:extLst>
            <a:ext uri="{FF2B5EF4-FFF2-40B4-BE49-F238E27FC236}">
              <a16:creationId xmlns:a16="http://schemas.microsoft.com/office/drawing/2014/main" id="{84575473-28B8-4EB6-93A2-A4A681CF098C}"/>
            </a:ext>
          </a:extLst>
        </xdr:cNvPr>
        <xdr:cNvCxnSpPr/>
      </xdr:nvCxnSpPr>
      <xdr:spPr>
        <a:xfrm flipV="1">
          <a:off x="16431260" y="10507980"/>
          <a:ext cx="782320" cy="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154481</xdr:rowOff>
    </xdr:from>
    <xdr:ext cx="469744" cy="259045"/>
    <xdr:sp macro="" textlink="">
      <xdr:nvSpPr>
        <xdr:cNvPr id="617" name="n_1aveValue【学校施設】&#10;一人当たり面積">
          <a:extLst>
            <a:ext uri="{FF2B5EF4-FFF2-40B4-BE49-F238E27FC236}">
              <a16:creationId xmlns:a16="http://schemas.microsoft.com/office/drawing/2014/main" id="{4D7169BE-DA09-49B2-BA3F-AF09E4DAA660}"/>
            </a:ext>
          </a:extLst>
        </xdr:cNvPr>
        <xdr:cNvSpPr txBox="1"/>
      </xdr:nvSpPr>
      <xdr:spPr>
        <a:xfrm>
          <a:off x="18561127" y="9877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1605</xdr:rowOff>
    </xdr:from>
    <xdr:ext cx="469744" cy="259045"/>
    <xdr:sp macro="" textlink="">
      <xdr:nvSpPr>
        <xdr:cNvPr id="618" name="n_2aveValue【学校施設】&#10;一人当たり面積">
          <a:extLst>
            <a:ext uri="{FF2B5EF4-FFF2-40B4-BE49-F238E27FC236}">
              <a16:creationId xmlns:a16="http://schemas.microsoft.com/office/drawing/2014/main" id="{86D1C6F6-6199-42D7-ADF1-FB7B7BD4007B}"/>
            </a:ext>
          </a:extLst>
        </xdr:cNvPr>
        <xdr:cNvSpPr txBox="1"/>
      </xdr:nvSpPr>
      <xdr:spPr>
        <a:xfrm>
          <a:off x="17776267" y="9892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14464</xdr:rowOff>
    </xdr:from>
    <xdr:ext cx="469744" cy="259045"/>
    <xdr:sp macro="" textlink="">
      <xdr:nvSpPr>
        <xdr:cNvPr id="619" name="n_3aveValue【学校施設】&#10;一人当たり面積">
          <a:extLst>
            <a:ext uri="{FF2B5EF4-FFF2-40B4-BE49-F238E27FC236}">
              <a16:creationId xmlns:a16="http://schemas.microsoft.com/office/drawing/2014/main" id="{877D0010-FD9D-4D44-9AD7-25C44F11C536}"/>
            </a:ext>
          </a:extLst>
        </xdr:cNvPr>
        <xdr:cNvSpPr txBox="1"/>
      </xdr:nvSpPr>
      <xdr:spPr>
        <a:xfrm>
          <a:off x="17001567" y="9905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8748</xdr:rowOff>
    </xdr:from>
    <xdr:ext cx="469744" cy="259045"/>
    <xdr:sp macro="" textlink="">
      <xdr:nvSpPr>
        <xdr:cNvPr id="620" name="n_4aveValue【学校施設】&#10;一人当たり面積">
          <a:extLst>
            <a:ext uri="{FF2B5EF4-FFF2-40B4-BE49-F238E27FC236}">
              <a16:creationId xmlns:a16="http://schemas.microsoft.com/office/drawing/2014/main" id="{E97C64FF-DE3E-4334-BDC7-9D160F47F2FD}"/>
            </a:ext>
          </a:extLst>
        </xdr:cNvPr>
        <xdr:cNvSpPr txBox="1"/>
      </xdr:nvSpPr>
      <xdr:spPr>
        <a:xfrm>
          <a:off x="16226867" y="9899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6208</xdr:rowOff>
    </xdr:from>
    <xdr:ext cx="469744" cy="259045"/>
    <xdr:sp macro="" textlink="">
      <xdr:nvSpPr>
        <xdr:cNvPr id="621" name="n_1mainValue【学校施設】&#10;一人当たり面積">
          <a:extLst>
            <a:ext uri="{FF2B5EF4-FFF2-40B4-BE49-F238E27FC236}">
              <a16:creationId xmlns:a16="http://schemas.microsoft.com/office/drawing/2014/main" id="{0ADBA755-D5A2-4E07-A285-E99C34541195}"/>
            </a:ext>
          </a:extLst>
        </xdr:cNvPr>
        <xdr:cNvSpPr txBox="1"/>
      </xdr:nvSpPr>
      <xdr:spPr>
        <a:xfrm>
          <a:off x="18561127" y="10232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147655</xdr:rowOff>
    </xdr:from>
    <xdr:ext cx="469744" cy="259045"/>
    <xdr:sp macro="" textlink="">
      <xdr:nvSpPr>
        <xdr:cNvPr id="622" name="n_2mainValue【学校施設】&#10;一人当たり面積">
          <a:extLst>
            <a:ext uri="{FF2B5EF4-FFF2-40B4-BE49-F238E27FC236}">
              <a16:creationId xmlns:a16="http://schemas.microsoft.com/office/drawing/2014/main" id="{14710A20-F9FC-4AFC-A66C-FECA577C8213}"/>
            </a:ext>
          </a:extLst>
        </xdr:cNvPr>
        <xdr:cNvSpPr txBox="1"/>
      </xdr:nvSpPr>
      <xdr:spPr>
        <a:xfrm>
          <a:off x="17776267" y="10541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156227</xdr:rowOff>
    </xdr:from>
    <xdr:ext cx="469744" cy="259045"/>
    <xdr:sp macro="" textlink="">
      <xdr:nvSpPr>
        <xdr:cNvPr id="623" name="n_3mainValue【学校施設】&#10;一人当たり面積">
          <a:extLst>
            <a:ext uri="{FF2B5EF4-FFF2-40B4-BE49-F238E27FC236}">
              <a16:creationId xmlns:a16="http://schemas.microsoft.com/office/drawing/2014/main" id="{A6D27F0B-4ECC-46A9-875B-EA658BCE8401}"/>
            </a:ext>
          </a:extLst>
        </xdr:cNvPr>
        <xdr:cNvSpPr txBox="1"/>
      </xdr:nvSpPr>
      <xdr:spPr>
        <a:xfrm>
          <a:off x="17001567" y="1054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163371</xdr:rowOff>
    </xdr:from>
    <xdr:ext cx="469744" cy="259045"/>
    <xdr:sp macro="" textlink="">
      <xdr:nvSpPr>
        <xdr:cNvPr id="624" name="n_4mainValue【学校施設】&#10;一人当たり面積">
          <a:extLst>
            <a:ext uri="{FF2B5EF4-FFF2-40B4-BE49-F238E27FC236}">
              <a16:creationId xmlns:a16="http://schemas.microsoft.com/office/drawing/2014/main" id="{520D6C38-B4A6-4ABF-986E-046C9B84D6BE}"/>
            </a:ext>
          </a:extLst>
        </xdr:cNvPr>
        <xdr:cNvSpPr txBox="1"/>
      </xdr:nvSpPr>
      <xdr:spPr>
        <a:xfrm>
          <a:off x="16226867" y="10557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5" name="正方形/長方形 624">
          <a:extLst>
            <a:ext uri="{FF2B5EF4-FFF2-40B4-BE49-F238E27FC236}">
              <a16:creationId xmlns:a16="http://schemas.microsoft.com/office/drawing/2014/main" id="{EEF87E6A-94A9-441A-B7FC-FF23CB971214}"/>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6" name="正方形/長方形 625">
          <a:extLst>
            <a:ext uri="{FF2B5EF4-FFF2-40B4-BE49-F238E27FC236}">
              <a16:creationId xmlns:a16="http://schemas.microsoft.com/office/drawing/2014/main" id="{E5C33CE6-BC96-4FA2-AE80-67C41093C87F}"/>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7" name="正方形/長方形 626">
          <a:extLst>
            <a:ext uri="{FF2B5EF4-FFF2-40B4-BE49-F238E27FC236}">
              <a16:creationId xmlns:a16="http://schemas.microsoft.com/office/drawing/2014/main" id="{DDFF2CDA-AF1A-4661-B507-FC108DD1C048}"/>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8" name="正方形/長方形 627">
          <a:extLst>
            <a:ext uri="{FF2B5EF4-FFF2-40B4-BE49-F238E27FC236}">
              <a16:creationId xmlns:a16="http://schemas.microsoft.com/office/drawing/2014/main" id="{D76A6FE1-6C21-4D19-9F92-E70BD6F7147B}"/>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9" name="正方形/長方形 628">
          <a:extLst>
            <a:ext uri="{FF2B5EF4-FFF2-40B4-BE49-F238E27FC236}">
              <a16:creationId xmlns:a16="http://schemas.microsoft.com/office/drawing/2014/main" id="{B9ADB5D6-019F-4FD3-B3C5-3E71407D59E4}"/>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0" name="正方形/長方形 629">
          <a:extLst>
            <a:ext uri="{FF2B5EF4-FFF2-40B4-BE49-F238E27FC236}">
              <a16:creationId xmlns:a16="http://schemas.microsoft.com/office/drawing/2014/main" id="{22FC69B5-CC9D-4C4A-8CE7-79F40A6DF715}"/>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1" name="正方形/長方形 630">
          <a:extLst>
            <a:ext uri="{FF2B5EF4-FFF2-40B4-BE49-F238E27FC236}">
              <a16:creationId xmlns:a16="http://schemas.microsoft.com/office/drawing/2014/main" id="{429B5886-D84F-49E8-8924-53292496D93F}"/>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2" name="正方形/長方形 631">
          <a:extLst>
            <a:ext uri="{FF2B5EF4-FFF2-40B4-BE49-F238E27FC236}">
              <a16:creationId xmlns:a16="http://schemas.microsoft.com/office/drawing/2014/main" id="{37A906A0-8594-4E10-9111-5B76DB231EBB}"/>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3" name="テキスト ボックス 632">
          <a:extLst>
            <a:ext uri="{FF2B5EF4-FFF2-40B4-BE49-F238E27FC236}">
              <a16:creationId xmlns:a16="http://schemas.microsoft.com/office/drawing/2014/main" id="{0A72F476-677D-4BC8-B4C3-A8287DC5400A}"/>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4" name="直線コネクタ 633">
          <a:extLst>
            <a:ext uri="{FF2B5EF4-FFF2-40B4-BE49-F238E27FC236}">
              <a16:creationId xmlns:a16="http://schemas.microsoft.com/office/drawing/2014/main" id="{04D85D11-6ED0-460D-9062-36A88A501427}"/>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5" name="テキスト ボックス 634">
          <a:extLst>
            <a:ext uri="{FF2B5EF4-FFF2-40B4-BE49-F238E27FC236}">
              <a16:creationId xmlns:a16="http://schemas.microsoft.com/office/drawing/2014/main" id="{C3281FDD-2958-4818-B8B8-C67FE5FBDBE0}"/>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6" name="直線コネクタ 635">
          <a:extLst>
            <a:ext uri="{FF2B5EF4-FFF2-40B4-BE49-F238E27FC236}">
              <a16:creationId xmlns:a16="http://schemas.microsoft.com/office/drawing/2014/main" id="{28F49E26-AB04-4418-B8F6-1FCB376574AC}"/>
            </a:ext>
          </a:extLst>
        </xdr:cNvPr>
        <xdr:cNvCxnSpPr/>
      </xdr:nvCxnSpPr>
      <xdr:spPr>
        <a:xfrm>
          <a:off x="10960100" y="1458576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7" name="テキスト ボックス 636">
          <a:extLst>
            <a:ext uri="{FF2B5EF4-FFF2-40B4-BE49-F238E27FC236}">
              <a16:creationId xmlns:a16="http://schemas.microsoft.com/office/drawing/2014/main" id="{87A21EED-362F-49DE-A3D8-F07812B4ABEE}"/>
            </a:ext>
          </a:extLst>
        </xdr:cNvPr>
        <xdr:cNvSpPr txBox="1"/>
      </xdr:nvSpPr>
      <xdr:spPr>
        <a:xfrm>
          <a:off x="105615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8" name="直線コネクタ 637">
          <a:extLst>
            <a:ext uri="{FF2B5EF4-FFF2-40B4-BE49-F238E27FC236}">
              <a16:creationId xmlns:a16="http://schemas.microsoft.com/office/drawing/2014/main" id="{6165CE11-19C4-42A4-AE92-B2823528DBB1}"/>
            </a:ext>
          </a:extLst>
        </xdr:cNvPr>
        <xdr:cNvCxnSpPr/>
      </xdr:nvCxnSpPr>
      <xdr:spPr>
        <a:xfrm>
          <a:off x="10960100" y="1426300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9" name="テキスト ボックス 638">
          <a:extLst>
            <a:ext uri="{FF2B5EF4-FFF2-40B4-BE49-F238E27FC236}">
              <a16:creationId xmlns:a16="http://schemas.microsoft.com/office/drawing/2014/main" id="{BAD88465-AFAE-4CE1-B9B9-7A40D5CC690C}"/>
            </a:ext>
          </a:extLst>
        </xdr:cNvPr>
        <xdr:cNvSpPr txBox="1"/>
      </xdr:nvSpPr>
      <xdr:spPr>
        <a:xfrm>
          <a:off x="1060276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40" name="直線コネクタ 639">
          <a:extLst>
            <a:ext uri="{FF2B5EF4-FFF2-40B4-BE49-F238E27FC236}">
              <a16:creationId xmlns:a16="http://schemas.microsoft.com/office/drawing/2014/main" id="{04FAAE09-8DAD-4D84-B8CC-D576F9EBA81C}"/>
            </a:ext>
          </a:extLst>
        </xdr:cNvPr>
        <xdr:cNvCxnSpPr/>
      </xdr:nvCxnSpPr>
      <xdr:spPr>
        <a:xfrm>
          <a:off x="10960100" y="1394405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1" name="テキスト ボックス 640">
          <a:extLst>
            <a:ext uri="{FF2B5EF4-FFF2-40B4-BE49-F238E27FC236}">
              <a16:creationId xmlns:a16="http://schemas.microsoft.com/office/drawing/2014/main" id="{661DB25C-767C-4C5D-81C7-B6FF740C5164}"/>
            </a:ext>
          </a:extLst>
        </xdr:cNvPr>
        <xdr:cNvSpPr txBox="1"/>
      </xdr:nvSpPr>
      <xdr:spPr>
        <a:xfrm>
          <a:off x="1060276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2" name="直線コネクタ 641">
          <a:extLst>
            <a:ext uri="{FF2B5EF4-FFF2-40B4-BE49-F238E27FC236}">
              <a16:creationId xmlns:a16="http://schemas.microsoft.com/office/drawing/2014/main" id="{F0DFE8F7-ACF6-4165-9A14-043DBF055D84}"/>
            </a:ext>
          </a:extLst>
        </xdr:cNvPr>
        <xdr:cNvCxnSpPr/>
      </xdr:nvCxnSpPr>
      <xdr:spPr>
        <a:xfrm>
          <a:off x="10960100" y="1362510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3" name="テキスト ボックス 642">
          <a:extLst>
            <a:ext uri="{FF2B5EF4-FFF2-40B4-BE49-F238E27FC236}">
              <a16:creationId xmlns:a16="http://schemas.microsoft.com/office/drawing/2014/main" id="{803BF191-DAF2-40FE-934F-7A9022CA497B}"/>
            </a:ext>
          </a:extLst>
        </xdr:cNvPr>
        <xdr:cNvSpPr txBox="1"/>
      </xdr:nvSpPr>
      <xdr:spPr>
        <a:xfrm>
          <a:off x="1060276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4" name="直線コネクタ 643">
          <a:extLst>
            <a:ext uri="{FF2B5EF4-FFF2-40B4-BE49-F238E27FC236}">
              <a16:creationId xmlns:a16="http://schemas.microsoft.com/office/drawing/2014/main" id="{E526B50B-3073-466B-A2CA-1470E32A4A3A}"/>
            </a:ext>
          </a:extLst>
        </xdr:cNvPr>
        <xdr:cNvCxnSpPr/>
      </xdr:nvCxnSpPr>
      <xdr:spPr>
        <a:xfrm>
          <a:off x="10960100" y="1330615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5" name="テキスト ボックス 644">
          <a:extLst>
            <a:ext uri="{FF2B5EF4-FFF2-40B4-BE49-F238E27FC236}">
              <a16:creationId xmlns:a16="http://schemas.microsoft.com/office/drawing/2014/main" id="{0D74CF2D-D0C8-420A-9DF1-2B36B9E6640A}"/>
            </a:ext>
          </a:extLst>
        </xdr:cNvPr>
        <xdr:cNvSpPr txBox="1"/>
      </xdr:nvSpPr>
      <xdr:spPr>
        <a:xfrm>
          <a:off x="1060276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6" name="直線コネクタ 645">
          <a:extLst>
            <a:ext uri="{FF2B5EF4-FFF2-40B4-BE49-F238E27FC236}">
              <a16:creationId xmlns:a16="http://schemas.microsoft.com/office/drawing/2014/main" id="{205A2A3A-AB53-4428-8C51-09043C981CC8}"/>
            </a:ext>
          </a:extLst>
        </xdr:cNvPr>
        <xdr:cNvCxnSpPr/>
      </xdr:nvCxnSpPr>
      <xdr:spPr>
        <a:xfrm>
          <a:off x="10960100" y="1298720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7" name="テキスト ボックス 646">
          <a:extLst>
            <a:ext uri="{FF2B5EF4-FFF2-40B4-BE49-F238E27FC236}">
              <a16:creationId xmlns:a16="http://schemas.microsoft.com/office/drawing/2014/main" id="{E620830E-CB59-4353-A634-E6AE6E17295D}"/>
            </a:ext>
          </a:extLst>
        </xdr:cNvPr>
        <xdr:cNvSpPr txBox="1"/>
      </xdr:nvSpPr>
      <xdr:spPr>
        <a:xfrm>
          <a:off x="1066688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8" name="直線コネクタ 647">
          <a:extLst>
            <a:ext uri="{FF2B5EF4-FFF2-40B4-BE49-F238E27FC236}">
              <a16:creationId xmlns:a16="http://schemas.microsoft.com/office/drawing/2014/main" id="{7563BF2E-7565-4BCE-B09E-956875951A6A}"/>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9" name="【児童館】&#10;有形固定資産減価償却率グラフ枠">
          <a:extLst>
            <a:ext uri="{FF2B5EF4-FFF2-40B4-BE49-F238E27FC236}">
              <a16:creationId xmlns:a16="http://schemas.microsoft.com/office/drawing/2014/main" id="{AEDA587A-D6D8-451F-9F65-D2FA15FCFC94}"/>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124642</xdr:rowOff>
    </xdr:from>
    <xdr:to>
      <xdr:col>85</xdr:col>
      <xdr:colOff>126364</xdr:colOff>
      <xdr:row>86</xdr:row>
      <xdr:rowOff>168729</xdr:rowOff>
    </xdr:to>
    <xdr:cxnSp macro="">
      <xdr:nvCxnSpPr>
        <xdr:cNvPr id="650" name="直線コネクタ 649">
          <a:extLst>
            <a:ext uri="{FF2B5EF4-FFF2-40B4-BE49-F238E27FC236}">
              <a16:creationId xmlns:a16="http://schemas.microsoft.com/office/drawing/2014/main" id="{AC432926-C774-4035-8CCF-74C7DBE58134}"/>
            </a:ext>
          </a:extLst>
        </xdr:cNvPr>
        <xdr:cNvCxnSpPr/>
      </xdr:nvCxnSpPr>
      <xdr:spPr>
        <a:xfrm flipV="1">
          <a:off x="14375764" y="13200562"/>
          <a:ext cx="0" cy="1385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51" name="【児童館】&#10;有形固定資産減価償却率最小値テキスト">
          <a:extLst>
            <a:ext uri="{FF2B5EF4-FFF2-40B4-BE49-F238E27FC236}">
              <a16:creationId xmlns:a16="http://schemas.microsoft.com/office/drawing/2014/main" id="{3CFAFF90-E8CB-444F-8130-3E78D2F83EDD}"/>
            </a:ext>
          </a:extLst>
        </xdr:cNvPr>
        <xdr:cNvSpPr txBox="1"/>
      </xdr:nvSpPr>
      <xdr:spPr>
        <a:xfrm>
          <a:off x="1441450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2" name="直線コネクタ 651">
          <a:extLst>
            <a:ext uri="{FF2B5EF4-FFF2-40B4-BE49-F238E27FC236}">
              <a16:creationId xmlns:a16="http://schemas.microsoft.com/office/drawing/2014/main" id="{A0F1BE20-3CFA-4B06-8507-3AC21924AE20}"/>
            </a:ext>
          </a:extLst>
        </xdr:cNvPr>
        <xdr:cNvCxnSpPr/>
      </xdr:nvCxnSpPr>
      <xdr:spPr>
        <a:xfrm>
          <a:off x="1428750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71319</xdr:rowOff>
    </xdr:from>
    <xdr:ext cx="405111" cy="259045"/>
    <xdr:sp macro="" textlink="">
      <xdr:nvSpPr>
        <xdr:cNvPr id="653" name="【児童館】&#10;有形固定資産減価償却率最大値テキスト">
          <a:extLst>
            <a:ext uri="{FF2B5EF4-FFF2-40B4-BE49-F238E27FC236}">
              <a16:creationId xmlns:a16="http://schemas.microsoft.com/office/drawing/2014/main" id="{0288710B-4102-4A59-8626-B2B23C1DBD8B}"/>
            </a:ext>
          </a:extLst>
        </xdr:cNvPr>
        <xdr:cNvSpPr txBox="1"/>
      </xdr:nvSpPr>
      <xdr:spPr>
        <a:xfrm>
          <a:off x="14414500" y="12979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124642</xdr:rowOff>
    </xdr:from>
    <xdr:to>
      <xdr:col>86</xdr:col>
      <xdr:colOff>25400</xdr:colOff>
      <xdr:row>78</xdr:row>
      <xdr:rowOff>124642</xdr:rowOff>
    </xdr:to>
    <xdr:cxnSp macro="">
      <xdr:nvCxnSpPr>
        <xdr:cNvPr id="654" name="直線コネクタ 653">
          <a:extLst>
            <a:ext uri="{FF2B5EF4-FFF2-40B4-BE49-F238E27FC236}">
              <a16:creationId xmlns:a16="http://schemas.microsoft.com/office/drawing/2014/main" id="{11CCE206-580F-4C1D-B02C-7C06CCEEAEF2}"/>
            </a:ext>
          </a:extLst>
        </xdr:cNvPr>
        <xdr:cNvCxnSpPr/>
      </xdr:nvCxnSpPr>
      <xdr:spPr>
        <a:xfrm>
          <a:off x="14287500" y="1320056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135545</xdr:rowOff>
    </xdr:from>
    <xdr:ext cx="405111" cy="259045"/>
    <xdr:sp macro="" textlink="">
      <xdr:nvSpPr>
        <xdr:cNvPr id="655" name="【児童館】&#10;有形固定資産減価償却率平均値テキスト">
          <a:extLst>
            <a:ext uri="{FF2B5EF4-FFF2-40B4-BE49-F238E27FC236}">
              <a16:creationId xmlns:a16="http://schemas.microsoft.com/office/drawing/2014/main" id="{1AA649A4-359D-4BEE-A667-E2B014BFD6CF}"/>
            </a:ext>
          </a:extLst>
        </xdr:cNvPr>
        <xdr:cNvSpPr txBox="1"/>
      </xdr:nvSpPr>
      <xdr:spPr>
        <a:xfrm>
          <a:off x="14414500" y="138820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157118</xdr:rowOff>
    </xdr:from>
    <xdr:to>
      <xdr:col>85</xdr:col>
      <xdr:colOff>177800</xdr:colOff>
      <xdr:row>83</xdr:row>
      <xdr:rowOff>87268</xdr:rowOff>
    </xdr:to>
    <xdr:sp macro="" textlink="">
      <xdr:nvSpPr>
        <xdr:cNvPr id="656" name="フローチャート: 判断 655">
          <a:extLst>
            <a:ext uri="{FF2B5EF4-FFF2-40B4-BE49-F238E27FC236}">
              <a16:creationId xmlns:a16="http://schemas.microsoft.com/office/drawing/2014/main" id="{A1A24616-A683-4AF4-A738-6EA84482A9B6}"/>
            </a:ext>
          </a:extLst>
        </xdr:cNvPr>
        <xdr:cNvSpPr/>
      </xdr:nvSpPr>
      <xdr:spPr>
        <a:xfrm>
          <a:off x="14325600" y="13903598"/>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145687</xdr:rowOff>
    </xdr:from>
    <xdr:to>
      <xdr:col>81</xdr:col>
      <xdr:colOff>101600</xdr:colOff>
      <xdr:row>83</xdr:row>
      <xdr:rowOff>75837</xdr:rowOff>
    </xdr:to>
    <xdr:sp macro="" textlink="">
      <xdr:nvSpPr>
        <xdr:cNvPr id="657" name="フローチャート: 判断 656">
          <a:extLst>
            <a:ext uri="{FF2B5EF4-FFF2-40B4-BE49-F238E27FC236}">
              <a16:creationId xmlns:a16="http://schemas.microsoft.com/office/drawing/2014/main" id="{AE9A3196-D747-4D73-A4B4-C956137772C5}"/>
            </a:ext>
          </a:extLst>
        </xdr:cNvPr>
        <xdr:cNvSpPr/>
      </xdr:nvSpPr>
      <xdr:spPr>
        <a:xfrm>
          <a:off x="13578840" y="138921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144055</xdr:rowOff>
    </xdr:from>
    <xdr:to>
      <xdr:col>76</xdr:col>
      <xdr:colOff>165100</xdr:colOff>
      <xdr:row>83</xdr:row>
      <xdr:rowOff>74205</xdr:rowOff>
    </xdr:to>
    <xdr:sp macro="" textlink="">
      <xdr:nvSpPr>
        <xdr:cNvPr id="658" name="フローチャート: 判断 657">
          <a:extLst>
            <a:ext uri="{FF2B5EF4-FFF2-40B4-BE49-F238E27FC236}">
              <a16:creationId xmlns:a16="http://schemas.microsoft.com/office/drawing/2014/main" id="{B9A4ACAB-5612-456E-9D7C-C7AA446AE80A}"/>
            </a:ext>
          </a:extLst>
        </xdr:cNvPr>
        <xdr:cNvSpPr/>
      </xdr:nvSpPr>
      <xdr:spPr>
        <a:xfrm>
          <a:off x="12804140" y="138905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1995</xdr:rowOff>
    </xdr:from>
    <xdr:to>
      <xdr:col>72</xdr:col>
      <xdr:colOff>38100</xdr:colOff>
      <xdr:row>83</xdr:row>
      <xdr:rowOff>103595</xdr:rowOff>
    </xdr:to>
    <xdr:sp macro="" textlink="">
      <xdr:nvSpPr>
        <xdr:cNvPr id="659" name="フローチャート: 判断 658">
          <a:extLst>
            <a:ext uri="{FF2B5EF4-FFF2-40B4-BE49-F238E27FC236}">
              <a16:creationId xmlns:a16="http://schemas.microsoft.com/office/drawing/2014/main" id="{2C842AAC-C8CA-44F1-B6D2-8A9B73758FAE}"/>
            </a:ext>
          </a:extLst>
        </xdr:cNvPr>
        <xdr:cNvSpPr/>
      </xdr:nvSpPr>
      <xdr:spPr>
        <a:xfrm>
          <a:off x="12029440" y="1391611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140788</xdr:rowOff>
    </xdr:from>
    <xdr:to>
      <xdr:col>67</xdr:col>
      <xdr:colOff>101600</xdr:colOff>
      <xdr:row>83</xdr:row>
      <xdr:rowOff>70938</xdr:rowOff>
    </xdr:to>
    <xdr:sp macro="" textlink="">
      <xdr:nvSpPr>
        <xdr:cNvPr id="660" name="フローチャート: 判断 659">
          <a:extLst>
            <a:ext uri="{FF2B5EF4-FFF2-40B4-BE49-F238E27FC236}">
              <a16:creationId xmlns:a16="http://schemas.microsoft.com/office/drawing/2014/main" id="{87443FB6-0F3B-4C89-BF0B-82320CA7C936}"/>
            </a:ext>
          </a:extLst>
        </xdr:cNvPr>
        <xdr:cNvSpPr/>
      </xdr:nvSpPr>
      <xdr:spPr>
        <a:xfrm>
          <a:off x="11231880" y="1388726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CFF4AF4E-F3AA-479E-8FAE-B217381379C8}"/>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207FFC72-0603-41EE-843A-B507A9D162B9}"/>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F6F86AE1-74E6-4426-BF55-CB47A34A87E3}"/>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676B5EFD-E1E8-4B60-913B-348F66A36C1F}"/>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060870AB-AF11-4E01-A8E5-A9D8D6DEB5EC}"/>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19957</xdr:rowOff>
    </xdr:from>
    <xdr:to>
      <xdr:col>85</xdr:col>
      <xdr:colOff>177800</xdr:colOff>
      <xdr:row>82</xdr:row>
      <xdr:rowOff>121557</xdr:rowOff>
    </xdr:to>
    <xdr:sp macro="" textlink="">
      <xdr:nvSpPr>
        <xdr:cNvPr id="666" name="楕円 665">
          <a:extLst>
            <a:ext uri="{FF2B5EF4-FFF2-40B4-BE49-F238E27FC236}">
              <a16:creationId xmlns:a16="http://schemas.microsoft.com/office/drawing/2014/main" id="{8B596A37-7FC4-4376-A095-CF64080746EF}"/>
            </a:ext>
          </a:extLst>
        </xdr:cNvPr>
        <xdr:cNvSpPr/>
      </xdr:nvSpPr>
      <xdr:spPr>
        <a:xfrm>
          <a:off x="14325600" y="13766437"/>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42834</xdr:rowOff>
    </xdr:from>
    <xdr:ext cx="405111" cy="259045"/>
    <xdr:sp macro="" textlink="">
      <xdr:nvSpPr>
        <xdr:cNvPr id="667" name="【児童館】&#10;有形固定資産減価償却率該当値テキスト">
          <a:extLst>
            <a:ext uri="{FF2B5EF4-FFF2-40B4-BE49-F238E27FC236}">
              <a16:creationId xmlns:a16="http://schemas.microsoft.com/office/drawing/2014/main" id="{C6B04E39-17AF-4FF1-8E7E-E7958B31E4D3}"/>
            </a:ext>
          </a:extLst>
        </xdr:cNvPr>
        <xdr:cNvSpPr txBox="1"/>
      </xdr:nvSpPr>
      <xdr:spPr>
        <a:xfrm>
          <a:off x="14414500" y="13621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140788</xdr:rowOff>
    </xdr:from>
    <xdr:to>
      <xdr:col>81</xdr:col>
      <xdr:colOff>101600</xdr:colOff>
      <xdr:row>82</xdr:row>
      <xdr:rowOff>70938</xdr:rowOff>
    </xdr:to>
    <xdr:sp macro="" textlink="">
      <xdr:nvSpPr>
        <xdr:cNvPr id="668" name="楕円 667">
          <a:extLst>
            <a:ext uri="{FF2B5EF4-FFF2-40B4-BE49-F238E27FC236}">
              <a16:creationId xmlns:a16="http://schemas.microsoft.com/office/drawing/2014/main" id="{4667BCA8-74DF-4F67-BC77-A0556C342B0C}"/>
            </a:ext>
          </a:extLst>
        </xdr:cNvPr>
        <xdr:cNvSpPr/>
      </xdr:nvSpPr>
      <xdr:spPr>
        <a:xfrm>
          <a:off x="13578840" y="1371962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20138</xdr:rowOff>
    </xdr:from>
    <xdr:to>
      <xdr:col>85</xdr:col>
      <xdr:colOff>127000</xdr:colOff>
      <xdr:row>82</xdr:row>
      <xdr:rowOff>70757</xdr:rowOff>
    </xdr:to>
    <xdr:cxnSp macro="">
      <xdr:nvCxnSpPr>
        <xdr:cNvPr id="669" name="直線コネクタ 668">
          <a:extLst>
            <a:ext uri="{FF2B5EF4-FFF2-40B4-BE49-F238E27FC236}">
              <a16:creationId xmlns:a16="http://schemas.microsoft.com/office/drawing/2014/main" id="{E7DB6CD4-FA6A-440E-8AE9-EC02569B7C14}"/>
            </a:ext>
          </a:extLst>
        </xdr:cNvPr>
        <xdr:cNvCxnSpPr/>
      </xdr:nvCxnSpPr>
      <xdr:spPr>
        <a:xfrm>
          <a:off x="13629640" y="13766618"/>
          <a:ext cx="74676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88537</xdr:rowOff>
    </xdr:from>
    <xdr:to>
      <xdr:col>76</xdr:col>
      <xdr:colOff>165100</xdr:colOff>
      <xdr:row>82</xdr:row>
      <xdr:rowOff>18687</xdr:rowOff>
    </xdr:to>
    <xdr:sp macro="" textlink="">
      <xdr:nvSpPr>
        <xdr:cNvPr id="670" name="楕円 669">
          <a:extLst>
            <a:ext uri="{FF2B5EF4-FFF2-40B4-BE49-F238E27FC236}">
              <a16:creationId xmlns:a16="http://schemas.microsoft.com/office/drawing/2014/main" id="{EAC71087-5FE5-4981-AB0A-3ED6E47B075F}"/>
            </a:ext>
          </a:extLst>
        </xdr:cNvPr>
        <xdr:cNvSpPr/>
      </xdr:nvSpPr>
      <xdr:spPr>
        <a:xfrm>
          <a:off x="12804140" y="1366737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139337</xdr:rowOff>
    </xdr:from>
    <xdr:to>
      <xdr:col>81</xdr:col>
      <xdr:colOff>50800</xdr:colOff>
      <xdr:row>82</xdr:row>
      <xdr:rowOff>20138</xdr:rowOff>
    </xdr:to>
    <xdr:cxnSp macro="">
      <xdr:nvCxnSpPr>
        <xdr:cNvPr id="671" name="直線コネクタ 670">
          <a:extLst>
            <a:ext uri="{FF2B5EF4-FFF2-40B4-BE49-F238E27FC236}">
              <a16:creationId xmlns:a16="http://schemas.microsoft.com/office/drawing/2014/main" id="{D7D4A110-9EEB-4518-A71A-8F65F6441A9C}"/>
            </a:ext>
          </a:extLst>
        </xdr:cNvPr>
        <xdr:cNvCxnSpPr/>
      </xdr:nvCxnSpPr>
      <xdr:spPr>
        <a:xfrm>
          <a:off x="12854940" y="13718177"/>
          <a:ext cx="774700" cy="48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34652</xdr:rowOff>
    </xdr:from>
    <xdr:to>
      <xdr:col>72</xdr:col>
      <xdr:colOff>38100</xdr:colOff>
      <xdr:row>81</xdr:row>
      <xdr:rowOff>136252</xdr:rowOff>
    </xdr:to>
    <xdr:sp macro="" textlink="">
      <xdr:nvSpPr>
        <xdr:cNvPr id="672" name="楕円 671">
          <a:extLst>
            <a:ext uri="{FF2B5EF4-FFF2-40B4-BE49-F238E27FC236}">
              <a16:creationId xmlns:a16="http://schemas.microsoft.com/office/drawing/2014/main" id="{CD0497C5-49B3-420D-B029-E4C7ED2D05A0}"/>
            </a:ext>
          </a:extLst>
        </xdr:cNvPr>
        <xdr:cNvSpPr/>
      </xdr:nvSpPr>
      <xdr:spPr>
        <a:xfrm>
          <a:off x="12029440" y="1361349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85452</xdr:rowOff>
    </xdr:from>
    <xdr:to>
      <xdr:col>76</xdr:col>
      <xdr:colOff>114300</xdr:colOff>
      <xdr:row>81</xdr:row>
      <xdr:rowOff>139337</xdr:rowOff>
    </xdr:to>
    <xdr:cxnSp macro="">
      <xdr:nvCxnSpPr>
        <xdr:cNvPr id="673" name="直線コネクタ 672">
          <a:extLst>
            <a:ext uri="{FF2B5EF4-FFF2-40B4-BE49-F238E27FC236}">
              <a16:creationId xmlns:a16="http://schemas.microsoft.com/office/drawing/2014/main" id="{D0BF03CF-36FB-40A7-9BBB-F4181C132375}"/>
            </a:ext>
          </a:extLst>
        </xdr:cNvPr>
        <xdr:cNvCxnSpPr/>
      </xdr:nvCxnSpPr>
      <xdr:spPr>
        <a:xfrm>
          <a:off x="12072620" y="13664292"/>
          <a:ext cx="782320" cy="53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157118</xdr:rowOff>
    </xdr:from>
    <xdr:to>
      <xdr:col>67</xdr:col>
      <xdr:colOff>101600</xdr:colOff>
      <xdr:row>81</xdr:row>
      <xdr:rowOff>87268</xdr:rowOff>
    </xdr:to>
    <xdr:sp macro="" textlink="">
      <xdr:nvSpPr>
        <xdr:cNvPr id="674" name="楕円 673">
          <a:extLst>
            <a:ext uri="{FF2B5EF4-FFF2-40B4-BE49-F238E27FC236}">
              <a16:creationId xmlns:a16="http://schemas.microsoft.com/office/drawing/2014/main" id="{3105293A-F6A8-4CB8-9D97-593C095812DF}"/>
            </a:ext>
          </a:extLst>
        </xdr:cNvPr>
        <xdr:cNvSpPr/>
      </xdr:nvSpPr>
      <xdr:spPr>
        <a:xfrm>
          <a:off x="11231880" y="135683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36468</xdr:rowOff>
    </xdr:from>
    <xdr:to>
      <xdr:col>71</xdr:col>
      <xdr:colOff>177800</xdr:colOff>
      <xdr:row>81</xdr:row>
      <xdr:rowOff>85452</xdr:rowOff>
    </xdr:to>
    <xdr:cxnSp macro="">
      <xdr:nvCxnSpPr>
        <xdr:cNvPr id="675" name="直線コネクタ 674">
          <a:extLst>
            <a:ext uri="{FF2B5EF4-FFF2-40B4-BE49-F238E27FC236}">
              <a16:creationId xmlns:a16="http://schemas.microsoft.com/office/drawing/2014/main" id="{7B9FA61E-5BA2-4AB0-A562-CECAED4B76B2}"/>
            </a:ext>
          </a:extLst>
        </xdr:cNvPr>
        <xdr:cNvCxnSpPr/>
      </xdr:nvCxnSpPr>
      <xdr:spPr>
        <a:xfrm>
          <a:off x="11282680" y="13615308"/>
          <a:ext cx="789940" cy="48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66964</xdr:rowOff>
    </xdr:from>
    <xdr:ext cx="405111" cy="259045"/>
    <xdr:sp macro="" textlink="">
      <xdr:nvSpPr>
        <xdr:cNvPr id="676" name="n_1aveValue【児童館】&#10;有形固定資産減価償却率">
          <a:extLst>
            <a:ext uri="{FF2B5EF4-FFF2-40B4-BE49-F238E27FC236}">
              <a16:creationId xmlns:a16="http://schemas.microsoft.com/office/drawing/2014/main" id="{D1328201-9753-4945-A522-ECF393BE1D5E}"/>
            </a:ext>
          </a:extLst>
        </xdr:cNvPr>
        <xdr:cNvSpPr txBox="1"/>
      </xdr:nvSpPr>
      <xdr:spPr>
        <a:xfrm>
          <a:off x="13437244" y="13981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65332</xdr:rowOff>
    </xdr:from>
    <xdr:ext cx="405111" cy="259045"/>
    <xdr:sp macro="" textlink="">
      <xdr:nvSpPr>
        <xdr:cNvPr id="677" name="n_2aveValue【児童館】&#10;有形固定資産減価償却率">
          <a:extLst>
            <a:ext uri="{FF2B5EF4-FFF2-40B4-BE49-F238E27FC236}">
              <a16:creationId xmlns:a16="http://schemas.microsoft.com/office/drawing/2014/main" id="{0A8935EE-F8CA-4D15-9EED-9B091CD812C2}"/>
            </a:ext>
          </a:extLst>
        </xdr:cNvPr>
        <xdr:cNvSpPr txBox="1"/>
      </xdr:nvSpPr>
      <xdr:spPr>
        <a:xfrm>
          <a:off x="12675244" y="13979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94722</xdr:rowOff>
    </xdr:from>
    <xdr:ext cx="405111" cy="259045"/>
    <xdr:sp macro="" textlink="">
      <xdr:nvSpPr>
        <xdr:cNvPr id="678" name="n_3aveValue【児童館】&#10;有形固定資産減価償却率">
          <a:extLst>
            <a:ext uri="{FF2B5EF4-FFF2-40B4-BE49-F238E27FC236}">
              <a16:creationId xmlns:a16="http://schemas.microsoft.com/office/drawing/2014/main" id="{52CDF24B-2B3E-4DBC-89C8-B07A46BC5A69}"/>
            </a:ext>
          </a:extLst>
        </xdr:cNvPr>
        <xdr:cNvSpPr txBox="1"/>
      </xdr:nvSpPr>
      <xdr:spPr>
        <a:xfrm>
          <a:off x="11900544" y="14008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62065</xdr:rowOff>
    </xdr:from>
    <xdr:ext cx="405111" cy="259045"/>
    <xdr:sp macro="" textlink="">
      <xdr:nvSpPr>
        <xdr:cNvPr id="679" name="n_4aveValue【児童館】&#10;有形固定資産減価償却率">
          <a:extLst>
            <a:ext uri="{FF2B5EF4-FFF2-40B4-BE49-F238E27FC236}">
              <a16:creationId xmlns:a16="http://schemas.microsoft.com/office/drawing/2014/main" id="{D6DB8052-DFAC-422C-9453-A92A23A328CC}"/>
            </a:ext>
          </a:extLst>
        </xdr:cNvPr>
        <xdr:cNvSpPr txBox="1"/>
      </xdr:nvSpPr>
      <xdr:spPr>
        <a:xfrm>
          <a:off x="11102984" y="13976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87465</xdr:rowOff>
    </xdr:from>
    <xdr:ext cx="405111" cy="259045"/>
    <xdr:sp macro="" textlink="">
      <xdr:nvSpPr>
        <xdr:cNvPr id="680" name="n_1mainValue【児童館】&#10;有形固定資産減価償却率">
          <a:extLst>
            <a:ext uri="{FF2B5EF4-FFF2-40B4-BE49-F238E27FC236}">
              <a16:creationId xmlns:a16="http://schemas.microsoft.com/office/drawing/2014/main" id="{47ECEC1A-C0ED-4466-85C3-04F71A45A3C2}"/>
            </a:ext>
          </a:extLst>
        </xdr:cNvPr>
        <xdr:cNvSpPr txBox="1"/>
      </xdr:nvSpPr>
      <xdr:spPr>
        <a:xfrm>
          <a:off x="13437244" y="134986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35214</xdr:rowOff>
    </xdr:from>
    <xdr:ext cx="405111" cy="259045"/>
    <xdr:sp macro="" textlink="">
      <xdr:nvSpPr>
        <xdr:cNvPr id="681" name="n_2mainValue【児童館】&#10;有形固定資産減価償却率">
          <a:extLst>
            <a:ext uri="{FF2B5EF4-FFF2-40B4-BE49-F238E27FC236}">
              <a16:creationId xmlns:a16="http://schemas.microsoft.com/office/drawing/2014/main" id="{F1318BD4-DD99-4181-A1B5-477DBB968360}"/>
            </a:ext>
          </a:extLst>
        </xdr:cNvPr>
        <xdr:cNvSpPr txBox="1"/>
      </xdr:nvSpPr>
      <xdr:spPr>
        <a:xfrm>
          <a:off x="12675244" y="13446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152779</xdr:rowOff>
    </xdr:from>
    <xdr:ext cx="405111" cy="259045"/>
    <xdr:sp macro="" textlink="">
      <xdr:nvSpPr>
        <xdr:cNvPr id="682" name="n_3mainValue【児童館】&#10;有形固定資産減価償却率">
          <a:extLst>
            <a:ext uri="{FF2B5EF4-FFF2-40B4-BE49-F238E27FC236}">
              <a16:creationId xmlns:a16="http://schemas.microsoft.com/office/drawing/2014/main" id="{67C53C0C-0B1D-44AA-B132-E4F308E6ACB7}"/>
            </a:ext>
          </a:extLst>
        </xdr:cNvPr>
        <xdr:cNvSpPr txBox="1"/>
      </xdr:nvSpPr>
      <xdr:spPr>
        <a:xfrm>
          <a:off x="11900544" y="13396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103795</xdr:rowOff>
    </xdr:from>
    <xdr:ext cx="405111" cy="259045"/>
    <xdr:sp macro="" textlink="">
      <xdr:nvSpPr>
        <xdr:cNvPr id="683" name="n_4mainValue【児童館】&#10;有形固定資産減価償却率">
          <a:extLst>
            <a:ext uri="{FF2B5EF4-FFF2-40B4-BE49-F238E27FC236}">
              <a16:creationId xmlns:a16="http://schemas.microsoft.com/office/drawing/2014/main" id="{5A80EACC-D27A-4131-AFCE-C6B44072EB80}"/>
            </a:ext>
          </a:extLst>
        </xdr:cNvPr>
        <xdr:cNvSpPr txBox="1"/>
      </xdr:nvSpPr>
      <xdr:spPr>
        <a:xfrm>
          <a:off x="11102984" y="13347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4" name="正方形/長方形 683">
          <a:extLst>
            <a:ext uri="{FF2B5EF4-FFF2-40B4-BE49-F238E27FC236}">
              <a16:creationId xmlns:a16="http://schemas.microsoft.com/office/drawing/2014/main" id="{2D7ACEB8-CC59-46BB-8204-9966B4A79F24}"/>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5" name="正方形/長方形 684">
          <a:extLst>
            <a:ext uri="{FF2B5EF4-FFF2-40B4-BE49-F238E27FC236}">
              <a16:creationId xmlns:a16="http://schemas.microsoft.com/office/drawing/2014/main" id="{3BE8C0C2-6020-4DC8-9677-B6EDE4E509F4}"/>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6" name="正方形/長方形 685">
          <a:extLst>
            <a:ext uri="{FF2B5EF4-FFF2-40B4-BE49-F238E27FC236}">
              <a16:creationId xmlns:a16="http://schemas.microsoft.com/office/drawing/2014/main" id="{8F17C27C-ACF2-4A2E-B7C0-7F5EE4D32F62}"/>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7" name="正方形/長方形 686">
          <a:extLst>
            <a:ext uri="{FF2B5EF4-FFF2-40B4-BE49-F238E27FC236}">
              <a16:creationId xmlns:a16="http://schemas.microsoft.com/office/drawing/2014/main" id="{9DD4D29A-31C7-4F7A-BDD7-35B2C467C558}"/>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8" name="正方形/長方形 687">
          <a:extLst>
            <a:ext uri="{FF2B5EF4-FFF2-40B4-BE49-F238E27FC236}">
              <a16:creationId xmlns:a16="http://schemas.microsoft.com/office/drawing/2014/main" id="{1AE893DD-6FA6-4CCD-8977-CA4A7BC03DC8}"/>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9" name="正方形/長方形 688">
          <a:extLst>
            <a:ext uri="{FF2B5EF4-FFF2-40B4-BE49-F238E27FC236}">
              <a16:creationId xmlns:a16="http://schemas.microsoft.com/office/drawing/2014/main" id="{DD68A215-00D5-44C7-BD68-632CD9F32634}"/>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0" name="正方形/長方形 689">
          <a:extLst>
            <a:ext uri="{FF2B5EF4-FFF2-40B4-BE49-F238E27FC236}">
              <a16:creationId xmlns:a16="http://schemas.microsoft.com/office/drawing/2014/main" id="{1A8A0F73-F2A9-4392-99B6-547519E7DF3F}"/>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1" name="正方形/長方形 690">
          <a:extLst>
            <a:ext uri="{FF2B5EF4-FFF2-40B4-BE49-F238E27FC236}">
              <a16:creationId xmlns:a16="http://schemas.microsoft.com/office/drawing/2014/main" id="{454A7660-2F53-4D93-9A33-1F41FEAB7770}"/>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2" name="テキスト ボックス 691">
          <a:extLst>
            <a:ext uri="{FF2B5EF4-FFF2-40B4-BE49-F238E27FC236}">
              <a16:creationId xmlns:a16="http://schemas.microsoft.com/office/drawing/2014/main" id="{836859C7-AE80-46CD-A3C0-3B45194D0437}"/>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3" name="直線コネクタ 692">
          <a:extLst>
            <a:ext uri="{FF2B5EF4-FFF2-40B4-BE49-F238E27FC236}">
              <a16:creationId xmlns:a16="http://schemas.microsoft.com/office/drawing/2014/main" id="{5ED105E7-4929-4083-AC0E-CF190939EA8A}"/>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94" name="直線コネクタ 693">
          <a:extLst>
            <a:ext uri="{FF2B5EF4-FFF2-40B4-BE49-F238E27FC236}">
              <a16:creationId xmlns:a16="http://schemas.microsoft.com/office/drawing/2014/main" id="{FCB887EB-ACAE-4EEC-835F-389785C99ED7}"/>
            </a:ext>
          </a:extLst>
        </xdr:cNvPr>
        <xdr:cNvCxnSpPr/>
      </xdr:nvCxnSpPr>
      <xdr:spPr>
        <a:xfrm>
          <a:off x="1609344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95" name="テキスト ボックス 694">
          <a:extLst>
            <a:ext uri="{FF2B5EF4-FFF2-40B4-BE49-F238E27FC236}">
              <a16:creationId xmlns:a16="http://schemas.microsoft.com/office/drawing/2014/main" id="{86161DE5-F2F2-4665-8CAE-01BFB6266360}"/>
            </a:ext>
          </a:extLst>
        </xdr:cNvPr>
        <xdr:cNvSpPr txBox="1"/>
      </xdr:nvSpPr>
      <xdr:spPr>
        <a:xfrm>
          <a:off x="1569484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96" name="直線コネクタ 695">
          <a:extLst>
            <a:ext uri="{FF2B5EF4-FFF2-40B4-BE49-F238E27FC236}">
              <a16:creationId xmlns:a16="http://schemas.microsoft.com/office/drawing/2014/main" id="{7512F6D9-72BE-4A7B-B6A5-CC91D85EE380}"/>
            </a:ext>
          </a:extLst>
        </xdr:cNvPr>
        <xdr:cNvCxnSpPr/>
      </xdr:nvCxnSpPr>
      <xdr:spPr>
        <a:xfrm>
          <a:off x="1609344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97" name="テキスト ボックス 696">
          <a:extLst>
            <a:ext uri="{FF2B5EF4-FFF2-40B4-BE49-F238E27FC236}">
              <a16:creationId xmlns:a16="http://schemas.microsoft.com/office/drawing/2014/main" id="{3AE20572-EF3C-41C6-8517-2BB09DCCB655}"/>
            </a:ext>
          </a:extLst>
        </xdr:cNvPr>
        <xdr:cNvSpPr txBox="1"/>
      </xdr:nvSpPr>
      <xdr:spPr>
        <a:xfrm>
          <a:off x="1569484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98" name="直線コネクタ 697">
          <a:extLst>
            <a:ext uri="{FF2B5EF4-FFF2-40B4-BE49-F238E27FC236}">
              <a16:creationId xmlns:a16="http://schemas.microsoft.com/office/drawing/2014/main" id="{65A777CC-1142-4C82-A368-226DE79C610B}"/>
            </a:ext>
          </a:extLst>
        </xdr:cNvPr>
        <xdr:cNvCxnSpPr/>
      </xdr:nvCxnSpPr>
      <xdr:spPr>
        <a:xfrm>
          <a:off x="1609344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99" name="テキスト ボックス 698">
          <a:extLst>
            <a:ext uri="{FF2B5EF4-FFF2-40B4-BE49-F238E27FC236}">
              <a16:creationId xmlns:a16="http://schemas.microsoft.com/office/drawing/2014/main" id="{7B88B52B-DBB3-45DA-A719-288BD3602A56}"/>
            </a:ext>
          </a:extLst>
        </xdr:cNvPr>
        <xdr:cNvSpPr txBox="1"/>
      </xdr:nvSpPr>
      <xdr:spPr>
        <a:xfrm>
          <a:off x="1569484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00" name="直線コネクタ 699">
          <a:extLst>
            <a:ext uri="{FF2B5EF4-FFF2-40B4-BE49-F238E27FC236}">
              <a16:creationId xmlns:a16="http://schemas.microsoft.com/office/drawing/2014/main" id="{AD99F403-A216-46AE-B8AC-1D37ECC7EA5B}"/>
            </a:ext>
          </a:extLst>
        </xdr:cNvPr>
        <xdr:cNvCxnSpPr/>
      </xdr:nvCxnSpPr>
      <xdr:spPr>
        <a:xfrm>
          <a:off x="1609344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01" name="テキスト ボックス 700">
          <a:extLst>
            <a:ext uri="{FF2B5EF4-FFF2-40B4-BE49-F238E27FC236}">
              <a16:creationId xmlns:a16="http://schemas.microsoft.com/office/drawing/2014/main" id="{734744FB-AB7D-4C94-84DB-D3712B19DE84}"/>
            </a:ext>
          </a:extLst>
        </xdr:cNvPr>
        <xdr:cNvSpPr txBox="1"/>
      </xdr:nvSpPr>
      <xdr:spPr>
        <a:xfrm>
          <a:off x="1569484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2" name="直線コネクタ 701">
          <a:extLst>
            <a:ext uri="{FF2B5EF4-FFF2-40B4-BE49-F238E27FC236}">
              <a16:creationId xmlns:a16="http://schemas.microsoft.com/office/drawing/2014/main" id="{94EA4C43-FE16-48D4-992A-615F74A3102A}"/>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3" name="テキスト ボックス 702">
          <a:extLst>
            <a:ext uri="{FF2B5EF4-FFF2-40B4-BE49-F238E27FC236}">
              <a16:creationId xmlns:a16="http://schemas.microsoft.com/office/drawing/2014/main" id="{FEF423BC-493C-45FF-BE03-2E65FFA470EE}"/>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4" name="【児童館】&#10;一人当たり面積グラフ枠">
          <a:extLst>
            <a:ext uri="{FF2B5EF4-FFF2-40B4-BE49-F238E27FC236}">
              <a16:creationId xmlns:a16="http://schemas.microsoft.com/office/drawing/2014/main" id="{A59F3820-C11B-4A79-A692-FA0AD9E94079}"/>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163830</xdr:rowOff>
    </xdr:from>
    <xdr:to>
      <xdr:col>116</xdr:col>
      <xdr:colOff>62864</xdr:colOff>
      <xdr:row>86</xdr:row>
      <xdr:rowOff>15239</xdr:rowOff>
    </xdr:to>
    <xdr:cxnSp macro="">
      <xdr:nvCxnSpPr>
        <xdr:cNvPr id="705" name="直線コネクタ 704">
          <a:extLst>
            <a:ext uri="{FF2B5EF4-FFF2-40B4-BE49-F238E27FC236}">
              <a16:creationId xmlns:a16="http://schemas.microsoft.com/office/drawing/2014/main" id="{B206D48E-1889-4B05-8033-8794262BA784}"/>
            </a:ext>
          </a:extLst>
        </xdr:cNvPr>
        <xdr:cNvCxnSpPr/>
      </xdr:nvCxnSpPr>
      <xdr:spPr>
        <a:xfrm flipV="1">
          <a:off x="19509104" y="13072110"/>
          <a:ext cx="0" cy="13601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19066</xdr:rowOff>
    </xdr:from>
    <xdr:ext cx="469744" cy="259045"/>
    <xdr:sp macro="" textlink="">
      <xdr:nvSpPr>
        <xdr:cNvPr id="706" name="【児童館】&#10;一人当たり面積最小値テキスト">
          <a:extLst>
            <a:ext uri="{FF2B5EF4-FFF2-40B4-BE49-F238E27FC236}">
              <a16:creationId xmlns:a16="http://schemas.microsoft.com/office/drawing/2014/main" id="{5E973DA9-9539-4669-8B4F-0673CF242B66}"/>
            </a:ext>
          </a:extLst>
        </xdr:cNvPr>
        <xdr:cNvSpPr txBox="1"/>
      </xdr:nvSpPr>
      <xdr:spPr>
        <a:xfrm>
          <a:off x="19547840" y="14436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15239</xdr:rowOff>
    </xdr:from>
    <xdr:to>
      <xdr:col>116</xdr:col>
      <xdr:colOff>152400</xdr:colOff>
      <xdr:row>86</xdr:row>
      <xdr:rowOff>15239</xdr:rowOff>
    </xdr:to>
    <xdr:cxnSp macro="">
      <xdr:nvCxnSpPr>
        <xdr:cNvPr id="707" name="直線コネクタ 706">
          <a:extLst>
            <a:ext uri="{FF2B5EF4-FFF2-40B4-BE49-F238E27FC236}">
              <a16:creationId xmlns:a16="http://schemas.microsoft.com/office/drawing/2014/main" id="{EE9C008C-7789-4FDD-ABAC-353C93EFB958}"/>
            </a:ext>
          </a:extLst>
        </xdr:cNvPr>
        <xdr:cNvCxnSpPr/>
      </xdr:nvCxnSpPr>
      <xdr:spPr>
        <a:xfrm>
          <a:off x="19443700" y="144322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110507</xdr:rowOff>
    </xdr:from>
    <xdr:ext cx="469744" cy="259045"/>
    <xdr:sp macro="" textlink="">
      <xdr:nvSpPr>
        <xdr:cNvPr id="708" name="【児童館】&#10;一人当たり面積最大値テキスト">
          <a:extLst>
            <a:ext uri="{FF2B5EF4-FFF2-40B4-BE49-F238E27FC236}">
              <a16:creationId xmlns:a16="http://schemas.microsoft.com/office/drawing/2014/main" id="{CB5833E6-CA56-4D8C-B9E1-EDE302ADD646}"/>
            </a:ext>
          </a:extLst>
        </xdr:cNvPr>
        <xdr:cNvSpPr txBox="1"/>
      </xdr:nvSpPr>
      <xdr:spPr>
        <a:xfrm>
          <a:off x="19547840" y="12851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163830</xdr:rowOff>
    </xdr:from>
    <xdr:to>
      <xdr:col>116</xdr:col>
      <xdr:colOff>152400</xdr:colOff>
      <xdr:row>77</xdr:row>
      <xdr:rowOff>163830</xdr:rowOff>
    </xdr:to>
    <xdr:cxnSp macro="">
      <xdr:nvCxnSpPr>
        <xdr:cNvPr id="709" name="直線コネクタ 708">
          <a:extLst>
            <a:ext uri="{FF2B5EF4-FFF2-40B4-BE49-F238E27FC236}">
              <a16:creationId xmlns:a16="http://schemas.microsoft.com/office/drawing/2014/main" id="{733FD8E2-1A3C-4610-9155-CDAED8BD7948}"/>
            </a:ext>
          </a:extLst>
        </xdr:cNvPr>
        <xdr:cNvCxnSpPr/>
      </xdr:nvCxnSpPr>
      <xdr:spPr>
        <a:xfrm>
          <a:off x="19443700" y="130721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33038</xdr:rowOff>
    </xdr:from>
    <xdr:ext cx="469744" cy="259045"/>
    <xdr:sp macro="" textlink="">
      <xdr:nvSpPr>
        <xdr:cNvPr id="710" name="【児童館】&#10;一人当たり面積平均値テキスト">
          <a:extLst>
            <a:ext uri="{FF2B5EF4-FFF2-40B4-BE49-F238E27FC236}">
              <a16:creationId xmlns:a16="http://schemas.microsoft.com/office/drawing/2014/main" id="{C9383912-2982-4119-875E-5B5380E8ABA1}"/>
            </a:ext>
          </a:extLst>
        </xdr:cNvPr>
        <xdr:cNvSpPr txBox="1"/>
      </xdr:nvSpPr>
      <xdr:spPr>
        <a:xfrm>
          <a:off x="19547840" y="139471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10161</xdr:rowOff>
    </xdr:from>
    <xdr:to>
      <xdr:col>116</xdr:col>
      <xdr:colOff>114300</xdr:colOff>
      <xdr:row>84</xdr:row>
      <xdr:rowOff>111761</xdr:rowOff>
    </xdr:to>
    <xdr:sp macro="" textlink="">
      <xdr:nvSpPr>
        <xdr:cNvPr id="711" name="フローチャート: 判断 710">
          <a:extLst>
            <a:ext uri="{FF2B5EF4-FFF2-40B4-BE49-F238E27FC236}">
              <a16:creationId xmlns:a16="http://schemas.microsoft.com/office/drawing/2014/main" id="{C28CCFB4-C91E-4EA3-942D-3BB038788041}"/>
            </a:ext>
          </a:extLst>
        </xdr:cNvPr>
        <xdr:cNvSpPr/>
      </xdr:nvSpPr>
      <xdr:spPr>
        <a:xfrm>
          <a:off x="19458940" y="14091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10161</xdr:rowOff>
    </xdr:from>
    <xdr:to>
      <xdr:col>112</xdr:col>
      <xdr:colOff>38100</xdr:colOff>
      <xdr:row>84</xdr:row>
      <xdr:rowOff>111761</xdr:rowOff>
    </xdr:to>
    <xdr:sp macro="" textlink="">
      <xdr:nvSpPr>
        <xdr:cNvPr id="712" name="フローチャート: 判断 711">
          <a:extLst>
            <a:ext uri="{FF2B5EF4-FFF2-40B4-BE49-F238E27FC236}">
              <a16:creationId xmlns:a16="http://schemas.microsoft.com/office/drawing/2014/main" id="{58ED0466-3159-4990-B50B-89E80BB67901}"/>
            </a:ext>
          </a:extLst>
        </xdr:cNvPr>
        <xdr:cNvSpPr/>
      </xdr:nvSpPr>
      <xdr:spPr>
        <a:xfrm>
          <a:off x="18735040" y="1409192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33020</xdr:rowOff>
    </xdr:from>
    <xdr:to>
      <xdr:col>107</xdr:col>
      <xdr:colOff>101600</xdr:colOff>
      <xdr:row>84</xdr:row>
      <xdr:rowOff>134620</xdr:rowOff>
    </xdr:to>
    <xdr:sp macro="" textlink="">
      <xdr:nvSpPr>
        <xdr:cNvPr id="713" name="フローチャート: 判断 712">
          <a:extLst>
            <a:ext uri="{FF2B5EF4-FFF2-40B4-BE49-F238E27FC236}">
              <a16:creationId xmlns:a16="http://schemas.microsoft.com/office/drawing/2014/main" id="{0DCBE4BF-958A-4304-90AF-43D6515F8B38}"/>
            </a:ext>
          </a:extLst>
        </xdr:cNvPr>
        <xdr:cNvSpPr/>
      </xdr:nvSpPr>
      <xdr:spPr>
        <a:xfrm>
          <a:off x="1793748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55880</xdr:rowOff>
    </xdr:from>
    <xdr:to>
      <xdr:col>102</xdr:col>
      <xdr:colOff>165100</xdr:colOff>
      <xdr:row>84</xdr:row>
      <xdr:rowOff>157480</xdr:rowOff>
    </xdr:to>
    <xdr:sp macro="" textlink="">
      <xdr:nvSpPr>
        <xdr:cNvPr id="714" name="フローチャート: 判断 713">
          <a:extLst>
            <a:ext uri="{FF2B5EF4-FFF2-40B4-BE49-F238E27FC236}">
              <a16:creationId xmlns:a16="http://schemas.microsoft.com/office/drawing/2014/main" id="{0D30FB3F-DCC9-4DEB-942C-054D748C76C9}"/>
            </a:ext>
          </a:extLst>
        </xdr:cNvPr>
        <xdr:cNvSpPr/>
      </xdr:nvSpPr>
      <xdr:spPr>
        <a:xfrm>
          <a:off x="17162780" y="1413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158750</xdr:rowOff>
    </xdr:from>
    <xdr:to>
      <xdr:col>98</xdr:col>
      <xdr:colOff>38100</xdr:colOff>
      <xdr:row>84</xdr:row>
      <xdr:rowOff>88900</xdr:rowOff>
    </xdr:to>
    <xdr:sp macro="" textlink="">
      <xdr:nvSpPr>
        <xdr:cNvPr id="715" name="フローチャート: 判断 714">
          <a:extLst>
            <a:ext uri="{FF2B5EF4-FFF2-40B4-BE49-F238E27FC236}">
              <a16:creationId xmlns:a16="http://schemas.microsoft.com/office/drawing/2014/main" id="{69FE854D-BC59-46E0-9E63-36267AAE73D9}"/>
            </a:ext>
          </a:extLst>
        </xdr:cNvPr>
        <xdr:cNvSpPr/>
      </xdr:nvSpPr>
      <xdr:spPr>
        <a:xfrm>
          <a:off x="16388080" y="140728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7A8AA4F9-6B32-4415-8AC3-FAC7867A414D}"/>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1FAF16B7-5998-42F3-98F7-48053FDFB795}"/>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D6286C25-1EB4-4E83-9D2F-8E8776DAC701}"/>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FAFD6963-9C0D-4412-8BA1-853AF1C2E3AC}"/>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5B74D6FD-1F23-4223-B3CD-1501C3C3F1D9}"/>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55880</xdr:rowOff>
    </xdr:from>
    <xdr:to>
      <xdr:col>116</xdr:col>
      <xdr:colOff>114300</xdr:colOff>
      <xdr:row>84</xdr:row>
      <xdr:rowOff>157480</xdr:rowOff>
    </xdr:to>
    <xdr:sp macro="" textlink="">
      <xdr:nvSpPr>
        <xdr:cNvPr id="721" name="楕円 720">
          <a:extLst>
            <a:ext uri="{FF2B5EF4-FFF2-40B4-BE49-F238E27FC236}">
              <a16:creationId xmlns:a16="http://schemas.microsoft.com/office/drawing/2014/main" id="{19F00139-E5FE-4E21-8376-EA1CB45DA0BD}"/>
            </a:ext>
          </a:extLst>
        </xdr:cNvPr>
        <xdr:cNvSpPr/>
      </xdr:nvSpPr>
      <xdr:spPr>
        <a:xfrm>
          <a:off x="19458940" y="1413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34307</xdr:rowOff>
    </xdr:from>
    <xdr:ext cx="469744" cy="259045"/>
    <xdr:sp macro="" textlink="">
      <xdr:nvSpPr>
        <xdr:cNvPr id="722" name="【児童館】&#10;一人当たり面積該当値テキスト">
          <a:extLst>
            <a:ext uri="{FF2B5EF4-FFF2-40B4-BE49-F238E27FC236}">
              <a16:creationId xmlns:a16="http://schemas.microsoft.com/office/drawing/2014/main" id="{23CCBA88-62A2-457F-BDAE-956298922ADF}"/>
            </a:ext>
          </a:extLst>
        </xdr:cNvPr>
        <xdr:cNvSpPr txBox="1"/>
      </xdr:nvSpPr>
      <xdr:spPr>
        <a:xfrm>
          <a:off x="19547840" y="14116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55880</xdr:rowOff>
    </xdr:from>
    <xdr:to>
      <xdr:col>112</xdr:col>
      <xdr:colOff>38100</xdr:colOff>
      <xdr:row>84</xdr:row>
      <xdr:rowOff>157480</xdr:rowOff>
    </xdr:to>
    <xdr:sp macro="" textlink="">
      <xdr:nvSpPr>
        <xdr:cNvPr id="723" name="楕円 722">
          <a:extLst>
            <a:ext uri="{FF2B5EF4-FFF2-40B4-BE49-F238E27FC236}">
              <a16:creationId xmlns:a16="http://schemas.microsoft.com/office/drawing/2014/main" id="{BAA918BE-99E6-4489-9764-DFBED20ACC3C}"/>
            </a:ext>
          </a:extLst>
        </xdr:cNvPr>
        <xdr:cNvSpPr/>
      </xdr:nvSpPr>
      <xdr:spPr>
        <a:xfrm>
          <a:off x="18735040" y="141376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106680</xdr:rowOff>
    </xdr:from>
    <xdr:to>
      <xdr:col>116</xdr:col>
      <xdr:colOff>63500</xdr:colOff>
      <xdr:row>84</xdr:row>
      <xdr:rowOff>106680</xdr:rowOff>
    </xdr:to>
    <xdr:cxnSp macro="">
      <xdr:nvCxnSpPr>
        <xdr:cNvPr id="724" name="直線コネクタ 723">
          <a:extLst>
            <a:ext uri="{FF2B5EF4-FFF2-40B4-BE49-F238E27FC236}">
              <a16:creationId xmlns:a16="http://schemas.microsoft.com/office/drawing/2014/main" id="{B7D5B5F2-7BF2-4B64-9489-4596D0320DF4}"/>
            </a:ext>
          </a:extLst>
        </xdr:cNvPr>
        <xdr:cNvCxnSpPr/>
      </xdr:nvCxnSpPr>
      <xdr:spPr>
        <a:xfrm>
          <a:off x="18778220" y="1418844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55880</xdr:rowOff>
    </xdr:from>
    <xdr:to>
      <xdr:col>107</xdr:col>
      <xdr:colOff>101600</xdr:colOff>
      <xdr:row>84</xdr:row>
      <xdr:rowOff>157480</xdr:rowOff>
    </xdr:to>
    <xdr:sp macro="" textlink="">
      <xdr:nvSpPr>
        <xdr:cNvPr id="725" name="楕円 724">
          <a:extLst>
            <a:ext uri="{FF2B5EF4-FFF2-40B4-BE49-F238E27FC236}">
              <a16:creationId xmlns:a16="http://schemas.microsoft.com/office/drawing/2014/main" id="{808507D8-9311-4B66-9188-574F568EB848}"/>
            </a:ext>
          </a:extLst>
        </xdr:cNvPr>
        <xdr:cNvSpPr/>
      </xdr:nvSpPr>
      <xdr:spPr>
        <a:xfrm>
          <a:off x="17937480" y="1413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106680</xdr:rowOff>
    </xdr:from>
    <xdr:to>
      <xdr:col>111</xdr:col>
      <xdr:colOff>177800</xdr:colOff>
      <xdr:row>84</xdr:row>
      <xdr:rowOff>106680</xdr:rowOff>
    </xdr:to>
    <xdr:cxnSp macro="">
      <xdr:nvCxnSpPr>
        <xdr:cNvPr id="726" name="直線コネクタ 725">
          <a:extLst>
            <a:ext uri="{FF2B5EF4-FFF2-40B4-BE49-F238E27FC236}">
              <a16:creationId xmlns:a16="http://schemas.microsoft.com/office/drawing/2014/main" id="{86C33941-BCE6-4B9F-BE92-E4381D12FAF5}"/>
            </a:ext>
          </a:extLst>
        </xdr:cNvPr>
        <xdr:cNvCxnSpPr/>
      </xdr:nvCxnSpPr>
      <xdr:spPr>
        <a:xfrm>
          <a:off x="17988280" y="1418844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55880</xdr:rowOff>
    </xdr:from>
    <xdr:to>
      <xdr:col>102</xdr:col>
      <xdr:colOff>165100</xdr:colOff>
      <xdr:row>84</xdr:row>
      <xdr:rowOff>157480</xdr:rowOff>
    </xdr:to>
    <xdr:sp macro="" textlink="">
      <xdr:nvSpPr>
        <xdr:cNvPr id="727" name="楕円 726">
          <a:extLst>
            <a:ext uri="{FF2B5EF4-FFF2-40B4-BE49-F238E27FC236}">
              <a16:creationId xmlns:a16="http://schemas.microsoft.com/office/drawing/2014/main" id="{318903F1-3CD1-408E-B03D-D52EE0812D3C}"/>
            </a:ext>
          </a:extLst>
        </xdr:cNvPr>
        <xdr:cNvSpPr/>
      </xdr:nvSpPr>
      <xdr:spPr>
        <a:xfrm>
          <a:off x="17162780" y="1413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106680</xdr:rowOff>
    </xdr:from>
    <xdr:to>
      <xdr:col>107</xdr:col>
      <xdr:colOff>50800</xdr:colOff>
      <xdr:row>84</xdr:row>
      <xdr:rowOff>106680</xdr:rowOff>
    </xdr:to>
    <xdr:cxnSp macro="">
      <xdr:nvCxnSpPr>
        <xdr:cNvPr id="728" name="直線コネクタ 727">
          <a:extLst>
            <a:ext uri="{FF2B5EF4-FFF2-40B4-BE49-F238E27FC236}">
              <a16:creationId xmlns:a16="http://schemas.microsoft.com/office/drawing/2014/main" id="{4B36A9BE-AB86-4B7B-BAA4-4E160726E478}"/>
            </a:ext>
          </a:extLst>
        </xdr:cNvPr>
        <xdr:cNvCxnSpPr/>
      </xdr:nvCxnSpPr>
      <xdr:spPr>
        <a:xfrm>
          <a:off x="17213580" y="1418844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55880</xdr:rowOff>
    </xdr:from>
    <xdr:to>
      <xdr:col>98</xdr:col>
      <xdr:colOff>38100</xdr:colOff>
      <xdr:row>84</xdr:row>
      <xdr:rowOff>157480</xdr:rowOff>
    </xdr:to>
    <xdr:sp macro="" textlink="">
      <xdr:nvSpPr>
        <xdr:cNvPr id="729" name="楕円 728">
          <a:extLst>
            <a:ext uri="{FF2B5EF4-FFF2-40B4-BE49-F238E27FC236}">
              <a16:creationId xmlns:a16="http://schemas.microsoft.com/office/drawing/2014/main" id="{4A1E8CE8-0834-4865-A06F-54A206A4029D}"/>
            </a:ext>
          </a:extLst>
        </xdr:cNvPr>
        <xdr:cNvSpPr/>
      </xdr:nvSpPr>
      <xdr:spPr>
        <a:xfrm>
          <a:off x="16388080" y="141376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106680</xdr:rowOff>
    </xdr:from>
    <xdr:to>
      <xdr:col>102</xdr:col>
      <xdr:colOff>114300</xdr:colOff>
      <xdr:row>84</xdr:row>
      <xdr:rowOff>106680</xdr:rowOff>
    </xdr:to>
    <xdr:cxnSp macro="">
      <xdr:nvCxnSpPr>
        <xdr:cNvPr id="730" name="直線コネクタ 729">
          <a:extLst>
            <a:ext uri="{FF2B5EF4-FFF2-40B4-BE49-F238E27FC236}">
              <a16:creationId xmlns:a16="http://schemas.microsoft.com/office/drawing/2014/main" id="{2D4C7DCD-7A67-4C90-AC42-085218615523}"/>
            </a:ext>
          </a:extLst>
        </xdr:cNvPr>
        <xdr:cNvCxnSpPr/>
      </xdr:nvCxnSpPr>
      <xdr:spPr>
        <a:xfrm>
          <a:off x="16431260" y="1418844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128288</xdr:rowOff>
    </xdr:from>
    <xdr:ext cx="469744" cy="259045"/>
    <xdr:sp macro="" textlink="">
      <xdr:nvSpPr>
        <xdr:cNvPr id="731" name="n_1aveValue【児童館】&#10;一人当たり面積">
          <a:extLst>
            <a:ext uri="{FF2B5EF4-FFF2-40B4-BE49-F238E27FC236}">
              <a16:creationId xmlns:a16="http://schemas.microsoft.com/office/drawing/2014/main" id="{3C380CC2-602F-41E4-987F-B279BF9A6D55}"/>
            </a:ext>
          </a:extLst>
        </xdr:cNvPr>
        <xdr:cNvSpPr txBox="1"/>
      </xdr:nvSpPr>
      <xdr:spPr>
        <a:xfrm>
          <a:off x="18561127" y="13874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151147</xdr:rowOff>
    </xdr:from>
    <xdr:ext cx="469744" cy="259045"/>
    <xdr:sp macro="" textlink="">
      <xdr:nvSpPr>
        <xdr:cNvPr id="732" name="n_2aveValue【児童館】&#10;一人当たり面積">
          <a:extLst>
            <a:ext uri="{FF2B5EF4-FFF2-40B4-BE49-F238E27FC236}">
              <a16:creationId xmlns:a16="http://schemas.microsoft.com/office/drawing/2014/main" id="{FA794CFA-B0CA-4FEC-8B4A-0ACFFD4E7008}"/>
            </a:ext>
          </a:extLst>
        </xdr:cNvPr>
        <xdr:cNvSpPr txBox="1"/>
      </xdr:nvSpPr>
      <xdr:spPr>
        <a:xfrm>
          <a:off x="1777626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148607</xdr:rowOff>
    </xdr:from>
    <xdr:ext cx="469744" cy="259045"/>
    <xdr:sp macro="" textlink="">
      <xdr:nvSpPr>
        <xdr:cNvPr id="733" name="n_3aveValue【児童館】&#10;一人当たり面積">
          <a:extLst>
            <a:ext uri="{FF2B5EF4-FFF2-40B4-BE49-F238E27FC236}">
              <a16:creationId xmlns:a16="http://schemas.microsoft.com/office/drawing/2014/main" id="{F5274910-0E74-4FA5-B0C5-B349A3A9D6F7}"/>
            </a:ext>
          </a:extLst>
        </xdr:cNvPr>
        <xdr:cNvSpPr txBox="1"/>
      </xdr:nvSpPr>
      <xdr:spPr>
        <a:xfrm>
          <a:off x="17001567" y="14230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105427</xdr:rowOff>
    </xdr:from>
    <xdr:ext cx="469744" cy="259045"/>
    <xdr:sp macro="" textlink="">
      <xdr:nvSpPr>
        <xdr:cNvPr id="734" name="n_4aveValue【児童館】&#10;一人当たり面積">
          <a:extLst>
            <a:ext uri="{FF2B5EF4-FFF2-40B4-BE49-F238E27FC236}">
              <a16:creationId xmlns:a16="http://schemas.microsoft.com/office/drawing/2014/main" id="{11592DD5-8BA1-4F6C-AA93-17C642CDF386}"/>
            </a:ext>
          </a:extLst>
        </xdr:cNvPr>
        <xdr:cNvSpPr txBox="1"/>
      </xdr:nvSpPr>
      <xdr:spPr>
        <a:xfrm>
          <a:off x="16226867" y="13851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148607</xdr:rowOff>
    </xdr:from>
    <xdr:ext cx="469744" cy="259045"/>
    <xdr:sp macro="" textlink="">
      <xdr:nvSpPr>
        <xdr:cNvPr id="735" name="n_1mainValue【児童館】&#10;一人当たり面積">
          <a:extLst>
            <a:ext uri="{FF2B5EF4-FFF2-40B4-BE49-F238E27FC236}">
              <a16:creationId xmlns:a16="http://schemas.microsoft.com/office/drawing/2014/main" id="{967DE277-02FF-4013-BAE1-60F0C28E20F6}"/>
            </a:ext>
          </a:extLst>
        </xdr:cNvPr>
        <xdr:cNvSpPr txBox="1"/>
      </xdr:nvSpPr>
      <xdr:spPr>
        <a:xfrm>
          <a:off x="18561127" y="14230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148607</xdr:rowOff>
    </xdr:from>
    <xdr:ext cx="469744" cy="259045"/>
    <xdr:sp macro="" textlink="">
      <xdr:nvSpPr>
        <xdr:cNvPr id="736" name="n_2mainValue【児童館】&#10;一人当たり面積">
          <a:extLst>
            <a:ext uri="{FF2B5EF4-FFF2-40B4-BE49-F238E27FC236}">
              <a16:creationId xmlns:a16="http://schemas.microsoft.com/office/drawing/2014/main" id="{279A98B6-2324-4784-94A1-CEEFC7DC64B9}"/>
            </a:ext>
          </a:extLst>
        </xdr:cNvPr>
        <xdr:cNvSpPr txBox="1"/>
      </xdr:nvSpPr>
      <xdr:spPr>
        <a:xfrm>
          <a:off x="17776267" y="14230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2557</xdr:rowOff>
    </xdr:from>
    <xdr:ext cx="469744" cy="259045"/>
    <xdr:sp macro="" textlink="">
      <xdr:nvSpPr>
        <xdr:cNvPr id="737" name="n_3mainValue【児童館】&#10;一人当たり面積">
          <a:extLst>
            <a:ext uri="{FF2B5EF4-FFF2-40B4-BE49-F238E27FC236}">
              <a16:creationId xmlns:a16="http://schemas.microsoft.com/office/drawing/2014/main" id="{E96BA92E-2553-4134-9613-CC0D7DE82313}"/>
            </a:ext>
          </a:extLst>
        </xdr:cNvPr>
        <xdr:cNvSpPr txBox="1"/>
      </xdr:nvSpPr>
      <xdr:spPr>
        <a:xfrm>
          <a:off x="17001567" y="1391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148607</xdr:rowOff>
    </xdr:from>
    <xdr:ext cx="469744" cy="259045"/>
    <xdr:sp macro="" textlink="">
      <xdr:nvSpPr>
        <xdr:cNvPr id="738" name="n_4mainValue【児童館】&#10;一人当たり面積">
          <a:extLst>
            <a:ext uri="{FF2B5EF4-FFF2-40B4-BE49-F238E27FC236}">
              <a16:creationId xmlns:a16="http://schemas.microsoft.com/office/drawing/2014/main" id="{89CB7C4D-1EBC-4AB8-BA4B-AB7E0317703C}"/>
            </a:ext>
          </a:extLst>
        </xdr:cNvPr>
        <xdr:cNvSpPr txBox="1"/>
      </xdr:nvSpPr>
      <xdr:spPr>
        <a:xfrm>
          <a:off x="16226867" y="14230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9" name="正方形/長方形 738">
          <a:extLst>
            <a:ext uri="{FF2B5EF4-FFF2-40B4-BE49-F238E27FC236}">
              <a16:creationId xmlns:a16="http://schemas.microsoft.com/office/drawing/2014/main" id="{117B1691-E8C1-4F14-9FA7-35E25AF61D19}"/>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0" name="正方形/長方形 739">
          <a:extLst>
            <a:ext uri="{FF2B5EF4-FFF2-40B4-BE49-F238E27FC236}">
              <a16:creationId xmlns:a16="http://schemas.microsoft.com/office/drawing/2014/main" id="{F738711B-22F7-4E3F-81BE-61439F069FCD}"/>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1" name="正方形/長方形 740">
          <a:extLst>
            <a:ext uri="{FF2B5EF4-FFF2-40B4-BE49-F238E27FC236}">
              <a16:creationId xmlns:a16="http://schemas.microsoft.com/office/drawing/2014/main" id="{7D9CC82C-5029-4DCF-B6CF-75CE67D5F9C2}"/>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2" name="正方形/長方形 741">
          <a:extLst>
            <a:ext uri="{FF2B5EF4-FFF2-40B4-BE49-F238E27FC236}">
              <a16:creationId xmlns:a16="http://schemas.microsoft.com/office/drawing/2014/main" id="{AE2C8A12-7CA2-4C99-A9F0-02FA4C943AD0}"/>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3" name="正方形/長方形 742">
          <a:extLst>
            <a:ext uri="{FF2B5EF4-FFF2-40B4-BE49-F238E27FC236}">
              <a16:creationId xmlns:a16="http://schemas.microsoft.com/office/drawing/2014/main" id="{BD5F8FB9-83A7-4184-92AC-A79464578C98}"/>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4" name="正方形/長方形 743">
          <a:extLst>
            <a:ext uri="{FF2B5EF4-FFF2-40B4-BE49-F238E27FC236}">
              <a16:creationId xmlns:a16="http://schemas.microsoft.com/office/drawing/2014/main" id="{AC4E96A3-360A-4A2B-A930-03D74E565ED7}"/>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5" name="正方形/長方形 744">
          <a:extLst>
            <a:ext uri="{FF2B5EF4-FFF2-40B4-BE49-F238E27FC236}">
              <a16:creationId xmlns:a16="http://schemas.microsoft.com/office/drawing/2014/main" id="{41D2EABB-1DA7-4262-BB41-550B368C3493}"/>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6" name="正方形/長方形 745">
          <a:extLst>
            <a:ext uri="{FF2B5EF4-FFF2-40B4-BE49-F238E27FC236}">
              <a16:creationId xmlns:a16="http://schemas.microsoft.com/office/drawing/2014/main" id="{08FA538B-C966-405C-A767-951B830059DA}"/>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7" name="テキスト ボックス 746">
          <a:extLst>
            <a:ext uri="{FF2B5EF4-FFF2-40B4-BE49-F238E27FC236}">
              <a16:creationId xmlns:a16="http://schemas.microsoft.com/office/drawing/2014/main" id="{FB126E89-E0D6-4E02-B803-798EBCE912C9}"/>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8" name="直線コネクタ 747">
          <a:extLst>
            <a:ext uri="{FF2B5EF4-FFF2-40B4-BE49-F238E27FC236}">
              <a16:creationId xmlns:a16="http://schemas.microsoft.com/office/drawing/2014/main" id="{C8CD70F8-B42C-4A71-90E6-C6ED628A7540}"/>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9" name="テキスト ボックス 748">
          <a:extLst>
            <a:ext uri="{FF2B5EF4-FFF2-40B4-BE49-F238E27FC236}">
              <a16:creationId xmlns:a16="http://schemas.microsoft.com/office/drawing/2014/main" id="{CFC71F15-F1F8-47E0-B8BA-B4A986F3A9F5}"/>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50" name="直線コネクタ 749">
          <a:extLst>
            <a:ext uri="{FF2B5EF4-FFF2-40B4-BE49-F238E27FC236}">
              <a16:creationId xmlns:a16="http://schemas.microsoft.com/office/drawing/2014/main" id="{654111B6-40C3-4499-9DBE-1B0CF7E76E38}"/>
            </a:ext>
          </a:extLst>
        </xdr:cNvPr>
        <xdr:cNvCxnSpPr/>
      </xdr:nvCxnSpPr>
      <xdr:spPr>
        <a:xfrm>
          <a:off x="10960100" y="18181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107</xdr:row>
      <xdr:rowOff>105427</xdr:rowOff>
    </xdr:from>
    <xdr:ext cx="467179" cy="259045"/>
    <xdr:sp macro="" textlink="">
      <xdr:nvSpPr>
        <xdr:cNvPr id="751" name="テキスト ボックス 750">
          <a:extLst>
            <a:ext uri="{FF2B5EF4-FFF2-40B4-BE49-F238E27FC236}">
              <a16:creationId xmlns:a16="http://schemas.microsoft.com/office/drawing/2014/main" id="{EBECDFA2-EDD4-4089-911A-633328EE371F}"/>
            </a:ext>
          </a:extLst>
        </xdr:cNvPr>
        <xdr:cNvSpPr txBox="1"/>
      </xdr:nvSpPr>
      <xdr:spPr>
        <a:xfrm>
          <a:off x="1056150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52" name="直線コネクタ 751">
          <a:extLst>
            <a:ext uri="{FF2B5EF4-FFF2-40B4-BE49-F238E27FC236}">
              <a16:creationId xmlns:a16="http://schemas.microsoft.com/office/drawing/2014/main" id="{7B78E35B-BE4A-4D6C-9BE0-E3513F09607A}"/>
            </a:ext>
          </a:extLst>
        </xdr:cNvPr>
        <xdr:cNvCxnSpPr/>
      </xdr:nvCxnSpPr>
      <xdr:spPr>
        <a:xfrm>
          <a:off x="10960100" y="177355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53" name="テキスト ボックス 752">
          <a:extLst>
            <a:ext uri="{FF2B5EF4-FFF2-40B4-BE49-F238E27FC236}">
              <a16:creationId xmlns:a16="http://schemas.microsoft.com/office/drawing/2014/main" id="{E4E0EA53-A46A-455A-82CE-6E72790D5A48}"/>
            </a:ext>
          </a:extLst>
        </xdr:cNvPr>
        <xdr:cNvSpPr txBox="1"/>
      </xdr:nvSpPr>
      <xdr:spPr>
        <a:xfrm>
          <a:off x="10602761" y="175971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4" name="直線コネクタ 753">
          <a:extLst>
            <a:ext uri="{FF2B5EF4-FFF2-40B4-BE49-F238E27FC236}">
              <a16:creationId xmlns:a16="http://schemas.microsoft.com/office/drawing/2014/main" id="{648867BB-1079-4A83-938C-CF818379F80F}"/>
            </a:ext>
          </a:extLst>
        </xdr:cNvPr>
        <xdr:cNvCxnSpPr/>
      </xdr:nvCxnSpPr>
      <xdr:spPr>
        <a:xfrm>
          <a:off x="10960100" y="172859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5" name="テキスト ボックス 754">
          <a:extLst>
            <a:ext uri="{FF2B5EF4-FFF2-40B4-BE49-F238E27FC236}">
              <a16:creationId xmlns:a16="http://schemas.microsoft.com/office/drawing/2014/main" id="{F3B7ECB0-1B1C-443D-A08E-32316ADBDB4A}"/>
            </a:ext>
          </a:extLst>
        </xdr:cNvPr>
        <xdr:cNvSpPr txBox="1"/>
      </xdr:nvSpPr>
      <xdr:spPr>
        <a:xfrm>
          <a:off x="10602761" y="171475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6" name="直線コネクタ 755">
          <a:extLst>
            <a:ext uri="{FF2B5EF4-FFF2-40B4-BE49-F238E27FC236}">
              <a16:creationId xmlns:a16="http://schemas.microsoft.com/office/drawing/2014/main" id="{0C2399A7-40C9-449A-92FA-2004F7B3E0CC}"/>
            </a:ext>
          </a:extLst>
        </xdr:cNvPr>
        <xdr:cNvCxnSpPr/>
      </xdr:nvCxnSpPr>
      <xdr:spPr>
        <a:xfrm>
          <a:off x="10960100" y="16840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7" name="テキスト ボックス 756">
          <a:extLst>
            <a:ext uri="{FF2B5EF4-FFF2-40B4-BE49-F238E27FC236}">
              <a16:creationId xmlns:a16="http://schemas.microsoft.com/office/drawing/2014/main" id="{96102422-9228-4AFF-83C6-A33748364FB3}"/>
            </a:ext>
          </a:extLst>
        </xdr:cNvPr>
        <xdr:cNvSpPr txBox="1"/>
      </xdr:nvSpPr>
      <xdr:spPr>
        <a:xfrm>
          <a:off x="10602761" y="16701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8" name="直線コネクタ 757">
          <a:extLst>
            <a:ext uri="{FF2B5EF4-FFF2-40B4-BE49-F238E27FC236}">
              <a16:creationId xmlns:a16="http://schemas.microsoft.com/office/drawing/2014/main" id="{FC5534BC-2495-4453-9579-DA9897CA2E0D}"/>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759" name="テキスト ボックス 758">
          <a:extLst>
            <a:ext uri="{FF2B5EF4-FFF2-40B4-BE49-F238E27FC236}">
              <a16:creationId xmlns:a16="http://schemas.microsoft.com/office/drawing/2014/main" id="{A8FC23EC-0A5A-45E2-BF91-A299C04E56EE}"/>
            </a:ext>
          </a:extLst>
        </xdr:cNvPr>
        <xdr:cNvSpPr txBox="1"/>
      </xdr:nvSpPr>
      <xdr:spPr>
        <a:xfrm>
          <a:off x="10602761" y="162560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0" name="【公民館】&#10;有形固定資産減価償却率グラフ枠">
          <a:extLst>
            <a:ext uri="{FF2B5EF4-FFF2-40B4-BE49-F238E27FC236}">
              <a16:creationId xmlns:a16="http://schemas.microsoft.com/office/drawing/2014/main" id="{0129F0B9-53D4-4225-834C-13038946D204}"/>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140208</xdr:rowOff>
    </xdr:from>
    <xdr:to>
      <xdr:col>85</xdr:col>
      <xdr:colOff>126364</xdr:colOff>
      <xdr:row>108</xdr:row>
      <xdr:rowOff>76200</xdr:rowOff>
    </xdr:to>
    <xdr:cxnSp macro="">
      <xdr:nvCxnSpPr>
        <xdr:cNvPr id="761" name="直線コネクタ 760">
          <a:extLst>
            <a:ext uri="{FF2B5EF4-FFF2-40B4-BE49-F238E27FC236}">
              <a16:creationId xmlns:a16="http://schemas.microsoft.com/office/drawing/2014/main" id="{C2B648B7-345A-460D-93FA-F24FFF021EEB}"/>
            </a:ext>
          </a:extLst>
        </xdr:cNvPr>
        <xdr:cNvCxnSpPr/>
      </xdr:nvCxnSpPr>
      <xdr:spPr>
        <a:xfrm flipV="1">
          <a:off x="14375764" y="16736568"/>
          <a:ext cx="0" cy="1444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80027</xdr:rowOff>
    </xdr:from>
    <xdr:ext cx="469744" cy="259045"/>
    <xdr:sp macro="" textlink="">
      <xdr:nvSpPr>
        <xdr:cNvPr id="762" name="【公民館】&#10;有形固定資産減価償却率最小値テキスト">
          <a:extLst>
            <a:ext uri="{FF2B5EF4-FFF2-40B4-BE49-F238E27FC236}">
              <a16:creationId xmlns:a16="http://schemas.microsoft.com/office/drawing/2014/main" id="{FBC35438-2C73-4234-8F76-C8C2036C266C}"/>
            </a:ext>
          </a:extLst>
        </xdr:cNvPr>
        <xdr:cNvSpPr txBox="1"/>
      </xdr:nvSpPr>
      <xdr:spPr>
        <a:xfrm>
          <a:off x="14414500" y="1818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76200</xdr:rowOff>
    </xdr:from>
    <xdr:to>
      <xdr:col>86</xdr:col>
      <xdr:colOff>25400</xdr:colOff>
      <xdr:row>108</xdr:row>
      <xdr:rowOff>76200</xdr:rowOff>
    </xdr:to>
    <xdr:cxnSp macro="">
      <xdr:nvCxnSpPr>
        <xdr:cNvPr id="763" name="直線コネクタ 762">
          <a:extLst>
            <a:ext uri="{FF2B5EF4-FFF2-40B4-BE49-F238E27FC236}">
              <a16:creationId xmlns:a16="http://schemas.microsoft.com/office/drawing/2014/main" id="{4E8D8D91-07E2-43B3-982C-1FC4EA876D39}"/>
            </a:ext>
          </a:extLst>
        </xdr:cNvPr>
        <xdr:cNvCxnSpPr/>
      </xdr:nvCxnSpPr>
      <xdr:spPr>
        <a:xfrm>
          <a:off x="14287500" y="181813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86885</xdr:rowOff>
    </xdr:from>
    <xdr:ext cx="405111" cy="259045"/>
    <xdr:sp macro="" textlink="">
      <xdr:nvSpPr>
        <xdr:cNvPr id="764" name="【公民館】&#10;有形固定資産減価償却率最大値テキスト">
          <a:extLst>
            <a:ext uri="{FF2B5EF4-FFF2-40B4-BE49-F238E27FC236}">
              <a16:creationId xmlns:a16="http://schemas.microsoft.com/office/drawing/2014/main" id="{04F7BD92-FFEA-4CAA-81E8-B59E1711F035}"/>
            </a:ext>
          </a:extLst>
        </xdr:cNvPr>
        <xdr:cNvSpPr txBox="1"/>
      </xdr:nvSpPr>
      <xdr:spPr>
        <a:xfrm>
          <a:off x="14414500" y="16515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140208</xdr:rowOff>
    </xdr:from>
    <xdr:to>
      <xdr:col>86</xdr:col>
      <xdr:colOff>25400</xdr:colOff>
      <xdr:row>99</xdr:row>
      <xdr:rowOff>140208</xdr:rowOff>
    </xdr:to>
    <xdr:cxnSp macro="">
      <xdr:nvCxnSpPr>
        <xdr:cNvPr id="765" name="直線コネクタ 764">
          <a:extLst>
            <a:ext uri="{FF2B5EF4-FFF2-40B4-BE49-F238E27FC236}">
              <a16:creationId xmlns:a16="http://schemas.microsoft.com/office/drawing/2014/main" id="{32F3E47A-8605-4DD2-A8CD-7C9BC0F35804}"/>
            </a:ext>
          </a:extLst>
        </xdr:cNvPr>
        <xdr:cNvCxnSpPr/>
      </xdr:nvCxnSpPr>
      <xdr:spPr>
        <a:xfrm>
          <a:off x="14287500" y="167365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101</xdr:row>
      <xdr:rowOff>144290</xdr:rowOff>
    </xdr:from>
    <xdr:ext cx="405111" cy="259045"/>
    <xdr:sp macro="" textlink="">
      <xdr:nvSpPr>
        <xdr:cNvPr id="766" name="【公民館】&#10;有形固定資産減価償却率平均値テキスト">
          <a:extLst>
            <a:ext uri="{FF2B5EF4-FFF2-40B4-BE49-F238E27FC236}">
              <a16:creationId xmlns:a16="http://schemas.microsoft.com/office/drawing/2014/main" id="{7E9447EE-287E-49AD-8764-F4E23C0D862F}"/>
            </a:ext>
          </a:extLst>
        </xdr:cNvPr>
        <xdr:cNvSpPr txBox="1"/>
      </xdr:nvSpPr>
      <xdr:spPr>
        <a:xfrm>
          <a:off x="14414500" y="170759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121413</xdr:rowOff>
    </xdr:from>
    <xdr:to>
      <xdr:col>85</xdr:col>
      <xdr:colOff>177800</xdr:colOff>
      <xdr:row>103</xdr:row>
      <xdr:rowOff>51563</xdr:rowOff>
    </xdr:to>
    <xdr:sp macro="" textlink="">
      <xdr:nvSpPr>
        <xdr:cNvPr id="767" name="フローチャート: 判断 766">
          <a:extLst>
            <a:ext uri="{FF2B5EF4-FFF2-40B4-BE49-F238E27FC236}">
              <a16:creationId xmlns:a16="http://schemas.microsoft.com/office/drawing/2014/main" id="{F5CFE95E-BE20-4EC8-A464-7C5583027AD0}"/>
            </a:ext>
          </a:extLst>
        </xdr:cNvPr>
        <xdr:cNvSpPr/>
      </xdr:nvSpPr>
      <xdr:spPr>
        <a:xfrm>
          <a:off x="14325600" y="17220693"/>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91694</xdr:rowOff>
    </xdr:from>
    <xdr:to>
      <xdr:col>81</xdr:col>
      <xdr:colOff>101600</xdr:colOff>
      <xdr:row>103</xdr:row>
      <xdr:rowOff>21844</xdr:rowOff>
    </xdr:to>
    <xdr:sp macro="" textlink="">
      <xdr:nvSpPr>
        <xdr:cNvPr id="768" name="フローチャート: 判断 767">
          <a:extLst>
            <a:ext uri="{FF2B5EF4-FFF2-40B4-BE49-F238E27FC236}">
              <a16:creationId xmlns:a16="http://schemas.microsoft.com/office/drawing/2014/main" id="{1209C39F-6C6A-46B4-953D-8DB1713138D6}"/>
            </a:ext>
          </a:extLst>
        </xdr:cNvPr>
        <xdr:cNvSpPr/>
      </xdr:nvSpPr>
      <xdr:spPr>
        <a:xfrm>
          <a:off x="13578840" y="171909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71120</xdr:rowOff>
    </xdr:from>
    <xdr:to>
      <xdr:col>76</xdr:col>
      <xdr:colOff>165100</xdr:colOff>
      <xdr:row>103</xdr:row>
      <xdr:rowOff>1270</xdr:rowOff>
    </xdr:to>
    <xdr:sp macro="" textlink="">
      <xdr:nvSpPr>
        <xdr:cNvPr id="769" name="フローチャート: 判断 768">
          <a:extLst>
            <a:ext uri="{FF2B5EF4-FFF2-40B4-BE49-F238E27FC236}">
              <a16:creationId xmlns:a16="http://schemas.microsoft.com/office/drawing/2014/main" id="{B0D690A6-D6A4-4C84-A54F-7B0DD15F38D4}"/>
            </a:ext>
          </a:extLst>
        </xdr:cNvPr>
        <xdr:cNvSpPr/>
      </xdr:nvSpPr>
      <xdr:spPr>
        <a:xfrm>
          <a:off x="12804140" y="171704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52832</xdr:rowOff>
    </xdr:from>
    <xdr:to>
      <xdr:col>72</xdr:col>
      <xdr:colOff>38100</xdr:colOff>
      <xdr:row>102</xdr:row>
      <xdr:rowOff>154432</xdr:rowOff>
    </xdr:to>
    <xdr:sp macro="" textlink="">
      <xdr:nvSpPr>
        <xdr:cNvPr id="770" name="フローチャート: 判断 769">
          <a:extLst>
            <a:ext uri="{FF2B5EF4-FFF2-40B4-BE49-F238E27FC236}">
              <a16:creationId xmlns:a16="http://schemas.microsoft.com/office/drawing/2014/main" id="{72EBF143-BA41-4C8F-8A4C-AFA33D8C2714}"/>
            </a:ext>
          </a:extLst>
        </xdr:cNvPr>
        <xdr:cNvSpPr/>
      </xdr:nvSpPr>
      <xdr:spPr>
        <a:xfrm>
          <a:off x="12029440" y="1715211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102</xdr:row>
      <xdr:rowOff>41402</xdr:rowOff>
    </xdr:from>
    <xdr:to>
      <xdr:col>67</xdr:col>
      <xdr:colOff>101600</xdr:colOff>
      <xdr:row>102</xdr:row>
      <xdr:rowOff>143002</xdr:rowOff>
    </xdr:to>
    <xdr:sp macro="" textlink="">
      <xdr:nvSpPr>
        <xdr:cNvPr id="771" name="フローチャート: 判断 770">
          <a:extLst>
            <a:ext uri="{FF2B5EF4-FFF2-40B4-BE49-F238E27FC236}">
              <a16:creationId xmlns:a16="http://schemas.microsoft.com/office/drawing/2014/main" id="{5A19B7E5-6F71-41FB-A479-83B58FE174B6}"/>
            </a:ext>
          </a:extLst>
        </xdr:cNvPr>
        <xdr:cNvSpPr/>
      </xdr:nvSpPr>
      <xdr:spPr>
        <a:xfrm>
          <a:off x="11231880" y="1714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62B899A2-F7F3-4B3C-A78E-EC741B290C7D}"/>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E54B29ED-8CF7-45B3-861D-A88A542F1B9D}"/>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F513ACCE-FC05-4FB1-A778-9EE0C707E641}"/>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476D4981-F1B1-49EB-A250-719E3F8384E4}"/>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C5827FD5-2237-422B-A8A3-22ABE9E53F0C}"/>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61976</xdr:rowOff>
    </xdr:from>
    <xdr:to>
      <xdr:col>85</xdr:col>
      <xdr:colOff>177800</xdr:colOff>
      <xdr:row>105</xdr:row>
      <xdr:rowOff>163576</xdr:rowOff>
    </xdr:to>
    <xdr:sp macro="" textlink="">
      <xdr:nvSpPr>
        <xdr:cNvPr id="777" name="楕円 776">
          <a:extLst>
            <a:ext uri="{FF2B5EF4-FFF2-40B4-BE49-F238E27FC236}">
              <a16:creationId xmlns:a16="http://schemas.microsoft.com/office/drawing/2014/main" id="{082A4FFC-0E8E-4CA1-B529-A717D00DFBA3}"/>
            </a:ext>
          </a:extLst>
        </xdr:cNvPr>
        <xdr:cNvSpPr/>
      </xdr:nvSpPr>
      <xdr:spPr>
        <a:xfrm>
          <a:off x="14325600" y="17664176"/>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40403</xdr:rowOff>
    </xdr:from>
    <xdr:ext cx="405111" cy="259045"/>
    <xdr:sp macro="" textlink="">
      <xdr:nvSpPr>
        <xdr:cNvPr id="778" name="【公民館】&#10;有形固定資産減価償却率該当値テキスト">
          <a:extLst>
            <a:ext uri="{FF2B5EF4-FFF2-40B4-BE49-F238E27FC236}">
              <a16:creationId xmlns:a16="http://schemas.microsoft.com/office/drawing/2014/main" id="{1FFE3FDA-58B7-4AFA-AB27-E6E4DC050A16}"/>
            </a:ext>
          </a:extLst>
        </xdr:cNvPr>
        <xdr:cNvSpPr txBox="1"/>
      </xdr:nvSpPr>
      <xdr:spPr>
        <a:xfrm>
          <a:off x="14414500" y="17642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75692</xdr:rowOff>
    </xdr:from>
    <xdr:to>
      <xdr:col>81</xdr:col>
      <xdr:colOff>101600</xdr:colOff>
      <xdr:row>106</xdr:row>
      <xdr:rowOff>5842</xdr:rowOff>
    </xdr:to>
    <xdr:sp macro="" textlink="">
      <xdr:nvSpPr>
        <xdr:cNvPr id="779" name="楕円 778">
          <a:extLst>
            <a:ext uri="{FF2B5EF4-FFF2-40B4-BE49-F238E27FC236}">
              <a16:creationId xmlns:a16="http://schemas.microsoft.com/office/drawing/2014/main" id="{8D5EF5DA-D119-4336-B6F2-20DC7E2F055A}"/>
            </a:ext>
          </a:extLst>
        </xdr:cNvPr>
        <xdr:cNvSpPr/>
      </xdr:nvSpPr>
      <xdr:spPr>
        <a:xfrm>
          <a:off x="13578840" y="1767789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112776</xdr:rowOff>
    </xdr:from>
    <xdr:to>
      <xdr:col>85</xdr:col>
      <xdr:colOff>127000</xdr:colOff>
      <xdr:row>105</xdr:row>
      <xdr:rowOff>126492</xdr:rowOff>
    </xdr:to>
    <xdr:cxnSp macro="">
      <xdr:nvCxnSpPr>
        <xdr:cNvPr id="780" name="直線コネクタ 779">
          <a:extLst>
            <a:ext uri="{FF2B5EF4-FFF2-40B4-BE49-F238E27FC236}">
              <a16:creationId xmlns:a16="http://schemas.microsoft.com/office/drawing/2014/main" id="{E8AB95C5-8BB2-43DB-A849-A78C9CB818CE}"/>
            </a:ext>
          </a:extLst>
        </xdr:cNvPr>
        <xdr:cNvCxnSpPr/>
      </xdr:nvCxnSpPr>
      <xdr:spPr>
        <a:xfrm flipV="1">
          <a:off x="13629640" y="17714976"/>
          <a:ext cx="74676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29972</xdr:rowOff>
    </xdr:from>
    <xdr:to>
      <xdr:col>76</xdr:col>
      <xdr:colOff>165100</xdr:colOff>
      <xdr:row>105</xdr:row>
      <xdr:rowOff>131572</xdr:rowOff>
    </xdr:to>
    <xdr:sp macro="" textlink="">
      <xdr:nvSpPr>
        <xdr:cNvPr id="781" name="楕円 780">
          <a:extLst>
            <a:ext uri="{FF2B5EF4-FFF2-40B4-BE49-F238E27FC236}">
              <a16:creationId xmlns:a16="http://schemas.microsoft.com/office/drawing/2014/main" id="{24727A51-1C7C-4231-ADAD-A7D46FACCE18}"/>
            </a:ext>
          </a:extLst>
        </xdr:cNvPr>
        <xdr:cNvSpPr/>
      </xdr:nvSpPr>
      <xdr:spPr>
        <a:xfrm>
          <a:off x="12804140" y="17632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80772</xdr:rowOff>
    </xdr:from>
    <xdr:to>
      <xdr:col>81</xdr:col>
      <xdr:colOff>50800</xdr:colOff>
      <xdr:row>105</xdr:row>
      <xdr:rowOff>126492</xdr:rowOff>
    </xdr:to>
    <xdr:cxnSp macro="">
      <xdr:nvCxnSpPr>
        <xdr:cNvPr id="782" name="直線コネクタ 781">
          <a:extLst>
            <a:ext uri="{FF2B5EF4-FFF2-40B4-BE49-F238E27FC236}">
              <a16:creationId xmlns:a16="http://schemas.microsoft.com/office/drawing/2014/main" id="{89C7A915-9705-4FE6-B314-44AD8653E14B}"/>
            </a:ext>
          </a:extLst>
        </xdr:cNvPr>
        <xdr:cNvCxnSpPr/>
      </xdr:nvCxnSpPr>
      <xdr:spPr>
        <a:xfrm>
          <a:off x="12854940" y="17682972"/>
          <a:ext cx="7747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254</xdr:rowOff>
    </xdr:from>
    <xdr:to>
      <xdr:col>72</xdr:col>
      <xdr:colOff>38100</xdr:colOff>
      <xdr:row>106</xdr:row>
      <xdr:rowOff>101854</xdr:rowOff>
    </xdr:to>
    <xdr:sp macro="" textlink="">
      <xdr:nvSpPr>
        <xdr:cNvPr id="783" name="楕円 782">
          <a:extLst>
            <a:ext uri="{FF2B5EF4-FFF2-40B4-BE49-F238E27FC236}">
              <a16:creationId xmlns:a16="http://schemas.microsoft.com/office/drawing/2014/main" id="{32B4134D-28E9-44D2-811B-8B16C114921C}"/>
            </a:ext>
          </a:extLst>
        </xdr:cNvPr>
        <xdr:cNvSpPr/>
      </xdr:nvSpPr>
      <xdr:spPr>
        <a:xfrm>
          <a:off x="12029440" y="1777009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80772</xdr:rowOff>
    </xdr:from>
    <xdr:to>
      <xdr:col>76</xdr:col>
      <xdr:colOff>114300</xdr:colOff>
      <xdr:row>106</xdr:row>
      <xdr:rowOff>51054</xdr:rowOff>
    </xdr:to>
    <xdr:cxnSp macro="">
      <xdr:nvCxnSpPr>
        <xdr:cNvPr id="784" name="直線コネクタ 783">
          <a:extLst>
            <a:ext uri="{FF2B5EF4-FFF2-40B4-BE49-F238E27FC236}">
              <a16:creationId xmlns:a16="http://schemas.microsoft.com/office/drawing/2014/main" id="{1F38C859-8916-4539-85FA-B98BB30A46C0}"/>
            </a:ext>
          </a:extLst>
        </xdr:cNvPr>
        <xdr:cNvCxnSpPr/>
      </xdr:nvCxnSpPr>
      <xdr:spPr>
        <a:xfrm flipV="1">
          <a:off x="12072620" y="17682972"/>
          <a:ext cx="782320" cy="137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112268</xdr:rowOff>
    </xdr:from>
    <xdr:to>
      <xdr:col>67</xdr:col>
      <xdr:colOff>101600</xdr:colOff>
      <xdr:row>106</xdr:row>
      <xdr:rowOff>42418</xdr:rowOff>
    </xdr:to>
    <xdr:sp macro="" textlink="">
      <xdr:nvSpPr>
        <xdr:cNvPr id="785" name="楕円 784">
          <a:extLst>
            <a:ext uri="{FF2B5EF4-FFF2-40B4-BE49-F238E27FC236}">
              <a16:creationId xmlns:a16="http://schemas.microsoft.com/office/drawing/2014/main" id="{12398632-6F8C-494E-A47E-E07E73C99D2B}"/>
            </a:ext>
          </a:extLst>
        </xdr:cNvPr>
        <xdr:cNvSpPr/>
      </xdr:nvSpPr>
      <xdr:spPr>
        <a:xfrm>
          <a:off x="11231880" y="1771446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163068</xdr:rowOff>
    </xdr:from>
    <xdr:to>
      <xdr:col>71</xdr:col>
      <xdr:colOff>177800</xdr:colOff>
      <xdr:row>106</xdr:row>
      <xdr:rowOff>51054</xdr:rowOff>
    </xdr:to>
    <xdr:cxnSp macro="">
      <xdr:nvCxnSpPr>
        <xdr:cNvPr id="786" name="直線コネクタ 785">
          <a:extLst>
            <a:ext uri="{FF2B5EF4-FFF2-40B4-BE49-F238E27FC236}">
              <a16:creationId xmlns:a16="http://schemas.microsoft.com/office/drawing/2014/main" id="{B3C5423F-C00B-432B-ABF7-8B3612B803D4}"/>
            </a:ext>
          </a:extLst>
        </xdr:cNvPr>
        <xdr:cNvCxnSpPr/>
      </xdr:nvCxnSpPr>
      <xdr:spPr>
        <a:xfrm>
          <a:off x="11282680" y="17765268"/>
          <a:ext cx="789940" cy="55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101</xdr:row>
      <xdr:rowOff>38371</xdr:rowOff>
    </xdr:from>
    <xdr:ext cx="405111" cy="259045"/>
    <xdr:sp macro="" textlink="">
      <xdr:nvSpPr>
        <xdr:cNvPr id="787" name="n_1aveValue【公民館】&#10;有形固定資産減価償却率">
          <a:extLst>
            <a:ext uri="{FF2B5EF4-FFF2-40B4-BE49-F238E27FC236}">
              <a16:creationId xmlns:a16="http://schemas.microsoft.com/office/drawing/2014/main" id="{7F66C760-8E0E-4401-B114-E9A666414555}"/>
            </a:ext>
          </a:extLst>
        </xdr:cNvPr>
        <xdr:cNvSpPr txBox="1"/>
      </xdr:nvSpPr>
      <xdr:spPr>
        <a:xfrm>
          <a:off x="13437244" y="16970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17797</xdr:rowOff>
    </xdr:from>
    <xdr:ext cx="405111" cy="259045"/>
    <xdr:sp macro="" textlink="">
      <xdr:nvSpPr>
        <xdr:cNvPr id="788" name="n_2aveValue【公民館】&#10;有形固定資産減価償却率">
          <a:extLst>
            <a:ext uri="{FF2B5EF4-FFF2-40B4-BE49-F238E27FC236}">
              <a16:creationId xmlns:a16="http://schemas.microsoft.com/office/drawing/2014/main" id="{D18017DA-1A9C-4B3C-B9B4-49C38ECDDBF0}"/>
            </a:ext>
          </a:extLst>
        </xdr:cNvPr>
        <xdr:cNvSpPr txBox="1"/>
      </xdr:nvSpPr>
      <xdr:spPr>
        <a:xfrm>
          <a:off x="12675244" y="16949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170959</xdr:rowOff>
    </xdr:from>
    <xdr:ext cx="405111" cy="259045"/>
    <xdr:sp macro="" textlink="">
      <xdr:nvSpPr>
        <xdr:cNvPr id="789" name="n_3aveValue【公民館】&#10;有形固定資産減価償却率">
          <a:extLst>
            <a:ext uri="{FF2B5EF4-FFF2-40B4-BE49-F238E27FC236}">
              <a16:creationId xmlns:a16="http://schemas.microsoft.com/office/drawing/2014/main" id="{C6A6A839-4E6F-4B73-BC0F-913AB3E29394}"/>
            </a:ext>
          </a:extLst>
        </xdr:cNvPr>
        <xdr:cNvSpPr txBox="1"/>
      </xdr:nvSpPr>
      <xdr:spPr>
        <a:xfrm>
          <a:off x="11900544" y="16934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159529</xdr:rowOff>
    </xdr:from>
    <xdr:ext cx="405111" cy="259045"/>
    <xdr:sp macro="" textlink="">
      <xdr:nvSpPr>
        <xdr:cNvPr id="790" name="n_4aveValue【公民館】&#10;有形固定資産減価償却率">
          <a:extLst>
            <a:ext uri="{FF2B5EF4-FFF2-40B4-BE49-F238E27FC236}">
              <a16:creationId xmlns:a16="http://schemas.microsoft.com/office/drawing/2014/main" id="{91333A51-BACC-4DB2-A5A1-EFA097B7D848}"/>
            </a:ext>
          </a:extLst>
        </xdr:cNvPr>
        <xdr:cNvSpPr txBox="1"/>
      </xdr:nvSpPr>
      <xdr:spPr>
        <a:xfrm>
          <a:off x="11102984" y="169235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168419</xdr:rowOff>
    </xdr:from>
    <xdr:ext cx="405111" cy="259045"/>
    <xdr:sp macro="" textlink="">
      <xdr:nvSpPr>
        <xdr:cNvPr id="791" name="n_1mainValue【公民館】&#10;有形固定資産減価償却率">
          <a:extLst>
            <a:ext uri="{FF2B5EF4-FFF2-40B4-BE49-F238E27FC236}">
              <a16:creationId xmlns:a16="http://schemas.microsoft.com/office/drawing/2014/main" id="{71E5DDAD-9071-4F1D-BC88-8798A96EC522}"/>
            </a:ext>
          </a:extLst>
        </xdr:cNvPr>
        <xdr:cNvSpPr txBox="1"/>
      </xdr:nvSpPr>
      <xdr:spPr>
        <a:xfrm>
          <a:off x="13437244" y="17770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122699</xdr:rowOff>
    </xdr:from>
    <xdr:ext cx="405111" cy="259045"/>
    <xdr:sp macro="" textlink="">
      <xdr:nvSpPr>
        <xdr:cNvPr id="792" name="n_2mainValue【公民館】&#10;有形固定資産減価償却率">
          <a:extLst>
            <a:ext uri="{FF2B5EF4-FFF2-40B4-BE49-F238E27FC236}">
              <a16:creationId xmlns:a16="http://schemas.microsoft.com/office/drawing/2014/main" id="{308C25D7-7679-4B4C-B048-6F2E66114836}"/>
            </a:ext>
          </a:extLst>
        </xdr:cNvPr>
        <xdr:cNvSpPr txBox="1"/>
      </xdr:nvSpPr>
      <xdr:spPr>
        <a:xfrm>
          <a:off x="12675244" y="17724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92981</xdr:rowOff>
    </xdr:from>
    <xdr:ext cx="405111" cy="259045"/>
    <xdr:sp macro="" textlink="">
      <xdr:nvSpPr>
        <xdr:cNvPr id="793" name="n_3mainValue【公民館】&#10;有形固定資産減価償却率">
          <a:extLst>
            <a:ext uri="{FF2B5EF4-FFF2-40B4-BE49-F238E27FC236}">
              <a16:creationId xmlns:a16="http://schemas.microsoft.com/office/drawing/2014/main" id="{4937FFCE-498B-4FE4-AD1F-2A6356A9AF06}"/>
            </a:ext>
          </a:extLst>
        </xdr:cNvPr>
        <xdr:cNvSpPr txBox="1"/>
      </xdr:nvSpPr>
      <xdr:spPr>
        <a:xfrm>
          <a:off x="11900544" y="1786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33545</xdr:rowOff>
    </xdr:from>
    <xdr:ext cx="405111" cy="259045"/>
    <xdr:sp macro="" textlink="">
      <xdr:nvSpPr>
        <xdr:cNvPr id="794" name="n_4mainValue【公民館】&#10;有形固定資産減価償却率">
          <a:extLst>
            <a:ext uri="{FF2B5EF4-FFF2-40B4-BE49-F238E27FC236}">
              <a16:creationId xmlns:a16="http://schemas.microsoft.com/office/drawing/2014/main" id="{8A0DC9B6-8213-46C6-A4EC-2EB289DA545A}"/>
            </a:ext>
          </a:extLst>
        </xdr:cNvPr>
        <xdr:cNvSpPr txBox="1"/>
      </xdr:nvSpPr>
      <xdr:spPr>
        <a:xfrm>
          <a:off x="11102984" y="17803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5" name="正方形/長方形 794">
          <a:extLst>
            <a:ext uri="{FF2B5EF4-FFF2-40B4-BE49-F238E27FC236}">
              <a16:creationId xmlns:a16="http://schemas.microsoft.com/office/drawing/2014/main" id="{7AAAA4AE-7D94-4716-8C1B-7CB31BCC564D}"/>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6" name="正方形/長方形 795">
          <a:extLst>
            <a:ext uri="{FF2B5EF4-FFF2-40B4-BE49-F238E27FC236}">
              <a16:creationId xmlns:a16="http://schemas.microsoft.com/office/drawing/2014/main" id="{59961621-A4D9-4ED1-986A-E8512F3696C8}"/>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7" name="正方形/長方形 796">
          <a:extLst>
            <a:ext uri="{FF2B5EF4-FFF2-40B4-BE49-F238E27FC236}">
              <a16:creationId xmlns:a16="http://schemas.microsoft.com/office/drawing/2014/main" id="{55EAD2E6-8521-4285-A86E-E71FFAAEB981}"/>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8" name="正方形/長方形 797">
          <a:extLst>
            <a:ext uri="{FF2B5EF4-FFF2-40B4-BE49-F238E27FC236}">
              <a16:creationId xmlns:a16="http://schemas.microsoft.com/office/drawing/2014/main" id="{AF13AA2F-EF39-4E0D-9DFE-A896F8BCD5F4}"/>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9" name="正方形/長方形 798">
          <a:extLst>
            <a:ext uri="{FF2B5EF4-FFF2-40B4-BE49-F238E27FC236}">
              <a16:creationId xmlns:a16="http://schemas.microsoft.com/office/drawing/2014/main" id="{E1C57B8C-9207-4C98-B5DF-07A637C8354B}"/>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0" name="正方形/長方形 799">
          <a:extLst>
            <a:ext uri="{FF2B5EF4-FFF2-40B4-BE49-F238E27FC236}">
              <a16:creationId xmlns:a16="http://schemas.microsoft.com/office/drawing/2014/main" id="{4505EBB1-4007-4E19-B288-452CA4BE9565}"/>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1" name="正方形/長方形 800">
          <a:extLst>
            <a:ext uri="{FF2B5EF4-FFF2-40B4-BE49-F238E27FC236}">
              <a16:creationId xmlns:a16="http://schemas.microsoft.com/office/drawing/2014/main" id="{2B9CBE45-76B8-4B0F-984C-19F8495AB404}"/>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2" name="正方形/長方形 801">
          <a:extLst>
            <a:ext uri="{FF2B5EF4-FFF2-40B4-BE49-F238E27FC236}">
              <a16:creationId xmlns:a16="http://schemas.microsoft.com/office/drawing/2014/main" id="{6BDBA41C-B2B4-4FB6-BDA5-0A7AE36A4A76}"/>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3" name="テキスト ボックス 802">
          <a:extLst>
            <a:ext uri="{FF2B5EF4-FFF2-40B4-BE49-F238E27FC236}">
              <a16:creationId xmlns:a16="http://schemas.microsoft.com/office/drawing/2014/main" id="{2C04B5EF-B07E-4258-A078-380FFAE6E818}"/>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4" name="直線コネクタ 803">
          <a:extLst>
            <a:ext uri="{FF2B5EF4-FFF2-40B4-BE49-F238E27FC236}">
              <a16:creationId xmlns:a16="http://schemas.microsoft.com/office/drawing/2014/main" id="{6F0B6295-8626-4625-8D3E-3B283DC7546A}"/>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5" name="直線コネクタ 804">
          <a:extLst>
            <a:ext uri="{FF2B5EF4-FFF2-40B4-BE49-F238E27FC236}">
              <a16:creationId xmlns:a16="http://schemas.microsoft.com/office/drawing/2014/main" id="{6C13E523-EC3E-4732-ACB2-44FB52FE1F3C}"/>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6" name="テキスト ボックス 805">
          <a:extLst>
            <a:ext uri="{FF2B5EF4-FFF2-40B4-BE49-F238E27FC236}">
              <a16:creationId xmlns:a16="http://schemas.microsoft.com/office/drawing/2014/main" id="{1945E44D-7280-4F89-8092-31FAE2DEEE77}"/>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7" name="直線コネクタ 806">
          <a:extLst>
            <a:ext uri="{FF2B5EF4-FFF2-40B4-BE49-F238E27FC236}">
              <a16:creationId xmlns:a16="http://schemas.microsoft.com/office/drawing/2014/main" id="{B6352819-416B-41E3-9923-73EBE5CF4106}"/>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8" name="テキスト ボックス 807">
          <a:extLst>
            <a:ext uri="{FF2B5EF4-FFF2-40B4-BE49-F238E27FC236}">
              <a16:creationId xmlns:a16="http://schemas.microsoft.com/office/drawing/2014/main" id="{47FE33FF-78D3-41C4-8F85-99AFE38DEE76}"/>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9" name="直線コネクタ 808">
          <a:extLst>
            <a:ext uri="{FF2B5EF4-FFF2-40B4-BE49-F238E27FC236}">
              <a16:creationId xmlns:a16="http://schemas.microsoft.com/office/drawing/2014/main" id="{FDC158AE-2057-43A4-8542-C3B948A290F1}"/>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0" name="テキスト ボックス 809">
          <a:extLst>
            <a:ext uri="{FF2B5EF4-FFF2-40B4-BE49-F238E27FC236}">
              <a16:creationId xmlns:a16="http://schemas.microsoft.com/office/drawing/2014/main" id="{9348BB28-0C89-4C2F-A9A8-A883840B9EB0}"/>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1" name="直線コネクタ 810">
          <a:extLst>
            <a:ext uri="{FF2B5EF4-FFF2-40B4-BE49-F238E27FC236}">
              <a16:creationId xmlns:a16="http://schemas.microsoft.com/office/drawing/2014/main" id="{720701FB-91E4-4A7C-BC84-79BF59D4ED6C}"/>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2" name="テキスト ボックス 811">
          <a:extLst>
            <a:ext uri="{FF2B5EF4-FFF2-40B4-BE49-F238E27FC236}">
              <a16:creationId xmlns:a16="http://schemas.microsoft.com/office/drawing/2014/main" id="{2CCD8EBA-FF9C-4136-84C7-9DAD3631A16F}"/>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3" name="直線コネクタ 812">
          <a:extLst>
            <a:ext uri="{FF2B5EF4-FFF2-40B4-BE49-F238E27FC236}">
              <a16:creationId xmlns:a16="http://schemas.microsoft.com/office/drawing/2014/main" id="{EC05A8E8-96A4-4CE5-8EA6-EB5B8E69E513}"/>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4" name="テキスト ボックス 813">
          <a:extLst>
            <a:ext uri="{FF2B5EF4-FFF2-40B4-BE49-F238E27FC236}">
              <a16:creationId xmlns:a16="http://schemas.microsoft.com/office/drawing/2014/main" id="{AA95708C-21DE-4C43-A659-FFF6FDBE81D7}"/>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5" name="直線コネクタ 814">
          <a:extLst>
            <a:ext uri="{FF2B5EF4-FFF2-40B4-BE49-F238E27FC236}">
              <a16:creationId xmlns:a16="http://schemas.microsoft.com/office/drawing/2014/main" id="{2726BCAE-A8E8-4317-923D-D174551A5357}"/>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6" name="テキスト ボックス 815">
          <a:extLst>
            <a:ext uri="{FF2B5EF4-FFF2-40B4-BE49-F238E27FC236}">
              <a16:creationId xmlns:a16="http://schemas.microsoft.com/office/drawing/2014/main" id="{7440F135-A4B2-4705-A327-82670833C892}"/>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7" name="【公民館】&#10;一人当たり面積グラフ枠">
          <a:extLst>
            <a:ext uri="{FF2B5EF4-FFF2-40B4-BE49-F238E27FC236}">
              <a16:creationId xmlns:a16="http://schemas.microsoft.com/office/drawing/2014/main" id="{A21BF3B3-927F-4A70-BFD1-C951F3C9F1C7}"/>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68580</xdr:rowOff>
    </xdr:from>
    <xdr:to>
      <xdr:col>116</xdr:col>
      <xdr:colOff>62864</xdr:colOff>
      <xdr:row>108</xdr:row>
      <xdr:rowOff>129539</xdr:rowOff>
    </xdr:to>
    <xdr:cxnSp macro="">
      <xdr:nvCxnSpPr>
        <xdr:cNvPr id="818" name="直線コネクタ 817">
          <a:extLst>
            <a:ext uri="{FF2B5EF4-FFF2-40B4-BE49-F238E27FC236}">
              <a16:creationId xmlns:a16="http://schemas.microsoft.com/office/drawing/2014/main" id="{C584AD4F-C827-4B17-B4CD-7DCC49307449}"/>
            </a:ext>
          </a:extLst>
        </xdr:cNvPr>
        <xdr:cNvCxnSpPr/>
      </xdr:nvCxnSpPr>
      <xdr:spPr>
        <a:xfrm flipV="1">
          <a:off x="19509104" y="16832580"/>
          <a:ext cx="0" cy="14020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133366</xdr:rowOff>
    </xdr:from>
    <xdr:ext cx="469744" cy="259045"/>
    <xdr:sp macro="" textlink="">
      <xdr:nvSpPr>
        <xdr:cNvPr id="819" name="【公民館】&#10;一人当たり面積最小値テキスト">
          <a:extLst>
            <a:ext uri="{FF2B5EF4-FFF2-40B4-BE49-F238E27FC236}">
              <a16:creationId xmlns:a16="http://schemas.microsoft.com/office/drawing/2014/main" id="{CC92BCC6-585B-4BD0-AA3C-28CE432C98B4}"/>
            </a:ext>
          </a:extLst>
        </xdr:cNvPr>
        <xdr:cNvSpPr txBox="1"/>
      </xdr:nvSpPr>
      <xdr:spPr>
        <a:xfrm>
          <a:off x="19547840" y="18238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129539</xdr:rowOff>
    </xdr:from>
    <xdr:to>
      <xdr:col>116</xdr:col>
      <xdr:colOff>152400</xdr:colOff>
      <xdr:row>108</xdr:row>
      <xdr:rowOff>129539</xdr:rowOff>
    </xdr:to>
    <xdr:cxnSp macro="">
      <xdr:nvCxnSpPr>
        <xdr:cNvPr id="820" name="直線コネクタ 819">
          <a:extLst>
            <a:ext uri="{FF2B5EF4-FFF2-40B4-BE49-F238E27FC236}">
              <a16:creationId xmlns:a16="http://schemas.microsoft.com/office/drawing/2014/main" id="{AD29A49E-A4E7-40E8-BDC9-A71BC1A4252E}"/>
            </a:ext>
          </a:extLst>
        </xdr:cNvPr>
        <xdr:cNvCxnSpPr/>
      </xdr:nvCxnSpPr>
      <xdr:spPr>
        <a:xfrm>
          <a:off x="19443700" y="182346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15257</xdr:rowOff>
    </xdr:from>
    <xdr:ext cx="469744" cy="259045"/>
    <xdr:sp macro="" textlink="">
      <xdr:nvSpPr>
        <xdr:cNvPr id="821" name="【公民館】&#10;一人当たり面積最大値テキスト">
          <a:extLst>
            <a:ext uri="{FF2B5EF4-FFF2-40B4-BE49-F238E27FC236}">
              <a16:creationId xmlns:a16="http://schemas.microsoft.com/office/drawing/2014/main" id="{B8D39AF2-80AE-4D78-83F4-791BA2F15F0E}"/>
            </a:ext>
          </a:extLst>
        </xdr:cNvPr>
        <xdr:cNvSpPr txBox="1"/>
      </xdr:nvSpPr>
      <xdr:spPr>
        <a:xfrm>
          <a:off x="19547840" y="16611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68580</xdr:rowOff>
    </xdr:from>
    <xdr:to>
      <xdr:col>116</xdr:col>
      <xdr:colOff>152400</xdr:colOff>
      <xdr:row>100</xdr:row>
      <xdr:rowOff>68580</xdr:rowOff>
    </xdr:to>
    <xdr:cxnSp macro="">
      <xdr:nvCxnSpPr>
        <xdr:cNvPr id="822" name="直線コネクタ 821">
          <a:extLst>
            <a:ext uri="{FF2B5EF4-FFF2-40B4-BE49-F238E27FC236}">
              <a16:creationId xmlns:a16="http://schemas.microsoft.com/office/drawing/2014/main" id="{F602AC3E-4AE6-40AD-902A-4575C15057B8}"/>
            </a:ext>
          </a:extLst>
        </xdr:cNvPr>
        <xdr:cNvCxnSpPr/>
      </xdr:nvCxnSpPr>
      <xdr:spPr>
        <a:xfrm>
          <a:off x="19443700" y="168325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105427</xdr:rowOff>
    </xdr:from>
    <xdr:ext cx="469744" cy="259045"/>
    <xdr:sp macro="" textlink="">
      <xdr:nvSpPr>
        <xdr:cNvPr id="823" name="【公民館】&#10;一人当たり面積平均値テキスト">
          <a:extLst>
            <a:ext uri="{FF2B5EF4-FFF2-40B4-BE49-F238E27FC236}">
              <a16:creationId xmlns:a16="http://schemas.microsoft.com/office/drawing/2014/main" id="{4CBF754E-1305-4C47-A4AF-2337D5D41769}"/>
            </a:ext>
          </a:extLst>
        </xdr:cNvPr>
        <xdr:cNvSpPr txBox="1"/>
      </xdr:nvSpPr>
      <xdr:spPr>
        <a:xfrm>
          <a:off x="19547840" y="175399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82550</xdr:rowOff>
    </xdr:from>
    <xdr:to>
      <xdr:col>116</xdr:col>
      <xdr:colOff>114300</xdr:colOff>
      <xdr:row>106</xdr:row>
      <xdr:rowOff>12700</xdr:rowOff>
    </xdr:to>
    <xdr:sp macro="" textlink="">
      <xdr:nvSpPr>
        <xdr:cNvPr id="824" name="フローチャート: 判断 823">
          <a:extLst>
            <a:ext uri="{FF2B5EF4-FFF2-40B4-BE49-F238E27FC236}">
              <a16:creationId xmlns:a16="http://schemas.microsoft.com/office/drawing/2014/main" id="{6DDDB670-E222-4186-B704-FF208A5A4E2C}"/>
            </a:ext>
          </a:extLst>
        </xdr:cNvPr>
        <xdr:cNvSpPr/>
      </xdr:nvSpPr>
      <xdr:spPr>
        <a:xfrm>
          <a:off x="19458940" y="176847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67311</xdr:rowOff>
    </xdr:from>
    <xdr:to>
      <xdr:col>112</xdr:col>
      <xdr:colOff>38100</xdr:colOff>
      <xdr:row>105</xdr:row>
      <xdr:rowOff>168911</xdr:rowOff>
    </xdr:to>
    <xdr:sp macro="" textlink="">
      <xdr:nvSpPr>
        <xdr:cNvPr id="825" name="フローチャート: 判断 824">
          <a:extLst>
            <a:ext uri="{FF2B5EF4-FFF2-40B4-BE49-F238E27FC236}">
              <a16:creationId xmlns:a16="http://schemas.microsoft.com/office/drawing/2014/main" id="{0952BE18-D643-49B6-BA6A-0B485227E770}"/>
            </a:ext>
          </a:extLst>
        </xdr:cNvPr>
        <xdr:cNvSpPr/>
      </xdr:nvSpPr>
      <xdr:spPr>
        <a:xfrm>
          <a:off x="18735040" y="176695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74930</xdr:rowOff>
    </xdr:from>
    <xdr:to>
      <xdr:col>107</xdr:col>
      <xdr:colOff>101600</xdr:colOff>
      <xdr:row>106</xdr:row>
      <xdr:rowOff>5080</xdr:rowOff>
    </xdr:to>
    <xdr:sp macro="" textlink="">
      <xdr:nvSpPr>
        <xdr:cNvPr id="826" name="フローチャート: 判断 825">
          <a:extLst>
            <a:ext uri="{FF2B5EF4-FFF2-40B4-BE49-F238E27FC236}">
              <a16:creationId xmlns:a16="http://schemas.microsoft.com/office/drawing/2014/main" id="{6341671B-594B-4B40-9348-187109A600D1}"/>
            </a:ext>
          </a:extLst>
        </xdr:cNvPr>
        <xdr:cNvSpPr/>
      </xdr:nvSpPr>
      <xdr:spPr>
        <a:xfrm>
          <a:off x="17937480" y="176771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82550</xdr:rowOff>
    </xdr:from>
    <xdr:to>
      <xdr:col>102</xdr:col>
      <xdr:colOff>165100</xdr:colOff>
      <xdr:row>106</xdr:row>
      <xdr:rowOff>12700</xdr:rowOff>
    </xdr:to>
    <xdr:sp macro="" textlink="">
      <xdr:nvSpPr>
        <xdr:cNvPr id="827" name="フローチャート: 判断 826">
          <a:extLst>
            <a:ext uri="{FF2B5EF4-FFF2-40B4-BE49-F238E27FC236}">
              <a16:creationId xmlns:a16="http://schemas.microsoft.com/office/drawing/2014/main" id="{10A90452-B7AB-4075-B126-338A85BF8653}"/>
            </a:ext>
          </a:extLst>
        </xdr:cNvPr>
        <xdr:cNvSpPr/>
      </xdr:nvSpPr>
      <xdr:spPr>
        <a:xfrm>
          <a:off x="17162780" y="176847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67311</xdr:rowOff>
    </xdr:from>
    <xdr:to>
      <xdr:col>98</xdr:col>
      <xdr:colOff>38100</xdr:colOff>
      <xdr:row>105</xdr:row>
      <xdr:rowOff>168911</xdr:rowOff>
    </xdr:to>
    <xdr:sp macro="" textlink="">
      <xdr:nvSpPr>
        <xdr:cNvPr id="828" name="フローチャート: 判断 827">
          <a:extLst>
            <a:ext uri="{FF2B5EF4-FFF2-40B4-BE49-F238E27FC236}">
              <a16:creationId xmlns:a16="http://schemas.microsoft.com/office/drawing/2014/main" id="{D647F0FC-F8F4-42BF-AEC4-87BC94074479}"/>
            </a:ext>
          </a:extLst>
        </xdr:cNvPr>
        <xdr:cNvSpPr/>
      </xdr:nvSpPr>
      <xdr:spPr>
        <a:xfrm>
          <a:off x="16388080" y="176695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81FEDB49-F815-4EE3-ABD4-FC34FBEB8735}"/>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63855A63-AA83-47FF-A20F-E8E9623A5F09}"/>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DA0D3ED7-95D1-4485-957C-73F21A10A1A5}"/>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5E390C01-3EB2-4B1C-9B5E-C2764D1E7EA7}"/>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6D804EEB-1C31-4831-97FC-34BE942A694A}"/>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158750</xdr:rowOff>
    </xdr:from>
    <xdr:to>
      <xdr:col>116</xdr:col>
      <xdr:colOff>114300</xdr:colOff>
      <xdr:row>108</xdr:row>
      <xdr:rowOff>88900</xdr:rowOff>
    </xdr:to>
    <xdr:sp macro="" textlink="">
      <xdr:nvSpPr>
        <xdr:cNvPr id="834" name="楕円 833">
          <a:extLst>
            <a:ext uri="{FF2B5EF4-FFF2-40B4-BE49-F238E27FC236}">
              <a16:creationId xmlns:a16="http://schemas.microsoft.com/office/drawing/2014/main" id="{3DFBDA6D-8B1D-4A64-874B-524CADB83DF2}"/>
            </a:ext>
          </a:extLst>
        </xdr:cNvPr>
        <xdr:cNvSpPr/>
      </xdr:nvSpPr>
      <xdr:spPr>
        <a:xfrm>
          <a:off x="19458940" y="180962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73677</xdr:rowOff>
    </xdr:from>
    <xdr:ext cx="469744" cy="259045"/>
    <xdr:sp macro="" textlink="">
      <xdr:nvSpPr>
        <xdr:cNvPr id="835" name="【公民館】&#10;一人当たり面積該当値テキスト">
          <a:extLst>
            <a:ext uri="{FF2B5EF4-FFF2-40B4-BE49-F238E27FC236}">
              <a16:creationId xmlns:a16="http://schemas.microsoft.com/office/drawing/2014/main" id="{D18677C2-1308-49B4-A2E4-4177701D7D34}"/>
            </a:ext>
          </a:extLst>
        </xdr:cNvPr>
        <xdr:cNvSpPr txBox="1"/>
      </xdr:nvSpPr>
      <xdr:spPr>
        <a:xfrm>
          <a:off x="19547840" y="18011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166370</xdr:rowOff>
    </xdr:from>
    <xdr:to>
      <xdr:col>112</xdr:col>
      <xdr:colOff>38100</xdr:colOff>
      <xdr:row>108</xdr:row>
      <xdr:rowOff>96520</xdr:rowOff>
    </xdr:to>
    <xdr:sp macro="" textlink="">
      <xdr:nvSpPr>
        <xdr:cNvPr id="836" name="楕円 835">
          <a:extLst>
            <a:ext uri="{FF2B5EF4-FFF2-40B4-BE49-F238E27FC236}">
              <a16:creationId xmlns:a16="http://schemas.microsoft.com/office/drawing/2014/main" id="{B781BF5C-232C-485D-9D51-2E2989B64AFB}"/>
            </a:ext>
          </a:extLst>
        </xdr:cNvPr>
        <xdr:cNvSpPr/>
      </xdr:nvSpPr>
      <xdr:spPr>
        <a:xfrm>
          <a:off x="18735040" y="181038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38100</xdr:rowOff>
    </xdr:from>
    <xdr:to>
      <xdr:col>116</xdr:col>
      <xdr:colOff>63500</xdr:colOff>
      <xdr:row>108</xdr:row>
      <xdr:rowOff>45720</xdr:rowOff>
    </xdr:to>
    <xdr:cxnSp macro="">
      <xdr:nvCxnSpPr>
        <xdr:cNvPr id="837" name="直線コネクタ 836">
          <a:extLst>
            <a:ext uri="{FF2B5EF4-FFF2-40B4-BE49-F238E27FC236}">
              <a16:creationId xmlns:a16="http://schemas.microsoft.com/office/drawing/2014/main" id="{64ABDC45-4680-418E-B40A-C014D1E129C6}"/>
            </a:ext>
          </a:extLst>
        </xdr:cNvPr>
        <xdr:cNvCxnSpPr/>
      </xdr:nvCxnSpPr>
      <xdr:spPr>
        <a:xfrm flipV="1">
          <a:off x="18778220" y="18143220"/>
          <a:ext cx="7315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166370</xdr:rowOff>
    </xdr:from>
    <xdr:to>
      <xdr:col>107</xdr:col>
      <xdr:colOff>101600</xdr:colOff>
      <xdr:row>108</xdr:row>
      <xdr:rowOff>96520</xdr:rowOff>
    </xdr:to>
    <xdr:sp macro="" textlink="">
      <xdr:nvSpPr>
        <xdr:cNvPr id="838" name="楕円 837">
          <a:extLst>
            <a:ext uri="{FF2B5EF4-FFF2-40B4-BE49-F238E27FC236}">
              <a16:creationId xmlns:a16="http://schemas.microsoft.com/office/drawing/2014/main" id="{87BD8687-4FDB-4602-BDA8-4C98936DF5D0}"/>
            </a:ext>
          </a:extLst>
        </xdr:cNvPr>
        <xdr:cNvSpPr/>
      </xdr:nvSpPr>
      <xdr:spPr>
        <a:xfrm>
          <a:off x="17937480" y="181038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45720</xdr:rowOff>
    </xdr:from>
    <xdr:to>
      <xdr:col>111</xdr:col>
      <xdr:colOff>177800</xdr:colOff>
      <xdr:row>108</xdr:row>
      <xdr:rowOff>45720</xdr:rowOff>
    </xdr:to>
    <xdr:cxnSp macro="">
      <xdr:nvCxnSpPr>
        <xdr:cNvPr id="839" name="直線コネクタ 838">
          <a:extLst>
            <a:ext uri="{FF2B5EF4-FFF2-40B4-BE49-F238E27FC236}">
              <a16:creationId xmlns:a16="http://schemas.microsoft.com/office/drawing/2014/main" id="{8468190F-C75E-4A53-BA1D-8689849FB620}"/>
            </a:ext>
          </a:extLst>
        </xdr:cNvPr>
        <xdr:cNvCxnSpPr/>
      </xdr:nvCxnSpPr>
      <xdr:spPr>
        <a:xfrm>
          <a:off x="17988280" y="1815084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59689</xdr:rowOff>
    </xdr:from>
    <xdr:to>
      <xdr:col>102</xdr:col>
      <xdr:colOff>165100</xdr:colOff>
      <xdr:row>107</xdr:row>
      <xdr:rowOff>161289</xdr:rowOff>
    </xdr:to>
    <xdr:sp macro="" textlink="">
      <xdr:nvSpPr>
        <xdr:cNvPr id="840" name="楕円 839">
          <a:extLst>
            <a:ext uri="{FF2B5EF4-FFF2-40B4-BE49-F238E27FC236}">
              <a16:creationId xmlns:a16="http://schemas.microsoft.com/office/drawing/2014/main" id="{C671EC60-3559-4449-B4D8-08DC0D8D8A52}"/>
            </a:ext>
          </a:extLst>
        </xdr:cNvPr>
        <xdr:cNvSpPr/>
      </xdr:nvSpPr>
      <xdr:spPr>
        <a:xfrm>
          <a:off x="17162780" y="17997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110489</xdr:rowOff>
    </xdr:from>
    <xdr:to>
      <xdr:col>107</xdr:col>
      <xdr:colOff>50800</xdr:colOff>
      <xdr:row>108</xdr:row>
      <xdr:rowOff>45720</xdr:rowOff>
    </xdr:to>
    <xdr:cxnSp macro="">
      <xdr:nvCxnSpPr>
        <xdr:cNvPr id="841" name="直線コネクタ 840">
          <a:extLst>
            <a:ext uri="{FF2B5EF4-FFF2-40B4-BE49-F238E27FC236}">
              <a16:creationId xmlns:a16="http://schemas.microsoft.com/office/drawing/2014/main" id="{F281BEED-8934-48AD-943D-F05968D36630}"/>
            </a:ext>
          </a:extLst>
        </xdr:cNvPr>
        <xdr:cNvCxnSpPr/>
      </xdr:nvCxnSpPr>
      <xdr:spPr>
        <a:xfrm>
          <a:off x="17213580" y="18047969"/>
          <a:ext cx="774700" cy="102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59689</xdr:rowOff>
    </xdr:from>
    <xdr:to>
      <xdr:col>98</xdr:col>
      <xdr:colOff>38100</xdr:colOff>
      <xdr:row>107</xdr:row>
      <xdr:rowOff>161289</xdr:rowOff>
    </xdr:to>
    <xdr:sp macro="" textlink="">
      <xdr:nvSpPr>
        <xdr:cNvPr id="842" name="楕円 841">
          <a:extLst>
            <a:ext uri="{FF2B5EF4-FFF2-40B4-BE49-F238E27FC236}">
              <a16:creationId xmlns:a16="http://schemas.microsoft.com/office/drawing/2014/main" id="{B7FCA97E-46E4-4D15-BE7A-7B81DCFDB18E}"/>
            </a:ext>
          </a:extLst>
        </xdr:cNvPr>
        <xdr:cNvSpPr/>
      </xdr:nvSpPr>
      <xdr:spPr>
        <a:xfrm>
          <a:off x="16388080" y="1799716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110489</xdr:rowOff>
    </xdr:from>
    <xdr:to>
      <xdr:col>102</xdr:col>
      <xdr:colOff>114300</xdr:colOff>
      <xdr:row>107</xdr:row>
      <xdr:rowOff>110489</xdr:rowOff>
    </xdr:to>
    <xdr:cxnSp macro="">
      <xdr:nvCxnSpPr>
        <xdr:cNvPr id="843" name="直線コネクタ 842">
          <a:extLst>
            <a:ext uri="{FF2B5EF4-FFF2-40B4-BE49-F238E27FC236}">
              <a16:creationId xmlns:a16="http://schemas.microsoft.com/office/drawing/2014/main" id="{D475AB78-FE7F-4484-9EC8-0AA86D168513}"/>
            </a:ext>
          </a:extLst>
        </xdr:cNvPr>
        <xdr:cNvCxnSpPr/>
      </xdr:nvCxnSpPr>
      <xdr:spPr>
        <a:xfrm>
          <a:off x="16431260" y="18047969"/>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13988</xdr:rowOff>
    </xdr:from>
    <xdr:ext cx="469744" cy="259045"/>
    <xdr:sp macro="" textlink="">
      <xdr:nvSpPr>
        <xdr:cNvPr id="844" name="n_1aveValue【公民館】&#10;一人当たり面積">
          <a:extLst>
            <a:ext uri="{FF2B5EF4-FFF2-40B4-BE49-F238E27FC236}">
              <a16:creationId xmlns:a16="http://schemas.microsoft.com/office/drawing/2014/main" id="{D6196CE9-F97C-4CFC-88F9-1111F093C8BD}"/>
            </a:ext>
          </a:extLst>
        </xdr:cNvPr>
        <xdr:cNvSpPr txBox="1"/>
      </xdr:nvSpPr>
      <xdr:spPr>
        <a:xfrm>
          <a:off x="18561127" y="17448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21607</xdr:rowOff>
    </xdr:from>
    <xdr:ext cx="469744" cy="259045"/>
    <xdr:sp macro="" textlink="">
      <xdr:nvSpPr>
        <xdr:cNvPr id="845" name="n_2aveValue【公民館】&#10;一人当たり面積">
          <a:extLst>
            <a:ext uri="{FF2B5EF4-FFF2-40B4-BE49-F238E27FC236}">
              <a16:creationId xmlns:a16="http://schemas.microsoft.com/office/drawing/2014/main" id="{1B1715F3-168D-4570-A897-5E42F5ABD16F}"/>
            </a:ext>
          </a:extLst>
        </xdr:cNvPr>
        <xdr:cNvSpPr txBox="1"/>
      </xdr:nvSpPr>
      <xdr:spPr>
        <a:xfrm>
          <a:off x="17776267" y="17456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29227</xdr:rowOff>
    </xdr:from>
    <xdr:ext cx="469744" cy="259045"/>
    <xdr:sp macro="" textlink="">
      <xdr:nvSpPr>
        <xdr:cNvPr id="846" name="n_3aveValue【公民館】&#10;一人当たり面積">
          <a:extLst>
            <a:ext uri="{FF2B5EF4-FFF2-40B4-BE49-F238E27FC236}">
              <a16:creationId xmlns:a16="http://schemas.microsoft.com/office/drawing/2014/main" id="{17F91BA3-7EF5-4D77-8142-21222E90A0FD}"/>
            </a:ext>
          </a:extLst>
        </xdr:cNvPr>
        <xdr:cNvSpPr txBox="1"/>
      </xdr:nvSpPr>
      <xdr:spPr>
        <a:xfrm>
          <a:off x="17001567" y="17463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13988</xdr:rowOff>
    </xdr:from>
    <xdr:ext cx="469744" cy="259045"/>
    <xdr:sp macro="" textlink="">
      <xdr:nvSpPr>
        <xdr:cNvPr id="847" name="n_4aveValue【公民館】&#10;一人当たり面積">
          <a:extLst>
            <a:ext uri="{FF2B5EF4-FFF2-40B4-BE49-F238E27FC236}">
              <a16:creationId xmlns:a16="http://schemas.microsoft.com/office/drawing/2014/main" id="{046FFED9-A3FD-44FB-8534-CFD037C1FFC5}"/>
            </a:ext>
          </a:extLst>
        </xdr:cNvPr>
        <xdr:cNvSpPr txBox="1"/>
      </xdr:nvSpPr>
      <xdr:spPr>
        <a:xfrm>
          <a:off x="16226867" y="17448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87647</xdr:rowOff>
    </xdr:from>
    <xdr:ext cx="469744" cy="259045"/>
    <xdr:sp macro="" textlink="">
      <xdr:nvSpPr>
        <xdr:cNvPr id="848" name="n_1mainValue【公民館】&#10;一人当たり面積">
          <a:extLst>
            <a:ext uri="{FF2B5EF4-FFF2-40B4-BE49-F238E27FC236}">
              <a16:creationId xmlns:a16="http://schemas.microsoft.com/office/drawing/2014/main" id="{983E160B-A465-427D-BBD7-E0502D3F1C4A}"/>
            </a:ext>
          </a:extLst>
        </xdr:cNvPr>
        <xdr:cNvSpPr txBox="1"/>
      </xdr:nvSpPr>
      <xdr:spPr>
        <a:xfrm>
          <a:off x="18561127" y="18192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87647</xdr:rowOff>
    </xdr:from>
    <xdr:ext cx="469744" cy="259045"/>
    <xdr:sp macro="" textlink="">
      <xdr:nvSpPr>
        <xdr:cNvPr id="849" name="n_2mainValue【公民館】&#10;一人当たり面積">
          <a:extLst>
            <a:ext uri="{FF2B5EF4-FFF2-40B4-BE49-F238E27FC236}">
              <a16:creationId xmlns:a16="http://schemas.microsoft.com/office/drawing/2014/main" id="{873B7507-C155-44B4-9B8A-BF5528652423}"/>
            </a:ext>
          </a:extLst>
        </xdr:cNvPr>
        <xdr:cNvSpPr txBox="1"/>
      </xdr:nvSpPr>
      <xdr:spPr>
        <a:xfrm>
          <a:off x="17776267" y="18192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152416</xdr:rowOff>
    </xdr:from>
    <xdr:ext cx="469744" cy="259045"/>
    <xdr:sp macro="" textlink="">
      <xdr:nvSpPr>
        <xdr:cNvPr id="850" name="n_3mainValue【公民館】&#10;一人当たり面積">
          <a:extLst>
            <a:ext uri="{FF2B5EF4-FFF2-40B4-BE49-F238E27FC236}">
              <a16:creationId xmlns:a16="http://schemas.microsoft.com/office/drawing/2014/main" id="{7E2DD923-EBBF-463F-9FE6-5D8CB722C3C2}"/>
            </a:ext>
          </a:extLst>
        </xdr:cNvPr>
        <xdr:cNvSpPr txBox="1"/>
      </xdr:nvSpPr>
      <xdr:spPr>
        <a:xfrm>
          <a:off x="17001567" y="18089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152416</xdr:rowOff>
    </xdr:from>
    <xdr:ext cx="469744" cy="259045"/>
    <xdr:sp macro="" textlink="">
      <xdr:nvSpPr>
        <xdr:cNvPr id="851" name="n_4mainValue【公民館】&#10;一人当たり面積">
          <a:extLst>
            <a:ext uri="{FF2B5EF4-FFF2-40B4-BE49-F238E27FC236}">
              <a16:creationId xmlns:a16="http://schemas.microsoft.com/office/drawing/2014/main" id="{EBB04B8D-EF2A-4543-B873-F047E70FCEB8}"/>
            </a:ext>
          </a:extLst>
        </xdr:cNvPr>
        <xdr:cNvSpPr txBox="1"/>
      </xdr:nvSpPr>
      <xdr:spPr>
        <a:xfrm>
          <a:off x="16226867" y="18089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2" name="正方形/長方形 851">
          <a:extLst>
            <a:ext uri="{FF2B5EF4-FFF2-40B4-BE49-F238E27FC236}">
              <a16:creationId xmlns:a16="http://schemas.microsoft.com/office/drawing/2014/main" id="{8B131A0A-3F5F-47B5-8B7B-595BC1DAE15E}"/>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3" name="正方形/長方形 852">
          <a:extLst>
            <a:ext uri="{FF2B5EF4-FFF2-40B4-BE49-F238E27FC236}">
              <a16:creationId xmlns:a16="http://schemas.microsoft.com/office/drawing/2014/main" id="{7EC7C539-EAFA-4A9B-BBC6-6C52E364B2D0}"/>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4" name="テキスト ボックス 853">
          <a:extLst>
            <a:ext uri="{FF2B5EF4-FFF2-40B4-BE49-F238E27FC236}">
              <a16:creationId xmlns:a16="http://schemas.microsoft.com/office/drawing/2014/main" id="{BCF75C31-0C02-42AE-A474-174F3903AD76}"/>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類似団体と比較して有形固定資産減価償却率が下回っている施設は、令和元年度にエスポアール旧館解体及び新館改修工事を行った児童館、令和５年度にあざみ保育所・コスモス保育所の大規模修繕を行った認定こども園・幼稚園・保育園、令和５年度に小中一貫校の整備事業を行った学校施設であった。それ以外の類型においては、施設が古く老朽化が進んでいるため、類似団体内平均を上回っている。　</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今後も引き続き、公共施設等総合管理計画に基づき、公共施設等の更新・統廃合・長寿命化等を総合的かつ計画的に進める。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79585F9C-60D6-4931-A7CA-5E8D26BBD7EE}"/>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DDA4D4A1-40CA-4F4C-AE4A-5BA233FE780F}"/>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E856B6E0-DA45-4097-B9C3-4909DF478F92}"/>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4D6642A9-4ABE-42A1-B560-C3673603A077}"/>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大阪府寝屋川市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7711358-DB5C-4782-87A4-542B411996E8}"/>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1867F942-C713-4E16-A7EC-F84388F01412}"/>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626DD609-3117-4006-B289-AB255CFEAE6D}"/>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B813D1B7-B67B-454F-BADA-C66938536C3F}"/>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EFC40115-F006-44FA-BD9D-B9D5FA3DC289}"/>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B8E97A3A-04E5-4302-8AFE-E7134FF2EBCF}"/>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225,735
222,178
24.70
106,983,407
105,723,665
1,198,966
50,381,673
61,759,880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EB5C14CA-00C8-4252-B4B0-1122C2C1EC6A}"/>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F790D0F-5661-47DF-80C6-973EDF4B8B87}"/>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C418EA8-686E-49FE-9A0B-BB2B2F34326A}"/>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2E17D78-976C-49C3-B100-1B8B1D202E80}"/>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2D683D4F-88A3-4631-B02B-6F9E4DE60A55}"/>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34E998FC-3ACF-44C7-A1E5-85C34A798488}"/>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DD72CEE-CE1E-40E8-895F-86FDD765CF6C}"/>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908A45E-0856-485E-BF5C-528E10E0AE76}"/>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E3DB7BB5-0CF3-4663-8FC7-6142AC89A119}"/>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89BB38F1-8EA5-48D1-AAA9-3A379CAB7697}"/>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29D9828-C26F-4929-AB00-6CC0432144F8}"/>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4424085-F0C5-48B5-B1FB-01B6364A5F6A}"/>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630EC945-08D7-4B43-80CC-AF879808C982}"/>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CE738D85-0CE0-4F4D-847A-27C99F3D86D3}"/>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922B99AB-DEEA-44FB-8ABD-2B3E2FA8B870}"/>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3982415B-92F5-4399-B86D-0F0A211EA4F5}"/>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1885F51E-3F57-4260-A192-9EF8F8866826}"/>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9DB7168E-F212-4391-99BC-A599272C3357}"/>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A436F906-8728-4451-B74B-42433059272A}"/>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74F6B8E7-65C6-4229-A1F4-404550B81568}"/>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E345DC8-B98C-4481-B4CE-D9126D5C1800}"/>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829E8D07-5D89-4156-966A-75D3E0E7D05B}"/>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5CD9A7F9-D3B1-4C93-9BBF-E367621ED47C}"/>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CA6476A-9078-4844-9431-575D0619AA1D}"/>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60BC36D3-A0ED-4902-A63C-4851F86A5622}"/>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13BA5A9A-9963-427E-8A3C-C457BF3E9E95}"/>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4E77FCD-DF61-4CAB-AE56-F5D9DD59B974}"/>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35A38C1C-A1DD-4617-B43E-47D0B8D8BD8A}"/>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63EBBA6F-5E7F-47FC-872D-8C7ADD323356}"/>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F0BFD80D-A18B-4367-8792-7B14465C9BAF}"/>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C200984D-FF0F-434E-BE34-4A48EFBBC3DC}"/>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9462AF4E-C1C6-452A-B8A3-A07061F543AA}"/>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EFBB8F86-E088-4498-9FB2-D5687ADF2AB9}"/>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B5D7A615-9C34-498F-8A87-B60D67589FDD}"/>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560388C8-9AF2-4AD6-B93F-62FE667BAE62}"/>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3C9C4B6C-BB43-4E11-8EE8-FC50A4BD5A27}"/>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99C0006A-3947-4E9D-9348-03CAB77CA3D8}"/>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7592DB21-7AA2-423E-B816-469B4A0827C8}"/>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2895FA2C-C433-4AE2-81A5-659373BE0E48}"/>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18CF9467-18CC-472C-87EE-C421DA299DE6}"/>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50FD8202-5409-4166-80A4-59E1E9EEE5CF}"/>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CF9D566D-FFA1-44F5-948B-541BC9FEC666}"/>
            </a:ext>
          </a:extLst>
        </xdr:cNvPr>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B1F646A2-25AB-4548-BE60-37399721440D}"/>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8601620C-8CD5-441F-9BEA-A2174DECF771}"/>
            </a:ext>
          </a:extLst>
        </xdr:cNvPr>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2C763EE2-A511-4E22-BE3F-3538B9F93F3F}"/>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24765</xdr:rowOff>
    </xdr:from>
    <xdr:to>
      <xdr:col>24</xdr:col>
      <xdr:colOff>62865</xdr:colOff>
      <xdr:row>42</xdr:row>
      <xdr:rowOff>20955</xdr:rowOff>
    </xdr:to>
    <xdr:cxnSp macro="">
      <xdr:nvCxnSpPr>
        <xdr:cNvPr id="57" name="直線コネクタ 56">
          <a:extLst>
            <a:ext uri="{FF2B5EF4-FFF2-40B4-BE49-F238E27FC236}">
              <a16:creationId xmlns:a16="http://schemas.microsoft.com/office/drawing/2014/main" id="{D6E9F3D6-73C0-4AAF-BA86-7D76F3A0E00C}"/>
            </a:ext>
          </a:extLst>
        </xdr:cNvPr>
        <xdr:cNvCxnSpPr/>
      </xdr:nvCxnSpPr>
      <xdr:spPr>
        <a:xfrm flipV="1">
          <a:off x="4086225" y="5556885"/>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24782</xdr:rowOff>
    </xdr:from>
    <xdr:ext cx="405111" cy="259045"/>
    <xdr:sp macro="" textlink="">
      <xdr:nvSpPr>
        <xdr:cNvPr id="58" name="【図書館】&#10;有形固定資産減価償却率最小値テキスト">
          <a:extLst>
            <a:ext uri="{FF2B5EF4-FFF2-40B4-BE49-F238E27FC236}">
              <a16:creationId xmlns:a16="http://schemas.microsoft.com/office/drawing/2014/main" id="{A9FC4C14-D329-45D2-98A7-7F05C25217AF}"/>
            </a:ext>
          </a:extLst>
        </xdr:cNvPr>
        <xdr:cNvSpPr txBox="1"/>
      </xdr:nvSpPr>
      <xdr:spPr>
        <a:xfrm>
          <a:off x="4124960" y="7065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20955</xdr:rowOff>
    </xdr:from>
    <xdr:to>
      <xdr:col>24</xdr:col>
      <xdr:colOff>152400</xdr:colOff>
      <xdr:row>42</xdr:row>
      <xdr:rowOff>20955</xdr:rowOff>
    </xdr:to>
    <xdr:cxnSp macro="">
      <xdr:nvCxnSpPr>
        <xdr:cNvPr id="59" name="直線コネクタ 58">
          <a:extLst>
            <a:ext uri="{FF2B5EF4-FFF2-40B4-BE49-F238E27FC236}">
              <a16:creationId xmlns:a16="http://schemas.microsoft.com/office/drawing/2014/main" id="{0F1DC7C3-595E-4DEB-AE20-EA2B75E27B79}"/>
            </a:ext>
          </a:extLst>
        </xdr:cNvPr>
        <xdr:cNvCxnSpPr/>
      </xdr:nvCxnSpPr>
      <xdr:spPr>
        <a:xfrm>
          <a:off x="4020820" y="70618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142892</xdr:rowOff>
    </xdr:from>
    <xdr:ext cx="405111" cy="259045"/>
    <xdr:sp macro="" textlink="">
      <xdr:nvSpPr>
        <xdr:cNvPr id="60" name="【図書館】&#10;有形固定資産減価償却率最大値テキスト">
          <a:extLst>
            <a:ext uri="{FF2B5EF4-FFF2-40B4-BE49-F238E27FC236}">
              <a16:creationId xmlns:a16="http://schemas.microsoft.com/office/drawing/2014/main" id="{CC4CDB8D-8C12-45FB-8586-3D728B439649}"/>
            </a:ext>
          </a:extLst>
        </xdr:cNvPr>
        <xdr:cNvSpPr txBox="1"/>
      </xdr:nvSpPr>
      <xdr:spPr>
        <a:xfrm>
          <a:off x="4124960" y="5339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24765</xdr:rowOff>
    </xdr:from>
    <xdr:to>
      <xdr:col>24</xdr:col>
      <xdr:colOff>152400</xdr:colOff>
      <xdr:row>33</xdr:row>
      <xdr:rowOff>24765</xdr:rowOff>
    </xdr:to>
    <xdr:cxnSp macro="">
      <xdr:nvCxnSpPr>
        <xdr:cNvPr id="61" name="直線コネクタ 60">
          <a:extLst>
            <a:ext uri="{FF2B5EF4-FFF2-40B4-BE49-F238E27FC236}">
              <a16:creationId xmlns:a16="http://schemas.microsoft.com/office/drawing/2014/main" id="{3552962F-7F0E-42E2-B69E-13F3B82A07D2}"/>
            </a:ext>
          </a:extLst>
        </xdr:cNvPr>
        <xdr:cNvCxnSpPr/>
      </xdr:nvCxnSpPr>
      <xdr:spPr>
        <a:xfrm>
          <a:off x="4020820" y="55568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40022</xdr:rowOff>
    </xdr:from>
    <xdr:ext cx="405111" cy="259045"/>
    <xdr:sp macro="" textlink="">
      <xdr:nvSpPr>
        <xdr:cNvPr id="62" name="【図書館】&#10;有形固定資産減価償却率平均値テキスト">
          <a:extLst>
            <a:ext uri="{FF2B5EF4-FFF2-40B4-BE49-F238E27FC236}">
              <a16:creationId xmlns:a16="http://schemas.microsoft.com/office/drawing/2014/main" id="{BE935DFB-15AD-4CC4-9926-C5C2421229F0}"/>
            </a:ext>
          </a:extLst>
        </xdr:cNvPr>
        <xdr:cNvSpPr txBox="1"/>
      </xdr:nvSpPr>
      <xdr:spPr>
        <a:xfrm>
          <a:off x="4124960" y="60750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61595</xdr:rowOff>
    </xdr:from>
    <xdr:to>
      <xdr:col>24</xdr:col>
      <xdr:colOff>114300</xdr:colOff>
      <xdr:row>36</xdr:row>
      <xdr:rowOff>163195</xdr:rowOff>
    </xdr:to>
    <xdr:sp macro="" textlink="">
      <xdr:nvSpPr>
        <xdr:cNvPr id="63" name="フローチャート: 判断 62">
          <a:extLst>
            <a:ext uri="{FF2B5EF4-FFF2-40B4-BE49-F238E27FC236}">
              <a16:creationId xmlns:a16="http://schemas.microsoft.com/office/drawing/2014/main" id="{32F87AE5-6865-4FEE-8D74-CD6542CE866C}"/>
            </a:ext>
          </a:extLst>
        </xdr:cNvPr>
        <xdr:cNvSpPr/>
      </xdr:nvSpPr>
      <xdr:spPr>
        <a:xfrm>
          <a:off x="4036060" y="6096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33020</xdr:rowOff>
    </xdr:from>
    <xdr:to>
      <xdr:col>20</xdr:col>
      <xdr:colOff>38100</xdr:colOff>
      <xdr:row>36</xdr:row>
      <xdr:rowOff>134620</xdr:rowOff>
    </xdr:to>
    <xdr:sp macro="" textlink="">
      <xdr:nvSpPr>
        <xdr:cNvPr id="64" name="フローチャート: 判断 63">
          <a:extLst>
            <a:ext uri="{FF2B5EF4-FFF2-40B4-BE49-F238E27FC236}">
              <a16:creationId xmlns:a16="http://schemas.microsoft.com/office/drawing/2014/main" id="{F106899A-61F0-4BFF-90B0-B4DF41074E5B}"/>
            </a:ext>
          </a:extLst>
        </xdr:cNvPr>
        <xdr:cNvSpPr/>
      </xdr:nvSpPr>
      <xdr:spPr>
        <a:xfrm>
          <a:off x="3312160" y="60680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2540</xdr:rowOff>
    </xdr:from>
    <xdr:to>
      <xdr:col>15</xdr:col>
      <xdr:colOff>101600</xdr:colOff>
      <xdr:row>36</xdr:row>
      <xdr:rowOff>104140</xdr:rowOff>
    </xdr:to>
    <xdr:sp macro="" textlink="">
      <xdr:nvSpPr>
        <xdr:cNvPr id="65" name="フローチャート: 判断 64">
          <a:extLst>
            <a:ext uri="{FF2B5EF4-FFF2-40B4-BE49-F238E27FC236}">
              <a16:creationId xmlns:a16="http://schemas.microsoft.com/office/drawing/2014/main" id="{4553C01D-DE83-4928-8E3A-0EF4F54B8AC9}"/>
            </a:ext>
          </a:extLst>
        </xdr:cNvPr>
        <xdr:cNvSpPr/>
      </xdr:nvSpPr>
      <xdr:spPr>
        <a:xfrm>
          <a:off x="2514600" y="603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170180</xdr:rowOff>
    </xdr:from>
    <xdr:to>
      <xdr:col>10</xdr:col>
      <xdr:colOff>165100</xdr:colOff>
      <xdr:row>36</xdr:row>
      <xdr:rowOff>100330</xdr:rowOff>
    </xdr:to>
    <xdr:sp macro="" textlink="">
      <xdr:nvSpPr>
        <xdr:cNvPr id="66" name="フローチャート: 判断 65">
          <a:extLst>
            <a:ext uri="{FF2B5EF4-FFF2-40B4-BE49-F238E27FC236}">
              <a16:creationId xmlns:a16="http://schemas.microsoft.com/office/drawing/2014/main" id="{5122059C-F235-44F1-A9A2-13620CD76003}"/>
            </a:ext>
          </a:extLst>
        </xdr:cNvPr>
        <xdr:cNvSpPr/>
      </xdr:nvSpPr>
      <xdr:spPr>
        <a:xfrm>
          <a:off x="1739900" y="60375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137795</xdr:rowOff>
    </xdr:from>
    <xdr:to>
      <xdr:col>6</xdr:col>
      <xdr:colOff>38100</xdr:colOff>
      <xdr:row>36</xdr:row>
      <xdr:rowOff>67945</xdr:rowOff>
    </xdr:to>
    <xdr:sp macro="" textlink="">
      <xdr:nvSpPr>
        <xdr:cNvPr id="67" name="フローチャート: 判断 66">
          <a:extLst>
            <a:ext uri="{FF2B5EF4-FFF2-40B4-BE49-F238E27FC236}">
              <a16:creationId xmlns:a16="http://schemas.microsoft.com/office/drawing/2014/main" id="{9AD34390-903F-4303-A9EF-EDE64B033D68}"/>
            </a:ext>
          </a:extLst>
        </xdr:cNvPr>
        <xdr:cNvSpPr/>
      </xdr:nvSpPr>
      <xdr:spPr>
        <a:xfrm>
          <a:off x="965200" y="600519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A3E88F67-7D5F-4C2A-92F2-5806B59AB47C}"/>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F6B2F732-6220-4C6D-B25C-EFF753142D85}"/>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8820168D-6C42-48CD-A4D4-358EB38A3311}"/>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57EB54DD-495B-46FE-8F83-9633D1FA79B4}"/>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BDD9FF82-B904-4BAA-B740-618A944122D9}"/>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99695</xdr:rowOff>
    </xdr:from>
    <xdr:to>
      <xdr:col>24</xdr:col>
      <xdr:colOff>114300</xdr:colOff>
      <xdr:row>35</xdr:row>
      <xdr:rowOff>29845</xdr:rowOff>
    </xdr:to>
    <xdr:sp macro="" textlink="">
      <xdr:nvSpPr>
        <xdr:cNvPr id="73" name="楕円 72">
          <a:extLst>
            <a:ext uri="{FF2B5EF4-FFF2-40B4-BE49-F238E27FC236}">
              <a16:creationId xmlns:a16="http://schemas.microsoft.com/office/drawing/2014/main" id="{B7D33553-A882-460B-81DB-CE10D43B8D3D}"/>
            </a:ext>
          </a:extLst>
        </xdr:cNvPr>
        <xdr:cNvSpPr/>
      </xdr:nvSpPr>
      <xdr:spPr>
        <a:xfrm>
          <a:off x="4036060" y="57994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122572</xdr:rowOff>
    </xdr:from>
    <xdr:ext cx="405111" cy="259045"/>
    <xdr:sp macro="" textlink="">
      <xdr:nvSpPr>
        <xdr:cNvPr id="74" name="【図書館】&#10;有形固定資産減価償却率該当値テキスト">
          <a:extLst>
            <a:ext uri="{FF2B5EF4-FFF2-40B4-BE49-F238E27FC236}">
              <a16:creationId xmlns:a16="http://schemas.microsoft.com/office/drawing/2014/main" id="{90D881E5-ACA9-409E-B952-78A5DFAB2DB7}"/>
            </a:ext>
          </a:extLst>
        </xdr:cNvPr>
        <xdr:cNvSpPr txBox="1"/>
      </xdr:nvSpPr>
      <xdr:spPr>
        <a:xfrm>
          <a:off x="4124960" y="5654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59690</xdr:rowOff>
    </xdr:from>
    <xdr:to>
      <xdr:col>20</xdr:col>
      <xdr:colOff>38100</xdr:colOff>
      <xdr:row>34</xdr:row>
      <xdr:rowOff>161290</xdr:rowOff>
    </xdr:to>
    <xdr:sp macro="" textlink="">
      <xdr:nvSpPr>
        <xdr:cNvPr id="75" name="楕円 74">
          <a:extLst>
            <a:ext uri="{FF2B5EF4-FFF2-40B4-BE49-F238E27FC236}">
              <a16:creationId xmlns:a16="http://schemas.microsoft.com/office/drawing/2014/main" id="{A06255FD-62C5-4E63-96A2-B08D868DAE67}"/>
            </a:ext>
          </a:extLst>
        </xdr:cNvPr>
        <xdr:cNvSpPr/>
      </xdr:nvSpPr>
      <xdr:spPr>
        <a:xfrm>
          <a:off x="3312160" y="57594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110490</xdr:rowOff>
    </xdr:from>
    <xdr:to>
      <xdr:col>24</xdr:col>
      <xdr:colOff>63500</xdr:colOff>
      <xdr:row>34</xdr:row>
      <xdr:rowOff>150495</xdr:rowOff>
    </xdr:to>
    <xdr:cxnSp macro="">
      <xdr:nvCxnSpPr>
        <xdr:cNvPr id="76" name="直線コネクタ 75">
          <a:extLst>
            <a:ext uri="{FF2B5EF4-FFF2-40B4-BE49-F238E27FC236}">
              <a16:creationId xmlns:a16="http://schemas.microsoft.com/office/drawing/2014/main" id="{7A764213-2096-47CD-9DB6-EEBAA66B081F}"/>
            </a:ext>
          </a:extLst>
        </xdr:cNvPr>
        <xdr:cNvCxnSpPr/>
      </xdr:nvCxnSpPr>
      <xdr:spPr>
        <a:xfrm>
          <a:off x="3355340" y="5810250"/>
          <a:ext cx="73152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154940</xdr:rowOff>
    </xdr:from>
    <xdr:to>
      <xdr:col>15</xdr:col>
      <xdr:colOff>101600</xdr:colOff>
      <xdr:row>35</xdr:row>
      <xdr:rowOff>85090</xdr:rowOff>
    </xdr:to>
    <xdr:sp macro="" textlink="">
      <xdr:nvSpPr>
        <xdr:cNvPr id="77" name="楕円 76">
          <a:extLst>
            <a:ext uri="{FF2B5EF4-FFF2-40B4-BE49-F238E27FC236}">
              <a16:creationId xmlns:a16="http://schemas.microsoft.com/office/drawing/2014/main" id="{E8B6FED0-6E8B-455C-9FB3-9C9DA9BACD8D}"/>
            </a:ext>
          </a:extLst>
        </xdr:cNvPr>
        <xdr:cNvSpPr/>
      </xdr:nvSpPr>
      <xdr:spPr>
        <a:xfrm>
          <a:off x="2514600" y="58547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110490</xdr:rowOff>
    </xdr:from>
    <xdr:to>
      <xdr:col>19</xdr:col>
      <xdr:colOff>177800</xdr:colOff>
      <xdr:row>35</xdr:row>
      <xdr:rowOff>34290</xdr:rowOff>
    </xdr:to>
    <xdr:cxnSp macro="">
      <xdr:nvCxnSpPr>
        <xdr:cNvPr id="78" name="直線コネクタ 77">
          <a:extLst>
            <a:ext uri="{FF2B5EF4-FFF2-40B4-BE49-F238E27FC236}">
              <a16:creationId xmlns:a16="http://schemas.microsoft.com/office/drawing/2014/main" id="{2304B0AE-76A4-4D3E-B6D6-5C47A2F649A0}"/>
            </a:ext>
          </a:extLst>
        </xdr:cNvPr>
        <xdr:cNvCxnSpPr/>
      </xdr:nvCxnSpPr>
      <xdr:spPr>
        <a:xfrm flipV="1">
          <a:off x="2565400" y="5810250"/>
          <a:ext cx="78994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61595</xdr:rowOff>
    </xdr:from>
    <xdr:to>
      <xdr:col>10</xdr:col>
      <xdr:colOff>165100</xdr:colOff>
      <xdr:row>38</xdr:row>
      <xdr:rowOff>163195</xdr:rowOff>
    </xdr:to>
    <xdr:sp macro="" textlink="">
      <xdr:nvSpPr>
        <xdr:cNvPr id="79" name="楕円 78">
          <a:extLst>
            <a:ext uri="{FF2B5EF4-FFF2-40B4-BE49-F238E27FC236}">
              <a16:creationId xmlns:a16="http://schemas.microsoft.com/office/drawing/2014/main" id="{50A83FA6-8702-4644-9CD5-44344F5A5FEC}"/>
            </a:ext>
          </a:extLst>
        </xdr:cNvPr>
        <xdr:cNvSpPr/>
      </xdr:nvSpPr>
      <xdr:spPr>
        <a:xfrm>
          <a:off x="1739900" y="6431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34290</xdr:rowOff>
    </xdr:from>
    <xdr:to>
      <xdr:col>15</xdr:col>
      <xdr:colOff>50800</xdr:colOff>
      <xdr:row>38</xdr:row>
      <xdr:rowOff>112395</xdr:rowOff>
    </xdr:to>
    <xdr:cxnSp macro="">
      <xdr:nvCxnSpPr>
        <xdr:cNvPr id="80" name="直線コネクタ 79">
          <a:extLst>
            <a:ext uri="{FF2B5EF4-FFF2-40B4-BE49-F238E27FC236}">
              <a16:creationId xmlns:a16="http://schemas.microsoft.com/office/drawing/2014/main" id="{5682FF2B-93D2-493F-9E80-9AE243DC99B3}"/>
            </a:ext>
          </a:extLst>
        </xdr:cNvPr>
        <xdr:cNvCxnSpPr/>
      </xdr:nvCxnSpPr>
      <xdr:spPr>
        <a:xfrm flipV="1">
          <a:off x="1790700" y="5901690"/>
          <a:ext cx="774700" cy="58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29210</xdr:rowOff>
    </xdr:from>
    <xdr:to>
      <xdr:col>6</xdr:col>
      <xdr:colOff>38100</xdr:colOff>
      <xdr:row>38</xdr:row>
      <xdr:rowOff>130810</xdr:rowOff>
    </xdr:to>
    <xdr:sp macro="" textlink="">
      <xdr:nvSpPr>
        <xdr:cNvPr id="81" name="楕円 80">
          <a:extLst>
            <a:ext uri="{FF2B5EF4-FFF2-40B4-BE49-F238E27FC236}">
              <a16:creationId xmlns:a16="http://schemas.microsoft.com/office/drawing/2014/main" id="{70B40669-5F4E-4461-8583-0013D54A7539}"/>
            </a:ext>
          </a:extLst>
        </xdr:cNvPr>
        <xdr:cNvSpPr/>
      </xdr:nvSpPr>
      <xdr:spPr>
        <a:xfrm>
          <a:off x="965200" y="63995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80010</xdr:rowOff>
    </xdr:from>
    <xdr:to>
      <xdr:col>10</xdr:col>
      <xdr:colOff>114300</xdr:colOff>
      <xdr:row>38</xdr:row>
      <xdr:rowOff>112395</xdr:rowOff>
    </xdr:to>
    <xdr:cxnSp macro="">
      <xdr:nvCxnSpPr>
        <xdr:cNvPr id="82" name="直線コネクタ 81">
          <a:extLst>
            <a:ext uri="{FF2B5EF4-FFF2-40B4-BE49-F238E27FC236}">
              <a16:creationId xmlns:a16="http://schemas.microsoft.com/office/drawing/2014/main" id="{6FE81A31-56FE-4DDC-B8F6-4016A73240FB}"/>
            </a:ext>
          </a:extLst>
        </xdr:cNvPr>
        <xdr:cNvCxnSpPr/>
      </xdr:nvCxnSpPr>
      <xdr:spPr>
        <a:xfrm>
          <a:off x="1008380" y="6450330"/>
          <a:ext cx="78232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125747</xdr:rowOff>
    </xdr:from>
    <xdr:ext cx="405111" cy="259045"/>
    <xdr:sp macro="" textlink="">
      <xdr:nvSpPr>
        <xdr:cNvPr id="83" name="n_1aveValue【図書館】&#10;有形固定資産減価償却率">
          <a:extLst>
            <a:ext uri="{FF2B5EF4-FFF2-40B4-BE49-F238E27FC236}">
              <a16:creationId xmlns:a16="http://schemas.microsoft.com/office/drawing/2014/main" id="{F38C385D-ABE1-4A1C-832B-9B7C61CC4D1B}"/>
            </a:ext>
          </a:extLst>
        </xdr:cNvPr>
        <xdr:cNvSpPr txBox="1"/>
      </xdr:nvSpPr>
      <xdr:spPr>
        <a:xfrm>
          <a:off x="3170564" y="6160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95267</xdr:rowOff>
    </xdr:from>
    <xdr:ext cx="405111" cy="259045"/>
    <xdr:sp macro="" textlink="">
      <xdr:nvSpPr>
        <xdr:cNvPr id="84" name="n_2aveValue【図書館】&#10;有形固定資産減価償却率">
          <a:extLst>
            <a:ext uri="{FF2B5EF4-FFF2-40B4-BE49-F238E27FC236}">
              <a16:creationId xmlns:a16="http://schemas.microsoft.com/office/drawing/2014/main" id="{775B0EBA-CFD6-4892-9A4B-7C6D18EC515A}"/>
            </a:ext>
          </a:extLst>
        </xdr:cNvPr>
        <xdr:cNvSpPr txBox="1"/>
      </xdr:nvSpPr>
      <xdr:spPr>
        <a:xfrm>
          <a:off x="2385704" y="6130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116857</xdr:rowOff>
    </xdr:from>
    <xdr:ext cx="405111" cy="259045"/>
    <xdr:sp macro="" textlink="">
      <xdr:nvSpPr>
        <xdr:cNvPr id="85" name="n_3aveValue【図書館】&#10;有形固定資産減価償却率">
          <a:extLst>
            <a:ext uri="{FF2B5EF4-FFF2-40B4-BE49-F238E27FC236}">
              <a16:creationId xmlns:a16="http://schemas.microsoft.com/office/drawing/2014/main" id="{A7D4B552-3961-4EE1-9420-8E5BD625C8E4}"/>
            </a:ext>
          </a:extLst>
        </xdr:cNvPr>
        <xdr:cNvSpPr txBox="1"/>
      </xdr:nvSpPr>
      <xdr:spPr>
        <a:xfrm>
          <a:off x="1611004" y="5816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84472</xdr:rowOff>
    </xdr:from>
    <xdr:ext cx="405111" cy="259045"/>
    <xdr:sp macro="" textlink="">
      <xdr:nvSpPr>
        <xdr:cNvPr id="86" name="n_4aveValue【図書館】&#10;有形固定資産減価償却率">
          <a:extLst>
            <a:ext uri="{FF2B5EF4-FFF2-40B4-BE49-F238E27FC236}">
              <a16:creationId xmlns:a16="http://schemas.microsoft.com/office/drawing/2014/main" id="{061C14C9-A597-451E-AB13-2721CB3C30B2}"/>
            </a:ext>
          </a:extLst>
        </xdr:cNvPr>
        <xdr:cNvSpPr txBox="1"/>
      </xdr:nvSpPr>
      <xdr:spPr>
        <a:xfrm>
          <a:off x="836304" y="578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6367</xdr:rowOff>
    </xdr:from>
    <xdr:ext cx="405111" cy="259045"/>
    <xdr:sp macro="" textlink="">
      <xdr:nvSpPr>
        <xdr:cNvPr id="87" name="n_1mainValue【図書館】&#10;有形固定資産減価償却率">
          <a:extLst>
            <a:ext uri="{FF2B5EF4-FFF2-40B4-BE49-F238E27FC236}">
              <a16:creationId xmlns:a16="http://schemas.microsoft.com/office/drawing/2014/main" id="{BEA8F0CB-8B73-4038-8ABD-47927F34B60A}"/>
            </a:ext>
          </a:extLst>
        </xdr:cNvPr>
        <xdr:cNvSpPr txBox="1"/>
      </xdr:nvSpPr>
      <xdr:spPr>
        <a:xfrm>
          <a:off x="3170564" y="5538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101617</xdr:rowOff>
    </xdr:from>
    <xdr:ext cx="405111" cy="259045"/>
    <xdr:sp macro="" textlink="">
      <xdr:nvSpPr>
        <xdr:cNvPr id="88" name="n_2mainValue【図書館】&#10;有形固定資産減価償却率">
          <a:extLst>
            <a:ext uri="{FF2B5EF4-FFF2-40B4-BE49-F238E27FC236}">
              <a16:creationId xmlns:a16="http://schemas.microsoft.com/office/drawing/2014/main" id="{DE4952FA-0DC1-4B5A-A699-3FD49AD8B409}"/>
            </a:ext>
          </a:extLst>
        </xdr:cNvPr>
        <xdr:cNvSpPr txBox="1"/>
      </xdr:nvSpPr>
      <xdr:spPr>
        <a:xfrm>
          <a:off x="2385704" y="5633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154322</xdr:rowOff>
    </xdr:from>
    <xdr:ext cx="405111" cy="259045"/>
    <xdr:sp macro="" textlink="">
      <xdr:nvSpPr>
        <xdr:cNvPr id="89" name="n_3mainValue【図書館】&#10;有形固定資産減価償却率">
          <a:extLst>
            <a:ext uri="{FF2B5EF4-FFF2-40B4-BE49-F238E27FC236}">
              <a16:creationId xmlns:a16="http://schemas.microsoft.com/office/drawing/2014/main" id="{854454EC-F6AF-4154-8DF0-5A5BD6FC56A9}"/>
            </a:ext>
          </a:extLst>
        </xdr:cNvPr>
        <xdr:cNvSpPr txBox="1"/>
      </xdr:nvSpPr>
      <xdr:spPr>
        <a:xfrm>
          <a:off x="1611004" y="6524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121937</xdr:rowOff>
    </xdr:from>
    <xdr:ext cx="405111" cy="259045"/>
    <xdr:sp macro="" textlink="">
      <xdr:nvSpPr>
        <xdr:cNvPr id="90" name="n_4mainValue【図書館】&#10;有形固定資産減価償却率">
          <a:extLst>
            <a:ext uri="{FF2B5EF4-FFF2-40B4-BE49-F238E27FC236}">
              <a16:creationId xmlns:a16="http://schemas.microsoft.com/office/drawing/2014/main" id="{39C1AE16-1732-478D-9E60-9C4ABE4ACD13}"/>
            </a:ext>
          </a:extLst>
        </xdr:cNvPr>
        <xdr:cNvSpPr txBox="1"/>
      </xdr:nvSpPr>
      <xdr:spPr>
        <a:xfrm>
          <a:off x="836304" y="649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6D52F5B6-3A96-4DDA-B4FD-FF4B2BD4D71B}"/>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1D67FDEF-9555-4A39-AAB2-1DEB7BFA3C1D}"/>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6B3F6ACF-E7EC-4A30-BAAF-0CA318971902}"/>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1FD01B2D-AB89-43D7-A3EF-7C4100A7BB6A}"/>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2C90F0D8-2B4B-4B09-A9FF-A47354F626F0}"/>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FF0F3F4D-1588-461C-9A14-F98465C3FABB}"/>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20C9B955-6E5A-44E6-9C0B-06A7BB41DBA0}"/>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95FECC9D-F213-420B-808A-47C753840C23}"/>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F4609FAC-3CB6-47DC-822E-D1B374A779E3}"/>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4B6B7EB0-FD39-400E-9DA0-89D88862986B}"/>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25D76F87-1D49-43AD-A91F-F1E16500E336}"/>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3682A73B-4C7F-4416-A896-9758B50ABA13}"/>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9BFCE1DA-D363-4401-9EDE-822F505EF5B6}"/>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4" name="テキスト ボックス 103">
          <a:extLst>
            <a:ext uri="{FF2B5EF4-FFF2-40B4-BE49-F238E27FC236}">
              <a16:creationId xmlns:a16="http://schemas.microsoft.com/office/drawing/2014/main" id="{B0E2EEC9-6AA5-414D-862D-4F176175142F}"/>
            </a:ext>
          </a:extLst>
        </xdr:cNvPr>
        <xdr:cNvSpPr txBox="1"/>
      </xdr:nvSpPr>
      <xdr:spPr>
        <a:xfrm>
          <a:off x="540530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A81E31EF-ABEF-4168-9D79-401C95106731}"/>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6" name="テキスト ボックス 105">
          <a:extLst>
            <a:ext uri="{FF2B5EF4-FFF2-40B4-BE49-F238E27FC236}">
              <a16:creationId xmlns:a16="http://schemas.microsoft.com/office/drawing/2014/main" id="{2469E69D-FC23-41FC-AD25-4C2A5DE44ABD}"/>
            </a:ext>
          </a:extLst>
        </xdr:cNvPr>
        <xdr:cNvSpPr txBox="1"/>
      </xdr:nvSpPr>
      <xdr:spPr>
        <a:xfrm>
          <a:off x="540530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7B5CDFBA-D01E-4AC2-9FCA-8412828CA1DA}"/>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8" name="テキスト ボックス 107">
          <a:extLst>
            <a:ext uri="{FF2B5EF4-FFF2-40B4-BE49-F238E27FC236}">
              <a16:creationId xmlns:a16="http://schemas.microsoft.com/office/drawing/2014/main" id="{2D1DF9A5-1A1E-4D99-984C-F51CCAA2EA57}"/>
            </a:ext>
          </a:extLst>
        </xdr:cNvPr>
        <xdr:cNvSpPr txBox="1"/>
      </xdr:nvSpPr>
      <xdr:spPr>
        <a:xfrm>
          <a:off x="540530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DC2E66BA-537D-4043-B02D-9EA46FB81BA7}"/>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0" name="テキスト ボックス 109">
          <a:extLst>
            <a:ext uri="{FF2B5EF4-FFF2-40B4-BE49-F238E27FC236}">
              <a16:creationId xmlns:a16="http://schemas.microsoft.com/office/drawing/2014/main" id="{73CB5CD6-8148-4299-AEBC-7D68F69CC6D5}"/>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図書館】&#10;一人当たり面積グラフ枠">
          <a:extLst>
            <a:ext uri="{FF2B5EF4-FFF2-40B4-BE49-F238E27FC236}">
              <a16:creationId xmlns:a16="http://schemas.microsoft.com/office/drawing/2014/main" id="{A2F6105E-872D-47DC-9909-037C6F1D1C48}"/>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110490</xdr:rowOff>
    </xdr:from>
    <xdr:to>
      <xdr:col>54</xdr:col>
      <xdr:colOff>189865</xdr:colOff>
      <xdr:row>40</xdr:row>
      <xdr:rowOff>167640</xdr:rowOff>
    </xdr:to>
    <xdr:cxnSp macro="">
      <xdr:nvCxnSpPr>
        <xdr:cNvPr id="112" name="直線コネクタ 111">
          <a:extLst>
            <a:ext uri="{FF2B5EF4-FFF2-40B4-BE49-F238E27FC236}">
              <a16:creationId xmlns:a16="http://schemas.microsoft.com/office/drawing/2014/main" id="{C47DDD3F-8BA4-47EA-8771-8D2AD646FBAF}"/>
            </a:ext>
          </a:extLst>
        </xdr:cNvPr>
        <xdr:cNvCxnSpPr/>
      </xdr:nvCxnSpPr>
      <xdr:spPr>
        <a:xfrm flipV="1">
          <a:off x="9219565" y="5642610"/>
          <a:ext cx="0" cy="1230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17</xdr:rowOff>
    </xdr:from>
    <xdr:ext cx="469744" cy="259045"/>
    <xdr:sp macro="" textlink="">
      <xdr:nvSpPr>
        <xdr:cNvPr id="113" name="【図書館】&#10;一人当たり面積最小値テキスト">
          <a:extLst>
            <a:ext uri="{FF2B5EF4-FFF2-40B4-BE49-F238E27FC236}">
              <a16:creationId xmlns:a16="http://schemas.microsoft.com/office/drawing/2014/main" id="{0923FF6F-BB63-4A51-BAB2-0EBCB3F4D08B}"/>
            </a:ext>
          </a:extLst>
        </xdr:cNvPr>
        <xdr:cNvSpPr txBox="1"/>
      </xdr:nvSpPr>
      <xdr:spPr>
        <a:xfrm>
          <a:off x="9258300" y="687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167640</xdr:rowOff>
    </xdr:from>
    <xdr:to>
      <xdr:col>55</xdr:col>
      <xdr:colOff>88900</xdr:colOff>
      <xdr:row>40</xdr:row>
      <xdr:rowOff>167640</xdr:rowOff>
    </xdr:to>
    <xdr:cxnSp macro="">
      <xdr:nvCxnSpPr>
        <xdr:cNvPr id="114" name="直線コネクタ 113">
          <a:extLst>
            <a:ext uri="{FF2B5EF4-FFF2-40B4-BE49-F238E27FC236}">
              <a16:creationId xmlns:a16="http://schemas.microsoft.com/office/drawing/2014/main" id="{06D924D0-213D-4CF1-91B5-C9CD2FE3B997}"/>
            </a:ext>
          </a:extLst>
        </xdr:cNvPr>
        <xdr:cNvCxnSpPr/>
      </xdr:nvCxnSpPr>
      <xdr:spPr>
        <a:xfrm>
          <a:off x="9154160" y="68732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57167</xdr:rowOff>
    </xdr:from>
    <xdr:ext cx="469744" cy="259045"/>
    <xdr:sp macro="" textlink="">
      <xdr:nvSpPr>
        <xdr:cNvPr id="115" name="【図書館】&#10;一人当たり面積最大値テキスト">
          <a:extLst>
            <a:ext uri="{FF2B5EF4-FFF2-40B4-BE49-F238E27FC236}">
              <a16:creationId xmlns:a16="http://schemas.microsoft.com/office/drawing/2014/main" id="{81B11E1B-923B-4990-AB0C-4B4CC33BFF21}"/>
            </a:ext>
          </a:extLst>
        </xdr:cNvPr>
        <xdr:cNvSpPr txBox="1"/>
      </xdr:nvSpPr>
      <xdr:spPr>
        <a:xfrm>
          <a:off x="9258300" y="542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110490</xdr:rowOff>
    </xdr:from>
    <xdr:to>
      <xdr:col>55</xdr:col>
      <xdr:colOff>88900</xdr:colOff>
      <xdr:row>33</xdr:row>
      <xdr:rowOff>110490</xdr:rowOff>
    </xdr:to>
    <xdr:cxnSp macro="">
      <xdr:nvCxnSpPr>
        <xdr:cNvPr id="116" name="直線コネクタ 115">
          <a:extLst>
            <a:ext uri="{FF2B5EF4-FFF2-40B4-BE49-F238E27FC236}">
              <a16:creationId xmlns:a16="http://schemas.microsoft.com/office/drawing/2014/main" id="{B91FD9E2-41CF-46C3-91EE-736C526C948D}"/>
            </a:ext>
          </a:extLst>
        </xdr:cNvPr>
        <xdr:cNvCxnSpPr/>
      </xdr:nvCxnSpPr>
      <xdr:spPr>
        <a:xfrm>
          <a:off x="9154160" y="56426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129557</xdr:rowOff>
    </xdr:from>
    <xdr:ext cx="469744" cy="259045"/>
    <xdr:sp macro="" textlink="">
      <xdr:nvSpPr>
        <xdr:cNvPr id="117" name="【図書館】&#10;一人当たり面積平均値テキスト">
          <a:extLst>
            <a:ext uri="{FF2B5EF4-FFF2-40B4-BE49-F238E27FC236}">
              <a16:creationId xmlns:a16="http://schemas.microsoft.com/office/drawing/2014/main" id="{02A66AAE-DC6E-4E3A-8956-386252CC9EEB}"/>
            </a:ext>
          </a:extLst>
        </xdr:cNvPr>
        <xdr:cNvSpPr txBox="1"/>
      </xdr:nvSpPr>
      <xdr:spPr>
        <a:xfrm>
          <a:off x="9258300" y="63322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151130</xdr:rowOff>
    </xdr:from>
    <xdr:to>
      <xdr:col>55</xdr:col>
      <xdr:colOff>50800</xdr:colOff>
      <xdr:row>38</xdr:row>
      <xdr:rowOff>81280</xdr:rowOff>
    </xdr:to>
    <xdr:sp macro="" textlink="">
      <xdr:nvSpPr>
        <xdr:cNvPr id="118" name="フローチャート: 判断 117">
          <a:extLst>
            <a:ext uri="{FF2B5EF4-FFF2-40B4-BE49-F238E27FC236}">
              <a16:creationId xmlns:a16="http://schemas.microsoft.com/office/drawing/2014/main" id="{EC655216-2007-4051-BC68-E781DA9EC5F7}"/>
            </a:ext>
          </a:extLst>
        </xdr:cNvPr>
        <xdr:cNvSpPr/>
      </xdr:nvSpPr>
      <xdr:spPr>
        <a:xfrm>
          <a:off x="9192260" y="63538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2540</xdr:rowOff>
    </xdr:from>
    <xdr:to>
      <xdr:col>50</xdr:col>
      <xdr:colOff>165100</xdr:colOff>
      <xdr:row>38</xdr:row>
      <xdr:rowOff>104140</xdr:rowOff>
    </xdr:to>
    <xdr:sp macro="" textlink="">
      <xdr:nvSpPr>
        <xdr:cNvPr id="119" name="フローチャート: 判断 118">
          <a:extLst>
            <a:ext uri="{FF2B5EF4-FFF2-40B4-BE49-F238E27FC236}">
              <a16:creationId xmlns:a16="http://schemas.microsoft.com/office/drawing/2014/main" id="{2C06EC82-D7D6-41F5-ADAC-8C8E8DFA9026}"/>
            </a:ext>
          </a:extLst>
        </xdr:cNvPr>
        <xdr:cNvSpPr/>
      </xdr:nvSpPr>
      <xdr:spPr>
        <a:xfrm>
          <a:off x="8445500" y="637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2540</xdr:rowOff>
    </xdr:from>
    <xdr:to>
      <xdr:col>46</xdr:col>
      <xdr:colOff>38100</xdr:colOff>
      <xdr:row>38</xdr:row>
      <xdr:rowOff>104140</xdr:rowOff>
    </xdr:to>
    <xdr:sp macro="" textlink="">
      <xdr:nvSpPr>
        <xdr:cNvPr id="120" name="フローチャート: 判断 119">
          <a:extLst>
            <a:ext uri="{FF2B5EF4-FFF2-40B4-BE49-F238E27FC236}">
              <a16:creationId xmlns:a16="http://schemas.microsoft.com/office/drawing/2014/main" id="{8E5B7690-238D-4A9E-983E-CCB5A1074573}"/>
            </a:ext>
          </a:extLst>
        </xdr:cNvPr>
        <xdr:cNvSpPr/>
      </xdr:nvSpPr>
      <xdr:spPr>
        <a:xfrm>
          <a:off x="7670800" y="63728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2540</xdr:rowOff>
    </xdr:from>
    <xdr:to>
      <xdr:col>41</xdr:col>
      <xdr:colOff>101600</xdr:colOff>
      <xdr:row>38</xdr:row>
      <xdr:rowOff>104140</xdr:rowOff>
    </xdr:to>
    <xdr:sp macro="" textlink="">
      <xdr:nvSpPr>
        <xdr:cNvPr id="121" name="フローチャート: 判断 120">
          <a:extLst>
            <a:ext uri="{FF2B5EF4-FFF2-40B4-BE49-F238E27FC236}">
              <a16:creationId xmlns:a16="http://schemas.microsoft.com/office/drawing/2014/main" id="{F1B9368B-9C05-4757-BFA4-E91BD9C4706C}"/>
            </a:ext>
          </a:extLst>
        </xdr:cNvPr>
        <xdr:cNvSpPr/>
      </xdr:nvSpPr>
      <xdr:spPr>
        <a:xfrm>
          <a:off x="6873240" y="637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25400</xdr:rowOff>
    </xdr:from>
    <xdr:to>
      <xdr:col>36</xdr:col>
      <xdr:colOff>165100</xdr:colOff>
      <xdr:row>38</xdr:row>
      <xdr:rowOff>127000</xdr:rowOff>
    </xdr:to>
    <xdr:sp macro="" textlink="">
      <xdr:nvSpPr>
        <xdr:cNvPr id="122" name="フローチャート: 判断 121">
          <a:extLst>
            <a:ext uri="{FF2B5EF4-FFF2-40B4-BE49-F238E27FC236}">
              <a16:creationId xmlns:a16="http://schemas.microsoft.com/office/drawing/2014/main" id="{46E5EB0E-C30B-4415-A044-BFB78139A0E2}"/>
            </a:ext>
          </a:extLst>
        </xdr:cNvPr>
        <xdr:cNvSpPr/>
      </xdr:nvSpPr>
      <xdr:spPr>
        <a:xfrm>
          <a:off x="6098540" y="639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9E12F055-D12D-432C-A44A-20F3CD0DC434}"/>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F59FED83-A06B-417B-B040-C141DDCFFABA}"/>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E6C9BE3B-4EC9-460C-A002-B2EA6188B70F}"/>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316481E0-649E-478B-8E16-FC41086BD2E9}"/>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A1104818-C0B1-4936-A511-3C2EDDED3200}"/>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151130</xdr:rowOff>
    </xdr:from>
    <xdr:to>
      <xdr:col>55</xdr:col>
      <xdr:colOff>50800</xdr:colOff>
      <xdr:row>36</xdr:row>
      <xdr:rowOff>81280</xdr:rowOff>
    </xdr:to>
    <xdr:sp macro="" textlink="">
      <xdr:nvSpPr>
        <xdr:cNvPr id="128" name="楕円 127">
          <a:extLst>
            <a:ext uri="{FF2B5EF4-FFF2-40B4-BE49-F238E27FC236}">
              <a16:creationId xmlns:a16="http://schemas.microsoft.com/office/drawing/2014/main" id="{7A04720E-6764-4E5F-B7E2-F7935EF8A622}"/>
            </a:ext>
          </a:extLst>
        </xdr:cNvPr>
        <xdr:cNvSpPr/>
      </xdr:nvSpPr>
      <xdr:spPr>
        <a:xfrm>
          <a:off x="9192260" y="60185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35</xdr:row>
      <xdr:rowOff>2557</xdr:rowOff>
    </xdr:from>
    <xdr:ext cx="469744" cy="259045"/>
    <xdr:sp macro="" textlink="">
      <xdr:nvSpPr>
        <xdr:cNvPr id="129" name="【図書館】&#10;一人当たり面積該当値テキスト">
          <a:extLst>
            <a:ext uri="{FF2B5EF4-FFF2-40B4-BE49-F238E27FC236}">
              <a16:creationId xmlns:a16="http://schemas.microsoft.com/office/drawing/2014/main" id="{4F3AF52A-3B87-44E2-96B1-BF395C0A5AA1}"/>
            </a:ext>
          </a:extLst>
        </xdr:cNvPr>
        <xdr:cNvSpPr txBox="1"/>
      </xdr:nvSpPr>
      <xdr:spPr>
        <a:xfrm>
          <a:off x="9258300" y="5869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151130</xdr:rowOff>
    </xdr:from>
    <xdr:to>
      <xdr:col>50</xdr:col>
      <xdr:colOff>165100</xdr:colOff>
      <xdr:row>36</xdr:row>
      <xdr:rowOff>81280</xdr:rowOff>
    </xdr:to>
    <xdr:sp macro="" textlink="">
      <xdr:nvSpPr>
        <xdr:cNvPr id="130" name="楕円 129">
          <a:extLst>
            <a:ext uri="{FF2B5EF4-FFF2-40B4-BE49-F238E27FC236}">
              <a16:creationId xmlns:a16="http://schemas.microsoft.com/office/drawing/2014/main" id="{EE7D747A-7767-4D22-B723-F26165CA0CE5}"/>
            </a:ext>
          </a:extLst>
        </xdr:cNvPr>
        <xdr:cNvSpPr/>
      </xdr:nvSpPr>
      <xdr:spPr>
        <a:xfrm>
          <a:off x="8445500" y="60185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36</xdr:row>
      <xdr:rowOff>30480</xdr:rowOff>
    </xdr:from>
    <xdr:to>
      <xdr:col>55</xdr:col>
      <xdr:colOff>0</xdr:colOff>
      <xdr:row>36</xdr:row>
      <xdr:rowOff>30480</xdr:rowOff>
    </xdr:to>
    <xdr:cxnSp macro="">
      <xdr:nvCxnSpPr>
        <xdr:cNvPr id="131" name="直線コネクタ 130">
          <a:extLst>
            <a:ext uri="{FF2B5EF4-FFF2-40B4-BE49-F238E27FC236}">
              <a16:creationId xmlns:a16="http://schemas.microsoft.com/office/drawing/2014/main" id="{9A2F78E9-19E5-498B-BCE0-821555C79628}"/>
            </a:ext>
          </a:extLst>
        </xdr:cNvPr>
        <xdr:cNvCxnSpPr/>
      </xdr:nvCxnSpPr>
      <xdr:spPr>
        <a:xfrm>
          <a:off x="8496300" y="606552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82550</xdr:rowOff>
    </xdr:from>
    <xdr:to>
      <xdr:col>46</xdr:col>
      <xdr:colOff>38100</xdr:colOff>
      <xdr:row>38</xdr:row>
      <xdr:rowOff>12700</xdr:rowOff>
    </xdr:to>
    <xdr:sp macro="" textlink="">
      <xdr:nvSpPr>
        <xdr:cNvPr id="132" name="楕円 131">
          <a:extLst>
            <a:ext uri="{FF2B5EF4-FFF2-40B4-BE49-F238E27FC236}">
              <a16:creationId xmlns:a16="http://schemas.microsoft.com/office/drawing/2014/main" id="{44EC5A47-43B1-4038-9174-EE2A0D77953A}"/>
            </a:ext>
          </a:extLst>
        </xdr:cNvPr>
        <xdr:cNvSpPr/>
      </xdr:nvSpPr>
      <xdr:spPr>
        <a:xfrm>
          <a:off x="7670800" y="62852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30480</xdr:rowOff>
    </xdr:from>
    <xdr:to>
      <xdr:col>50</xdr:col>
      <xdr:colOff>114300</xdr:colOff>
      <xdr:row>37</xdr:row>
      <xdr:rowOff>133350</xdr:rowOff>
    </xdr:to>
    <xdr:cxnSp macro="">
      <xdr:nvCxnSpPr>
        <xdr:cNvPr id="133" name="直線コネクタ 132">
          <a:extLst>
            <a:ext uri="{FF2B5EF4-FFF2-40B4-BE49-F238E27FC236}">
              <a16:creationId xmlns:a16="http://schemas.microsoft.com/office/drawing/2014/main" id="{58750BC3-8BAD-4178-9F47-719C6029C871}"/>
            </a:ext>
          </a:extLst>
        </xdr:cNvPr>
        <xdr:cNvCxnSpPr/>
      </xdr:nvCxnSpPr>
      <xdr:spPr>
        <a:xfrm flipV="1">
          <a:off x="7713980" y="6065520"/>
          <a:ext cx="782320" cy="270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36830</xdr:rowOff>
    </xdr:from>
    <xdr:to>
      <xdr:col>41</xdr:col>
      <xdr:colOff>101600</xdr:colOff>
      <xdr:row>37</xdr:row>
      <xdr:rowOff>138430</xdr:rowOff>
    </xdr:to>
    <xdr:sp macro="" textlink="">
      <xdr:nvSpPr>
        <xdr:cNvPr id="134" name="楕円 133">
          <a:extLst>
            <a:ext uri="{FF2B5EF4-FFF2-40B4-BE49-F238E27FC236}">
              <a16:creationId xmlns:a16="http://schemas.microsoft.com/office/drawing/2014/main" id="{F9AA9ACD-5D38-484B-A1B9-2B33DC593F27}"/>
            </a:ext>
          </a:extLst>
        </xdr:cNvPr>
        <xdr:cNvSpPr/>
      </xdr:nvSpPr>
      <xdr:spPr>
        <a:xfrm>
          <a:off x="6873240" y="6239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87630</xdr:rowOff>
    </xdr:from>
    <xdr:to>
      <xdr:col>45</xdr:col>
      <xdr:colOff>177800</xdr:colOff>
      <xdr:row>37</xdr:row>
      <xdr:rowOff>133350</xdr:rowOff>
    </xdr:to>
    <xdr:cxnSp macro="">
      <xdr:nvCxnSpPr>
        <xdr:cNvPr id="135" name="直線コネクタ 134">
          <a:extLst>
            <a:ext uri="{FF2B5EF4-FFF2-40B4-BE49-F238E27FC236}">
              <a16:creationId xmlns:a16="http://schemas.microsoft.com/office/drawing/2014/main" id="{63AA17DF-F8D8-4730-BD8A-414F73D15EB1}"/>
            </a:ext>
          </a:extLst>
        </xdr:cNvPr>
        <xdr:cNvCxnSpPr/>
      </xdr:nvCxnSpPr>
      <xdr:spPr>
        <a:xfrm>
          <a:off x="6924040" y="6290310"/>
          <a:ext cx="78994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162560</xdr:rowOff>
    </xdr:from>
    <xdr:to>
      <xdr:col>36</xdr:col>
      <xdr:colOff>165100</xdr:colOff>
      <xdr:row>39</xdr:row>
      <xdr:rowOff>92710</xdr:rowOff>
    </xdr:to>
    <xdr:sp macro="" textlink="">
      <xdr:nvSpPr>
        <xdr:cNvPr id="136" name="楕円 135">
          <a:extLst>
            <a:ext uri="{FF2B5EF4-FFF2-40B4-BE49-F238E27FC236}">
              <a16:creationId xmlns:a16="http://schemas.microsoft.com/office/drawing/2014/main" id="{7DEF2A05-CFC2-45A6-A193-1B039252A8C4}"/>
            </a:ext>
          </a:extLst>
        </xdr:cNvPr>
        <xdr:cNvSpPr/>
      </xdr:nvSpPr>
      <xdr:spPr>
        <a:xfrm>
          <a:off x="6098540" y="65328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37</xdr:row>
      <xdr:rowOff>87630</xdr:rowOff>
    </xdr:from>
    <xdr:to>
      <xdr:col>41</xdr:col>
      <xdr:colOff>50800</xdr:colOff>
      <xdr:row>39</xdr:row>
      <xdr:rowOff>41910</xdr:rowOff>
    </xdr:to>
    <xdr:cxnSp macro="">
      <xdr:nvCxnSpPr>
        <xdr:cNvPr id="137" name="直線コネクタ 136">
          <a:extLst>
            <a:ext uri="{FF2B5EF4-FFF2-40B4-BE49-F238E27FC236}">
              <a16:creationId xmlns:a16="http://schemas.microsoft.com/office/drawing/2014/main" id="{3C6A1C6A-E2BA-41E0-826C-2A67E16D1C21}"/>
            </a:ext>
          </a:extLst>
        </xdr:cNvPr>
        <xdr:cNvCxnSpPr/>
      </xdr:nvCxnSpPr>
      <xdr:spPr>
        <a:xfrm flipV="1">
          <a:off x="6149340" y="6290310"/>
          <a:ext cx="774700" cy="28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95267</xdr:rowOff>
    </xdr:from>
    <xdr:ext cx="469744" cy="259045"/>
    <xdr:sp macro="" textlink="">
      <xdr:nvSpPr>
        <xdr:cNvPr id="138" name="n_1aveValue【図書館】&#10;一人当たり面積">
          <a:extLst>
            <a:ext uri="{FF2B5EF4-FFF2-40B4-BE49-F238E27FC236}">
              <a16:creationId xmlns:a16="http://schemas.microsoft.com/office/drawing/2014/main" id="{B1E6EF62-0201-436A-8F4C-AFBF1104A1AA}"/>
            </a:ext>
          </a:extLst>
        </xdr:cNvPr>
        <xdr:cNvSpPr txBox="1"/>
      </xdr:nvSpPr>
      <xdr:spPr>
        <a:xfrm>
          <a:off x="8271587" y="6465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95267</xdr:rowOff>
    </xdr:from>
    <xdr:ext cx="469744" cy="259045"/>
    <xdr:sp macro="" textlink="">
      <xdr:nvSpPr>
        <xdr:cNvPr id="139" name="n_2aveValue【図書館】&#10;一人当たり面積">
          <a:extLst>
            <a:ext uri="{FF2B5EF4-FFF2-40B4-BE49-F238E27FC236}">
              <a16:creationId xmlns:a16="http://schemas.microsoft.com/office/drawing/2014/main" id="{9C6B971D-9E26-4566-8897-E7D40499C019}"/>
            </a:ext>
          </a:extLst>
        </xdr:cNvPr>
        <xdr:cNvSpPr txBox="1"/>
      </xdr:nvSpPr>
      <xdr:spPr>
        <a:xfrm>
          <a:off x="7509587" y="6465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95267</xdr:rowOff>
    </xdr:from>
    <xdr:ext cx="469744" cy="259045"/>
    <xdr:sp macro="" textlink="">
      <xdr:nvSpPr>
        <xdr:cNvPr id="140" name="n_3aveValue【図書館】&#10;一人当たり面積">
          <a:extLst>
            <a:ext uri="{FF2B5EF4-FFF2-40B4-BE49-F238E27FC236}">
              <a16:creationId xmlns:a16="http://schemas.microsoft.com/office/drawing/2014/main" id="{B43CB044-0ED8-4666-805C-D235102324E8}"/>
            </a:ext>
          </a:extLst>
        </xdr:cNvPr>
        <xdr:cNvSpPr txBox="1"/>
      </xdr:nvSpPr>
      <xdr:spPr>
        <a:xfrm>
          <a:off x="6712027" y="6465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143527</xdr:rowOff>
    </xdr:from>
    <xdr:ext cx="469744" cy="259045"/>
    <xdr:sp macro="" textlink="">
      <xdr:nvSpPr>
        <xdr:cNvPr id="141" name="n_4aveValue【図書館】&#10;一人当たり面積">
          <a:extLst>
            <a:ext uri="{FF2B5EF4-FFF2-40B4-BE49-F238E27FC236}">
              <a16:creationId xmlns:a16="http://schemas.microsoft.com/office/drawing/2014/main" id="{43A985FE-B9B8-4554-87BF-D6C66F1D044C}"/>
            </a:ext>
          </a:extLst>
        </xdr:cNvPr>
        <xdr:cNvSpPr txBox="1"/>
      </xdr:nvSpPr>
      <xdr:spPr>
        <a:xfrm>
          <a:off x="5937327" y="6178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34</xdr:row>
      <xdr:rowOff>97807</xdr:rowOff>
    </xdr:from>
    <xdr:ext cx="469744" cy="259045"/>
    <xdr:sp macro="" textlink="">
      <xdr:nvSpPr>
        <xdr:cNvPr id="142" name="n_1mainValue【図書館】&#10;一人当たり面積">
          <a:extLst>
            <a:ext uri="{FF2B5EF4-FFF2-40B4-BE49-F238E27FC236}">
              <a16:creationId xmlns:a16="http://schemas.microsoft.com/office/drawing/2014/main" id="{0F036BC6-96A2-4A07-8474-66A938390248}"/>
            </a:ext>
          </a:extLst>
        </xdr:cNvPr>
        <xdr:cNvSpPr txBox="1"/>
      </xdr:nvSpPr>
      <xdr:spPr>
        <a:xfrm>
          <a:off x="8271587" y="579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29227</xdr:rowOff>
    </xdr:from>
    <xdr:ext cx="469744" cy="259045"/>
    <xdr:sp macro="" textlink="">
      <xdr:nvSpPr>
        <xdr:cNvPr id="143" name="n_2mainValue【図書館】&#10;一人当たり面積">
          <a:extLst>
            <a:ext uri="{FF2B5EF4-FFF2-40B4-BE49-F238E27FC236}">
              <a16:creationId xmlns:a16="http://schemas.microsoft.com/office/drawing/2014/main" id="{467906D8-C04C-4FCB-8206-084699F34E23}"/>
            </a:ext>
          </a:extLst>
        </xdr:cNvPr>
        <xdr:cNvSpPr txBox="1"/>
      </xdr:nvSpPr>
      <xdr:spPr>
        <a:xfrm>
          <a:off x="7509587" y="6064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35</xdr:row>
      <xdr:rowOff>154957</xdr:rowOff>
    </xdr:from>
    <xdr:ext cx="469744" cy="259045"/>
    <xdr:sp macro="" textlink="">
      <xdr:nvSpPr>
        <xdr:cNvPr id="144" name="n_3mainValue【図書館】&#10;一人当たり面積">
          <a:extLst>
            <a:ext uri="{FF2B5EF4-FFF2-40B4-BE49-F238E27FC236}">
              <a16:creationId xmlns:a16="http://schemas.microsoft.com/office/drawing/2014/main" id="{32347F58-9E34-4113-BAD0-E7FBDC34FE76}"/>
            </a:ext>
          </a:extLst>
        </xdr:cNvPr>
        <xdr:cNvSpPr txBox="1"/>
      </xdr:nvSpPr>
      <xdr:spPr>
        <a:xfrm>
          <a:off x="6712027" y="602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83837</xdr:rowOff>
    </xdr:from>
    <xdr:ext cx="469744" cy="259045"/>
    <xdr:sp macro="" textlink="">
      <xdr:nvSpPr>
        <xdr:cNvPr id="145" name="n_4mainValue【図書館】&#10;一人当たり面積">
          <a:extLst>
            <a:ext uri="{FF2B5EF4-FFF2-40B4-BE49-F238E27FC236}">
              <a16:creationId xmlns:a16="http://schemas.microsoft.com/office/drawing/2014/main" id="{95EA6EF3-B3E6-47C6-8211-EBE392B56581}"/>
            </a:ext>
          </a:extLst>
        </xdr:cNvPr>
        <xdr:cNvSpPr txBox="1"/>
      </xdr:nvSpPr>
      <xdr:spPr>
        <a:xfrm>
          <a:off x="5937327" y="6621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DE0E58A2-8074-4977-9C71-44CA48A2A2D9}"/>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890BD5DA-1A85-4EC4-9BCD-856365B4C2E0}"/>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B4065383-E38F-4488-9BF9-C827C1AEA72D}"/>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27F14018-56A0-4862-9EE7-2372E107887C}"/>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4BD28EED-9808-41F5-8D9F-FFC3EDD3B5BF}"/>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734BF07A-510C-44D8-810D-2459B32FE9F3}"/>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32249B23-4C11-4A65-96AA-EF56614919D2}"/>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EE9DA960-BD0A-4BCA-AE6A-210F42302FA5}"/>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C170E6A8-FDD0-48E8-B88B-0ACE61191822}"/>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79883BB6-7C7B-4870-B88E-9FB8A8C5F812}"/>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CB8A8116-8BEB-416A-BC61-37850834B33D}"/>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CEA574D3-F5BA-412B-9915-1FD8948A4C78}"/>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F1E98B61-CA85-4754-99A9-22182E72823E}"/>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62FF8062-024C-49F6-92AB-6853CF0B4B99}"/>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580E95AD-BA5A-4126-933C-1E30771F6263}"/>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2FA1BA09-18AF-4932-BB1E-02D7AAA34088}"/>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DB7EAC5D-BD34-4EC3-A047-CA1B081561F8}"/>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81F9753B-94F7-4E65-A1D5-8FE66B083B8F}"/>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45F7B594-CC8A-4C32-B2D5-5478C40DCED6}"/>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ACB52554-FBAA-43E9-9ABD-E62B1276D670}"/>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a:extLst>
            <a:ext uri="{FF2B5EF4-FFF2-40B4-BE49-F238E27FC236}">
              <a16:creationId xmlns:a16="http://schemas.microsoft.com/office/drawing/2014/main" id="{17DCB6B5-C15B-47D3-8ED0-3C6630B433E1}"/>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D304F65A-B057-41DF-A359-5C4C58CC4F4F}"/>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a:extLst>
            <a:ext uri="{FF2B5EF4-FFF2-40B4-BE49-F238E27FC236}">
              <a16:creationId xmlns:a16="http://schemas.microsoft.com/office/drawing/2014/main" id="{EE1A83FF-282C-499E-8AD6-CF4F15DDB70B}"/>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体育館・プール】&#10;有形固定資産減価償却率グラフ枠">
          <a:extLst>
            <a:ext uri="{FF2B5EF4-FFF2-40B4-BE49-F238E27FC236}">
              <a16:creationId xmlns:a16="http://schemas.microsoft.com/office/drawing/2014/main" id="{7FD52158-F4BD-4524-83B6-E3CE7099E8B1}"/>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125730</xdr:rowOff>
    </xdr:from>
    <xdr:to>
      <xdr:col>24</xdr:col>
      <xdr:colOff>62865</xdr:colOff>
      <xdr:row>64</xdr:row>
      <xdr:rowOff>76200</xdr:rowOff>
    </xdr:to>
    <xdr:cxnSp macro="">
      <xdr:nvCxnSpPr>
        <xdr:cNvPr id="170" name="直線コネクタ 169">
          <a:extLst>
            <a:ext uri="{FF2B5EF4-FFF2-40B4-BE49-F238E27FC236}">
              <a16:creationId xmlns:a16="http://schemas.microsoft.com/office/drawing/2014/main" id="{42B47B98-00AB-4CFC-B335-44441F7C917F}"/>
            </a:ext>
          </a:extLst>
        </xdr:cNvPr>
        <xdr:cNvCxnSpPr/>
      </xdr:nvCxnSpPr>
      <xdr:spPr>
        <a:xfrm flipV="1">
          <a:off x="4086225" y="9513570"/>
          <a:ext cx="0"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1" name="【体育館・プール】&#10;有形固定資産減価償却率最小値テキスト">
          <a:extLst>
            <a:ext uri="{FF2B5EF4-FFF2-40B4-BE49-F238E27FC236}">
              <a16:creationId xmlns:a16="http://schemas.microsoft.com/office/drawing/2014/main" id="{12E7E974-332B-4273-B7E1-64B374A84AFB}"/>
            </a:ext>
          </a:extLst>
        </xdr:cNvPr>
        <xdr:cNvSpPr txBox="1"/>
      </xdr:nvSpPr>
      <xdr:spPr>
        <a:xfrm>
          <a:off x="412496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2" name="直線コネクタ 171">
          <a:extLst>
            <a:ext uri="{FF2B5EF4-FFF2-40B4-BE49-F238E27FC236}">
              <a16:creationId xmlns:a16="http://schemas.microsoft.com/office/drawing/2014/main" id="{8C6276B5-7292-4BC7-8BAC-3FC39B419FAC}"/>
            </a:ext>
          </a:extLst>
        </xdr:cNvPr>
        <xdr:cNvCxnSpPr/>
      </xdr:nvCxnSpPr>
      <xdr:spPr>
        <a:xfrm>
          <a:off x="402082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72407</xdr:rowOff>
    </xdr:from>
    <xdr:ext cx="405111" cy="259045"/>
    <xdr:sp macro="" textlink="">
      <xdr:nvSpPr>
        <xdr:cNvPr id="173" name="【体育館・プール】&#10;有形固定資産減価償却率最大値テキスト">
          <a:extLst>
            <a:ext uri="{FF2B5EF4-FFF2-40B4-BE49-F238E27FC236}">
              <a16:creationId xmlns:a16="http://schemas.microsoft.com/office/drawing/2014/main" id="{5537F49D-4DF6-4D52-954D-1E90BD241527}"/>
            </a:ext>
          </a:extLst>
        </xdr:cNvPr>
        <xdr:cNvSpPr txBox="1"/>
      </xdr:nvSpPr>
      <xdr:spPr>
        <a:xfrm>
          <a:off x="4124960" y="9292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125730</xdr:rowOff>
    </xdr:from>
    <xdr:to>
      <xdr:col>24</xdr:col>
      <xdr:colOff>152400</xdr:colOff>
      <xdr:row>56</xdr:row>
      <xdr:rowOff>125730</xdr:rowOff>
    </xdr:to>
    <xdr:cxnSp macro="">
      <xdr:nvCxnSpPr>
        <xdr:cNvPr id="174" name="直線コネクタ 173">
          <a:extLst>
            <a:ext uri="{FF2B5EF4-FFF2-40B4-BE49-F238E27FC236}">
              <a16:creationId xmlns:a16="http://schemas.microsoft.com/office/drawing/2014/main" id="{16105CFA-28C6-4C6C-9C8A-2F14D7C72A70}"/>
            </a:ext>
          </a:extLst>
        </xdr:cNvPr>
        <xdr:cNvCxnSpPr/>
      </xdr:nvCxnSpPr>
      <xdr:spPr>
        <a:xfrm>
          <a:off x="4020820" y="95135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80662</xdr:rowOff>
    </xdr:from>
    <xdr:ext cx="405111" cy="259045"/>
    <xdr:sp macro="" textlink="">
      <xdr:nvSpPr>
        <xdr:cNvPr id="175" name="【体育館・プール】&#10;有形固定資産減価償却率平均値テキスト">
          <a:extLst>
            <a:ext uri="{FF2B5EF4-FFF2-40B4-BE49-F238E27FC236}">
              <a16:creationId xmlns:a16="http://schemas.microsoft.com/office/drawing/2014/main" id="{DDC880C3-5D0F-4A7A-B924-C357778F00CB}"/>
            </a:ext>
          </a:extLst>
        </xdr:cNvPr>
        <xdr:cNvSpPr txBox="1"/>
      </xdr:nvSpPr>
      <xdr:spPr>
        <a:xfrm>
          <a:off x="4124960" y="98037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57785</xdr:rowOff>
    </xdr:from>
    <xdr:to>
      <xdr:col>24</xdr:col>
      <xdr:colOff>114300</xdr:colOff>
      <xdr:row>59</xdr:row>
      <xdr:rowOff>159385</xdr:rowOff>
    </xdr:to>
    <xdr:sp macro="" textlink="">
      <xdr:nvSpPr>
        <xdr:cNvPr id="176" name="フローチャート: 判断 175">
          <a:extLst>
            <a:ext uri="{FF2B5EF4-FFF2-40B4-BE49-F238E27FC236}">
              <a16:creationId xmlns:a16="http://schemas.microsoft.com/office/drawing/2014/main" id="{1881D4FE-C5B8-4DFE-8DD0-E958BC193B7D}"/>
            </a:ext>
          </a:extLst>
        </xdr:cNvPr>
        <xdr:cNvSpPr/>
      </xdr:nvSpPr>
      <xdr:spPr>
        <a:xfrm>
          <a:off x="4036060" y="994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29210</xdr:rowOff>
    </xdr:from>
    <xdr:to>
      <xdr:col>20</xdr:col>
      <xdr:colOff>38100</xdr:colOff>
      <xdr:row>59</xdr:row>
      <xdr:rowOff>130810</xdr:rowOff>
    </xdr:to>
    <xdr:sp macro="" textlink="">
      <xdr:nvSpPr>
        <xdr:cNvPr id="177" name="フローチャート: 判断 176">
          <a:extLst>
            <a:ext uri="{FF2B5EF4-FFF2-40B4-BE49-F238E27FC236}">
              <a16:creationId xmlns:a16="http://schemas.microsoft.com/office/drawing/2014/main" id="{104B929F-F9D9-44ED-B6A1-C4981906254D}"/>
            </a:ext>
          </a:extLst>
        </xdr:cNvPr>
        <xdr:cNvSpPr/>
      </xdr:nvSpPr>
      <xdr:spPr>
        <a:xfrm>
          <a:off x="3312160" y="99199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10160</xdr:rowOff>
    </xdr:from>
    <xdr:to>
      <xdr:col>15</xdr:col>
      <xdr:colOff>101600</xdr:colOff>
      <xdr:row>59</xdr:row>
      <xdr:rowOff>111760</xdr:rowOff>
    </xdr:to>
    <xdr:sp macro="" textlink="">
      <xdr:nvSpPr>
        <xdr:cNvPr id="178" name="フローチャート: 判断 177">
          <a:extLst>
            <a:ext uri="{FF2B5EF4-FFF2-40B4-BE49-F238E27FC236}">
              <a16:creationId xmlns:a16="http://schemas.microsoft.com/office/drawing/2014/main" id="{BBE05581-D2B4-4548-B2DE-568A707E15EA}"/>
            </a:ext>
          </a:extLst>
        </xdr:cNvPr>
        <xdr:cNvSpPr/>
      </xdr:nvSpPr>
      <xdr:spPr>
        <a:xfrm>
          <a:off x="2514600" y="9900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156845</xdr:rowOff>
    </xdr:from>
    <xdr:to>
      <xdr:col>10</xdr:col>
      <xdr:colOff>165100</xdr:colOff>
      <xdr:row>59</xdr:row>
      <xdr:rowOff>86995</xdr:rowOff>
    </xdr:to>
    <xdr:sp macro="" textlink="">
      <xdr:nvSpPr>
        <xdr:cNvPr id="179" name="フローチャート: 判断 178">
          <a:extLst>
            <a:ext uri="{FF2B5EF4-FFF2-40B4-BE49-F238E27FC236}">
              <a16:creationId xmlns:a16="http://schemas.microsoft.com/office/drawing/2014/main" id="{A8E904ED-B17E-4E3D-B86F-6C0419760993}"/>
            </a:ext>
          </a:extLst>
        </xdr:cNvPr>
        <xdr:cNvSpPr/>
      </xdr:nvSpPr>
      <xdr:spPr>
        <a:xfrm>
          <a:off x="1739900" y="98799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145415</xdr:rowOff>
    </xdr:from>
    <xdr:to>
      <xdr:col>6</xdr:col>
      <xdr:colOff>38100</xdr:colOff>
      <xdr:row>59</xdr:row>
      <xdr:rowOff>75565</xdr:rowOff>
    </xdr:to>
    <xdr:sp macro="" textlink="">
      <xdr:nvSpPr>
        <xdr:cNvPr id="180" name="フローチャート: 判断 179">
          <a:extLst>
            <a:ext uri="{FF2B5EF4-FFF2-40B4-BE49-F238E27FC236}">
              <a16:creationId xmlns:a16="http://schemas.microsoft.com/office/drawing/2014/main" id="{E4173A0E-18E1-4237-805C-5BB4ACA61F72}"/>
            </a:ext>
          </a:extLst>
        </xdr:cNvPr>
        <xdr:cNvSpPr/>
      </xdr:nvSpPr>
      <xdr:spPr>
        <a:xfrm>
          <a:off x="965200" y="986853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1A0B9CE1-AB2E-4F71-901A-BEB35F9A918F}"/>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983BA559-A40E-4021-8002-FF6F069B6C5D}"/>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F841A84D-DF4E-4667-B5B5-0FDE84420A58}"/>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15C10B99-F825-4D09-82FC-D5488F71288E}"/>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9E7613B3-4CCB-4D7C-8E92-501E2A63295F}"/>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111125</xdr:rowOff>
    </xdr:from>
    <xdr:to>
      <xdr:col>24</xdr:col>
      <xdr:colOff>114300</xdr:colOff>
      <xdr:row>62</xdr:row>
      <xdr:rowOff>41275</xdr:rowOff>
    </xdr:to>
    <xdr:sp macro="" textlink="">
      <xdr:nvSpPr>
        <xdr:cNvPr id="186" name="楕円 185">
          <a:extLst>
            <a:ext uri="{FF2B5EF4-FFF2-40B4-BE49-F238E27FC236}">
              <a16:creationId xmlns:a16="http://schemas.microsoft.com/office/drawing/2014/main" id="{E844F920-8BBF-49DE-8CC0-564AEB463E1E}"/>
            </a:ext>
          </a:extLst>
        </xdr:cNvPr>
        <xdr:cNvSpPr/>
      </xdr:nvSpPr>
      <xdr:spPr>
        <a:xfrm>
          <a:off x="4036060" y="103371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89552</xdr:rowOff>
    </xdr:from>
    <xdr:ext cx="405111" cy="259045"/>
    <xdr:sp macro="" textlink="">
      <xdr:nvSpPr>
        <xdr:cNvPr id="187" name="【体育館・プール】&#10;有形固定資産減価償却率該当値テキスト">
          <a:extLst>
            <a:ext uri="{FF2B5EF4-FFF2-40B4-BE49-F238E27FC236}">
              <a16:creationId xmlns:a16="http://schemas.microsoft.com/office/drawing/2014/main" id="{A978D68E-85F0-4F9D-9C46-EC9F81CC2922}"/>
            </a:ext>
          </a:extLst>
        </xdr:cNvPr>
        <xdr:cNvSpPr txBox="1"/>
      </xdr:nvSpPr>
      <xdr:spPr>
        <a:xfrm>
          <a:off x="4124960" y="10315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82550</xdr:rowOff>
    </xdr:from>
    <xdr:to>
      <xdr:col>20</xdr:col>
      <xdr:colOff>38100</xdr:colOff>
      <xdr:row>62</xdr:row>
      <xdr:rowOff>12700</xdr:rowOff>
    </xdr:to>
    <xdr:sp macro="" textlink="">
      <xdr:nvSpPr>
        <xdr:cNvPr id="188" name="楕円 187">
          <a:extLst>
            <a:ext uri="{FF2B5EF4-FFF2-40B4-BE49-F238E27FC236}">
              <a16:creationId xmlns:a16="http://schemas.microsoft.com/office/drawing/2014/main" id="{D8582CF6-6407-4648-87C1-909F4741A6F7}"/>
            </a:ext>
          </a:extLst>
        </xdr:cNvPr>
        <xdr:cNvSpPr/>
      </xdr:nvSpPr>
      <xdr:spPr>
        <a:xfrm>
          <a:off x="3312160" y="103085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133350</xdr:rowOff>
    </xdr:from>
    <xdr:to>
      <xdr:col>24</xdr:col>
      <xdr:colOff>63500</xdr:colOff>
      <xdr:row>61</xdr:row>
      <xdr:rowOff>161925</xdr:rowOff>
    </xdr:to>
    <xdr:cxnSp macro="">
      <xdr:nvCxnSpPr>
        <xdr:cNvPr id="189" name="直線コネクタ 188">
          <a:extLst>
            <a:ext uri="{FF2B5EF4-FFF2-40B4-BE49-F238E27FC236}">
              <a16:creationId xmlns:a16="http://schemas.microsoft.com/office/drawing/2014/main" id="{DA77ADCB-2739-4E15-BF55-2392898CD6D7}"/>
            </a:ext>
          </a:extLst>
        </xdr:cNvPr>
        <xdr:cNvCxnSpPr/>
      </xdr:nvCxnSpPr>
      <xdr:spPr>
        <a:xfrm>
          <a:off x="3355340" y="10359390"/>
          <a:ext cx="73152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90170</xdr:rowOff>
    </xdr:from>
    <xdr:to>
      <xdr:col>15</xdr:col>
      <xdr:colOff>101600</xdr:colOff>
      <xdr:row>62</xdr:row>
      <xdr:rowOff>20320</xdr:rowOff>
    </xdr:to>
    <xdr:sp macro="" textlink="">
      <xdr:nvSpPr>
        <xdr:cNvPr id="190" name="楕円 189">
          <a:extLst>
            <a:ext uri="{FF2B5EF4-FFF2-40B4-BE49-F238E27FC236}">
              <a16:creationId xmlns:a16="http://schemas.microsoft.com/office/drawing/2014/main" id="{7DDDB96C-EC7A-498D-B71A-2611AC1E56F0}"/>
            </a:ext>
          </a:extLst>
        </xdr:cNvPr>
        <xdr:cNvSpPr/>
      </xdr:nvSpPr>
      <xdr:spPr>
        <a:xfrm>
          <a:off x="2514600" y="103162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133350</xdr:rowOff>
    </xdr:from>
    <xdr:to>
      <xdr:col>19</xdr:col>
      <xdr:colOff>177800</xdr:colOff>
      <xdr:row>61</xdr:row>
      <xdr:rowOff>140970</xdr:rowOff>
    </xdr:to>
    <xdr:cxnSp macro="">
      <xdr:nvCxnSpPr>
        <xdr:cNvPr id="191" name="直線コネクタ 190">
          <a:extLst>
            <a:ext uri="{FF2B5EF4-FFF2-40B4-BE49-F238E27FC236}">
              <a16:creationId xmlns:a16="http://schemas.microsoft.com/office/drawing/2014/main" id="{BF5A94CF-BEF6-4E14-ABEA-2D6B1C75110F}"/>
            </a:ext>
          </a:extLst>
        </xdr:cNvPr>
        <xdr:cNvCxnSpPr/>
      </xdr:nvCxnSpPr>
      <xdr:spPr>
        <a:xfrm flipV="1">
          <a:off x="2565400" y="10359390"/>
          <a:ext cx="78994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46355</xdr:rowOff>
    </xdr:from>
    <xdr:to>
      <xdr:col>10</xdr:col>
      <xdr:colOff>165100</xdr:colOff>
      <xdr:row>61</xdr:row>
      <xdr:rowOff>147955</xdr:rowOff>
    </xdr:to>
    <xdr:sp macro="" textlink="">
      <xdr:nvSpPr>
        <xdr:cNvPr id="192" name="楕円 191">
          <a:extLst>
            <a:ext uri="{FF2B5EF4-FFF2-40B4-BE49-F238E27FC236}">
              <a16:creationId xmlns:a16="http://schemas.microsoft.com/office/drawing/2014/main" id="{10591AD0-4758-4B50-A46D-C6C32833EBAF}"/>
            </a:ext>
          </a:extLst>
        </xdr:cNvPr>
        <xdr:cNvSpPr/>
      </xdr:nvSpPr>
      <xdr:spPr>
        <a:xfrm>
          <a:off x="1739900" y="1027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97155</xdr:rowOff>
    </xdr:from>
    <xdr:to>
      <xdr:col>15</xdr:col>
      <xdr:colOff>50800</xdr:colOff>
      <xdr:row>61</xdr:row>
      <xdr:rowOff>140970</xdr:rowOff>
    </xdr:to>
    <xdr:cxnSp macro="">
      <xdr:nvCxnSpPr>
        <xdr:cNvPr id="193" name="直線コネクタ 192">
          <a:extLst>
            <a:ext uri="{FF2B5EF4-FFF2-40B4-BE49-F238E27FC236}">
              <a16:creationId xmlns:a16="http://schemas.microsoft.com/office/drawing/2014/main" id="{D3FFB664-BD20-4E98-A6E3-7C0A5AC578F2}"/>
            </a:ext>
          </a:extLst>
        </xdr:cNvPr>
        <xdr:cNvCxnSpPr/>
      </xdr:nvCxnSpPr>
      <xdr:spPr>
        <a:xfrm>
          <a:off x="1790700" y="10323195"/>
          <a:ext cx="7747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15875</xdr:rowOff>
    </xdr:from>
    <xdr:to>
      <xdr:col>6</xdr:col>
      <xdr:colOff>38100</xdr:colOff>
      <xdr:row>61</xdr:row>
      <xdr:rowOff>117475</xdr:rowOff>
    </xdr:to>
    <xdr:sp macro="" textlink="">
      <xdr:nvSpPr>
        <xdr:cNvPr id="194" name="楕円 193">
          <a:extLst>
            <a:ext uri="{FF2B5EF4-FFF2-40B4-BE49-F238E27FC236}">
              <a16:creationId xmlns:a16="http://schemas.microsoft.com/office/drawing/2014/main" id="{8D6314D7-BFB5-44D4-A4F3-75727B9721C1}"/>
            </a:ext>
          </a:extLst>
        </xdr:cNvPr>
        <xdr:cNvSpPr/>
      </xdr:nvSpPr>
      <xdr:spPr>
        <a:xfrm>
          <a:off x="965200" y="1024191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66675</xdr:rowOff>
    </xdr:from>
    <xdr:to>
      <xdr:col>10</xdr:col>
      <xdr:colOff>114300</xdr:colOff>
      <xdr:row>61</xdr:row>
      <xdr:rowOff>97155</xdr:rowOff>
    </xdr:to>
    <xdr:cxnSp macro="">
      <xdr:nvCxnSpPr>
        <xdr:cNvPr id="195" name="直線コネクタ 194">
          <a:extLst>
            <a:ext uri="{FF2B5EF4-FFF2-40B4-BE49-F238E27FC236}">
              <a16:creationId xmlns:a16="http://schemas.microsoft.com/office/drawing/2014/main" id="{2848B100-2675-4AC2-B0E7-8D3C122AA341}"/>
            </a:ext>
          </a:extLst>
        </xdr:cNvPr>
        <xdr:cNvCxnSpPr/>
      </xdr:nvCxnSpPr>
      <xdr:spPr>
        <a:xfrm>
          <a:off x="1008380" y="10292715"/>
          <a:ext cx="78232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147337</xdr:rowOff>
    </xdr:from>
    <xdr:ext cx="405111" cy="259045"/>
    <xdr:sp macro="" textlink="">
      <xdr:nvSpPr>
        <xdr:cNvPr id="196" name="n_1aveValue【体育館・プール】&#10;有形固定資産減価償却率">
          <a:extLst>
            <a:ext uri="{FF2B5EF4-FFF2-40B4-BE49-F238E27FC236}">
              <a16:creationId xmlns:a16="http://schemas.microsoft.com/office/drawing/2014/main" id="{5C9978A9-5A4A-4BCB-A40C-277ACD928B9B}"/>
            </a:ext>
          </a:extLst>
        </xdr:cNvPr>
        <xdr:cNvSpPr txBox="1"/>
      </xdr:nvSpPr>
      <xdr:spPr>
        <a:xfrm>
          <a:off x="3170564" y="9702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128287</xdr:rowOff>
    </xdr:from>
    <xdr:ext cx="405111" cy="259045"/>
    <xdr:sp macro="" textlink="">
      <xdr:nvSpPr>
        <xdr:cNvPr id="197" name="n_2aveValue【体育館・プール】&#10;有形固定資産減価償却率">
          <a:extLst>
            <a:ext uri="{FF2B5EF4-FFF2-40B4-BE49-F238E27FC236}">
              <a16:creationId xmlns:a16="http://schemas.microsoft.com/office/drawing/2014/main" id="{8E23A7D5-43CE-447D-B3BB-11BFEBDCE439}"/>
            </a:ext>
          </a:extLst>
        </xdr:cNvPr>
        <xdr:cNvSpPr txBox="1"/>
      </xdr:nvSpPr>
      <xdr:spPr>
        <a:xfrm>
          <a:off x="2385704" y="9683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103522</xdr:rowOff>
    </xdr:from>
    <xdr:ext cx="405111" cy="259045"/>
    <xdr:sp macro="" textlink="">
      <xdr:nvSpPr>
        <xdr:cNvPr id="198" name="n_3aveValue【体育館・プール】&#10;有形固定資産減価償却率">
          <a:extLst>
            <a:ext uri="{FF2B5EF4-FFF2-40B4-BE49-F238E27FC236}">
              <a16:creationId xmlns:a16="http://schemas.microsoft.com/office/drawing/2014/main" id="{BB26B32A-F69E-4C9B-B87B-D7B41C7C70FF}"/>
            </a:ext>
          </a:extLst>
        </xdr:cNvPr>
        <xdr:cNvSpPr txBox="1"/>
      </xdr:nvSpPr>
      <xdr:spPr>
        <a:xfrm>
          <a:off x="1611004" y="9659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92092</xdr:rowOff>
    </xdr:from>
    <xdr:ext cx="405111" cy="259045"/>
    <xdr:sp macro="" textlink="">
      <xdr:nvSpPr>
        <xdr:cNvPr id="199" name="n_4aveValue【体育館・プール】&#10;有形固定資産減価償却率">
          <a:extLst>
            <a:ext uri="{FF2B5EF4-FFF2-40B4-BE49-F238E27FC236}">
              <a16:creationId xmlns:a16="http://schemas.microsoft.com/office/drawing/2014/main" id="{2B520383-B5E0-4918-82E7-5F8B1B1E66D0}"/>
            </a:ext>
          </a:extLst>
        </xdr:cNvPr>
        <xdr:cNvSpPr txBox="1"/>
      </xdr:nvSpPr>
      <xdr:spPr>
        <a:xfrm>
          <a:off x="836304" y="9647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3827</xdr:rowOff>
    </xdr:from>
    <xdr:ext cx="405111" cy="259045"/>
    <xdr:sp macro="" textlink="">
      <xdr:nvSpPr>
        <xdr:cNvPr id="200" name="n_1mainValue【体育館・プール】&#10;有形固定資産減価償却率">
          <a:extLst>
            <a:ext uri="{FF2B5EF4-FFF2-40B4-BE49-F238E27FC236}">
              <a16:creationId xmlns:a16="http://schemas.microsoft.com/office/drawing/2014/main" id="{FE25995A-47B5-4D79-8C27-5A9E57F9E81F}"/>
            </a:ext>
          </a:extLst>
        </xdr:cNvPr>
        <xdr:cNvSpPr txBox="1"/>
      </xdr:nvSpPr>
      <xdr:spPr>
        <a:xfrm>
          <a:off x="3170564"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11447</xdr:rowOff>
    </xdr:from>
    <xdr:ext cx="405111" cy="259045"/>
    <xdr:sp macro="" textlink="">
      <xdr:nvSpPr>
        <xdr:cNvPr id="201" name="n_2mainValue【体育館・プール】&#10;有形固定資産減価償却率">
          <a:extLst>
            <a:ext uri="{FF2B5EF4-FFF2-40B4-BE49-F238E27FC236}">
              <a16:creationId xmlns:a16="http://schemas.microsoft.com/office/drawing/2014/main" id="{1B39059F-75BB-4324-B51C-0090316DFD88}"/>
            </a:ext>
          </a:extLst>
        </xdr:cNvPr>
        <xdr:cNvSpPr txBox="1"/>
      </xdr:nvSpPr>
      <xdr:spPr>
        <a:xfrm>
          <a:off x="2385704" y="1040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139082</xdr:rowOff>
    </xdr:from>
    <xdr:ext cx="405111" cy="259045"/>
    <xdr:sp macro="" textlink="">
      <xdr:nvSpPr>
        <xdr:cNvPr id="202" name="n_3mainValue【体育館・プール】&#10;有形固定資産減価償却率">
          <a:extLst>
            <a:ext uri="{FF2B5EF4-FFF2-40B4-BE49-F238E27FC236}">
              <a16:creationId xmlns:a16="http://schemas.microsoft.com/office/drawing/2014/main" id="{2787B16B-5D40-4577-90FB-9E937CF9B519}"/>
            </a:ext>
          </a:extLst>
        </xdr:cNvPr>
        <xdr:cNvSpPr txBox="1"/>
      </xdr:nvSpPr>
      <xdr:spPr>
        <a:xfrm>
          <a:off x="1611004" y="10365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108602</xdr:rowOff>
    </xdr:from>
    <xdr:ext cx="405111" cy="259045"/>
    <xdr:sp macro="" textlink="">
      <xdr:nvSpPr>
        <xdr:cNvPr id="203" name="n_4mainValue【体育館・プール】&#10;有形固定資産減価償却率">
          <a:extLst>
            <a:ext uri="{FF2B5EF4-FFF2-40B4-BE49-F238E27FC236}">
              <a16:creationId xmlns:a16="http://schemas.microsoft.com/office/drawing/2014/main" id="{9F0F7BF3-2B28-47C4-8F2E-8A2B5C785AEE}"/>
            </a:ext>
          </a:extLst>
        </xdr:cNvPr>
        <xdr:cNvSpPr txBox="1"/>
      </xdr:nvSpPr>
      <xdr:spPr>
        <a:xfrm>
          <a:off x="836304" y="10334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76B7ED37-35A3-456F-B637-A4327FC3A784}"/>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5BCD21D7-5AB0-445D-90CD-ECD7F21FFEC9}"/>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72F7B6E1-EA91-43B7-AB55-22FD45E4918A}"/>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AD8F2CE3-6828-47DC-8ADB-32861B35063A}"/>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D37ABC5A-A39F-40FC-8B8F-44EBB27E16FF}"/>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F8DDF4C9-E24D-4298-B4E4-86B4F693E432}"/>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BFF7AFC0-DDDD-4187-8DB8-561EAC7FEC1D}"/>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9E5CB6BD-52E5-4425-8A40-20065E247DEB}"/>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F5266023-B303-4C98-A441-D7BE4CE9B8BE}"/>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16800ADC-7CEE-4B59-9788-2AACFE030CC5}"/>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4" name="直線コネクタ 213">
          <a:extLst>
            <a:ext uri="{FF2B5EF4-FFF2-40B4-BE49-F238E27FC236}">
              <a16:creationId xmlns:a16="http://schemas.microsoft.com/office/drawing/2014/main" id="{6B869D56-9B82-49D0-BCA0-AEBB5087B7CA}"/>
            </a:ext>
          </a:extLst>
        </xdr:cNvPr>
        <xdr:cNvCxnSpPr/>
      </xdr:nvCxnSpPr>
      <xdr:spPr>
        <a:xfrm>
          <a:off x="5826760" y="10728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15" name="テキスト ボックス 214">
          <a:extLst>
            <a:ext uri="{FF2B5EF4-FFF2-40B4-BE49-F238E27FC236}">
              <a16:creationId xmlns:a16="http://schemas.microsoft.com/office/drawing/2014/main" id="{F590C5B3-CB23-4823-A52E-1EC801D7A844}"/>
            </a:ext>
          </a:extLst>
        </xdr:cNvPr>
        <xdr:cNvSpPr txBox="1"/>
      </xdr:nvSpPr>
      <xdr:spPr>
        <a:xfrm>
          <a:off x="540530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6" name="直線コネクタ 215">
          <a:extLst>
            <a:ext uri="{FF2B5EF4-FFF2-40B4-BE49-F238E27FC236}">
              <a16:creationId xmlns:a16="http://schemas.microsoft.com/office/drawing/2014/main" id="{51E630CF-A3A8-4AF7-AE86-0CB4D753B519}"/>
            </a:ext>
          </a:extLst>
        </xdr:cNvPr>
        <xdr:cNvCxnSpPr/>
      </xdr:nvCxnSpPr>
      <xdr:spPr>
        <a:xfrm>
          <a:off x="5826760" y="102831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17" name="テキスト ボックス 216">
          <a:extLst>
            <a:ext uri="{FF2B5EF4-FFF2-40B4-BE49-F238E27FC236}">
              <a16:creationId xmlns:a16="http://schemas.microsoft.com/office/drawing/2014/main" id="{C02C687C-B4C5-46E5-92CC-DB6D9ABE1327}"/>
            </a:ext>
          </a:extLst>
        </xdr:cNvPr>
        <xdr:cNvSpPr txBox="1"/>
      </xdr:nvSpPr>
      <xdr:spPr>
        <a:xfrm>
          <a:off x="540530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8" name="直線コネクタ 217">
          <a:extLst>
            <a:ext uri="{FF2B5EF4-FFF2-40B4-BE49-F238E27FC236}">
              <a16:creationId xmlns:a16="http://schemas.microsoft.com/office/drawing/2014/main" id="{124968FA-9044-420D-A255-5CE95AA465C6}"/>
            </a:ext>
          </a:extLst>
        </xdr:cNvPr>
        <xdr:cNvCxnSpPr/>
      </xdr:nvCxnSpPr>
      <xdr:spPr>
        <a:xfrm>
          <a:off x="5826760" y="98374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19" name="テキスト ボックス 218">
          <a:extLst>
            <a:ext uri="{FF2B5EF4-FFF2-40B4-BE49-F238E27FC236}">
              <a16:creationId xmlns:a16="http://schemas.microsoft.com/office/drawing/2014/main" id="{BF651C4D-C4DA-41DF-9EA6-46D394A6685B}"/>
            </a:ext>
          </a:extLst>
        </xdr:cNvPr>
        <xdr:cNvSpPr txBox="1"/>
      </xdr:nvSpPr>
      <xdr:spPr>
        <a:xfrm>
          <a:off x="5405301" y="96990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0" name="直線コネクタ 219">
          <a:extLst>
            <a:ext uri="{FF2B5EF4-FFF2-40B4-BE49-F238E27FC236}">
              <a16:creationId xmlns:a16="http://schemas.microsoft.com/office/drawing/2014/main" id="{0E3B4BCD-B3FA-4146-8499-EA953640AEB3}"/>
            </a:ext>
          </a:extLst>
        </xdr:cNvPr>
        <xdr:cNvCxnSpPr/>
      </xdr:nvCxnSpPr>
      <xdr:spPr>
        <a:xfrm>
          <a:off x="5826760" y="93878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21" name="テキスト ボックス 220">
          <a:extLst>
            <a:ext uri="{FF2B5EF4-FFF2-40B4-BE49-F238E27FC236}">
              <a16:creationId xmlns:a16="http://schemas.microsoft.com/office/drawing/2014/main" id="{66D2AD77-5D27-4A5E-B990-47FDB9F37C1A}"/>
            </a:ext>
          </a:extLst>
        </xdr:cNvPr>
        <xdr:cNvSpPr txBox="1"/>
      </xdr:nvSpPr>
      <xdr:spPr>
        <a:xfrm>
          <a:off x="5405301" y="9249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D6470B44-B766-4971-BE6D-C1B39FE7B56F}"/>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a:extLst>
            <a:ext uri="{FF2B5EF4-FFF2-40B4-BE49-F238E27FC236}">
              <a16:creationId xmlns:a16="http://schemas.microsoft.com/office/drawing/2014/main" id="{2E71AEC0-9A3C-4966-AD60-BF0ECDA5B628}"/>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a:extLst>
            <a:ext uri="{FF2B5EF4-FFF2-40B4-BE49-F238E27FC236}">
              <a16:creationId xmlns:a16="http://schemas.microsoft.com/office/drawing/2014/main" id="{2042AE74-74CF-490C-A5AA-3CE6926E1483}"/>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0</xdr:rowOff>
    </xdr:from>
    <xdr:to>
      <xdr:col>54</xdr:col>
      <xdr:colOff>189865</xdr:colOff>
      <xdr:row>63</xdr:row>
      <xdr:rowOff>157734</xdr:rowOff>
    </xdr:to>
    <xdr:cxnSp macro="">
      <xdr:nvCxnSpPr>
        <xdr:cNvPr id="225" name="直線コネクタ 224">
          <a:extLst>
            <a:ext uri="{FF2B5EF4-FFF2-40B4-BE49-F238E27FC236}">
              <a16:creationId xmlns:a16="http://schemas.microsoft.com/office/drawing/2014/main" id="{0372D4CD-1456-488E-B9CE-9F28721969F5}"/>
            </a:ext>
          </a:extLst>
        </xdr:cNvPr>
        <xdr:cNvCxnSpPr/>
      </xdr:nvCxnSpPr>
      <xdr:spPr>
        <a:xfrm flipV="1">
          <a:off x="9219565" y="9387840"/>
          <a:ext cx="0" cy="1331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161561</xdr:rowOff>
    </xdr:from>
    <xdr:ext cx="469744" cy="259045"/>
    <xdr:sp macro="" textlink="">
      <xdr:nvSpPr>
        <xdr:cNvPr id="226" name="【体育館・プール】&#10;一人当たり面積最小値テキスト">
          <a:extLst>
            <a:ext uri="{FF2B5EF4-FFF2-40B4-BE49-F238E27FC236}">
              <a16:creationId xmlns:a16="http://schemas.microsoft.com/office/drawing/2014/main" id="{FECB32B5-C9CB-4BF5-B580-BF4219399E00}"/>
            </a:ext>
          </a:extLst>
        </xdr:cNvPr>
        <xdr:cNvSpPr txBox="1"/>
      </xdr:nvSpPr>
      <xdr:spPr>
        <a:xfrm>
          <a:off x="9258300" y="10722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157734</xdr:rowOff>
    </xdr:from>
    <xdr:to>
      <xdr:col>55</xdr:col>
      <xdr:colOff>88900</xdr:colOff>
      <xdr:row>63</xdr:row>
      <xdr:rowOff>157734</xdr:rowOff>
    </xdr:to>
    <xdr:cxnSp macro="">
      <xdr:nvCxnSpPr>
        <xdr:cNvPr id="227" name="直線コネクタ 226">
          <a:extLst>
            <a:ext uri="{FF2B5EF4-FFF2-40B4-BE49-F238E27FC236}">
              <a16:creationId xmlns:a16="http://schemas.microsoft.com/office/drawing/2014/main" id="{726A30FE-4725-457D-8D0D-85AFF0052CCA}"/>
            </a:ext>
          </a:extLst>
        </xdr:cNvPr>
        <xdr:cNvCxnSpPr/>
      </xdr:nvCxnSpPr>
      <xdr:spPr>
        <a:xfrm>
          <a:off x="9154160" y="107190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118127</xdr:rowOff>
    </xdr:from>
    <xdr:ext cx="469744" cy="259045"/>
    <xdr:sp macro="" textlink="">
      <xdr:nvSpPr>
        <xdr:cNvPr id="228" name="【体育館・プール】&#10;一人当たり面積最大値テキスト">
          <a:extLst>
            <a:ext uri="{FF2B5EF4-FFF2-40B4-BE49-F238E27FC236}">
              <a16:creationId xmlns:a16="http://schemas.microsoft.com/office/drawing/2014/main" id="{E50BFCD2-F7EA-45B6-995D-D29DE271B239}"/>
            </a:ext>
          </a:extLst>
        </xdr:cNvPr>
        <xdr:cNvSpPr txBox="1"/>
      </xdr:nvSpPr>
      <xdr:spPr>
        <a:xfrm>
          <a:off x="9258300" y="9170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0</xdr:rowOff>
    </xdr:from>
    <xdr:to>
      <xdr:col>55</xdr:col>
      <xdr:colOff>88900</xdr:colOff>
      <xdr:row>56</xdr:row>
      <xdr:rowOff>0</xdr:rowOff>
    </xdr:to>
    <xdr:cxnSp macro="">
      <xdr:nvCxnSpPr>
        <xdr:cNvPr id="229" name="直線コネクタ 228">
          <a:extLst>
            <a:ext uri="{FF2B5EF4-FFF2-40B4-BE49-F238E27FC236}">
              <a16:creationId xmlns:a16="http://schemas.microsoft.com/office/drawing/2014/main" id="{DC1A0C26-6F6A-4CE7-A800-17C21D6284AB}"/>
            </a:ext>
          </a:extLst>
        </xdr:cNvPr>
        <xdr:cNvCxnSpPr/>
      </xdr:nvCxnSpPr>
      <xdr:spPr>
        <a:xfrm>
          <a:off x="9154160" y="93878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47515</xdr:rowOff>
    </xdr:from>
    <xdr:ext cx="469744" cy="259045"/>
    <xdr:sp macro="" textlink="">
      <xdr:nvSpPr>
        <xdr:cNvPr id="230" name="【体育館・プール】&#10;一人当たり面積平均値テキスト">
          <a:extLst>
            <a:ext uri="{FF2B5EF4-FFF2-40B4-BE49-F238E27FC236}">
              <a16:creationId xmlns:a16="http://schemas.microsoft.com/office/drawing/2014/main" id="{5374B326-D650-43B6-8A68-E62566593721}"/>
            </a:ext>
          </a:extLst>
        </xdr:cNvPr>
        <xdr:cNvSpPr txBox="1"/>
      </xdr:nvSpPr>
      <xdr:spPr>
        <a:xfrm>
          <a:off x="9258300" y="102735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24638</xdr:rowOff>
    </xdr:from>
    <xdr:to>
      <xdr:col>55</xdr:col>
      <xdr:colOff>50800</xdr:colOff>
      <xdr:row>62</xdr:row>
      <xdr:rowOff>126238</xdr:rowOff>
    </xdr:to>
    <xdr:sp macro="" textlink="">
      <xdr:nvSpPr>
        <xdr:cNvPr id="231" name="フローチャート: 判断 230">
          <a:extLst>
            <a:ext uri="{FF2B5EF4-FFF2-40B4-BE49-F238E27FC236}">
              <a16:creationId xmlns:a16="http://schemas.microsoft.com/office/drawing/2014/main" id="{7589DD98-CA09-428C-A3F4-1C0F408CE8F1}"/>
            </a:ext>
          </a:extLst>
        </xdr:cNvPr>
        <xdr:cNvSpPr/>
      </xdr:nvSpPr>
      <xdr:spPr>
        <a:xfrm>
          <a:off x="9192260" y="1041831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26924</xdr:rowOff>
    </xdr:from>
    <xdr:to>
      <xdr:col>50</xdr:col>
      <xdr:colOff>165100</xdr:colOff>
      <xdr:row>62</xdr:row>
      <xdr:rowOff>128524</xdr:rowOff>
    </xdr:to>
    <xdr:sp macro="" textlink="">
      <xdr:nvSpPr>
        <xdr:cNvPr id="232" name="フローチャート: 判断 231">
          <a:extLst>
            <a:ext uri="{FF2B5EF4-FFF2-40B4-BE49-F238E27FC236}">
              <a16:creationId xmlns:a16="http://schemas.microsoft.com/office/drawing/2014/main" id="{2B0238E5-4C44-418A-B360-99C84EA29290}"/>
            </a:ext>
          </a:extLst>
        </xdr:cNvPr>
        <xdr:cNvSpPr/>
      </xdr:nvSpPr>
      <xdr:spPr>
        <a:xfrm>
          <a:off x="8445500" y="1042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29210</xdr:rowOff>
    </xdr:from>
    <xdr:to>
      <xdr:col>46</xdr:col>
      <xdr:colOff>38100</xdr:colOff>
      <xdr:row>62</xdr:row>
      <xdr:rowOff>130810</xdr:rowOff>
    </xdr:to>
    <xdr:sp macro="" textlink="">
      <xdr:nvSpPr>
        <xdr:cNvPr id="233" name="フローチャート: 判断 232">
          <a:extLst>
            <a:ext uri="{FF2B5EF4-FFF2-40B4-BE49-F238E27FC236}">
              <a16:creationId xmlns:a16="http://schemas.microsoft.com/office/drawing/2014/main" id="{0B3CE268-605B-4AF6-BD93-DC14370A7126}"/>
            </a:ext>
          </a:extLst>
        </xdr:cNvPr>
        <xdr:cNvSpPr/>
      </xdr:nvSpPr>
      <xdr:spPr>
        <a:xfrm>
          <a:off x="7670800" y="104228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33782</xdr:rowOff>
    </xdr:from>
    <xdr:to>
      <xdr:col>41</xdr:col>
      <xdr:colOff>101600</xdr:colOff>
      <xdr:row>62</xdr:row>
      <xdr:rowOff>135382</xdr:rowOff>
    </xdr:to>
    <xdr:sp macro="" textlink="">
      <xdr:nvSpPr>
        <xdr:cNvPr id="234" name="フローチャート: 判断 233">
          <a:extLst>
            <a:ext uri="{FF2B5EF4-FFF2-40B4-BE49-F238E27FC236}">
              <a16:creationId xmlns:a16="http://schemas.microsoft.com/office/drawing/2014/main" id="{6868996B-14E1-4B86-B0C1-BFE74AA83507}"/>
            </a:ext>
          </a:extLst>
        </xdr:cNvPr>
        <xdr:cNvSpPr/>
      </xdr:nvSpPr>
      <xdr:spPr>
        <a:xfrm>
          <a:off x="6873240" y="10427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33782</xdr:rowOff>
    </xdr:from>
    <xdr:to>
      <xdr:col>36</xdr:col>
      <xdr:colOff>165100</xdr:colOff>
      <xdr:row>62</xdr:row>
      <xdr:rowOff>135382</xdr:rowOff>
    </xdr:to>
    <xdr:sp macro="" textlink="">
      <xdr:nvSpPr>
        <xdr:cNvPr id="235" name="フローチャート: 判断 234">
          <a:extLst>
            <a:ext uri="{FF2B5EF4-FFF2-40B4-BE49-F238E27FC236}">
              <a16:creationId xmlns:a16="http://schemas.microsoft.com/office/drawing/2014/main" id="{3E35668C-D676-42C5-9190-2585643BA0BC}"/>
            </a:ext>
          </a:extLst>
        </xdr:cNvPr>
        <xdr:cNvSpPr/>
      </xdr:nvSpPr>
      <xdr:spPr>
        <a:xfrm>
          <a:off x="6098540" y="10427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9F6ADF90-309D-433B-B578-17002B8DEE4F}"/>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AD826C0C-E8FE-4ABF-8E1C-7480C7626022}"/>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25A0FC5E-F79E-40EB-979C-1A42CC338D02}"/>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4EFCF4D5-8B1C-42C8-9F04-FF5DCD8B050B}"/>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2ED15C72-D5A9-4954-AEDC-F69E5DE5CAF3}"/>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120650</xdr:rowOff>
    </xdr:from>
    <xdr:to>
      <xdr:col>55</xdr:col>
      <xdr:colOff>50800</xdr:colOff>
      <xdr:row>63</xdr:row>
      <xdr:rowOff>50800</xdr:rowOff>
    </xdr:to>
    <xdr:sp macro="" textlink="">
      <xdr:nvSpPr>
        <xdr:cNvPr id="241" name="楕円 240">
          <a:extLst>
            <a:ext uri="{FF2B5EF4-FFF2-40B4-BE49-F238E27FC236}">
              <a16:creationId xmlns:a16="http://schemas.microsoft.com/office/drawing/2014/main" id="{65E16410-F4D4-4B2C-8290-0785D41DCD7F}"/>
            </a:ext>
          </a:extLst>
        </xdr:cNvPr>
        <xdr:cNvSpPr/>
      </xdr:nvSpPr>
      <xdr:spPr>
        <a:xfrm>
          <a:off x="9192260" y="105143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99077</xdr:rowOff>
    </xdr:from>
    <xdr:ext cx="469744" cy="259045"/>
    <xdr:sp macro="" textlink="">
      <xdr:nvSpPr>
        <xdr:cNvPr id="242" name="【体育館・プール】&#10;一人当たり面積該当値テキスト">
          <a:extLst>
            <a:ext uri="{FF2B5EF4-FFF2-40B4-BE49-F238E27FC236}">
              <a16:creationId xmlns:a16="http://schemas.microsoft.com/office/drawing/2014/main" id="{9C338A95-DDF0-4091-AD91-2281A732F6CE}"/>
            </a:ext>
          </a:extLst>
        </xdr:cNvPr>
        <xdr:cNvSpPr txBox="1"/>
      </xdr:nvSpPr>
      <xdr:spPr>
        <a:xfrm>
          <a:off x="9258300" y="10492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120650</xdr:rowOff>
    </xdr:from>
    <xdr:to>
      <xdr:col>50</xdr:col>
      <xdr:colOff>165100</xdr:colOff>
      <xdr:row>63</xdr:row>
      <xdr:rowOff>50800</xdr:rowOff>
    </xdr:to>
    <xdr:sp macro="" textlink="">
      <xdr:nvSpPr>
        <xdr:cNvPr id="243" name="楕円 242">
          <a:extLst>
            <a:ext uri="{FF2B5EF4-FFF2-40B4-BE49-F238E27FC236}">
              <a16:creationId xmlns:a16="http://schemas.microsoft.com/office/drawing/2014/main" id="{21414B1B-2557-446D-8F2C-AF6A472370B4}"/>
            </a:ext>
          </a:extLst>
        </xdr:cNvPr>
        <xdr:cNvSpPr/>
      </xdr:nvSpPr>
      <xdr:spPr>
        <a:xfrm>
          <a:off x="8445500" y="105143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0</xdr:rowOff>
    </xdr:from>
    <xdr:to>
      <xdr:col>55</xdr:col>
      <xdr:colOff>0</xdr:colOff>
      <xdr:row>63</xdr:row>
      <xdr:rowOff>0</xdr:rowOff>
    </xdr:to>
    <xdr:cxnSp macro="">
      <xdr:nvCxnSpPr>
        <xdr:cNvPr id="244" name="直線コネクタ 243">
          <a:extLst>
            <a:ext uri="{FF2B5EF4-FFF2-40B4-BE49-F238E27FC236}">
              <a16:creationId xmlns:a16="http://schemas.microsoft.com/office/drawing/2014/main" id="{5B1BA302-8128-400B-A003-1DE9013350A4}"/>
            </a:ext>
          </a:extLst>
        </xdr:cNvPr>
        <xdr:cNvCxnSpPr/>
      </xdr:nvCxnSpPr>
      <xdr:spPr>
        <a:xfrm>
          <a:off x="8496300" y="1056132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168656</xdr:rowOff>
    </xdr:from>
    <xdr:to>
      <xdr:col>46</xdr:col>
      <xdr:colOff>38100</xdr:colOff>
      <xdr:row>63</xdr:row>
      <xdr:rowOff>98806</xdr:rowOff>
    </xdr:to>
    <xdr:sp macro="" textlink="">
      <xdr:nvSpPr>
        <xdr:cNvPr id="245" name="楕円 244">
          <a:extLst>
            <a:ext uri="{FF2B5EF4-FFF2-40B4-BE49-F238E27FC236}">
              <a16:creationId xmlns:a16="http://schemas.microsoft.com/office/drawing/2014/main" id="{8199CBD9-FA28-443C-BDC8-9968D9D97305}"/>
            </a:ext>
          </a:extLst>
        </xdr:cNvPr>
        <xdr:cNvSpPr/>
      </xdr:nvSpPr>
      <xdr:spPr>
        <a:xfrm>
          <a:off x="7670800" y="1056233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0</xdr:rowOff>
    </xdr:from>
    <xdr:to>
      <xdr:col>50</xdr:col>
      <xdr:colOff>114300</xdr:colOff>
      <xdr:row>63</xdr:row>
      <xdr:rowOff>48006</xdr:rowOff>
    </xdr:to>
    <xdr:cxnSp macro="">
      <xdr:nvCxnSpPr>
        <xdr:cNvPr id="246" name="直線コネクタ 245">
          <a:extLst>
            <a:ext uri="{FF2B5EF4-FFF2-40B4-BE49-F238E27FC236}">
              <a16:creationId xmlns:a16="http://schemas.microsoft.com/office/drawing/2014/main" id="{9BE667DA-9751-40B5-8DB2-5F1372D85652}"/>
            </a:ext>
          </a:extLst>
        </xdr:cNvPr>
        <xdr:cNvCxnSpPr/>
      </xdr:nvCxnSpPr>
      <xdr:spPr>
        <a:xfrm flipV="1">
          <a:off x="7713980" y="10561320"/>
          <a:ext cx="78232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33782</xdr:rowOff>
    </xdr:from>
    <xdr:to>
      <xdr:col>41</xdr:col>
      <xdr:colOff>101600</xdr:colOff>
      <xdr:row>63</xdr:row>
      <xdr:rowOff>135382</xdr:rowOff>
    </xdr:to>
    <xdr:sp macro="" textlink="">
      <xdr:nvSpPr>
        <xdr:cNvPr id="247" name="楕円 246">
          <a:extLst>
            <a:ext uri="{FF2B5EF4-FFF2-40B4-BE49-F238E27FC236}">
              <a16:creationId xmlns:a16="http://schemas.microsoft.com/office/drawing/2014/main" id="{064A1B91-593F-4A36-AB61-EE55C0318904}"/>
            </a:ext>
          </a:extLst>
        </xdr:cNvPr>
        <xdr:cNvSpPr/>
      </xdr:nvSpPr>
      <xdr:spPr>
        <a:xfrm>
          <a:off x="6873240" y="10595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48006</xdr:rowOff>
    </xdr:from>
    <xdr:to>
      <xdr:col>45</xdr:col>
      <xdr:colOff>177800</xdr:colOff>
      <xdr:row>63</xdr:row>
      <xdr:rowOff>84582</xdr:rowOff>
    </xdr:to>
    <xdr:cxnSp macro="">
      <xdr:nvCxnSpPr>
        <xdr:cNvPr id="248" name="直線コネクタ 247">
          <a:extLst>
            <a:ext uri="{FF2B5EF4-FFF2-40B4-BE49-F238E27FC236}">
              <a16:creationId xmlns:a16="http://schemas.microsoft.com/office/drawing/2014/main" id="{6B2D0783-16C7-4721-ADF6-66EF1671F74B}"/>
            </a:ext>
          </a:extLst>
        </xdr:cNvPr>
        <xdr:cNvCxnSpPr/>
      </xdr:nvCxnSpPr>
      <xdr:spPr>
        <a:xfrm flipV="1">
          <a:off x="6924040" y="10609326"/>
          <a:ext cx="78994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33782</xdr:rowOff>
    </xdr:from>
    <xdr:to>
      <xdr:col>36</xdr:col>
      <xdr:colOff>165100</xdr:colOff>
      <xdr:row>63</xdr:row>
      <xdr:rowOff>135382</xdr:rowOff>
    </xdr:to>
    <xdr:sp macro="" textlink="">
      <xdr:nvSpPr>
        <xdr:cNvPr id="249" name="楕円 248">
          <a:extLst>
            <a:ext uri="{FF2B5EF4-FFF2-40B4-BE49-F238E27FC236}">
              <a16:creationId xmlns:a16="http://schemas.microsoft.com/office/drawing/2014/main" id="{0204F6A3-6B8E-47BE-A934-963C112459AF}"/>
            </a:ext>
          </a:extLst>
        </xdr:cNvPr>
        <xdr:cNvSpPr/>
      </xdr:nvSpPr>
      <xdr:spPr>
        <a:xfrm>
          <a:off x="6098540" y="10595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84582</xdr:rowOff>
    </xdr:from>
    <xdr:to>
      <xdr:col>41</xdr:col>
      <xdr:colOff>50800</xdr:colOff>
      <xdr:row>63</xdr:row>
      <xdr:rowOff>84582</xdr:rowOff>
    </xdr:to>
    <xdr:cxnSp macro="">
      <xdr:nvCxnSpPr>
        <xdr:cNvPr id="250" name="直線コネクタ 249">
          <a:extLst>
            <a:ext uri="{FF2B5EF4-FFF2-40B4-BE49-F238E27FC236}">
              <a16:creationId xmlns:a16="http://schemas.microsoft.com/office/drawing/2014/main" id="{9151FA33-67DD-4883-8ED2-83BD3C96E5E3}"/>
            </a:ext>
          </a:extLst>
        </xdr:cNvPr>
        <xdr:cNvCxnSpPr/>
      </xdr:nvCxnSpPr>
      <xdr:spPr>
        <a:xfrm>
          <a:off x="6149340" y="10645902"/>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145051</xdr:rowOff>
    </xdr:from>
    <xdr:ext cx="469744" cy="259045"/>
    <xdr:sp macro="" textlink="">
      <xdr:nvSpPr>
        <xdr:cNvPr id="251" name="n_1aveValue【体育館・プール】&#10;一人当たり面積">
          <a:extLst>
            <a:ext uri="{FF2B5EF4-FFF2-40B4-BE49-F238E27FC236}">
              <a16:creationId xmlns:a16="http://schemas.microsoft.com/office/drawing/2014/main" id="{E7F3D048-622E-4883-A54A-877907092F70}"/>
            </a:ext>
          </a:extLst>
        </xdr:cNvPr>
        <xdr:cNvSpPr txBox="1"/>
      </xdr:nvSpPr>
      <xdr:spPr>
        <a:xfrm>
          <a:off x="8271587" y="10203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147337</xdr:rowOff>
    </xdr:from>
    <xdr:ext cx="469744" cy="259045"/>
    <xdr:sp macro="" textlink="">
      <xdr:nvSpPr>
        <xdr:cNvPr id="252" name="n_2aveValue【体育館・プール】&#10;一人当たり面積">
          <a:extLst>
            <a:ext uri="{FF2B5EF4-FFF2-40B4-BE49-F238E27FC236}">
              <a16:creationId xmlns:a16="http://schemas.microsoft.com/office/drawing/2014/main" id="{D1766BAF-EC2B-4697-9EFE-EC0B6001F0EF}"/>
            </a:ext>
          </a:extLst>
        </xdr:cNvPr>
        <xdr:cNvSpPr txBox="1"/>
      </xdr:nvSpPr>
      <xdr:spPr>
        <a:xfrm>
          <a:off x="7509587" y="10205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151909</xdr:rowOff>
    </xdr:from>
    <xdr:ext cx="469744" cy="259045"/>
    <xdr:sp macro="" textlink="">
      <xdr:nvSpPr>
        <xdr:cNvPr id="253" name="n_3aveValue【体育館・プール】&#10;一人当たり面積">
          <a:extLst>
            <a:ext uri="{FF2B5EF4-FFF2-40B4-BE49-F238E27FC236}">
              <a16:creationId xmlns:a16="http://schemas.microsoft.com/office/drawing/2014/main" id="{AB9164D5-7CC1-4282-AE53-1032B2BAA366}"/>
            </a:ext>
          </a:extLst>
        </xdr:cNvPr>
        <xdr:cNvSpPr txBox="1"/>
      </xdr:nvSpPr>
      <xdr:spPr>
        <a:xfrm>
          <a:off x="6712027" y="10210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151909</xdr:rowOff>
    </xdr:from>
    <xdr:ext cx="469744" cy="259045"/>
    <xdr:sp macro="" textlink="">
      <xdr:nvSpPr>
        <xdr:cNvPr id="254" name="n_4aveValue【体育館・プール】&#10;一人当たり面積">
          <a:extLst>
            <a:ext uri="{FF2B5EF4-FFF2-40B4-BE49-F238E27FC236}">
              <a16:creationId xmlns:a16="http://schemas.microsoft.com/office/drawing/2014/main" id="{5CBF2245-B4B9-41EE-8FC4-D7A9327139CC}"/>
            </a:ext>
          </a:extLst>
        </xdr:cNvPr>
        <xdr:cNvSpPr txBox="1"/>
      </xdr:nvSpPr>
      <xdr:spPr>
        <a:xfrm>
          <a:off x="5937327" y="10210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41927</xdr:rowOff>
    </xdr:from>
    <xdr:ext cx="469744" cy="259045"/>
    <xdr:sp macro="" textlink="">
      <xdr:nvSpPr>
        <xdr:cNvPr id="255" name="n_1mainValue【体育館・プール】&#10;一人当たり面積">
          <a:extLst>
            <a:ext uri="{FF2B5EF4-FFF2-40B4-BE49-F238E27FC236}">
              <a16:creationId xmlns:a16="http://schemas.microsoft.com/office/drawing/2014/main" id="{5D4FB3B3-411A-4EFE-BE71-AEF112219921}"/>
            </a:ext>
          </a:extLst>
        </xdr:cNvPr>
        <xdr:cNvSpPr txBox="1"/>
      </xdr:nvSpPr>
      <xdr:spPr>
        <a:xfrm>
          <a:off x="8271587" y="1060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89933</xdr:rowOff>
    </xdr:from>
    <xdr:ext cx="469744" cy="259045"/>
    <xdr:sp macro="" textlink="">
      <xdr:nvSpPr>
        <xdr:cNvPr id="256" name="n_2mainValue【体育館・プール】&#10;一人当たり面積">
          <a:extLst>
            <a:ext uri="{FF2B5EF4-FFF2-40B4-BE49-F238E27FC236}">
              <a16:creationId xmlns:a16="http://schemas.microsoft.com/office/drawing/2014/main" id="{E421A1AB-95EA-484F-B092-28786F1ED42F}"/>
            </a:ext>
          </a:extLst>
        </xdr:cNvPr>
        <xdr:cNvSpPr txBox="1"/>
      </xdr:nvSpPr>
      <xdr:spPr>
        <a:xfrm>
          <a:off x="7509587" y="10651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126509</xdr:rowOff>
    </xdr:from>
    <xdr:ext cx="469744" cy="259045"/>
    <xdr:sp macro="" textlink="">
      <xdr:nvSpPr>
        <xdr:cNvPr id="257" name="n_3mainValue【体育館・プール】&#10;一人当たり面積">
          <a:extLst>
            <a:ext uri="{FF2B5EF4-FFF2-40B4-BE49-F238E27FC236}">
              <a16:creationId xmlns:a16="http://schemas.microsoft.com/office/drawing/2014/main" id="{4F3AD922-8176-4684-9816-D3ECDDB4D34C}"/>
            </a:ext>
          </a:extLst>
        </xdr:cNvPr>
        <xdr:cNvSpPr txBox="1"/>
      </xdr:nvSpPr>
      <xdr:spPr>
        <a:xfrm>
          <a:off x="6712027" y="10687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126509</xdr:rowOff>
    </xdr:from>
    <xdr:ext cx="469744" cy="259045"/>
    <xdr:sp macro="" textlink="">
      <xdr:nvSpPr>
        <xdr:cNvPr id="258" name="n_4mainValue【体育館・プール】&#10;一人当たり面積">
          <a:extLst>
            <a:ext uri="{FF2B5EF4-FFF2-40B4-BE49-F238E27FC236}">
              <a16:creationId xmlns:a16="http://schemas.microsoft.com/office/drawing/2014/main" id="{DF68B358-61AF-4FD1-9CD0-FC1A41C69481}"/>
            </a:ext>
          </a:extLst>
        </xdr:cNvPr>
        <xdr:cNvSpPr txBox="1"/>
      </xdr:nvSpPr>
      <xdr:spPr>
        <a:xfrm>
          <a:off x="5937327" y="10687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48AFF91D-EC47-42A4-8E71-A3E6A0DCA5B2}"/>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E73FDDE0-6A97-4929-88F3-38C3F24BC4E2}"/>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693FB632-5B5C-4B27-8474-3F030F592B1B}"/>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A063BE76-5284-465F-9FFA-7DAAD2F58F37}"/>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5B7E2906-F4C0-4624-ADEC-846D915A90FA}"/>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8F7C1C96-EDB6-444C-BE7F-E6EB814A6498}"/>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199685A6-69AE-437C-B044-1AAD70685F96}"/>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403969B9-3706-4FD2-BB0F-258C453F984C}"/>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5FFAEC16-4D93-47FE-9DDA-E47FF7A1ABBA}"/>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1DF9FF4D-3215-498A-BC39-6E8AB627D013}"/>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768DBF3C-D3FF-476C-89B4-10B1CBC137B2}"/>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a:extLst>
            <a:ext uri="{FF2B5EF4-FFF2-40B4-BE49-F238E27FC236}">
              <a16:creationId xmlns:a16="http://schemas.microsoft.com/office/drawing/2014/main" id="{C117FB66-DAA8-4940-A99F-14940E54D3D7}"/>
            </a:ext>
          </a:extLst>
        </xdr:cNvPr>
        <xdr:cNvCxnSpPr/>
      </xdr:nvCxnSpPr>
      <xdr:spPr>
        <a:xfrm>
          <a:off x="67056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a:extLst>
            <a:ext uri="{FF2B5EF4-FFF2-40B4-BE49-F238E27FC236}">
              <a16:creationId xmlns:a16="http://schemas.microsoft.com/office/drawing/2014/main" id="{9F086A5A-0B07-4A60-89BE-6634DC233C8F}"/>
            </a:ext>
          </a:extLst>
        </xdr:cNvPr>
        <xdr:cNvSpPr txBox="1"/>
      </xdr:nvSpPr>
      <xdr:spPr>
        <a:xfrm>
          <a:off x="27196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a:extLst>
            <a:ext uri="{FF2B5EF4-FFF2-40B4-BE49-F238E27FC236}">
              <a16:creationId xmlns:a16="http://schemas.microsoft.com/office/drawing/2014/main" id="{3DB31145-961A-4E2A-92C7-C85727A62641}"/>
            </a:ext>
          </a:extLst>
        </xdr:cNvPr>
        <xdr:cNvCxnSpPr/>
      </xdr:nvCxnSpPr>
      <xdr:spPr>
        <a:xfrm>
          <a:off x="67056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a:extLst>
            <a:ext uri="{FF2B5EF4-FFF2-40B4-BE49-F238E27FC236}">
              <a16:creationId xmlns:a16="http://schemas.microsoft.com/office/drawing/2014/main" id="{6FFF839D-3821-4E3D-97F0-09430EC50EB0}"/>
            </a:ext>
          </a:extLst>
        </xdr:cNvPr>
        <xdr:cNvSpPr txBox="1"/>
      </xdr:nvSpPr>
      <xdr:spPr>
        <a:xfrm>
          <a:off x="336081" y="138709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a:extLst>
            <a:ext uri="{FF2B5EF4-FFF2-40B4-BE49-F238E27FC236}">
              <a16:creationId xmlns:a16="http://schemas.microsoft.com/office/drawing/2014/main" id="{27FF274F-CC72-4AA1-92FB-BE0D34AFE257}"/>
            </a:ext>
          </a:extLst>
        </xdr:cNvPr>
        <xdr:cNvCxnSpPr/>
      </xdr:nvCxnSpPr>
      <xdr:spPr>
        <a:xfrm>
          <a:off x="67056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a:extLst>
            <a:ext uri="{FF2B5EF4-FFF2-40B4-BE49-F238E27FC236}">
              <a16:creationId xmlns:a16="http://schemas.microsoft.com/office/drawing/2014/main" id="{054C0F04-9B3E-4009-9FD9-B687A2BC40FC}"/>
            </a:ext>
          </a:extLst>
        </xdr:cNvPr>
        <xdr:cNvSpPr txBox="1"/>
      </xdr:nvSpPr>
      <xdr:spPr>
        <a:xfrm>
          <a:off x="336081" y="1342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a:extLst>
            <a:ext uri="{FF2B5EF4-FFF2-40B4-BE49-F238E27FC236}">
              <a16:creationId xmlns:a16="http://schemas.microsoft.com/office/drawing/2014/main" id="{769088E1-1A2F-42FF-80DE-DACFE5385F8F}"/>
            </a:ext>
          </a:extLst>
        </xdr:cNvPr>
        <xdr:cNvCxnSpPr/>
      </xdr:nvCxnSpPr>
      <xdr:spPr>
        <a:xfrm>
          <a:off x="67056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a:extLst>
            <a:ext uri="{FF2B5EF4-FFF2-40B4-BE49-F238E27FC236}">
              <a16:creationId xmlns:a16="http://schemas.microsoft.com/office/drawing/2014/main" id="{068789A5-CDB5-44B2-B7E7-6B47ED1FE267}"/>
            </a:ext>
          </a:extLst>
        </xdr:cNvPr>
        <xdr:cNvSpPr txBox="1"/>
      </xdr:nvSpPr>
      <xdr:spPr>
        <a:xfrm>
          <a:off x="336081" y="129756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a:extLst>
            <a:ext uri="{FF2B5EF4-FFF2-40B4-BE49-F238E27FC236}">
              <a16:creationId xmlns:a16="http://schemas.microsoft.com/office/drawing/2014/main" id="{5DA51DF4-E30C-476A-965D-FC442FEFFAE4}"/>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a:extLst>
            <a:ext uri="{FF2B5EF4-FFF2-40B4-BE49-F238E27FC236}">
              <a16:creationId xmlns:a16="http://schemas.microsoft.com/office/drawing/2014/main" id="{FB06B24C-FBD7-464E-B8F1-EF323C168924}"/>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福祉施設】&#10;有形固定資産減価償却率グラフ枠">
          <a:extLst>
            <a:ext uri="{FF2B5EF4-FFF2-40B4-BE49-F238E27FC236}">
              <a16:creationId xmlns:a16="http://schemas.microsoft.com/office/drawing/2014/main" id="{9D15511C-F634-4062-835F-1B1BB94C8EF5}"/>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150113</xdr:rowOff>
    </xdr:from>
    <xdr:to>
      <xdr:col>24</xdr:col>
      <xdr:colOff>62865</xdr:colOff>
      <xdr:row>85</xdr:row>
      <xdr:rowOff>118111</xdr:rowOff>
    </xdr:to>
    <xdr:cxnSp macro="">
      <xdr:nvCxnSpPr>
        <xdr:cNvPr id="281" name="直線コネクタ 280">
          <a:extLst>
            <a:ext uri="{FF2B5EF4-FFF2-40B4-BE49-F238E27FC236}">
              <a16:creationId xmlns:a16="http://schemas.microsoft.com/office/drawing/2014/main" id="{5F140ECA-520A-4CE4-BD6E-DB6E3D6C5DFA}"/>
            </a:ext>
          </a:extLst>
        </xdr:cNvPr>
        <xdr:cNvCxnSpPr/>
      </xdr:nvCxnSpPr>
      <xdr:spPr>
        <a:xfrm flipV="1">
          <a:off x="4086225" y="13058393"/>
          <a:ext cx="0" cy="13091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121938</xdr:rowOff>
    </xdr:from>
    <xdr:ext cx="405111" cy="259045"/>
    <xdr:sp macro="" textlink="">
      <xdr:nvSpPr>
        <xdr:cNvPr id="282" name="【福祉施設】&#10;有形固定資産減価償却率最小値テキスト">
          <a:extLst>
            <a:ext uri="{FF2B5EF4-FFF2-40B4-BE49-F238E27FC236}">
              <a16:creationId xmlns:a16="http://schemas.microsoft.com/office/drawing/2014/main" id="{FB659790-D951-4A6F-A779-8799057EA24C}"/>
            </a:ext>
          </a:extLst>
        </xdr:cNvPr>
        <xdr:cNvSpPr txBox="1"/>
      </xdr:nvSpPr>
      <xdr:spPr>
        <a:xfrm>
          <a:off x="4124960" y="14371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118111</xdr:rowOff>
    </xdr:from>
    <xdr:to>
      <xdr:col>24</xdr:col>
      <xdr:colOff>152400</xdr:colOff>
      <xdr:row>85</xdr:row>
      <xdr:rowOff>118111</xdr:rowOff>
    </xdr:to>
    <xdr:cxnSp macro="">
      <xdr:nvCxnSpPr>
        <xdr:cNvPr id="283" name="直線コネクタ 282">
          <a:extLst>
            <a:ext uri="{FF2B5EF4-FFF2-40B4-BE49-F238E27FC236}">
              <a16:creationId xmlns:a16="http://schemas.microsoft.com/office/drawing/2014/main" id="{CB91C437-9E56-4024-ADF5-4046F8AEC41B}"/>
            </a:ext>
          </a:extLst>
        </xdr:cNvPr>
        <xdr:cNvCxnSpPr/>
      </xdr:nvCxnSpPr>
      <xdr:spPr>
        <a:xfrm>
          <a:off x="4020820" y="1436751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96790</xdr:rowOff>
    </xdr:from>
    <xdr:ext cx="405111" cy="259045"/>
    <xdr:sp macro="" textlink="">
      <xdr:nvSpPr>
        <xdr:cNvPr id="284" name="【福祉施設】&#10;有形固定資産減価償却率最大値テキスト">
          <a:extLst>
            <a:ext uri="{FF2B5EF4-FFF2-40B4-BE49-F238E27FC236}">
              <a16:creationId xmlns:a16="http://schemas.microsoft.com/office/drawing/2014/main" id="{385E05EC-D5D3-4AD7-A6D7-453219EC6F50}"/>
            </a:ext>
          </a:extLst>
        </xdr:cNvPr>
        <xdr:cNvSpPr txBox="1"/>
      </xdr:nvSpPr>
      <xdr:spPr>
        <a:xfrm>
          <a:off x="4124960" y="12837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150113</xdr:rowOff>
    </xdr:from>
    <xdr:to>
      <xdr:col>24</xdr:col>
      <xdr:colOff>152400</xdr:colOff>
      <xdr:row>77</xdr:row>
      <xdr:rowOff>150113</xdr:rowOff>
    </xdr:to>
    <xdr:cxnSp macro="">
      <xdr:nvCxnSpPr>
        <xdr:cNvPr id="285" name="直線コネクタ 284">
          <a:extLst>
            <a:ext uri="{FF2B5EF4-FFF2-40B4-BE49-F238E27FC236}">
              <a16:creationId xmlns:a16="http://schemas.microsoft.com/office/drawing/2014/main" id="{8B4EE4F6-BB9A-4C15-A2FF-526D6B8FFE2C}"/>
            </a:ext>
          </a:extLst>
        </xdr:cNvPr>
        <xdr:cNvCxnSpPr/>
      </xdr:nvCxnSpPr>
      <xdr:spPr>
        <a:xfrm>
          <a:off x="4020820" y="130583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99331</xdr:rowOff>
    </xdr:from>
    <xdr:ext cx="405111" cy="259045"/>
    <xdr:sp macro="" textlink="">
      <xdr:nvSpPr>
        <xdr:cNvPr id="286" name="【福祉施設】&#10;有形固定資産減価償却率平均値テキスト">
          <a:extLst>
            <a:ext uri="{FF2B5EF4-FFF2-40B4-BE49-F238E27FC236}">
              <a16:creationId xmlns:a16="http://schemas.microsoft.com/office/drawing/2014/main" id="{36AA0370-6F20-4822-B96A-45F38BDBD413}"/>
            </a:ext>
          </a:extLst>
        </xdr:cNvPr>
        <xdr:cNvSpPr txBox="1"/>
      </xdr:nvSpPr>
      <xdr:spPr>
        <a:xfrm>
          <a:off x="4124960" y="133428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76454</xdr:rowOff>
    </xdr:from>
    <xdr:to>
      <xdr:col>24</xdr:col>
      <xdr:colOff>114300</xdr:colOff>
      <xdr:row>81</xdr:row>
      <xdr:rowOff>6604</xdr:rowOff>
    </xdr:to>
    <xdr:sp macro="" textlink="">
      <xdr:nvSpPr>
        <xdr:cNvPr id="287" name="フローチャート: 判断 286">
          <a:extLst>
            <a:ext uri="{FF2B5EF4-FFF2-40B4-BE49-F238E27FC236}">
              <a16:creationId xmlns:a16="http://schemas.microsoft.com/office/drawing/2014/main" id="{2CE25071-8C94-4E98-84B3-465AD98EC896}"/>
            </a:ext>
          </a:extLst>
        </xdr:cNvPr>
        <xdr:cNvSpPr/>
      </xdr:nvSpPr>
      <xdr:spPr>
        <a:xfrm>
          <a:off x="4036060" y="1348765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39878</xdr:rowOff>
    </xdr:from>
    <xdr:to>
      <xdr:col>20</xdr:col>
      <xdr:colOff>38100</xdr:colOff>
      <xdr:row>80</xdr:row>
      <xdr:rowOff>141478</xdr:rowOff>
    </xdr:to>
    <xdr:sp macro="" textlink="">
      <xdr:nvSpPr>
        <xdr:cNvPr id="288" name="フローチャート: 判断 287">
          <a:extLst>
            <a:ext uri="{FF2B5EF4-FFF2-40B4-BE49-F238E27FC236}">
              <a16:creationId xmlns:a16="http://schemas.microsoft.com/office/drawing/2014/main" id="{9D8B4859-05DA-4928-9C51-87CDA9B06C6E}"/>
            </a:ext>
          </a:extLst>
        </xdr:cNvPr>
        <xdr:cNvSpPr/>
      </xdr:nvSpPr>
      <xdr:spPr>
        <a:xfrm>
          <a:off x="3312160" y="1345107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12446</xdr:rowOff>
    </xdr:from>
    <xdr:to>
      <xdr:col>15</xdr:col>
      <xdr:colOff>101600</xdr:colOff>
      <xdr:row>80</xdr:row>
      <xdr:rowOff>114046</xdr:rowOff>
    </xdr:to>
    <xdr:sp macro="" textlink="">
      <xdr:nvSpPr>
        <xdr:cNvPr id="289" name="フローチャート: 判断 288">
          <a:extLst>
            <a:ext uri="{FF2B5EF4-FFF2-40B4-BE49-F238E27FC236}">
              <a16:creationId xmlns:a16="http://schemas.microsoft.com/office/drawing/2014/main" id="{CCA5891D-41B7-4CE9-A71F-71792645A549}"/>
            </a:ext>
          </a:extLst>
        </xdr:cNvPr>
        <xdr:cNvSpPr/>
      </xdr:nvSpPr>
      <xdr:spPr>
        <a:xfrm>
          <a:off x="2514600" y="13423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147320</xdr:rowOff>
    </xdr:from>
    <xdr:to>
      <xdr:col>10</xdr:col>
      <xdr:colOff>165100</xdr:colOff>
      <xdr:row>80</xdr:row>
      <xdr:rowOff>77470</xdr:rowOff>
    </xdr:to>
    <xdr:sp macro="" textlink="">
      <xdr:nvSpPr>
        <xdr:cNvPr id="290" name="フローチャート: 判断 289">
          <a:extLst>
            <a:ext uri="{FF2B5EF4-FFF2-40B4-BE49-F238E27FC236}">
              <a16:creationId xmlns:a16="http://schemas.microsoft.com/office/drawing/2014/main" id="{8BEFB7B7-9B2E-4C11-9027-31D41BF07A89}"/>
            </a:ext>
          </a:extLst>
        </xdr:cNvPr>
        <xdr:cNvSpPr/>
      </xdr:nvSpPr>
      <xdr:spPr>
        <a:xfrm>
          <a:off x="1739900" y="133908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110744</xdr:rowOff>
    </xdr:from>
    <xdr:to>
      <xdr:col>6</xdr:col>
      <xdr:colOff>38100</xdr:colOff>
      <xdr:row>80</xdr:row>
      <xdr:rowOff>40894</xdr:rowOff>
    </xdr:to>
    <xdr:sp macro="" textlink="">
      <xdr:nvSpPr>
        <xdr:cNvPr id="291" name="フローチャート: 判断 290">
          <a:extLst>
            <a:ext uri="{FF2B5EF4-FFF2-40B4-BE49-F238E27FC236}">
              <a16:creationId xmlns:a16="http://schemas.microsoft.com/office/drawing/2014/main" id="{4E01C7F6-AD54-44ED-AB47-B0366E3B54EC}"/>
            </a:ext>
          </a:extLst>
        </xdr:cNvPr>
        <xdr:cNvSpPr/>
      </xdr:nvSpPr>
      <xdr:spPr>
        <a:xfrm>
          <a:off x="965200" y="133543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52413D19-1F4A-49AD-949A-0BBFC61F5747}"/>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2180B333-C19C-41D7-8006-F78321AB4F6C}"/>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C90F8898-E70E-4C27-B247-FF5C68BACA9E}"/>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23B84B9F-A99B-447D-8DF0-90B2F63FF558}"/>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1D6FEC1D-1604-409C-816C-3078A41277FB}"/>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154178</xdr:rowOff>
    </xdr:from>
    <xdr:to>
      <xdr:col>24</xdr:col>
      <xdr:colOff>114300</xdr:colOff>
      <xdr:row>82</xdr:row>
      <xdr:rowOff>84328</xdr:rowOff>
    </xdr:to>
    <xdr:sp macro="" textlink="">
      <xdr:nvSpPr>
        <xdr:cNvPr id="297" name="楕円 296">
          <a:extLst>
            <a:ext uri="{FF2B5EF4-FFF2-40B4-BE49-F238E27FC236}">
              <a16:creationId xmlns:a16="http://schemas.microsoft.com/office/drawing/2014/main" id="{508EB3E9-04C4-4A46-8150-B1140DBB388A}"/>
            </a:ext>
          </a:extLst>
        </xdr:cNvPr>
        <xdr:cNvSpPr/>
      </xdr:nvSpPr>
      <xdr:spPr>
        <a:xfrm>
          <a:off x="4036060" y="137330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132605</xdr:rowOff>
    </xdr:from>
    <xdr:ext cx="405111" cy="259045"/>
    <xdr:sp macro="" textlink="">
      <xdr:nvSpPr>
        <xdr:cNvPr id="298" name="【福祉施設】&#10;有形固定資産減価償却率該当値テキスト">
          <a:extLst>
            <a:ext uri="{FF2B5EF4-FFF2-40B4-BE49-F238E27FC236}">
              <a16:creationId xmlns:a16="http://schemas.microsoft.com/office/drawing/2014/main" id="{54D227AB-CFEF-459F-ACFD-B65231900F80}"/>
            </a:ext>
          </a:extLst>
        </xdr:cNvPr>
        <xdr:cNvSpPr txBox="1"/>
      </xdr:nvSpPr>
      <xdr:spPr>
        <a:xfrm>
          <a:off x="4124960" y="13711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135889</xdr:rowOff>
    </xdr:from>
    <xdr:to>
      <xdr:col>20</xdr:col>
      <xdr:colOff>38100</xdr:colOff>
      <xdr:row>82</xdr:row>
      <xdr:rowOff>66039</xdr:rowOff>
    </xdr:to>
    <xdr:sp macro="" textlink="">
      <xdr:nvSpPr>
        <xdr:cNvPr id="299" name="楕円 298">
          <a:extLst>
            <a:ext uri="{FF2B5EF4-FFF2-40B4-BE49-F238E27FC236}">
              <a16:creationId xmlns:a16="http://schemas.microsoft.com/office/drawing/2014/main" id="{7488AE14-9DA6-4A88-B959-BB687AD2F1F8}"/>
            </a:ext>
          </a:extLst>
        </xdr:cNvPr>
        <xdr:cNvSpPr/>
      </xdr:nvSpPr>
      <xdr:spPr>
        <a:xfrm>
          <a:off x="3312160" y="1371472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15239</xdr:rowOff>
    </xdr:from>
    <xdr:to>
      <xdr:col>24</xdr:col>
      <xdr:colOff>63500</xdr:colOff>
      <xdr:row>82</xdr:row>
      <xdr:rowOff>33528</xdr:rowOff>
    </xdr:to>
    <xdr:cxnSp macro="">
      <xdr:nvCxnSpPr>
        <xdr:cNvPr id="300" name="直線コネクタ 299">
          <a:extLst>
            <a:ext uri="{FF2B5EF4-FFF2-40B4-BE49-F238E27FC236}">
              <a16:creationId xmlns:a16="http://schemas.microsoft.com/office/drawing/2014/main" id="{DD50EA9E-DFA9-4089-B3A9-31AEF9A7BA31}"/>
            </a:ext>
          </a:extLst>
        </xdr:cNvPr>
        <xdr:cNvCxnSpPr/>
      </xdr:nvCxnSpPr>
      <xdr:spPr>
        <a:xfrm>
          <a:off x="3355340" y="13761719"/>
          <a:ext cx="73152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151892</xdr:rowOff>
    </xdr:from>
    <xdr:to>
      <xdr:col>15</xdr:col>
      <xdr:colOff>101600</xdr:colOff>
      <xdr:row>85</xdr:row>
      <xdr:rowOff>82042</xdr:rowOff>
    </xdr:to>
    <xdr:sp macro="" textlink="">
      <xdr:nvSpPr>
        <xdr:cNvPr id="301" name="楕円 300">
          <a:extLst>
            <a:ext uri="{FF2B5EF4-FFF2-40B4-BE49-F238E27FC236}">
              <a16:creationId xmlns:a16="http://schemas.microsoft.com/office/drawing/2014/main" id="{A96EC610-7CCC-4FB0-90FF-09556368937D}"/>
            </a:ext>
          </a:extLst>
        </xdr:cNvPr>
        <xdr:cNvSpPr/>
      </xdr:nvSpPr>
      <xdr:spPr>
        <a:xfrm>
          <a:off x="2514600" y="1423365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15239</xdr:rowOff>
    </xdr:from>
    <xdr:to>
      <xdr:col>19</xdr:col>
      <xdr:colOff>177800</xdr:colOff>
      <xdr:row>85</xdr:row>
      <xdr:rowOff>31242</xdr:rowOff>
    </xdr:to>
    <xdr:cxnSp macro="">
      <xdr:nvCxnSpPr>
        <xdr:cNvPr id="302" name="直線コネクタ 301">
          <a:extLst>
            <a:ext uri="{FF2B5EF4-FFF2-40B4-BE49-F238E27FC236}">
              <a16:creationId xmlns:a16="http://schemas.microsoft.com/office/drawing/2014/main" id="{98A7820B-92D5-40B3-8132-DA95BF3B39DE}"/>
            </a:ext>
          </a:extLst>
        </xdr:cNvPr>
        <xdr:cNvCxnSpPr/>
      </xdr:nvCxnSpPr>
      <xdr:spPr>
        <a:xfrm flipV="1">
          <a:off x="2565400" y="13761719"/>
          <a:ext cx="789940" cy="518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62737</xdr:rowOff>
    </xdr:from>
    <xdr:to>
      <xdr:col>10</xdr:col>
      <xdr:colOff>165100</xdr:colOff>
      <xdr:row>84</xdr:row>
      <xdr:rowOff>164337</xdr:rowOff>
    </xdr:to>
    <xdr:sp macro="" textlink="">
      <xdr:nvSpPr>
        <xdr:cNvPr id="303" name="楕円 302">
          <a:extLst>
            <a:ext uri="{FF2B5EF4-FFF2-40B4-BE49-F238E27FC236}">
              <a16:creationId xmlns:a16="http://schemas.microsoft.com/office/drawing/2014/main" id="{C2090988-B206-478C-831D-D111AEBE5F82}"/>
            </a:ext>
          </a:extLst>
        </xdr:cNvPr>
        <xdr:cNvSpPr/>
      </xdr:nvSpPr>
      <xdr:spPr>
        <a:xfrm>
          <a:off x="1739900" y="14144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113537</xdr:rowOff>
    </xdr:from>
    <xdr:to>
      <xdr:col>15</xdr:col>
      <xdr:colOff>50800</xdr:colOff>
      <xdr:row>85</xdr:row>
      <xdr:rowOff>31242</xdr:rowOff>
    </xdr:to>
    <xdr:cxnSp macro="">
      <xdr:nvCxnSpPr>
        <xdr:cNvPr id="304" name="直線コネクタ 303">
          <a:extLst>
            <a:ext uri="{FF2B5EF4-FFF2-40B4-BE49-F238E27FC236}">
              <a16:creationId xmlns:a16="http://schemas.microsoft.com/office/drawing/2014/main" id="{B5ED0D65-A363-416E-A281-AC4FE4D4F34F}"/>
            </a:ext>
          </a:extLst>
        </xdr:cNvPr>
        <xdr:cNvCxnSpPr/>
      </xdr:nvCxnSpPr>
      <xdr:spPr>
        <a:xfrm>
          <a:off x="1790700" y="14195297"/>
          <a:ext cx="774700" cy="85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55880</xdr:rowOff>
    </xdr:from>
    <xdr:to>
      <xdr:col>6</xdr:col>
      <xdr:colOff>38100</xdr:colOff>
      <xdr:row>84</xdr:row>
      <xdr:rowOff>157480</xdr:rowOff>
    </xdr:to>
    <xdr:sp macro="" textlink="">
      <xdr:nvSpPr>
        <xdr:cNvPr id="305" name="楕円 304">
          <a:extLst>
            <a:ext uri="{FF2B5EF4-FFF2-40B4-BE49-F238E27FC236}">
              <a16:creationId xmlns:a16="http://schemas.microsoft.com/office/drawing/2014/main" id="{EE0B31C4-E085-400F-B512-F5650AB74690}"/>
            </a:ext>
          </a:extLst>
        </xdr:cNvPr>
        <xdr:cNvSpPr/>
      </xdr:nvSpPr>
      <xdr:spPr>
        <a:xfrm>
          <a:off x="965200" y="141376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106680</xdr:rowOff>
    </xdr:from>
    <xdr:to>
      <xdr:col>10</xdr:col>
      <xdr:colOff>114300</xdr:colOff>
      <xdr:row>84</xdr:row>
      <xdr:rowOff>113537</xdr:rowOff>
    </xdr:to>
    <xdr:cxnSp macro="">
      <xdr:nvCxnSpPr>
        <xdr:cNvPr id="306" name="直線コネクタ 305">
          <a:extLst>
            <a:ext uri="{FF2B5EF4-FFF2-40B4-BE49-F238E27FC236}">
              <a16:creationId xmlns:a16="http://schemas.microsoft.com/office/drawing/2014/main" id="{BB7A737A-D635-42D2-B579-164DB7C0FF2D}"/>
            </a:ext>
          </a:extLst>
        </xdr:cNvPr>
        <xdr:cNvCxnSpPr/>
      </xdr:nvCxnSpPr>
      <xdr:spPr>
        <a:xfrm>
          <a:off x="1008380" y="14188440"/>
          <a:ext cx="78232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78</xdr:row>
      <xdr:rowOff>158005</xdr:rowOff>
    </xdr:from>
    <xdr:ext cx="405111" cy="259045"/>
    <xdr:sp macro="" textlink="">
      <xdr:nvSpPr>
        <xdr:cNvPr id="307" name="n_1aveValue【福祉施設】&#10;有形固定資産減価償却率">
          <a:extLst>
            <a:ext uri="{FF2B5EF4-FFF2-40B4-BE49-F238E27FC236}">
              <a16:creationId xmlns:a16="http://schemas.microsoft.com/office/drawing/2014/main" id="{E12B830A-2C24-4B9A-B39B-71F68B2406B2}"/>
            </a:ext>
          </a:extLst>
        </xdr:cNvPr>
        <xdr:cNvSpPr txBox="1"/>
      </xdr:nvSpPr>
      <xdr:spPr>
        <a:xfrm>
          <a:off x="3170564" y="132339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130573</xdr:rowOff>
    </xdr:from>
    <xdr:ext cx="405111" cy="259045"/>
    <xdr:sp macro="" textlink="">
      <xdr:nvSpPr>
        <xdr:cNvPr id="308" name="n_2aveValue【福祉施設】&#10;有形固定資産減価償却率">
          <a:extLst>
            <a:ext uri="{FF2B5EF4-FFF2-40B4-BE49-F238E27FC236}">
              <a16:creationId xmlns:a16="http://schemas.microsoft.com/office/drawing/2014/main" id="{2ED3F960-09C8-4260-89FE-189318DE7EF3}"/>
            </a:ext>
          </a:extLst>
        </xdr:cNvPr>
        <xdr:cNvSpPr txBox="1"/>
      </xdr:nvSpPr>
      <xdr:spPr>
        <a:xfrm>
          <a:off x="2385704" y="13206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93997</xdr:rowOff>
    </xdr:from>
    <xdr:ext cx="405111" cy="259045"/>
    <xdr:sp macro="" textlink="">
      <xdr:nvSpPr>
        <xdr:cNvPr id="309" name="n_3aveValue【福祉施設】&#10;有形固定資産減価償却率">
          <a:extLst>
            <a:ext uri="{FF2B5EF4-FFF2-40B4-BE49-F238E27FC236}">
              <a16:creationId xmlns:a16="http://schemas.microsoft.com/office/drawing/2014/main" id="{877DF76A-738B-4317-AC50-0C11993824C9}"/>
            </a:ext>
          </a:extLst>
        </xdr:cNvPr>
        <xdr:cNvSpPr txBox="1"/>
      </xdr:nvSpPr>
      <xdr:spPr>
        <a:xfrm>
          <a:off x="1611004" y="13169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57421</xdr:rowOff>
    </xdr:from>
    <xdr:ext cx="405111" cy="259045"/>
    <xdr:sp macro="" textlink="">
      <xdr:nvSpPr>
        <xdr:cNvPr id="310" name="n_4aveValue【福祉施設】&#10;有形固定資産減価償却率">
          <a:extLst>
            <a:ext uri="{FF2B5EF4-FFF2-40B4-BE49-F238E27FC236}">
              <a16:creationId xmlns:a16="http://schemas.microsoft.com/office/drawing/2014/main" id="{7356A91D-EE72-4D62-8A6A-D42C913734C1}"/>
            </a:ext>
          </a:extLst>
        </xdr:cNvPr>
        <xdr:cNvSpPr txBox="1"/>
      </xdr:nvSpPr>
      <xdr:spPr>
        <a:xfrm>
          <a:off x="836304" y="13133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57166</xdr:rowOff>
    </xdr:from>
    <xdr:ext cx="405111" cy="259045"/>
    <xdr:sp macro="" textlink="">
      <xdr:nvSpPr>
        <xdr:cNvPr id="311" name="n_1mainValue【福祉施設】&#10;有形固定資産減価償却率">
          <a:extLst>
            <a:ext uri="{FF2B5EF4-FFF2-40B4-BE49-F238E27FC236}">
              <a16:creationId xmlns:a16="http://schemas.microsoft.com/office/drawing/2014/main" id="{4BDB8A92-4EBC-4B13-B09F-50E44D22A748}"/>
            </a:ext>
          </a:extLst>
        </xdr:cNvPr>
        <xdr:cNvSpPr txBox="1"/>
      </xdr:nvSpPr>
      <xdr:spPr>
        <a:xfrm>
          <a:off x="3170564" y="138036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73169</xdr:rowOff>
    </xdr:from>
    <xdr:ext cx="405111" cy="259045"/>
    <xdr:sp macro="" textlink="">
      <xdr:nvSpPr>
        <xdr:cNvPr id="312" name="n_2mainValue【福祉施設】&#10;有形固定資産減価償却率">
          <a:extLst>
            <a:ext uri="{FF2B5EF4-FFF2-40B4-BE49-F238E27FC236}">
              <a16:creationId xmlns:a16="http://schemas.microsoft.com/office/drawing/2014/main" id="{0FD563B8-F673-410C-9EA5-9EC2BD7FF612}"/>
            </a:ext>
          </a:extLst>
        </xdr:cNvPr>
        <xdr:cNvSpPr txBox="1"/>
      </xdr:nvSpPr>
      <xdr:spPr>
        <a:xfrm>
          <a:off x="2385704" y="143225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155464</xdr:rowOff>
    </xdr:from>
    <xdr:ext cx="405111" cy="259045"/>
    <xdr:sp macro="" textlink="">
      <xdr:nvSpPr>
        <xdr:cNvPr id="313" name="n_3mainValue【福祉施設】&#10;有形固定資産減価償却率">
          <a:extLst>
            <a:ext uri="{FF2B5EF4-FFF2-40B4-BE49-F238E27FC236}">
              <a16:creationId xmlns:a16="http://schemas.microsoft.com/office/drawing/2014/main" id="{A03F8958-D23C-44E4-8933-C4C756196470}"/>
            </a:ext>
          </a:extLst>
        </xdr:cNvPr>
        <xdr:cNvSpPr txBox="1"/>
      </xdr:nvSpPr>
      <xdr:spPr>
        <a:xfrm>
          <a:off x="1611004" y="142372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148607</xdr:rowOff>
    </xdr:from>
    <xdr:ext cx="405111" cy="259045"/>
    <xdr:sp macro="" textlink="">
      <xdr:nvSpPr>
        <xdr:cNvPr id="314" name="n_4mainValue【福祉施設】&#10;有形固定資産減価償却率">
          <a:extLst>
            <a:ext uri="{FF2B5EF4-FFF2-40B4-BE49-F238E27FC236}">
              <a16:creationId xmlns:a16="http://schemas.microsoft.com/office/drawing/2014/main" id="{2A92C66B-A9EA-4BB7-B73B-5D0046771CC2}"/>
            </a:ext>
          </a:extLst>
        </xdr:cNvPr>
        <xdr:cNvSpPr txBox="1"/>
      </xdr:nvSpPr>
      <xdr:spPr>
        <a:xfrm>
          <a:off x="836304" y="1423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a:extLst>
            <a:ext uri="{FF2B5EF4-FFF2-40B4-BE49-F238E27FC236}">
              <a16:creationId xmlns:a16="http://schemas.microsoft.com/office/drawing/2014/main" id="{3CEAA958-6B4F-4E0C-BB35-DC381AF6B851}"/>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a:extLst>
            <a:ext uri="{FF2B5EF4-FFF2-40B4-BE49-F238E27FC236}">
              <a16:creationId xmlns:a16="http://schemas.microsoft.com/office/drawing/2014/main" id="{DC4D2599-8531-4B8E-8E1E-7B03D5770CC6}"/>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a:extLst>
            <a:ext uri="{FF2B5EF4-FFF2-40B4-BE49-F238E27FC236}">
              <a16:creationId xmlns:a16="http://schemas.microsoft.com/office/drawing/2014/main" id="{1410D3A1-F8F6-4B1F-9411-8EFA51EF26BC}"/>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a:extLst>
            <a:ext uri="{FF2B5EF4-FFF2-40B4-BE49-F238E27FC236}">
              <a16:creationId xmlns:a16="http://schemas.microsoft.com/office/drawing/2014/main" id="{26FD2986-4252-4824-9253-A7EF8129A641}"/>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a:extLst>
            <a:ext uri="{FF2B5EF4-FFF2-40B4-BE49-F238E27FC236}">
              <a16:creationId xmlns:a16="http://schemas.microsoft.com/office/drawing/2014/main" id="{E3701DAE-9E56-4E2C-A782-A338D77C6DE6}"/>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a:extLst>
            <a:ext uri="{FF2B5EF4-FFF2-40B4-BE49-F238E27FC236}">
              <a16:creationId xmlns:a16="http://schemas.microsoft.com/office/drawing/2014/main" id="{3A4CC81B-7184-4195-A67C-D0EF9D8F86AF}"/>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a:extLst>
            <a:ext uri="{FF2B5EF4-FFF2-40B4-BE49-F238E27FC236}">
              <a16:creationId xmlns:a16="http://schemas.microsoft.com/office/drawing/2014/main" id="{1416BC10-353C-4FBC-AA70-B832140DD535}"/>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a:extLst>
            <a:ext uri="{FF2B5EF4-FFF2-40B4-BE49-F238E27FC236}">
              <a16:creationId xmlns:a16="http://schemas.microsoft.com/office/drawing/2014/main" id="{583BDDF5-0D90-4F5A-B8BE-A0F773D7CA5A}"/>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a:extLst>
            <a:ext uri="{FF2B5EF4-FFF2-40B4-BE49-F238E27FC236}">
              <a16:creationId xmlns:a16="http://schemas.microsoft.com/office/drawing/2014/main" id="{A4AB0C2F-C122-44AE-8AD0-A97CCF2A68B3}"/>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a:extLst>
            <a:ext uri="{FF2B5EF4-FFF2-40B4-BE49-F238E27FC236}">
              <a16:creationId xmlns:a16="http://schemas.microsoft.com/office/drawing/2014/main" id="{4C2783C5-EFED-42C5-8D69-79FB6986BF05}"/>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5" name="直線コネクタ 324">
          <a:extLst>
            <a:ext uri="{FF2B5EF4-FFF2-40B4-BE49-F238E27FC236}">
              <a16:creationId xmlns:a16="http://schemas.microsoft.com/office/drawing/2014/main" id="{59349379-93CB-433F-A552-0688EC55BB3E}"/>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26" name="テキスト ボックス 325">
          <a:extLst>
            <a:ext uri="{FF2B5EF4-FFF2-40B4-BE49-F238E27FC236}">
              <a16:creationId xmlns:a16="http://schemas.microsoft.com/office/drawing/2014/main" id="{EB370FFA-B122-4CDD-8E51-6743A9C08E6D}"/>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27" name="直線コネクタ 326">
          <a:extLst>
            <a:ext uri="{FF2B5EF4-FFF2-40B4-BE49-F238E27FC236}">
              <a16:creationId xmlns:a16="http://schemas.microsoft.com/office/drawing/2014/main" id="{EBFE436C-486D-429F-8215-F12F4F10075C}"/>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28" name="テキスト ボックス 327">
          <a:extLst>
            <a:ext uri="{FF2B5EF4-FFF2-40B4-BE49-F238E27FC236}">
              <a16:creationId xmlns:a16="http://schemas.microsoft.com/office/drawing/2014/main" id="{7185847F-EE81-487D-BD1C-BFB9B2537C47}"/>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29" name="直線コネクタ 328">
          <a:extLst>
            <a:ext uri="{FF2B5EF4-FFF2-40B4-BE49-F238E27FC236}">
              <a16:creationId xmlns:a16="http://schemas.microsoft.com/office/drawing/2014/main" id="{4BD35088-971B-4F54-9D48-35EA011531AB}"/>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0" name="テキスト ボックス 329">
          <a:extLst>
            <a:ext uri="{FF2B5EF4-FFF2-40B4-BE49-F238E27FC236}">
              <a16:creationId xmlns:a16="http://schemas.microsoft.com/office/drawing/2014/main" id="{8BF5DEE4-6428-4284-BD0A-376724A76295}"/>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1" name="直線コネクタ 330">
          <a:extLst>
            <a:ext uri="{FF2B5EF4-FFF2-40B4-BE49-F238E27FC236}">
              <a16:creationId xmlns:a16="http://schemas.microsoft.com/office/drawing/2014/main" id="{9D24061D-5991-4562-889B-740990DEBFB1}"/>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2" name="テキスト ボックス 331">
          <a:extLst>
            <a:ext uri="{FF2B5EF4-FFF2-40B4-BE49-F238E27FC236}">
              <a16:creationId xmlns:a16="http://schemas.microsoft.com/office/drawing/2014/main" id="{0D94818A-2439-4232-86B7-609AC8810683}"/>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3" name="直線コネクタ 332">
          <a:extLst>
            <a:ext uri="{FF2B5EF4-FFF2-40B4-BE49-F238E27FC236}">
              <a16:creationId xmlns:a16="http://schemas.microsoft.com/office/drawing/2014/main" id="{53DE46B2-CEE3-47EE-8602-7C9DA009B5E4}"/>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4" name="テキスト ボックス 333">
          <a:extLst>
            <a:ext uri="{FF2B5EF4-FFF2-40B4-BE49-F238E27FC236}">
              <a16:creationId xmlns:a16="http://schemas.microsoft.com/office/drawing/2014/main" id="{D65350E8-B984-4552-9E2C-1B98B18CBBB7}"/>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5" name="直線コネクタ 334">
          <a:extLst>
            <a:ext uri="{FF2B5EF4-FFF2-40B4-BE49-F238E27FC236}">
              <a16:creationId xmlns:a16="http://schemas.microsoft.com/office/drawing/2014/main" id="{33CE8908-2194-4C1B-99C3-F33C86DA4897}"/>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36" name="テキスト ボックス 335">
          <a:extLst>
            <a:ext uri="{FF2B5EF4-FFF2-40B4-BE49-F238E27FC236}">
              <a16:creationId xmlns:a16="http://schemas.microsoft.com/office/drawing/2014/main" id="{CBA9F8B5-8915-4D96-BE38-D2DFCDE64CC7}"/>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5576E5EF-9E03-47B1-9C1B-1537C5F1F88C}"/>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94CA6EA3-B23B-49C0-892A-67639A4F90D5}"/>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a:extLst>
            <a:ext uri="{FF2B5EF4-FFF2-40B4-BE49-F238E27FC236}">
              <a16:creationId xmlns:a16="http://schemas.microsoft.com/office/drawing/2014/main" id="{6B3A5548-F260-411D-9642-82A8BE1699EB}"/>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78921</xdr:rowOff>
    </xdr:from>
    <xdr:to>
      <xdr:col>54</xdr:col>
      <xdr:colOff>189865</xdr:colOff>
      <xdr:row>86</xdr:row>
      <xdr:rowOff>81643</xdr:rowOff>
    </xdr:to>
    <xdr:cxnSp macro="">
      <xdr:nvCxnSpPr>
        <xdr:cNvPr id="340" name="直線コネクタ 339">
          <a:extLst>
            <a:ext uri="{FF2B5EF4-FFF2-40B4-BE49-F238E27FC236}">
              <a16:creationId xmlns:a16="http://schemas.microsoft.com/office/drawing/2014/main" id="{ED586A14-4C71-427D-88C9-C1B136CD71BD}"/>
            </a:ext>
          </a:extLst>
        </xdr:cNvPr>
        <xdr:cNvCxnSpPr/>
      </xdr:nvCxnSpPr>
      <xdr:spPr>
        <a:xfrm flipV="1">
          <a:off x="9219565" y="12987201"/>
          <a:ext cx="0" cy="15114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85470</xdr:rowOff>
    </xdr:from>
    <xdr:ext cx="469744" cy="259045"/>
    <xdr:sp macro="" textlink="">
      <xdr:nvSpPr>
        <xdr:cNvPr id="341" name="【福祉施設】&#10;一人当たり面積最小値テキスト">
          <a:extLst>
            <a:ext uri="{FF2B5EF4-FFF2-40B4-BE49-F238E27FC236}">
              <a16:creationId xmlns:a16="http://schemas.microsoft.com/office/drawing/2014/main" id="{1BE419CB-BA09-4B5F-9D4B-F06D9AD61FBF}"/>
            </a:ext>
          </a:extLst>
        </xdr:cNvPr>
        <xdr:cNvSpPr txBox="1"/>
      </xdr:nvSpPr>
      <xdr:spPr>
        <a:xfrm>
          <a:off x="9258300" y="14502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81643</xdr:rowOff>
    </xdr:from>
    <xdr:to>
      <xdr:col>55</xdr:col>
      <xdr:colOff>88900</xdr:colOff>
      <xdr:row>86</xdr:row>
      <xdr:rowOff>81643</xdr:rowOff>
    </xdr:to>
    <xdr:cxnSp macro="">
      <xdr:nvCxnSpPr>
        <xdr:cNvPr id="342" name="直線コネクタ 341">
          <a:extLst>
            <a:ext uri="{FF2B5EF4-FFF2-40B4-BE49-F238E27FC236}">
              <a16:creationId xmlns:a16="http://schemas.microsoft.com/office/drawing/2014/main" id="{38527858-169D-4C80-B099-0B8F604DEDC6}"/>
            </a:ext>
          </a:extLst>
        </xdr:cNvPr>
        <xdr:cNvCxnSpPr/>
      </xdr:nvCxnSpPr>
      <xdr:spPr>
        <a:xfrm>
          <a:off x="9154160" y="144986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25598</xdr:rowOff>
    </xdr:from>
    <xdr:ext cx="469744" cy="259045"/>
    <xdr:sp macro="" textlink="">
      <xdr:nvSpPr>
        <xdr:cNvPr id="343" name="【福祉施設】&#10;一人当たり面積最大値テキスト">
          <a:extLst>
            <a:ext uri="{FF2B5EF4-FFF2-40B4-BE49-F238E27FC236}">
              <a16:creationId xmlns:a16="http://schemas.microsoft.com/office/drawing/2014/main" id="{F80C7452-671D-4A9D-85B1-D10B424EFAD5}"/>
            </a:ext>
          </a:extLst>
        </xdr:cNvPr>
        <xdr:cNvSpPr txBox="1"/>
      </xdr:nvSpPr>
      <xdr:spPr>
        <a:xfrm>
          <a:off x="9258300" y="12766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78921</xdr:rowOff>
    </xdr:from>
    <xdr:to>
      <xdr:col>55</xdr:col>
      <xdr:colOff>88900</xdr:colOff>
      <xdr:row>77</xdr:row>
      <xdr:rowOff>78921</xdr:rowOff>
    </xdr:to>
    <xdr:cxnSp macro="">
      <xdr:nvCxnSpPr>
        <xdr:cNvPr id="344" name="直線コネクタ 343">
          <a:extLst>
            <a:ext uri="{FF2B5EF4-FFF2-40B4-BE49-F238E27FC236}">
              <a16:creationId xmlns:a16="http://schemas.microsoft.com/office/drawing/2014/main" id="{C1034606-9F62-437A-8348-6942D02A34FE}"/>
            </a:ext>
          </a:extLst>
        </xdr:cNvPr>
        <xdr:cNvCxnSpPr/>
      </xdr:nvCxnSpPr>
      <xdr:spPr>
        <a:xfrm>
          <a:off x="9154160" y="129872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44648</xdr:rowOff>
    </xdr:from>
    <xdr:ext cx="469744" cy="259045"/>
    <xdr:sp macro="" textlink="">
      <xdr:nvSpPr>
        <xdr:cNvPr id="345" name="【福祉施設】&#10;一人当たり面積平均値テキスト">
          <a:extLst>
            <a:ext uri="{FF2B5EF4-FFF2-40B4-BE49-F238E27FC236}">
              <a16:creationId xmlns:a16="http://schemas.microsoft.com/office/drawing/2014/main" id="{3FB09FE7-8497-4922-957B-41A170A0FC10}"/>
            </a:ext>
          </a:extLst>
        </xdr:cNvPr>
        <xdr:cNvSpPr txBox="1"/>
      </xdr:nvSpPr>
      <xdr:spPr>
        <a:xfrm>
          <a:off x="9258300" y="139587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66221</xdr:rowOff>
    </xdr:from>
    <xdr:to>
      <xdr:col>55</xdr:col>
      <xdr:colOff>50800</xdr:colOff>
      <xdr:row>83</xdr:row>
      <xdr:rowOff>167821</xdr:rowOff>
    </xdr:to>
    <xdr:sp macro="" textlink="">
      <xdr:nvSpPr>
        <xdr:cNvPr id="346" name="フローチャート: 判断 345">
          <a:extLst>
            <a:ext uri="{FF2B5EF4-FFF2-40B4-BE49-F238E27FC236}">
              <a16:creationId xmlns:a16="http://schemas.microsoft.com/office/drawing/2014/main" id="{797BECD7-F649-4040-BDE2-DEF5F10D6C12}"/>
            </a:ext>
          </a:extLst>
        </xdr:cNvPr>
        <xdr:cNvSpPr/>
      </xdr:nvSpPr>
      <xdr:spPr>
        <a:xfrm>
          <a:off x="9192260" y="1398034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66221</xdr:rowOff>
    </xdr:from>
    <xdr:to>
      <xdr:col>50</xdr:col>
      <xdr:colOff>165100</xdr:colOff>
      <xdr:row>83</xdr:row>
      <xdr:rowOff>167821</xdr:rowOff>
    </xdr:to>
    <xdr:sp macro="" textlink="">
      <xdr:nvSpPr>
        <xdr:cNvPr id="347" name="フローチャート: 判断 346">
          <a:extLst>
            <a:ext uri="{FF2B5EF4-FFF2-40B4-BE49-F238E27FC236}">
              <a16:creationId xmlns:a16="http://schemas.microsoft.com/office/drawing/2014/main" id="{F9F9BA98-3368-4789-B7B9-1982181CBCA3}"/>
            </a:ext>
          </a:extLst>
        </xdr:cNvPr>
        <xdr:cNvSpPr/>
      </xdr:nvSpPr>
      <xdr:spPr>
        <a:xfrm>
          <a:off x="8445500" y="13980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66221</xdr:rowOff>
    </xdr:from>
    <xdr:to>
      <xdr:col>46</xdr:col>
      <xdr:colOff>38100</xdr:colOff>
      <xdr:row>83</xdr:row>
      <xdr:rowOff>167821</xdr:rowOff>
    </xdr:to>
    <xdr:sp macro="" textlink="">
      <xdr:nvSpPr>
        <xdr:cNvPr id="348" name="フローチャート: 判断 347">
          <a:extLst>
            <a:ext uri="{FF2B5EF4-FFF2-40B4-BE49-F238E27FC236}">
              <a16:creationId xmlns:a16="http://schemas.microsoft.com/office/drawing/2014/main" id="{07B74117-0498-4F30-B222-9071F1C46EFD}"/>
            </a:ext>
          </a:extLst>
        </xdr:cNvPr>
        <xdr:cNvSpPr/>
      </xdr:nvSpPr>
      <xdr:spPr>
        <a:xfrm>
          <a:off x="7670800" y="1398034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77107</xdr:rowOff>
    </xdr:from>
    <xdr:to>
      <xdr:col>41</xdr:col>
      <xdr:colOff>101600</xdr:colOff>
      <xdr:row>84</xdr:row>
      <xdr:rowOff>7257</xdr:rowOff>
    </xdr:to>
    <xdr:sp macro="" textlink="">
      <xdr:nvSpPr>
        <xdr:cNvPr id="349" name="フローチャート: 判断 348">
          <a:extLst>
            <a:ext uri="{FF2B5EF4-FFF2-40B4-BE49-F238E27FC236}">
              <a16:creationId xmlns:a16="http://schemas.microsoft.com/office/drawing/2014/main" id="{695E6767-6934-4D3B-8F58-660D39CF724A}"/>
            </a:ext>
          </a:extLst>
        </xdr:cNvPr>
        <xdr:cNvSpPr/>
      </xdr:nvSpPr>
      <xdr:spPr>
        <a:xfrm>
          <a:off x="6873240" y="13991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77107</xdr:rowOff>
    </xdr:from>
    <xdr:to>
      <xdr:col>36</xdr:col>
      <xdr:colOff>165100</xdr:colOff>
      <xdr:row>84</xdr:row>
      <xdr:rowOff>7257</xdr:rowOff>
    </xdr:to>
    <xdr:sp macro="" textlink="">
      <xdr:nvSpPr>
        <xdr:cNvPr id="350" name="フローチャート: 判断 349">
          <a:extLst>
            <a:ext uri="{FF2B5EF4-FFF2-40B4-BE49-F238E27FC236}">
              <a16:creationId xmlns:a16="http://schemas.microsoft.com/office/drawing/2014/main" id="{D4A14D5F-59F3-49E0-8C53-2559ADFF84EC}"/>
            </a:ext>
          </a:extLst>
        </xdr:cNvPr>
        <xdr:cNvSpPr/>
      </xdr:nvSpPr>
      <xdr:spPr>
        <a:xfrm>
          <a:off x="6098540" y="13991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8AFC80D5-FF40-48C4-B25C-D8532300391B}"/>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BAD69188-3E44-4071-AC75-BF13B6EAAAC5}"/>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A59D1980-5C75-4961-AC0E-09AC8193F232}"/>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0820BD93-2FB8-4027-83AE-F12440BBB497}"/>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EAED53B9-7A20-4C0A-94A7-327F6FA87DF0}"/>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33564</xdr:rowOff>
    </xdr:from>
    <xdr:to>
      <xdr:col>55</xdr:col>
      <xdr:colOff>50800</xdr:colOff>
      <xdr:row>83</xdr:row>
      <xdr:rowOff>135164</xdr:rowOff>
    </xdr:to>
    <xdr:sp macro="" textlink="">
      <xdr:nvSpPr>
        <xdr:cNvPr id="356" name="楕円 355">
          <a:extLst>
            <a:ext uri="{FF2B5EF4-FFF2-40B4-BE49-F238E27FC236}">
              <a16:creationId xmlns:a16="http://schemas.microsoft.com/office/drawing/2014/main" id="{CE081BE5-A606-4B17-AFA2-FD46C37A7D3C}"/>
            </a:ext>
          </a:extLst>
        </xdr:cNvPr>
        <xdr:cNvSpPr/>
      </xdr:nvSpPr>
      <xdr:spPr>
        <a:xfrm>
          <a:off x="9192260" y="1394768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56441</xdr:rowOff>
    </xdr:from>
    <xdr:ext cx="469744" cy="259045"/>
    <xdr:sp macro="" textlink="">
      <xdr:nvSpPr>
        <xdr:cNvPr id="357" name="【福祉施設】&#10;一人当たり面積該当値テキスト">
          <a:extLst>
            <a:ext uri="{FF2B5EF4-FFF2-40B4-BE49-F238E27FC236}">
              <a16:creationId xmlns:a16="http://schemas.microsoft.com/office/drawing/2014/main" id="{0F3B846B-1923-4410-BFD2-CE48E9D24F96}"/>
            </a:ext>
          </a:extLst>
        </xdr:cNvPr>
        <xdr:cNvSpPr txBox="1"/>
      </xdr:nvSpPr>
      <xdr:spPr>
        <a:xfrm>
          <a:off x="9258300" y="13802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44450</xdr:rowOff>
    </xdr:from>
    <xdr:to>
      <xdr:col>50</xdr:col>
      <xdr:colOff>165100</xdr:colOff>
      <xdr:row>83</xdr:row>
      <xdr:rowOff>146050</xdr:rowOff>
    </xdr:to>
    <xdr:sp macro="" textlink="">
      <xdr:nvSpPr>
        <xdr:cNvPr id="358" name="楕円 357">
          <a:extLst>
            <a:ext uri="{FF2B5EF4-FFF2-40B4-BE49-F238E27FC236}">
              <a16:creationId xmlns:a16="http://schemas.microsoft.com/office/drawing/2014/main" id="{E3FA0552-53C9-4D9A-9AA0-DBB12A02CF72}"/>
            </a:ext>
          </a:extLst>
        </xdr:cNvPr>
        <xdr:cNvSpPr/>
      </xdr:nvSpPr>
      <xdr:spPr>
        <a:xfrm>
          <a:off x="8445500" y="1395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84364</xdr:rowOff>
    </xdr:from>
    <xdr:to>
      <xdr:col>55</xdr:col>
      <xdr:colOff>0</xdr:colOff>
      <xdr:row>83</xdr:row>
      <xdr:rowOff>95250</xdr:rowOff>
    </xdr:to>
    <xdr:cxnSp macro="">
      <xdr:nvCxnSpPr>
        <xdr:cNvPr id="359" name="直線コネクタ 358">
          <a:extLst>
            <a:ext uri="{FF2B5EF4-FFF2-40B4-BE49-F238E27FC236}">
              <a16:creationId xmlns:a16="http://schemas.microsoft.com/office/drawing/2014/main" id="{38AB2CCA-7250-4163-8B10-8C20D4B6E6E4}"/>
            </a:ext>
          </a:extLst>
        </xdr:cNvPr>
        <xdr:cNvCxnSpPr/>
      </xdr:nvCxnSpPr>
      <xdr:spPr>
        <a:xfrm flipV="1">
          <a:off x="8496300" y="13998484"/>
          <a:ext cx="7239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123371</xdr:rowOff>
    </xdr:from>
    <xdr:to>
      <xdr:col>46</xdr:col>
      <xdr:colOff>38100</xdr:colOff>
      <xdr:row>85</xdr:row>
      <xdr:rowOff>53521</xdr:rowOff>
    </xdr:to>
    <xdr:sp macro="" textlink="">
      <xdr:nvSpPr>
        <xdr:cNvPr id="360" name="楕円 359">
          <a:extLst>
            <a:ext uri="{FF2B5EF4-FFF2-40B4-BE49-F238E27FC236}">
              <a16:creationId xmlns:a16="http://schemas.microsoft.com/office/drawing/2014/main" id="{D35E9FA4-CAEC-46E5-8F10-D283CCF9D2DE}"/>
            </a:ext>
          </a:extLst>
        </xdr:cNvPr>
        <xdr:cNvSpPr/>
      </xdr:nvSpPr>
      <xdr:spPr>
        <a:xfrm>
          <a:off x="7670800" y="1420513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95250</xdr:rowOff>
    </xdr:from>
    <xdr:to>
      <xdr:col>50</xdr:col>
      <xdr:colOff>114300</xdr:colOff>
      <xdr:row>85</xdr:row>
      <xdr:rowOff>2721</xdr:rowOff>
    </xdr:to>
    <xdr:cxnSp macro="">
      <xdr:nvCxnSpPr>
        <xdr:cNvPr id="361" name="直線コネクタ 360">
          <a:extLst>
            <a:ext uri="{FF2B5EF4-FFF2-40B4-BE49-F238E27FC236}">
              <a16:creationId xmlns:a16="http://schemas.microsoft.com/office/drawing/2014/main" id="{56D7E4C2-4839-4288-AC16-B7D59033FB19}"/>
            </a:ext>
          </a:extLst>
        </xdr:cNvPr>
        <xdr:cNvCxnSpPr/>
      </xdr:nvCxnSpPr>
      <xdr:spPr>
        <a:xfrm flipV="1">
          <a:off x="7713980" y="14009370"/>
          <a:ext cx="782320" cy="242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134257</xdr:rowOff>
    </xdr:from>
    <xdr:to>
      <xdr:col>41</xdr:col>
      <xdr:colOff>101600</xdr:colOff>
      <xdr:row>85</xdr:row>
      <xdr:rowOff>64407</xdr:rowOff>
    </xdr:to>
    <xdr:sp macro="" textlink="">
      <xdr:nvSpPr>
        <xdr:cNvPr id="362" name="楕円 361">
          <a:extLst>
            <a:ext uri="{FF2B5EF4-FFF2-40B4-BE49-F238E27FC236}">
              <a16:creationId xmlns:a16="http://schemas.microsoft.com/office/drawing/2014/main" id="{C5408C0C-9D9C-4B85-8E79-2BB43CFF5CC9}"/>
            </a:ext>
          </a:extLst>
        </xdr:cNvPr>
        <xdr:cNvSpPr/>
      </xdr:nvSpPr>
      <xdr:spPr>
        <a:xfrm>
          <a:off x="6873240" y="1421601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2721</xdr:rowOff>
    </xdr:from>
    <xdr:to>
      <xdr:col>45</xdr:col>
      <xdr:colOff>177800</xdr:colOff>
      <xdr:row>85</xdr:row>
      <xdr:rowOff>13607</xdr:rowOff>
    </xdr:to>
    <xdr:cxnSp macro="">
      <xdr:nvCxnSpPr>
        <xdr:cNvPr id="363" name="直線コネクタ 362">
          <a:extLst>
            <a:ext uri="{FF2B5EF4-FFF2-40B4-BE49-F238E27FC236}">
              <a16:creationId xmlns:a16="http://schemas.microsoft.com/office/drawing/2014/main" id="{B5FDE6ED-23C1-49E4-B8DA-4464A2B7A56A}"/>
            </a:ext>
          </a:extLst>
        </xdr:cNvPr>
        <xdr:cNvCxnSpPr/>
      </xdr:nvCxnSpPr>
      <xdr:spPr>
        <a:xfrm flipV="1">
          <a:off x="6924040" y="14252121"/>
          <a:ext cx="78994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134257</xdr:rowOff>
    </xdr:from>
    <xdr:to>
      <xdr:col>36</xdr:col>
      <xdr:colOff>165100</xdr:colOff>
      <xdr:row>85</xdr:row>
      <xdr:rowOff>64407</xdr:rowOff>
    </xdr:to>
    <xdr:sp macro="" textlink="">
      <xdr:nvSpPr>
        <xdr:cNvPr id="364" name="楕円 363">
          <a:extLst>
            <a:ext uri="{FF2B5EF4-FFF2-40B4-BE49-F238E27FC236}">
              <a16:creationId xmlns:a16="http://schemas.microsoft.com/office/drawing/2014/main" id="{F19ACA52-10BB-4A2B-BC2D-54909F09E7AB}"/>
            </a:ext>
          </a:extLst>
        </xdr:cNvPr>
        <xdr:cNvSpPr/>
      </xdr:nvSpPr>
      <xdr:spPr>
        <a:xfrm>
          <a:off x="6098540" y="1421601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13607</xdr:rowOff>
    </xdr:from>
    <xdr:to>
      <xdr:col>41</xdr:col>
      <xdr:colOff>50800</xdr:colOff>
      <xdr:row>85</xdr:row>
      <xdr:rowOff>13607</xdr:rowOff>
    </xdr:to>
    <xdr:cxnSp macro="">
      <xdr:nvCxnSpPr>
        <xdr:cNvPr id="365" name="直線コネクタ 364">
          <a:extLst>
            <a:ext uri="{FF2B5EF4-FFF2-40B4-BE49-F238E27FC236}">
              <a16:creationId xmlns:a16="http://schemas.microsoft.com/office/drawing/2014/main" id="{BA8C44BF-323A-4AB3-A268-1552EEC7C3CF}"/>
            </a:ext>
          </a:extLst>
        </xdr:cNvPr>
        <xdr:cNvCxnSpPr/>
      </xdr:nvCxnSpPr>
      <xdr:spPr>
        <a:xfrm>
          <a:off x="6149340" y="14263007"/>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158948</xdr:rowOff>
    </xdr:from>
    <xdr:ext cx="469744" cy="259045"/>
    <xdr:sp macro="" textlink="">
      <xdr:nvSpPr>
        <xdr:cNvPr id="366" name="n_1aveValue【福祉施設】&#10;一人当たり面積">
          <a:extLst>
            <a:ext uri="{FF2B5EF4-FFF2-40B4-BE49-F238E27FC236}">
              <a16:creationId xmlns:a16="http://schemas.microsoft.com/office/drawing/2014/main" id="{1FC594DB-AA21-4399-ACB2-52A1F954A42F}"/>
            </a:ext>
          </a:extLst>
        </xdr:cNvPr>
        <xdr:cNvSpPr txBox="1"/>
      </xdr:nvSpPr>
      <xdr:spPr>
        <a:xfrm>
          <a:off x="8271587" y="14073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12898</xdr:rowOff>
    </xdr:from>
    <xdr:ext cx="469744" cy="259045"/>
    <xdr:sp macro="" textlink="">
      <xdr:nvSpPr>
        <xdr:cNvPr id="367" name="n_2aveValue【福祉施設】&#10;一人当たり面積">
          <a:extLst>
            <a:ext uri="{FF2B5EF4-FFF2-40B4-BE49-F238E27FC236}">
              <a16:creationId xmlns:a16="http://schemas.microsoft.com/office/drawing/2014/main" id="{DD89FA6E-5344-483F-8830-9FF66A44C091}"/>
            </a:ext>
          </a:extLst>
        </xdr:cNvPr>
        <xdr:cNvSpPr txBox="1"/>
      </xdr:nvSpPr>
      <xdr:spPr>
        <a:xfrm>
          <a:off x="7509587" y="13759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23784</xdr:rowOff>
    </xdr:from>
    <xdr:ext cx="469744" cy="259045"/>
    <xdr:sp macro="" textlink="">
      <xdr:nvSpPr>
        <xdr:cNvPr id="368" name="n_3aveValue【福祉施設】&#10;一人当たり面積">
          <a:extLst>
            <a:ext uri="{FF2B5EF4-FFF2-40B4-BE49-F238E27FC236}">
              <a16:creationId xmlns:a16="http://schemas.microsoft.com/office/drawing/2014/main" id="{539AE521-E552-4081-968C-68205421C5D8}"/>
            </a:ext>
          </a:extLst>
        </xdr:cNvPr>
        <xdr:cNvSpPr txBox="1"/>
      </xdr:nvSpPr>
      <xdr:spPr>
        <a:xfrm>
          <a:off x="6712027" y="13770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23784</xdr:rowOff>
    </xdr:from>
    <xdr:ext cx="469744" cy="259045"/>
    <xdr:sp macro="" textlink="">
      <xdr:nvSpPr>
        <xdr:cNvPr id="369" name="n_4aveValue【福祉施設】&#10;一人当たり面積">
          <a:extLst>
            <a:ext uri="{FF2B5EF4-FFF2-40B4-BE49-F238E27FC236}">
              <a16:creationId xmlns:a16="http://schemas.microsoft.com/office/drawing/2014/main" id="{DF9BD0B1-68A0-4212-A2CC-FF487374AC5A}"/>
            </a:ext>
          </a:extLst>
        </xdr:cNvPr>
        <xdr:cNvSpPr txBox="1"/>
      </xdr:nvSpPr>
      <xdr:spPr>
        <a:xfrm>
          <a:off x="5937327" y="13770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162577</xdr:rowOff>
    </xdr:from>
    <xdr:ext cx="469744" cy="259045"/>
    <xdr:sp macro="" textlink="">
      <xdr:nvSpPr>
        <xdr:cNvPr id="370" name="n_1mainValue【福祉施設】&#10;一人当たり面積">
          <a:extLst>
            <a:ext uri="{FF2B5EF4-FFF2-40B4-BE49-F238E27FC236}">
              <a16:creationId xmlns:a16="http://schemas.microsoft.com/office/drawing/2014/main" id="{1ED238E9-32F2-4633-A7D7-B4422C36B0D1}"/>
            </a:ext>
          </a:extLst>
        </xdr:cNvPr>
        <xdr:cNvSpPr txBox="1"/>
      </xdr:nvSpPr>
      <xdr:spPr>
        <a:xfrm>
          <a:off x="8271587" y="137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44648</xdr:rowOff>
    </xdr:from>
    <xdr:ext cx="469744" cy="259045"/>
    <xdr:sp macro="" textlink="">
      <xdr:nvSpPr>
        <xdr:cNvPr id="371" name="n_2mainValue【福祉施設】&#10;一人当たり面積">
          <a:extLst>
            <a:ext uri="{FF2B5EF4-FFF2-40B4-BE49-F238E27FC236}">
              <a16:creationId xmlns:a16="http://schemas.microsoft.com/office/drawing/2014/main" id="{9DFD165F-9EB1-4ACA-ADAC-7AEDDD6223A6}"/>
            </a:ext>
          </a:extLst>
        </xdr:cNvPr>
        <xdr:cNvSpPr txBox="1"/>
      </xdr:nvSpPr>
      <xdr:spPr>
        <a:xfrm>
          <a:off x="7509587" y="14294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55534</xdr:rowOff>
    </xdr:from>
    <xdr:ext cx="469744" cy="259045"/>
    <xdr:sp macro="" textlink="">
      <xdr:nvSpPr>
        <xdr:cNvPr id="372" name="n_3mainValue【福祉施設】&#10;一人当たり面積">
          <a:extLst>
            <a:ext uri="{FF2B5EF4-FFF2-40B4-BE49-F238E27FC236}">
              <a16:creationId xmlns:a16="http://schemas.microsoft.com/office/drawing/2014/main" id="{D56EE7E1-B58D-4093-9A60-A630E129170B}"/>
            </a:ext>
          </a:extLst>
        </xdr:cNvPr>
        <xdr:cNvSpPr txBox="1"/>
      </xdr:nvSpPr>
      <xdr:spPr>
        <a:xfrm>
          <a:off x="6712027" y="14304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55534</xdr:rowOff>
    </xdr:from>
    <xdr:ext cx="469744" cy="259045"/>
    <xdr:sp macro="" textlink="">
      <xdr:nvSpPr>
        <xdr:cNvPr id="373" name="n_4mainValue【福祉施設】&#10;一人当たり面積">
          <a:extLst>
            <a:ext uri="{FF2B5EF4-FFF2-40B4-BE49-F238E27FC236}">
              <a16:creationId xmlns:a16="http://schemas.microsoft.com/office/drawing/2014/main" id="{E373D45F-6D3C-4AE4-A98F-E72D378F95B3}"/>
            </a:ext>
          </a:extLst>
        </xdr:cNvPr>
        <xdr:cNvSpPr txBox="1"/>
      </xdr:nvSpPr>
      <xdr:spPr>
        <a:xfrm>
          <a:off x="5937327" y="14304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B64435E9-397C-490C-A74D-EE6197780B30}"/>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B062DA46-B681-4E53-AD0F-95375A81E892}"/>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5E959FAB-7AAF-4B88-AB56-ABF3153DCD14}"/>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D82BCA3B-2A92-4CC1-9212-0675045F0CE9}"/>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5650C569-52F7-46B0-B879-CEF9845D445D}"/>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F8064D6A-2E47-41F1-A48F-BA5E7176C8BF}"/>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18B651B0-1661-487D-9A7F-FFB251770C8D}"/>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09F67DA9-F8A1-4D0C-9ED5-4765A116D08F}"/>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E40741E0-B055-4A26-83FA-E1F1D5B14538}"/>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D8A3BD4C-7B40-4F50-9F73-B1608F8D9919}"/>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372BAC29-B2C9-46DC-BC66-8ADD4231DFB6}"/>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5" name="直線コネクタ 384">
          <a:extLst>
            <a:ext uri="{FF2B5EF4-FFF2-40B4-BE49-F238E27FC236}">
              <a16:creationId xmlns:a16="http://schemas.microsoft.com/office/drawing/2014/main" id="{1C12CD51-399F-45AD-A3C6-6CDE3316FA8D}"/>
            </a:ext>
          </a:extLst>
        </xdr:cNvPr>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6" name="テキスト ボックス 385">
          <a:extLst>
            <a:ext uri="{FF2B5EF4-FFF2-40B4-BE49-F238E27FC236}">
              <a16:creationId xmlns:a16="http://schemas.microsoft.com/office/drawing/2014/main" id="{83DF61BA-C158-4424-A575-6C656ED4DAEC}"/>
            </a:ext>
          </a:extLst>
        </xdr:cNvPr>
        <xdr:cNvSpPr txBox="1"/>
      </xdr:nvSpPr>
      <xdr:spPr>
        <a:xfrm>
          <a:off x="27196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7" name="直線コネクタ 386">
          <a:extLst>
            <a:ext uri="{FF2B5EF4-FFF2-40B4-BE49-F238E27FC236}">
              <a16:creationId xmlns:a16="http://schemas.microsoft.com/office/drawing/2014/main" id="{6AE2B299-25DA-4BF0-860B-4928D093875E}"/>
            </a:ext>
          </a:extLst>
        </xdr:cNvPr>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8" name="テキスト ボックス 387">
          <a:extLst>
            <a:ext uri="{FF2B5EF4-FFF2-40B4-BE49-F238E27FC236}">
              <a16:creationId xmlns:a16="http://schemas.microsoft.com/office/drawing/2014/main" id="{DAF8A5D3-4C68-4592-9650-CA98133880B6}"/>
            </a:ext>
          </a:extLst>
        </xdr:cNvPr>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89" name="直線コネクタ 388">
          <a:extLst>
            <a:ext uri="{FF2B5EF4-FFF2-40B4-BE49-F238E27FC236}">
              <a16:creationId xmlns:a16="http://schemas.microsoft.com/office/drawing/2014/main" id="{6863D7FE-95C4-4BEA-A4DE-170813D81584}"/>
            </a:ext>
          </a:extLst>
        </xdr:cNvPr>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0" name="テキスト ボックス 389">
          <a:extLst>
            <a:ext uri="{FF2B5EF4-FFF2-40B4-BE49-F238E27FC236}">
              <a16:creationId xmlns:a16="http://schemas.microsoft.com/office/drawing/2014/main" id="{FF362B62-FAB9-4FAB-9230-E357A12293B1}"/>
            </a:ext>
          </a:extLst>
        </xdr:cNvPr>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1" name="直線コネクタ 390">
          <a:extLst>
            <a:ext uri="{FF2B5EF4-FFF2-40B4-BE49-F238E27FC236}">
              <a16:creationId xmlns:a16="http://schemas.microsoft.com/office/drawing/2014/main" id="{F0BDFB4D-A849-4E2D-829E-695A8B45CCD2}"/>
            </a:ext>
          </a:extLst>
        </xdr:cNvPr>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2" name="テキスト ボックス 391">
          <a:extLst>
            <a:ext uri="{FF2B5EF4-FFF2-40B4-BE49-F238E27FC236}">
              <a16:creationId xmlns:a16="http://schemas.microsoft.com/office/drawing/2014/main" id="{57B08B98-F453-4AC9-A7E7-E89107960B66}"/>
            </a:ext>
          </a:extLst>
        </xdr:cNvPr>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3" name="直線コネクタ 392">
          <a:extLst>
            <a:ext uri="{FF2B5EF4-FFF2-40B4-BE49-F238E27FC236}">
              <a16:creationId xmlns:a16="http://schemas.microsoft.com/office/drawing/2014/main" id="{D5B81022-AF0B-4B83-BB9B-5CFCCFCB1AEC}"/>
            </a:ext>
          </a:extLst>
        </xdr:cNvPr>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4" name="テキスト ボックス 393">
          <a:extLst>
            <a:ext uri="{FF2B5EF4-FFF2-40B4-BE49-F238E27FC236}">
              <a16:creationId xmlns:a16="http://schemas.microsoft.com/office/drawing/2014/main" id="{BA10E7B4-D670-46D9-91C6-8EBCEFCF4B37}"/>
            </a:ext>
          </a:extLst>
        </xdr:cNvPr>
        <xdr:cNvSpPr txBox="1"/>
      </xdr:nvSpPr>
      <xdr:spPr>
        <a:xfrm>
          <a:off x="33608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5" name="直線コネクタ 394">
          <a:extLst>
            <a:ext uri="{FF2B5EF4-FFF2-40B4-BE49-F238E27FC236}">
              <a16:creationId xmlns:a16="http://schemas.microsoft.com/office/drawing/2014/main" id="{13C283F1-74AE-4669-B18F-9D7725D5A7A7}"/>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6" name="テキスト ボックス 395">
          <a:extLst>
            <a:ext uri="{FF2B5EF4-FFF2-40B4-BE49-F238E27FC236}">
              <a16:creationId xmlns:a16="http://schemas.microsoft.com/office/drawing/2014/main" id="{72819683-C9A7-43EB-9A3B-BEA5755BAD0D}"/>
            </a:ext>
          </a:extLst>
        </xdr:cNvPr>
        <xdr:cNvSpPr txBox="1"/>
      </xdr:nvSpPr>
      <xdr:spPr>
        <a:xfrm>
          <a:off x="37734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7" name="【市民会館】&#10;有形固定資産減価償却率グラフ枠">
          <a:extLst>
            <a:ext uri="{FF2B5EF4-FFF2-40B4-BE49-F238E27FC236}">
              <a16:creationId xmlns:a16="http://schemas.microsoft.com/office/drawing/2014/main" id="{6034B33C-D6A1-48BC-95FC-5BD66401636F}"/>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137161</xdr:rowOff>
    </xdr:from>
    <xdr:to>
      <xdr:col>24</xdr:col>
      <xdr:colOff>62865</xdr:colOff>
      <xdr:row>108</xdr:row>
      <xdr:rowOff>152400</xdr:rowOff>
    </xdr:to>
    <xdr:cxnSp macro="">
      <xdr:nvCxnSpPr>
        <xdr:cNvPr id="398" name="直線コネクタ 397">
          <a:extLst>
            <a:ext uri="{FF2B5EF4-FFF2-40B4-BE49-F238E27FC236}">
              <a16:creationId xmlns:a16="http://schemas.microsoft.com/office/drawing/2014/main" id="{9FE378C9-CAF8-41D0-B9F6-53BA84DCB48A}"/>
            </a:ext>
          </a:extLst>
        </xdr:cNvPr>
        <xdr:cNvCxnSpPr/>
      </xdr:nvCxnSpPr>
      <xdr:spPr>
        <a:xfrm flipV="1">
          <a:off x="4086225" y="16733521"/>
          <a:ext cx="0" cy="1523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399" name="【市民会館】&#10;有形固定資産減価償却率最小値テキスト">
          <a:extLst>
            <a:ext uri="{FF2B5EF4-FFF2-40B4-BE49-F238E27FC236}">
              <a16:creationId xmlns:a16="http://schemas.microsoft.com/office/drawing/2014/main" id="{75D9F27C-3153-4CFA-B090-C5DC9CDEB839}"/>
            </a:ext>
          </a:extLst>
        </xdr:cNvPr>
        <xdr:cNvSpPr txBox="1"/>
      </xdr:nvSpPr>
      <xdr:spPr>
        <a:xfrm>
          <a:off x="412496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400" name="直線コネクタ 399">
          <a:extLst>
            <a:ext uri="{FF2B5EF4-FFF2-40B4-BE49-F238E27FC236}">
              <a16:creationId xmlns:a16="http://schemas.microsoft.com/office/drawing/2014/main" id="{16D7C4B0-9BF0-45AC-A16B-0977EEA0A9AA}"/>
            </a:ext>
          </a:extLst>
        </xdr:cNvPr>
        <xdr:cNvCxnSpPr/>
      </xdr:nvCxnSpPr>
      <xdr:spPr>
        <a:xfrm>
          <a:off x="4020820" y="18257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83838</xdr:rowOff>
    </xdr:from>
    <xdr:ext cx="405111" cy="259045"/>
    <xdr:sp macro="" textlink="">
      <xdr:nvSpPr>
        <xdr:cNvPr id="401" name="【市民会館】&#10;有形固定資産減価償却率最大値テキスト">
          <a:extLst>
            <a:ext uri="{FF2B5EF4-FFF2-40B4-BE49-F238E27FC236}">
              <a16:creationId xmlns:a16="http://schemas.microsoft.com/office/drawing/2014/main" id="{7F8AEB4E-B91C-4971-9D33-2620C5236C87}"/>
            </a:ext>
          </a:extLst>
        </xdr:cNvPr>
        <xdr:cNvSpPr txBox="1"/>
      </xdr:nvSpPr>
      <xdr:spPr>
        <a:xfrm>
          <a:off x="4124960" y="165125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137161</xdr:rowOff>
    </xdr:from>
    <xdr:to>
      <xdr:col>24</xdr:col>
      <xdr:colOff>152400</xdr:colOff>
      <xdr:row>99</xdr:row>
      <xdr:rowOff>137161</xdr:rowOff>
    </xdr:to>
    <xdr:cxnSp macro="">
      <xdr:nvCxnSpPr>
        <xdr:cNvPr id="402" name="直線コネクタ 401">
          <a:extLst>
            <a:ext uri="{FF2B5EF4-FFF2-40B4-BE49-F238E27FC236}">
              <a16:creationId xmlns:a16="http://schemas.microsoft.com/office/drawing/2014/main" id="{2B4600A9-EC8D-4876-AA89-93DE83094D4B}"/>
            </a:ext>
          </a:extLst>
        </xdr:cNvPr>
        <xdr:cNvCxnSpPr/>
      </xdr:nvCxnSpPr>
      <xdr:spPr>
        <a:xfrm>
          <a:off x="4020820" y="1673352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76852</xdr:rowOff>
    </xdr:from>
    <xdr:ext cx="405111" cy="259045"/>
    <xdr:sp macro="" textlink="">
      <xdr:nvSpPr>
        <xdr:cNvPr id="403" name="【市民会館】&#10;有形固定資産減価償却率平均値テキスト">
          <a:extLst>
            <a:ext uri="{FF2B5EF4-FFF2-40B4-BE49-F238E27FC236}">
              <a16:creationId xmlns:a16="http://schemas.microsoft.com/office/drawing/2014/main" id="{5DFC6568-FFA4-4DE6-A646-54210A5655FE}"/>
            </a:ext>
          </a:extLst>
        </xdr:cNvPr>
        <xdr:cNvSpPr txBox="1"/>
      </xdr:nvSpPr>
      <xdr:spPr>
        <a:xfrm>
          <a:off x="4124960" y="171761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53975</xdr:rowOff>
    </xdr:from>
    <xdr:to>
      <xdr:col>24</xdr:col>
      <xdr:colOff>114300</xdr:colOff>
      <xdr:row>103</xdr:row>
      <xdr:rowOff>155575</xdr:rowOff>
    </xdr:to>
    <xdr:sp macro="" textlink="">
      <xdr:nvSpPr>
        <xdr:cNvPr id="404" name="フローチャート: 判断 403">
          <a:extLst>
            <a:ext uri="{FF2B5EF4-FFF2-40B4-BE49-F238E27FC236}">
              <a16:creationId xmlns:a16="http://schemas.microsoft.com/office/drawing/2014/main" id="{BD85869A-5926-4283-AEFD-1A4709AB593B}"/>
            </a:ext>
          </a:extLst>
        </xdr:cNvPr>
        <xdr:cNvSpPr/>
      </xdr:nvSpPr>
      <xdr:spPr>
        <a:xfrm>
          <a:off x="4036060" y="1732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17780</xdr:rowOff>
    </xdr:from>
    <xdr:to>
      <xdr:col>20</xdr:col>
      <xdr:colOff>38100</xdr:colOff>
      <xdr:row>103</xdr:row>
      <xdr:rowOff>119380</xdr:rowOff>
    </xdr:to>
    <xdr:sp macro="" textlink="">
      <xdr:nvSpPr>
        <xdr:cNvPr id="405" name="フローチャート: 判断 404">
          <a:extLst>
            <a:ext uri="{FF2B5EF4-FFF2-40B4-BE49-F238E27FC236}">
              <a16:creationId xmlns:a16="http://schemas.microsoft.com/office/drawing/2014/main" id="{BA45859B-16D2-444D-B12A-17A5994D0BD5}"/>
            </a:ext>
          </a:extLst>
        </xdr:cNvPr>
        <xdr:cNvSpPr/>
      </xdr:nvSpPr>
      <xdr:spPr>
        <a:xfrm>
          <a:off x="3312160" y="172847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27305</xdr:rowOff>
    </xdr:from>
    <xdr:to>
      <xdr:col>15</xdr:col>
      <xdr:colOff>101600</xdr:colOff>
      <xdr:row>103</xdr:row>
      <xdr:rowOff>128905</xdr:rowOff>
    </xdr:to>
    <xdr:sp macro="" textlink="">
      <xdr:nvSpPr>
        <xdr:cNvPr id="406" name="フローチャート: 判断 405">
          <a:extLst>
            <a:ext uri="{FF2B5EF4-FFF2-40B4-BE49-F238E27FC236}">
              <a16:creationId xmlns:a16="http://schemas.microsoft.com/office/drawing/2014/main" id="{2FCA94F6-54DF-43AA-B7FA-D7E3FFF264B4}"/>
            </a:ext>
          </a:extLst>
        </xdr:cNvPr>
        <xdr:cNvSpPr/>
      </xdr:nvSpPr>
      <xdr:spPr>
        <a:xfrm>
          <a:off x="2514600" y="17294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25400</xdr:rowOff>
    </xdr:from>
    <xdr:to>
      <xdr:col>10</xdr:col>
      <xdr:colOff>165100</xdr:colOff>
      <xdr:row>103</xdr:row>
      <xdr:rowOff>127000</xdr:rowOff>
    </xdr:to>
    <xdr:sp macro="" textlink="">
      <xdr:nvSpPr>
        <xdr:cNvPr id="407" name="フローチャート: 判断 406">
          <a:extLst>
            <a:ext uri="{FF2B5EF4-FFF2-40B4-BE49-F238E27FC236}">
              <a16:creationId xmlns:a16="http://schemas.microsoft.com/office/drawing/2014/main" id="{2DBDE2D4-4633-4FB5-84F5-E979C948F36B}"/>
            </a:ext>
          </a:extLst>
        </xdr:cNvPr>
        <xdr:cNvSpPr/>
      </xdr:nvSpPr>
      <xdr:spPr>
        <a:xfrm>
          <a:off x="1739900" y="17292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2539</xdr:rowOff>
    </xdr:from>
    <xdr:to>
      <xdr:col>6</xdr:col>
      <xdr:colOff>38100</xdr:colOff>
      <xdr:row>103</xdr:row>
      <xdr:rowOff>104139</xdr:rowOff>
    </xdr:to>
    <xdr:sp macro="" textlink="">
      <xdr:nvSpPr>
        <xdr:cNvPr id="408" name="フローチャート: 判断 407">
          <a:extLst>
            <a:ext uri="{FF2B5EF4-FFF2-40B4-BE49-F238E27FC236}">
              <a16:creationId xmlns:a16="http://schemas.microsoft.com/office/drawing/2014/main" id="{72773E20-75A7-4DE5-9BBE-52766E9A1D84}"/>
            </a:ext>
          </a:extLst>
        </xdr:cNvPr>
        <xdr:cNvSpPr/>
      </xdr:nvSpPr>
      <xdr:spPr>
        <a:xfrm>
          <a:off x="965200" y="1726945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9" name="テキスト ボックス 408">
          <a:extLst>
            <a:ext uri="{FF2B5EF4-FFF2-40B4-BE49-F238E27FC236}">
              <a16:creationId xmlns:a16="http://schemas.microsoft.com/office/drawing/2014/main" id="{CE424F9A-1B25-48EF-9E4A-1B9C928F75C6}"/>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2D2FA8B8-DF47-4C4A-ADBB-62CBDC93C6D9}"/>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7A915DD2-E66D-4F8E-8B00-1C1EC312D4C2}"/>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918AEFDC-5AAD-43B7-89DB-9D9385E1A2F5}"/>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779253DE-63C9-405C-9866-8B3476016952}"/>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108</xdr:row>
      <xdr:rowOff>52070</xdr:rowOff>
    </xdr:from>
    <xdr:to>
      <xdr:col>24</xdr:col>
      <xdr:colOff>114300</xdr:colOff>
      <xdr:row>108</xdr:row>
      <xdr:rowOff>153670</xdr:rowOff>
    </xdr:to>
    <xdr:sp macro="" textlink="">
      <xdr:nvSpPr>
        <xdr:cNvPr id="414" name="楕円 413">
          <a:extLst>
            <a:ext uri="{FF2B5EF4-FFF2-40B4-BE49-F238E27FC236}">
              <a16:creationId xmlns:a16="http://schemas.microsoft.com/office/drawing/2014/main" id="{16DFB788-F55F-45ED-B321-BD12F46E266C}"/>
            </a:ext>
          </a:extLst>
        </xdr:cNvPr>
        <xdr:cNvSpPr/>
      </xdr:nvSpPr>
      <xdr:spPr>
        <a:xfrm>
          <a:off x="4036060" y="18157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138447</xdr:rowOff>
    </xdr:from>
    <xdr:ext cx="405111" cy="259045"/>
    <xdr:sp macro="" textlink="">
      <xdr:nvSpPr>
        <xdr:cNvPr id="415" name="【市民会館】&#10;有形固定資産減価償却率該当値テキスト">
          <a:extLst>
            <a:ext uri="{FF2B5EF4-FFF2-40B4-BE49-F238E27FC236}">
              <a16:creationId xmlns:a16="http://schemas.microsoft.com/office/drawing/2014/main" id="{E5504EA4-557D-458A-AE1A-47702509C4AB}"/>
            </a:ext>
          </a:extLst>
        </xdr:cNvPr>
        <xdr:cNvSpPr txBox="1"/>
      </xdr:nvSpPr>
      <xdr:spPr>
        <a:xfrm>
          <a:off x="4124960" y="18075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108</xdr:row>
      <xdr:rowOff>48261</xdr:rowOff>
    </xdr:from>
    <xdr:to>
      <xdr:col>20</xdr:col>
      <xdr:colOff>38100</xdr:colOff>
      <xdr:row>108</xdr:row>
      <xdr:rowOff>149861</xdr:rowOff>
    </xdr:to>
    <xdr:sp macro="" textlink="">
      <xdr:nvSpPr>
        <xdr:cNvPr id="416" name="楕円 415">
          <a:extLst>
            <a:ext uri="{FF2B5EF4-FFF2-40B4-BE49-F238E27FC236}">
              <a16:creationId xmlns:a16="http://schemas.microsoft.com/office/drawing/2014/main" id="{856F9D40-9324-478F-A7CA-073F56423AF3}"/>
            </a:ext>
          </a:extLst>
        </xdr:cNvPr>
        <xdr:cNvSpPr/>
      </xdr:nvSpPr>
      <xdr:spPr>
        <a:xfrm>
          <a:off x="3312160" y="1815338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108</xdr:row>
      <xdr:rowOff>99061</xdr:rowOff>
    </xdr:from>
    <xdr:to>
      <xdr:col>24</xdr:col>
      <xdr:colOff>63500</xdr:colOff>
      <xdr:row>108</xdr:row>
      <xdr:rowOff>102870</xdr:rowOff>
    </xdr:to>
    <xdr:cxnSp macro="">
      <xdr:nvCxnSpPr>
        <xdr:cNvPr id="417" name="直線コネクタ 416">
          <a:extLst>
            <a:ext uri="{FF2B5EF4-FFF2-40B4-BE49-F238E27FC236}">
              <a16:creationId xmlns:a16="http://schemas.microsoft.com/office/drawing/2014/main" id="{1BDC068B-D003-42CF-9027-5FB1689FD6B7}"/>
            </a:ext>
          </a:extLst>
        </xdr:cNvPr>
        <xdr:cNvCxnSpPr/>
      </xdr:nvCxnSpPr>
      <xdr:spPr>
        <a:xfrm>
          <a:off x="3355340" y="18204181"/>
          <a:ext cx="73152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108</xdr:row>
      <xdr:rowOff>44450</xdr:rowOff>
    </xdr:from>
    <xdr:to>
      <xdr:col>15</xdr:col>
      <xdr:colOff>101600</xdr:colOff>
      <xdr:row>108</xdr:row>
      <xdr:rowOff>146050</xdr:rowOff>
    </xdr:to>
    <xdr:sp macro="" textlink="">
      <xdr:nvSpPr>
        <xdr:cNvPr id="418" name="楕円 417">
          <a:extLst>
            <a:ext uri="{FF2B5EF4-FFF2-40B4-BE49-F238E27FC236}">
              <a16:creationId xmlns:a16="http://schemas.microsoft.com/office/drawing/2014/main" id="{5A3E15B8-B204-4ADB-BABE-F4D88E6A2F69}"/>
            </a:ext>
          </a:extLst>
        </xdr:cNvPr>
        <xdr:cNvSpPr/>
      </xdr:nvSpPr>
      <xdr:spPr>
        <a:xfrm>
          <a:off x="2514600" y="1814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108</xdr:row>
      <xdr:rowOff>95250</xdr:rowOff>
    </xdr:from>
    <xdr:to>
      <xdr:col>19</xdr:col>
      <xdr:colOff>177800</xdr:colOff>
      <xdr:row>108</xdr:row>
      <xdr:rowOff>99061</xdr:rowOff>
    </xdr:to>
    <xdr:cxnSp macro="">
      <xdr:nvCxnSpPr>
        <xdr:cNvPr id="419" name="直線コネクタ 418">
          <a:extLst>
            <a:ext uri="{FF2B5EF4-FFF2-40B4-BE49-F238E27FC236}">
              <a16:creationId xmlns:a16="http://schemas.microsoft.com/office/drawing/2014/main" id="{C2B5C18A-2F85-41B4-99AA-844474C6F575}"/>
            </a:ext>
          </a:extLst>
        </xdr:cNvPr>
        <xdr:cNvCxnSpPr/>
      </xdr:nvCxnSpPr>
      <xdr:spPr>
        <a:xfrm>
          <a:off x="2565400" y="18200370"/>
          <a:ext cx="78994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108</xdr:row>
      <xdr:rowOff>40639</xdr:rowOff>
    </xdr:from>
    <xdr:to>
      <xdr:col>10</xdr:col>
      <xdr:colOff>165100</xdr:colOff>
      <xdr:row>108</xdr:row>
      <xdr:rowOff>142239</xdr:rowOff>
    </xdr:to>
    <xdr:sp macro="" textlink="">
      <xdr:nvSpPr>
        <xdr:cNvPr id="420" name="楕円 419">
          <a:extLst>
            <a:ext uri="{FF2B5EF4-FFF2-40B4-BE49-F238E27FC236}">
              <a16:creationId xmlns:a16="http://schemas.microsoft.com/office/drawing/2014/main" id="{FBC8B249-11FC-43BF-8DE1-9ACD83C14469}"/>
            </a:ext>
          </a:extLst>
        </xdr:cNvPr>
        <xdr:cNvSpPr/>
      </xdr:nvSpPr>
      <xdr:spPr>
        <a:xfrm>
          <a:off x="1739900" y="18145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108</xdr:row>
      <xdr:rowOff>91439</xdr:rowOff>
    </xdr:from>
    <xdr:to>
      <xdr:col>15</xdr:col>
      <xdr:colOff>50800</xdr:colOff>
      <xdr:row>108</xdr:row>
      <xdr:rowOff>95250</xdr:rowOff>
    </xdr:to>
    <xdr:cxnSp macro="">
      <xdr:nvCxnSpPr>
        <xdr:cNvPr id="421" name="直線コネクタ 420">
          <a:extLst>
            <a:ext uri="{FF2B5EF4-FFF2-40B4-BE49-F238E27FC236}">
              <a16:creationId xmlns:a16="http://schemas.microsoft.com/office/drawing/2014/main" id="{ED501F23-9BE4-41B7-990E-1735D5C05EC9}"/>
            </a:ext>
          </a:extLst>
        </xdr:cNvPr>
        <xdr:cNvCxnSpPr/>
      </xdr:nvCxnSpPr>
      <xdr:spPr>
        <a:xfrm>
          <a:off x="1790700" y="18196559"/>
          <a:ext cx="7747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108</xdr:row>
      <xdr:rowOff>42545</xdr:rowOff>
    </xdr:from>
    <xdr:to>
      <xdr:col>6</xdr:col>
      <xdr:colOff>38100</xdr:colOff>
      <xdr:row>108</xdr:row>
      <xdr:rowOff>144145</xdr:rowOff>
    </xdr:to>
    <xdr:sp macro="" textlink="">
      <xdr:nvSpPr>
        <xdr:cNvPr id="422" name="楕円 421">
          <a:extLst>
            <a:ext uri="{FF2B5EF4-FFF2-40B4-BE49-F238E27FC236}">
              <a16:creationId xmlns:a16="http://schemas.microsoft.com/office/drawing/2014/main" id="{F433FF99-AEC0-455E-974F-623E0879A678}"/>
            </a:ext>
          </a:extLst>
        </xdr:cNvPr>
        <xdr:cNvSpPr/>
      </xdr:nvSpPr>
      <xdr:spPr>
        <a:xfrm>
          <a:off x="965200" y="1814766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108</xdr:row>
      <xdr:rowOff>91439</xdr:rowOff>
    </xdr:from>
    <xdr:to>
      <xdr:col>10</xdr:col>
      <xdr:colOff>114300</xdr:colOff>
      <xdr:row>108</xdr:row>
      <xdr:rowOff>93345</xdr:rowOff>
    </xdr:to>
    <xdr:cxnSp macro="">
      <xdr:nvCxnSpPr>
        <xdr:cNvPr id="423" name="直線コネクタ 422">
          <a:extLst>
            <a:ext uri="{FF2B5EF4-FFF2-40B4-BE49-F238E27FC236}">
              <a16:creationId xmlns:a16="http://schemas.microsoft.com/office/drawing/2014/main" id="{476D6522-5CF6-4A9E-AD41-A2DC8493F313}"/>
            </a:ext>
          </a:extLst>
        </xdr:cNvPr>
        <xdr:cNvCxnSpPr/>
      </xdr:nvCxnSpPr>
      <xdr:spPr>
        <a:xfrm flipV="1">
          <a:off x="1008380" y="18196559"/>
          <a:ext cx="78232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101</xdr:row>
      <xdr:rowOff>135907</xdr:rowOff>
    </xdr:from>
    <xdr:ext cx="405111" cy="259045"/>
    <xdr:sp macro="" textlink="">
      <xdr:nvSpPr>
        <xdr:cNvPr id="424" name="n_1aveValue【市民会館】&#10;有形固定資産減価償却率">
          <a:extLst>
            <a:ext uri="{FF2B5EF4-FFF2-40B4-BE49-F238E27FC236}">
              <a16:creationId xmlns:a16="http://schemas.microsoft.com/office/drawing/2014/main" id="{8F20B4F6-CB49-4FE5-830C-AA147FB707DE}"/>
            </a:ext>
          </a:extLst>
        </xdr:cNvPr>
        <xdr:cNvSpPr txBox="1"/>
      </xdr:nvSpPr>
      <xdr:spPr>
        <a:xfrm>
          <a:off x="3170564" y="1706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145432</xdr:rowOff>
    </xdr:from>
    <xdr:ext cx="405111" cy="259045"/>
    <xdr:sp macro="" textlink="">
      <xdr:nvSpPr>
        <xdr:cNvPr id="425" name="n_2aveValue【市民会館】&#10;有形固定資産減価償却率">
          <a:extLst>
            <a:ext uri="{FF2B5EF4-FFF2-40B4-BE49-F238E27FC236}">
              <a16:creationId xmlns:a16="http://schemas.microsoft.com/office/drawing/2014/main" id="{86A9E999-75A0-4D60-9D81-A18A77EF6EDF}"/>
            </a:ext>
          </a:extLst>
        </xdr:cNvPr>
        <xdr:cNvSpPr txBox="1"/>
      </xdr:nvSpPr>
      <xdr:spPr>
        <a:xfrm>
          <a:off x="2385704" y="17077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143527</xdr:rowOff>
    </xdr:from>
    <xdr:ext cx="405111" cy="259045"/>
    <xdr:sp macro="" textlink="">
      <xdr:nvSpPr>
        <xdr:cNvPr id="426" name="n_3aveValue【市民会館】&#10;有形固定資産減価償却率">
          <a:extLst>
            <a:ext uri="{FF2B5EF4-FFF2-40B4-BE49-F238E27FC236}">
              <a16:creationId xmlns:a16="http://schemas.microsoft.com/office/drawing/2014/main" id="{45AB6E1D-0A93-4A1F-8E0C-F42BA37B5580}"/>
            </a:ext>
          </a:extLst>
        </xdr:cNvPr>
        <xdr:cNvSpPr txBox="1"/>
      </xdr:nvSpPr>
      <xdr:spPr>
        <a:xfrm>
          <a:off x="1611004" y="17075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120666</xdr:rowOff>
    </xdr:from>
    <xdr:ext cx="405111" cy="259045"/>
    <xdr:sp macro="" textlink="">
      <xdr:nvSpPr>
        <xdr:cNvPr id="427" name="n_4aveValue【市民会館】&#10;有形固定資産減価償却率">
          <a:extLst>
            <a:ext uri="{FF2B5EF4-FFF2-40B4-BE49-F238E27FC236}">
              <a16:creationId xmlns:a16="http://schemas.microsoft.com/office/drawing/2014/main" id="{D148B1DB-4370-483A-96F8-515FCD07F500}"/>
            </a:ext>
          </a:extLst>
        </xdr:cNvPr>
        <xdr:cNvSpPr txBox="1"/>
      </xdr:nvSpPr>
      <xdr:spPr>
        <a:xfrm>
          <a:off x="836304" y="170523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108</xdr:row>
      <xdr:rowOff>140988</xdr:rowOff>
    </xdr:from>
    <xdr:ext cx="405111" cy="259045"/>
    <xdr:sp macro="" textlink="">
      <xdr:nvSpPr>
        <xdr:cNvPr id="428" name="n_1mainValue【市民会館】&#10;有形固定資産減価償却率">
          <a:extLst>
            <a:ext uri="{FF2B5EF4-FFF2-40B4-BE49-F238E27FC236}">
              <a16:creationId xmlns:a16="http://schemas.microsoft.com/office/drawing/2014/main" id="{AE418562-295E-416A-BF86-269B6D87F5A4}"/>
            </a:ext>
          </a:extLst>
        </xdr:cNvPr>
        <xdr:cNvSpPr txBox="1"/>
      </xdr:nvSpPr>
      <xdr:spPr>
        <a:xfrm>
          <a:off x="3170564" y="18246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108</xdr:row>
      <xdr:rowOff>137177</xdr:rowOff>
    </xdr:from>
    <xdr:ext cx="405111" cy="259045"/>
    <xdr:sp macro="" textlink="">
      <xdr:nvSpPr>
        <xdr:cNvPr id="429" name="n_2mainValue【市民会館】&#10;有形固定資産減価償却率">
          <a:extLst>
            <a:ext uri="{FF2B5EF4-FFF2-40B4-BE49-F238E27FC236}">
              <a16:creationId xmlns:a16="http://schemas.microsoft.com/office/drawing/2014/main" id="{8C5ED782-4A88-44D6-9BD3-14954CC30BFE}"/>
            </a:ext>
          </a:extLst>
        </xdr:cNvPr>
        <xdr:cNvSpPr txBox="1"/>
      </xdr:nvSpPr>
      <xdr:spPr>
        <a:xfrm>
          <a:off x="2385704" y="18242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108</xdr:row>
      <xdr:rowOff>133366</xdr:rowOff>
    </xdr:from>
    <xdr:ext cx="405111" cy="259045"/>
    <xdr:sp macro="" textlink="">
      <xdr:nvSpPr>
        <xdr:cNvPr id="430" name="n_3mainValue【市民会館】&#10;有形固定資産減価償却率">
          <a:extLst>
            <a:ext uri="{FF2B5EF4-FFF2-40B4-BE49-F238E27FC236}">
              <a16:creationId xmlns:a16="http://schemas.microsoft.com/office/drawing/2014/main" id="{D81076F0-5DD9-40F8-A455-B08F5EE8B8C2}"/>
            </a:ext>
          </a:extLst>
        </xdr:cNvPr>
        <xdr:cNvSpPr txBox="1"/>
      </xdr:nvSpPr>
      <xdr:spPr>
        <a:xfrm>
          <a:off x="1611004" y="182384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108</xdr:row>
      <xdr:rowOff>135272</xdr:rowOff>
    </xdr:from>
    <xdr:ext cx="405111" cy="259045"/>
    <xdr:sp macro="" textlink="">
      <xdr:nvSpPr>
        <xdr:cNvPr id="431" name="n_4mainValue【市民会館】&#10;有形固定資産減価償却率">
          <a:extLst>
            <a:ext uri="{FF2B5EF4-FFF2-40B4-BE49-F238E27FC236}">
              <a16:creationId xmlns:a16="http://schemas.microsoft.com/office/drawing/2014/main" id="{B78D324F-4965-463B-9971-9A4222F9BDAD}"/>
            </a:ext>
          </a:extLst>
        </xdr:cNvPr>
        <xdr:cNvSpPr txBox="1"/>
      </xdr:nvSpPr>
      <xdr:spPr>
        <a:xfrm>
          <a:off x="836304" y="18240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2" name="正方形/長方形 431">
          <a:extLst>
            <a:ext uri="{FF2B5EF4-FFF2-40B4-BE49-F238E27FC236}">
              <a16:creationId xmlns:a16="http://schemas.microsoft.com/office/drawing/2014/main" id="{FDB12EF1-F971-4CC8-A3E8-9A93E883FC35}"/>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3" name="正方形/長方形 432">
          <a:extLst>
            <a:ext uri="{FF2B5EF4-FFF2-40B4-BE49-F238E27FC236}">
              <a16:creationId xmlns:a16="http://schemas.microsoft.com/office/drawing/2014/main" id="{ED196143-FC04-4608-B701-F18A376833C9}"/>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4" name="正方形/長方形 433">
          <a:extLst>
            <a:ext uri="{FF2B5EF4-FFF2-40B4-BE49-F238E27FC236}">
              <a16:creationId xmlns:a16="http://schemas.microsoft.com/office/drawing/2014/main" id="{731E21B9-4958-428B-A5E6-D866F8197D0C}"/>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5" name="正方形/長方形 434">
          <a:extLst>
            <a:ext uri="{FF2B5EF4-FFF2-40B4-BE49-F238E27FC236}">
              <a16:creationId xmlns:a16="http://schemas.microsoft.com/office/drawing/2014/main" id="{A2A875CD-F61E-4194-8045-CCB06C187020}"/>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6" name="正方形/長方形 435">
          <a:extLst>
            <a:ext uri="{FF2B5EF4-FFF2-40B4-BE49-F238E27FC236}">
              <a16:creationId xmlns:a16="http://schemas.microsoft.com/office/drawing/2014/main" id="{F4F4FFC3-DA14-46B8-86F9-22016300745A}"/>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7" name="正方形/長方形 436">
          <a:extLst>
            <a:ext uri="{FF2B5EF4-FFF2-40B4-BE49-F238E27FC236}">
              <a16:creationId xmlns:a16="http://schemas.microsoft.com/office/drawing/2014/main" id="{0E27EE2F-42D7-43AB-AC05-898B28FA8FAD}"/>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8" name="正方形/長方形 437">
          <a:extLst>
            <a:ext uri="{FF2B5EF4-FFF2-40B4-BE49-F238E27FC236}">
              <a16:creationId xmlns:a16="http://schemas.microsoft.com/office/drawing/2014/main" id="{8C1D8CBF-ABE5-414A-859A-A0DF5802A740}"/>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9" name="正方形/長方形 438">
          <a:extLst>
            <a:ext uri="{FF2B5EF4-FFF2-40B4-BE49-F238E27FC236}">
              <a16:creationId xmlns:a16="http://schemas.microsoft.com/office/drawing/2014/main" id="{2DEF0E56-7803-4505-92AF-5532D4F2250C}"/>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0" name="テキスト ボックス 439">
          <a:extLst>
            <a:ext uri="{FF2B5EF4-FFF2-40B4-BE49-F238E27FC236}">
              <a16:creationId xmlns:a16="http://schemas.microsoft.com/office/drawing/2014/main" id="{15F97927-504A-47D8-B22E-548867A7B35E}"/>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1" name="直線コネクタ 440">
          <a:extLst>
            <a:ext uri="{FF2B5EF4-FFF2-40B4-BE49-F238E27FC236}">
              <a16:creationId xmlns:a16="http://schemas.microsoft.com/office/drawing/2014/main" id="{4D93D59C-5672-41F4-AB3E-62103DA9E0F4}"/>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442" name="直線コネクタ 441">
          <a:extLst>
            <a:ext uri="{FF2B5EF4-FFF2-40B4-BE49-F238E27FC236}">
              <a16:creationId xmlns:a16="http://schemas.microsoft.com/office/drawing/2014/main" id="{C93D629D-4DD8-472A-BAB8-777ADF6892AD}"/>
            </a:ext>
          </a:extLst>
        </xdr:cNvPr>
        <xdr:cNvCxnSpPr/>
      </xdr:nvCxnSpPr>
      <xdr:spPr>
        <a:xfrm>
          <a:off x="5826760" y="18070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162577</xdr:rowOff>
    </xdr:from>
    <xdr:ext cx="467179" cy="259045"/>
    <xdr:sp macro="" textlink="">
      <xdr:nvSpPr>
        <xdr:cNvPr id="443" name="テキスト ボックス 442">
          <a:extLst>
            <a:ext uri="{FF2B5EF4-FFF2-40B4-BE49-F238E27FC236}">
              <a16:creationId xmlns:a16="http://schemas.microsoft.com/office/drawing/2014/main" id="{D05DDF2C-5A6F-4D39-9FC7-ED7C3EDC1C07}"/>
            </a:ext>
          </a:extLst>
        </xdr:cNvPr>
        <xdr:cNvSpPr txBox="1"/>
      </xdr:nvSpPr>
      <xdr:spPr>
        <a:xfrm>
          <a:off x="5405301" y="17932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4" name="直線コネクタ 443">
          <a:extLst>
            <a:ext uri="{FF2B5EF4-FFF2-40B4-BE49-F238E27FC236}">
              <a16:creationId xmlns:a16="http://schemas.microsoft.com/office/drawing/2014/main" id="{229F13F5-AD66-41C7-B171-638BBDD0A1C4}"/>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5" name="テキスト ボックス 444">
          <a:extLst>
            <a:ext uri="{FF2B5EF4-FFF2-40B4-BE49-F238E27FC236}">
              <a16:creationId xmlns:a16="http://schemas.microsoft.com/office/drawing/2014/main" id="{6E2B0696-27F7-416A-9B74-488BB53ED8E4}"/>
            </a:ext>
          </a:extLst>
        </xdr:cNvPr>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446" name="直線コネクタ 445">
          <a:extLst>
            <a:ext uri="{FF2B5EF4-FFF2-40B4-BE49-F238E27FC236}">
              <a16:creationId xmlns:a16="http://schemas.microsoft.com/office/drawing/2014/main" id="{3AC27FB0-2D10-44DF-8AC4-6000C67C6C66}"/>
            </a:ext>
          </a:extLst>
        </xdr:cNvPr>
        <xdr:cNvCxnSpPr/>
      </xdr:nvCxnSpPr>
      <xdr:spPr>
        <a:xfrm>
          <a:off x="5826760" y="169506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48277</xdr:rowOff>
    </xdr:from>
    <xdr:ext cx="467179" cy="259045"/>
    <xdr:sp macro="" textlink="">
      <xdr:nvSpPr>
        <xdr:cNvPr id="447" name="テキスト ボックス 446">
          <a:extLst>
            <a:ext uri="{FF2B5EF4-FFF2-40B4-BE49-F238E27FC236}">
              <a16:creationId xmlns:a16="http://schemas.microsoft.com/office/drawing/2014/main" id="{771E2882-821E-490B-93A2-10F2E9DBA5F1}"/>
            </a:ext>
          </a:extLst>
        </xdr:cNvPr>
        <xdr:cNvSpPr txBox="1"/>
      </xdr:nvSpPr>
      <xdr:spPr>
        <a:xfrm>
          <a:off x="540530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8" name="直線コネクタ 447">
          <a:extLst>
            <a:ext uri="{FF2B5EF4-FFF2-40B4-BE49-F238E27FC236}">
              <a16:creationId xmlns:a16="http://schemas.microsoft.com/office/drawing/2014/main" id="{7673DF62-DBD4-458A-A090-B4551E15E57A}"/>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49" name="テキスト ボックス 448">
          <a:extLst>
            <a:ext uri="{FF2B5EF4-FFF2-40B4-BE49-F238E27FC236}">
              <a16:creationId xmlns:a16="http://schemas.microsoft.com/office/drawing/2014/main" id="{9E039082-8253-4A3A-AAD2-53A18DAB46DD}"/>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0" name="【市民会館】&#10;一人当たり面積グラフ枠">
          <a:extLst>
            <a:ext uri="{FF2B5EF4-FFF2-40B4-BE49-F238E27FC236}">
              <a16:creationId xmlns:a16="http://schemas.microsoft.com/office/drawing/2014/main" id="{BD9D875F-C6C5-41B0-B283-902D1D03AA6D}"/>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93345</xdr:rowOff>
    </xdr:from>
    <xdr:to>
      <xdr:col>54</xdr:col>
      <xdr:colOff>189865</xdr:colOff>
      <xdr:row>107</xdr:row>
      <xdr:rowOff>104775</xdr:rowOff>
    </xdr:to>
    <xdr:cxnSp macro="">
      <xdr:nvCxnSpPr>
        <xdr:cNvPr id="451" name="直線コネクタ 450">
          <a:extLst>
            <a:ext uri="{FF2B5EF4-FFF2-40B4-BE49-F238E27FC236}">
              <a16:creationId xmlns:a16="http://schemas.microsoft.com/office/drawing/2014/main" id="{2E0D799D-E688-4E6C-A478-A898EFAA60D3}"/>
            </a:ext>
          </a:extLst>
        </xdr:cNvPr>
        <xdr:cNvCxnSpPr/>
      </xdr:nvCxnSpPr>
      <xdr:spPr>
        <a:xfrm flipV="1">
          <a:off x="9219565" y="16857345"/>
          <a:ext cx="0" cy="1184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108602</xdr:rowOff>
    </xdr:from>
    <xdr:ext cx="469744" cy="259045"/>
    <xdr:sp macro="" textlink="">
      <xdr:nvSpPr>
        <xdr:cNvPr id="452" name="【市民会館】&#10;一人当たり面積最小値テキスト">
          <a:extLst>
            <a:ext uri="{FF2B5EF4-FFF2-40B4-BE49-F238E27FC236}">
              <a16:creationId xmlns:a16="http://schemas.microsoft.com/office/drawing/2014/main" id="{27FEA564-9012-47F6-8966-F52BF5909A2B}"/>
            </a:ext>
          </a:extLst>
        </xdr:cNvPr>
        <xdr:cNvSpPr txBox="1"/>
      </xdr:nvSpPr>
      <xdr:spPr>
        <a:xfrm>
          <a:off x="9258300" y="18046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104775</xdr:rowOff>
    </xdr:from>
    <xdr:to>
      <xdr:col>55</xdr:col>
      <xdr:colOff>88900</xdr:colOff>
      <xdr:row>107</xdr:row>
      <xdr:rowOff>104775</xdr:rowOff>
    </xdr:to>
    <xdr:cxnSp macro="">
      <xdr:nvCxnSpPr>
        <xdr:cNvPr id="453" name="直線コネクタ 452">
          <a:extLst>
            <a:ext uri="{FF2B5EF4-FFF2-40B4-BE49-F238E27FC236}">
              <a16:creationId xmlns:a16="http://schemas.microsoft.com/office/drawing/2014/main" id="{CEBC77B1-4070-4C85-B2DE-062AF8911123}"/>
            </a:ext>
          </a:extLst>
        </xdr:cNvPr>
        <xdr:cNvCxnSpPr/>
      </xdr:nvCxnSpPr>
      <xdr:spPr>
        <a:xfrm>
          <a:off x="9154160" y="180422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40022</xdr:rowOff>
    </xdr:from>
    <xdr:ext cx="469744" cy="259045"/>
    <xdr:sp macro="" textlink="">
      <xdr:nvSpPr>
        <xdr:cNvPr id="454" name="【市民会館】&#10;一人当たり面積最大値テキスト">
          <a:extLst>
            <a:ext uri="{FF2B5EF4-FFF2-40B4-BE49-F238E27FC236}">
              <a16:creationId xmlns:a16="http://schemas.microsoft.com/office/drawing/2014/main" id="{8F05CE7F-D91D-4A87-B2CD-6EDB758367C4}"/>
            </a:ext>
          </a:extLst>
        </xdr:cNvPr>
        <xdr:cNvSpPr txBox="1"/>
      </xdr:nvSpPr>
      <xdr:spPr>
        <a:xfrm>
          <a:off x="9258300" y="16636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93345</xdr:rowOff>
    </xdr:from>
    <xdr:to>
      <xdr:col>55</xdr:col>
      <xdr:colOff>88900</xdr:colOff>
      <xdr:row>100</xdr:row>
      <xdr:rowOff>93345</xdr:rowOff>
    </xdr:to>
    <xdr:cxnSp macro="">
      <xdr:nvCxnSpPr>
        <xdr:cNvPr id="455" name="直線コネクタ 454">
          <a:extLst>
            <a:ext uri="{FF2B5EF4-FFF2-40B4-BE49-F238E27FC236}">
              <a16:creationId xmlns:a16="http://schemas.microsoft.com/office/drawing/2014/main" id="{D2CE582D-F863-4E44-88FF-2313BF949A2F}"/>
            </a:ext>
          </a:extLst>
        </xdr:cNvPr>
        <xdr:cNvCxnSpPr/>
      </xdr:nvCxnSpPr>
      <xdr:spPr>
        <a:xfrm>
          <a:off x="9154160" y="168573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103</xdr:row>
      <xdr:rowOff>168291</xdr:rowOff>
    </xdr:from>
    <xdr:ext cx="469744" cy="259045"/>
    <xdr:sp macro="" textlink="">
      <xdr:nvSpPr>
        <xdr:cNvPr id="456" name="【市民会館】&#10;一人当たり面積平均値テキスト">
          <a:extLst>
            <a:ext uri="{FF2B5EF4-FFF2-40B4-BE49-F238E27FC236}">
              <a16:creationId xmlns:a16="http://schemas.microsoft.com/office/drawing/2014/main" id="{555D1EE6-D3A5-44EF-B049-CF68D9264CF6}"/>
            </a:ext>
          </a:extLst>
        </xdr:cNvPr>
        <xdr:cNvSpPr txBox="1"/>
      </xdr:nvSpPr>
      <xdr:spPr>
        <a:xfrm>
          <a:off x="9258300" y="174352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145414</xdr:rowOff>
    </xdr:from>
    <xdr:to>
      <xdr:col>55</xdr:col>
      <xdr:colOff>50800</xdr:colOff>
      <xdr:row>105</xdr:row>
      <xdr:rowOff>75564</xdr:rowOff>
    </xdr:to>
    <xdr:sp macro="" textlink="">
      <xdr:nvSpPr>
        <xdr:cNvPr id="457" name="フローチャート: 判断 456">
          <a:extLst>
            <a:ext uri="{FF2B5EF4-FFF2-40B4-BE49-F238E27FC236}">
              <a16:creationId xmlns:a16="http://schemas.microsoft.com/office/drawing/2014/main" id="{AF3E0004-B2A2-40CB-BA15-DB8CC463E25D}"/>
            </a:ext>
          </a:extLst>
        </xdr:cNvPr>
        <xdr:cNvSpPr/>
      </xdr:nvSpPr>
      <xdr:spPr>
        <a:xfrm>
          <a:off x="9192260" y="1757997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162561</xdr:rowOff>
    </xdr:from>
    <xdr:to>
      <xdr:col>50</xdr:col>
      <xdr:colOff>165100</xdr:colOff>
      <xdr:row>105</xdr:row>
      <xdr:rowOff>92711</xdr:rowOff>
    </xdr:to>
    <xdr:sp macro="" textlink="">
      <xdr:nvSpPr>
        <xdr:cNvPr id="458" name="フローチャート: 判断 457">
          <a:extLst>
            <a:ext uri="{FF2B5EF4-FFF2-40B4-BE49-F238E27FC236}">
              <a16:creationId xmlns:a16="http://schemas.microsoft.com/office/drawing/2014/main" id="{0532243A-B461-4FFD-8721-75B02EB62CC5}"/>
            </a:ext>
          </a:extLst>
        </xdr:cNvPr>
        <xdr:cNvSpPr/>
      </xdr:nvSpPr>
      <xdr:spPr>
        <a:xfrm>
          <a:off x="8445500" y="1759712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162561</xdr:rowOff>
    </xdr:from>
    <xdr:to>
      <xdr:col>46</xdr:col>
      <xdr:colOff>38100</xdr:colOff>
      <xdr:row>105</xdr:row>
      <xdr:rowOff>92711</xdr:rowOff>
    </xdr:to>
    <xdr:sp macro="" textlink="">
      <xdr:nvSpPr>
        <xdr:cNvPr id="459" name="フローチャート: 判断 458">
          <a:extLst>
            <a:ext uri="{FF2B5EF4-FFF2-40B4-BE49-F238E27FC236}">
              <a16:creationId xmlns:a16="http://schemas.microsoft.com/office/drawing/2014/main" id="{BBBA09E2-298F-4746-9129-E5192877D725}"/>
            </a:ext>
          </a:extLst>
        </xdr:cNvPr>
        <xdr:cNvSpPr/>
      </xdr:nvSpPr>
      <xdr:spPr>
        <a:xfrm>
          <a:off x="7670800" y="1759712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13970</xdr:rowOff>
    </xdr:from>
    <xdr:to>
      <xdr:col>41</xdr:col>
      <xdr:colOff>101600</xdr:colOff>
      <xdr:row>105</xdr:row>
      <xdr:rowOff>115570</xdr:rowOff>
    </xdr:to>
    <xdr:sp macro="" textlink="">
      <xdr:nvSpPr>
        <xdr:cNvPr id="460" name="フローチャート: 判断 459">
          <a:extLst>
            <a:ext uri="{FF2B5EF4-FFF2-40B4-BE49-F238E27FC236}">
              <a16:creationId xmlns:a16="http://schemas.microsoft.com/office/drawing/2014/main" id="{774A473D-D3B3-471C-9C3A-39BEA8974993}"/>
            </a:ext>
          </a:extLst>
        </xdr:cNvPr>
        <xdr:cNvSpPr/>
      </xdr:nvSpPr>
      <xdr:spPr>
        <a:xfrm>
          <a:off x="6873240" y="1761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13970</xdr:rowOff>
    </xdr:from>
    <xdr:to>
      <xdr:col>36</xdr:col>
      <xdr:colOff>165100</xdr:colOff>
      <xdr:row>105</xdr:row>
      <xdr:rowOff>115570</xdr:rowOff>
    </xdr:to>
    <xdr:sp macro="" textlink="">
      <xdr:nvSpPr>
        <xdr:cNvPr id="461" name="フローチャート: 判断 460">
          <a:extLst>
            <a:ext uri="{FF2B5EF4-FFF2-40B4-BE49-F238E27FC236}">
              <a16:creationId xmlns:a16="http://schemas.microsoft.com/office/drawing/2014/main" id="{3C202313-F8B5-4AC3-9DE6-9C008B49D5E6}"/>
            </a:ext>
          </a:extLst>
        </xdr:cNvPr>
        <xdr:cNvSpPr/>
      </xdr:nvSpPr>
      <xdr:spPr>
        <a:xfrm>
          <a:off x="6098540" y="1761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2" name="テキスト ボックス 461">
          <a:extLst>
            <a:ext uri="{FF2B5EF4-FFF2-40B4-BE49-F238E27FC236}">
              <a16:creationId xmlns:a16="http://schemas.microsoft.com/office/drawing/2014/main" id="{C9ECE18D-4ACB-46C3-82E8-31838A3B556D}"/>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3" name="テキスト ボックス 462">
          <a:extLst>
            <a:ext uri="{FF2B5EF4-FFF2-40B4-BE49-F238E27FC236}">
              <a16:creationId xmlns:a16="http://schemas.microsoft.com/office/drawing/2014/main" id="{2EB3B8BA-591E-4BD0-8696-27AA6BE713BD}"/>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4" name="テキスト ボックス 463">
          <a:extLst>
            <a:ext uri="{FF2B5EF4-FFF2-40B4-BE49-F238E27FC236}">
              <a16:creationId xmlns:a16="http://schemas.microsoft.com/office/drawing/2014/main" id="{1AED2219-6771-4C40-896E-824EACB43845}"/>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94102A67-7368-4751-94BC-C72A11FAEAF6}"/>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2955BEB8-74B7-4C9D-8D22-B13FA2639BA9}"/>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145414</xdr:rowOff>
    </xdr:from>
    <xdr:to>
      <xdr:col>55</xdr:col>
      <xdr:colOff>50800</xdr:colOff>
      <xdr:row>106</xdr:row>
      <xdr:rowOff>75564</xdr:rowOff>
    </xdr:to>
    <xdr:sp macro="" textlink="">
      <xdr:nvSpPr>
        <xdr:cNvPr id="467" name="楕円 466">
          <a:extLst>
            <a:ext uri="{FF2B5EF4-FFF2-40B4-BE49-F238E27FC236}">
              <a16:creationId xmlns:a16="http://schemas.microsoft.com/office/drawing/2014/main" id="{0F0C4DD2-EAD7-4DBB-A701-92C8DD964D7D}"/>
            </a:ext>
          </a:extLst>
        </xdr:cNvPr>
        <xdr:cNvSpPr/>
      </xdr:nvSpPr>
      <xdr:spPr>
        <a:xfrm>
          <a:off x="9192260" y="1774761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123841</xdr:rowOff>
    </xdr:from>
    <xdr:ext cx="469744" cy="259045"/>
    <xdr:sp macro="" textlink="">
      <xdr:nvSpPr>
        <xdr:cNvPr id="468" name="【市民会館】&#10;一人当たり面積該当値テキスト">
          <a:extLst>
            <a:ext uri="{FF2B5EF4-FFF2-40B4-BE49-F238E27FC236}">
              <a16:creationId xmlns:a16="http://schemas.microsoft.com/office/drawing/2014/main" id="{8864BD1C-EFFC-4FF2-A979-F7160A710865}"/>
            </a:ext>
          </a:extLst>
        </xdr:cNvPr>
        <xdr:cNvSpPr txBox="1"/>
      </xdr:nvSpPr>
      <xdr:spPr>
        <a:xfrm>
          <a:off x="9258300" y="17726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156845</xdr:rowOff>
    </xdr:from>
    <xdr:to>
      <xdr:col>50</xdr:col>
      <xdr:colOff>165100</xdr:colOff>
      <xdr:row>106</xdr:row>
      <xdr:rowOff>86995</xdr:rowOff>
    </xdr:to>
    <xdr:sp macro="" textlink="">
      <xdr:nvSpPr>
        <xdr:cNvPr id="469" name="楕円 468">
          <a:extLst>
            <a:ext uri="{FF2B5EF4-FFF2-40B4-BE49-F238E27FC236}">
              <a16:creationId xmlns:a16="http://schemas.microsoft.com/office/drawing/2014/main" id="{CDD85F8D-7495-41FC-84DC-5FCE5300B5FA}"/>
            </a:ext>
          </a:extLst>
        </xdr:cNvPr>
        <xdr:cNvSpPr/>
      </xdr:nvSpPr>
      <xdr:spPr>
        <a:xfrm>
          <a:off x="8445500" y="177590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24764</xdr:rowOff>
    </xdr:from>
    <xdr:to>
      <xdr:col>55</xdr:col>
      <xdr:colOff>0</xdr:colOff>
      <xdr:row>106</xdr:row>
      <xdr:rowOff>36195</xdr:rowOff>
    </xdr:to>
    <xdr:cxnSp macro="">
      <xdr:nvCxnSpPr>
        <xdr:cNvPr id="470" name="直線コネクタ 469">
          <a:extLst>
            <a:ext uri="{FF2B5EF4-FFF2-40B4-BE49-F238E27FC236}">
              <a16:creationId xmlns:a16="http://schemas.microsoft.com/office/drawing/2014/main" id="{46F197A3-1481-4106-B22C-03C1964E6364}"/>
            </a:ext>
          </a:extLst>
        </xdr:cNvPr>
        <xdr:cNvCxnSpPr/>
      </xdr:nvCxnSpPr>
      <xdr:spPr>
        <a:xfrm flipV="1">
          <a:off x="8496300" y="17794604"/>
          <a:ext cx="7239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162561</xdr:rowOff>
    </xdr:from>
    <xdr:to>
      <xdr:col>46</xdr:col>
      <xdr:colOff>38100</xdr:colOff>
      <xdr:row>106</xdr:row>
      <xdr:rowOff>92711</xdr:rowOff>
    </xdr:to>
    <xdr:sp macro="" textlink="">
      <xdr:nvSpPr>
        <xdr:cNvPr id="471" name="楕円 470">
          <a:extLst>
            <a:ext uri="{FF2B5EF4-FFF2-40B4-BE49-F238E27FC236}">
              <a16:creationId xmlns:a16="http://schemas.microsoft.com/office/drawing/2014/main" id="{68B5E552-0665-4888-9835-3FC919AA1C22}"/>
            </a:ext>
          </a:extLst>
        </xdr:cNvPr>
        <xdr:cNvSpPr/>
      </xdr:nvSpPr>
      <xdr:spPr>
        <a:xfrm>
          <a:off x="7670800" y="1776476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36195</xdr:rowOff>
    </xdr:from>
    <xdr:to>
      <xdr:col>50</xdr:col>
      <xdr:colOff>114300</xdr:colOff>
      <xdr:row>106</xdr:row>
      <xdr:rowOff>41911</xdr:rowOff>
    </xdr:to>
    <xdr:cxnSp macro="">
      <xdr:nvCxnSpPr>
        <xdr:cNvPr id="472" name="直線コネクタ 471">
          <a:extLst>
            <a:ext uri="{FF2B5EF4-FFF2-40B4-BE49-F238E27FC236}">
              <a16:creationId xmlns:a16="http://schemas.microsoft.com/office/drawing/2014/main" id="{A7361250-7CA6-4EC3-826E-C73284EC5A55}"/>
            </a:ext>
          </a:extLst>
        </xdr:cNvPr>
        <xdr:cNvCxnSpPr/>
      </xdr:nvCxnSpPr>
      <xdr:spPr>
        <a:xfrm flipV="1">
          <a:off x="7713980" y="17806035"/>
          <a:ext cx="78232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151130</xdr:rowOff>
    </xdr:from>
    <xdr:to>
      <xdr:col>41</xdr:col>
      <xdr:colOff>101600</xdr:colOff>
      <xdr:row>106</xdr:row>
      <xdr:rowOff>81280</xdr:rowOff>
    </xdr:to>
    <xdr:sp macro="" textlink="">
      <xdr:nvSpPr>
        <xdr:cNvPr id="473" name="楕円 472">
          <a:extLst>
            <a:ext uri="{FF2B5EF4-FFF2-40B4-BE49-F238E27FC236}">
              <a16:creationId xmlns:a16="http://schemas.microsoft.com/office/drawing/2014/main" id="{7A6946EB-F18E-4B20-8039-4EA657F44EA3}"/>
            </a:ext>
          </a:extLst>
        </xdr:cNvPr>
        <xdr:cNvSpPr/>
      </xdr:nvSpPr>
      <xdr:spPr>
        <a:xfrm>
          <a:off x="6873240" y="177533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30480</xdr:rowOff>
    </xdr:from>
    <xdr:to>
      <xdr:col>45</xdr:col>
      <xdr:colOff>177800</xdr:colOff>
      <xdr:row>106</xdr:row>
      <xdr:rowOff>41911</xdr:rowOff>
    </xdr:to>
    <xdr:cxnSp macro="">
      <xdr:nvCxnSpPr>
        <xdr:cNvPr id="474" name="直線コネクタ 473">
          <a:extLst>
            <a:ext uri="{FF2B5EF4-FFF2-40B4-BE49-F238E27FC236}">
              <a16:creationId xmlns:a16="http://schemas.microsoft.com/office/drawing/2014/main" id="{B192D8BE-FC69-4AC9-8927-8E5B09BA8CA5}"/>
            </a:ext>
          </a:extLst>
        </xdr:cNvPr>
        <xdr:cNvCxnSpPr/>
      </xdr:nvCxnSpPr>
      <xdr:spPr>
        <a:xfrm>
          <a:off x="6924040" y="17800320"/>
          <a:ext cx="78994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151130</xdr:rowOff>
    </xdr:from>
    <xdr:to>
      <xdr:col>36</xdr:col>
      <xdr:colOff>165100</xdr:colOff>
      <xdr:row>106</xdr:row>
      <xdr:rowOff>81280</xdr:rowOff>
    </xdr:to>
    <xdr:sp macro="" textlink="">
      <xdr:nvSpPr>
        <xdr:cNvPr id="475" name="楕円 474">
          <a:extLst>
            <a:ext uri="{FF2B5EF4-FFF2-40B4-BE49-F238E27FC236}">
              <a16:creationId xmlns:a16="http://schemas.microsoft.com/office/drawing/2014/main" id="{22801151-BD85-418D-B762-CBC6BDBA78DB}"/>
            </a:ext>
          </a:extLst>
        </xdr:cNvPr>
        <xdr:cNvSpPr/>
      </xdr:nvSpPr>
      <xdr:spPr>
        <a:xfrm>
          <a:off x="6098540" y="177533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30480</xdr:rowOff>
    </xdr:from>
    <xdr:to>
      <xdr:col>41</xdr:col>
      <xdr:colOff>50800</xdr:colOff>
      <xdr:row>106</xdr:row>
      <xdr:rowOff>30480</xdr:rowOff>
    </xdr:to>
    <xdr:cxnSp macro="">
      <xdr:nvCxnSpPr>
        <xdr:cNvPr id="476" name="直線コネクタ 475">
          <a:extLst>
            <a:ext uri="{FF2B5EF4-FFF2-40B4-BE49-F238E27FC236}">
              <a16:creationId xmlns:a16="http://schemas.microsoft.com/office/drawing/2014/main" id="{A3E59181-512D-43EE-99E6-59245039810E}"/>
            </a:ext>
          </a:extLst>
        </xdr:cNvPr>
        <xdr:cNvCxnSpPr/>
      </xdr:nvCxnSpPr>
      <xdr:spPr>
        <a:xfrm>
          <a:off x="6149340" y="1780032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109238</xdr:rowOff>
    </xdr:from>
    <xdr:ext cx="469744" cy="259045"/>
    <xdr:sp macro="" textlink="">
      <xdr:nvSpPr>
        <xdr:cNvPr id="477" name="n_1aveValue【市民会館】&#10;一人当たり面積">
          <a:extLst>
            <a:ext uri="{FF2B5EF4-FFF2-40B4-BE49-F238E27FC236}">
              <a16:creationId xmlns:a16="http://schemas.microsoft.com/office/drawing/2014/main" id="{E05B7FBF-742D-44A1-A553-67C7EEC41132}"/>
            </a:ext>
          </a:extLst>
        </xdr:cNvPr>
        <xdr:cNvSpPr txBox="1"/>
      </xdr:nvSpPr>
      <xdr:spPr>
        <a:xfrm>
          <a:off x="8271587" y="17376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109238</xdr:rowOff>
    </xdr:from>
    <xdr:ext cx="469744" cy="259045"/>
    <xdr:sp macro="" textlink="">
      <xdr:nvSpPr>
        <xdr:cNvPr id="478" name="n_2aveValue【市民会館】&#10;一人当たり面積">
          <a:extLst>
            <a:ext uri="{FF2B5EF4-FFF2-40B4-BE49-F238E27FC236}">
              <a16:creationId xmlns:a16="http://schemas.microsoft.com/office/drawing/2014/main" id="{ACBB4052-4724-40D7-9F40-AF6A0D285D03}"/>
            </a:ext>
          </a:extLst>
        </xdr:cNvPr>
        <xdr:cNvSpPr txBox="1"/>
      </xdr:nvSpPr>
      <xdr:spPr>
        <a:xfrm>
          <a:off x="7509587" y="17376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132097</xdr:rowOff>
    </xdr:from>
    <xdr:ext cx="469744" cy="259045"/>
    <xdr:sp macro="" textlink="">
      <xdr:nvSpPr>
        <xdr:cNvPr id="479" name="n_3aveValue【市民会館】&#10;一人当たり面積">
          <a:extLst>
            <a:ext uri="{FF2B5EF4-FFF2-40B4-BE49-F238E27FC236}">
              <a16:creationId xmlns:a16="http://schemas.microsoft.com/office/drawing/2014/main" id="{F53C16B3-84FE-4350-8F98-2CD91CD5D01B}"/>
            </a:ext>
          </a:extLst>
        </xdr:cNvPr>
        <xdr:cNvSpPr txBox="1"/>
      </xdr:nvSpPr>
      <xdr:spPr>
        <a:xfrm>
          <a:off x="6712027" y="17399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132097</xdr:rowOff>
    </xdr:from>
    <xdr:ext cx="469744" cy="259045"/>
    <xdr:sp macro="" textlink="">
      <xdr:nvSpPr>
        <xdr:cNvPr id="480" name="n_4aveValue【市民会館】&#10;一人当たり面積">
          <a:extLst>
            <a:ext uri="{FF2B5EF4-FFF2-40B4-BE49-F238E27FC236}">
              <a16:creationId xmlns:a16="http://schemas.microsoft.com/office/drawing/2014/main" id="{57366385-4DC4-43CF-BA13-1602CCF74EC8}"/>
            </a:ext>
          </a:extLst>
        </xdr:cNvPr>
        <xdr:cNvSpPr txBox="1"/>
      </xdr:nvSpPr>
      <xdr:spPr>
        <a:xfrm>
          <a:off x="5937327" y="17399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78122</xdr:rowOff>
    </xdr:from>
    <xdr:ext cx="469744" cy="259045"/>
    <xdr:sp macro="" textlink="">
      <xdr:nvSpPr>
        <xdr:cNvPr id="481" name="n_1mainValue【市民会館】&#10;一人当たり面積">
          <a:extLst>
            <a:ext uri="{FF2B5EF4-FFF2-40B4-BE49-F238E27FC236}">
              <a16:creationId xmlns:a16="http://schemas.microsoft.com/office/drawing/2014/main" id="{74443B20-B936-4576-B2EC-90C055D319BA}"/>
            </a:ext>
          </a:extLst>
        </xdr:cNvPr>
        <xdr:cNvSpPr txBox="1"/>
      </xdr:nvSpPr>
      <xdr:spPr>
        <a:xfrm>
          <a:off x="8271587" y="17847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83838</xdr:rowOff>
    </xdr:from>
    <xdr:ext cx="469744" cy="259045"/>
    <xdr:sp macro="" textlink="">
      <xdr:nvSpPr>
        <xdr:cNvPr id="482" name="n_2mainValue【市民会館】&#10;一人当たり面積">
          <a:extLst>
            <a:ext uri="{FF2B5EF4-FFF2-40B4-BE49-F238E27FC236}">
              <a16:creationId xmlns:a16="http://schemas.microsoft.com/office/drawing/2014/main" id="{97BD7AA3-7DA4-472E-B328-8FE6CAB65166}"/>
            </a:ext>
          </a:extLst>
        </xdr:cNvPr>
        <xdr:cNvSpPr txBox="1"/>
      </xdr:nvSpPr>
      <xdr:spPr>
        <a:xfrm>
          <a:off x="7509587" y="17853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72407</xdr:rowOff>
    </xdr:from>
    <xdr:ext cx="469744" cy="259045"/>
    <xdr:sp macro="" textlink="">
      <xdr:nvSpPr>
        <xdr:cNvPr id="483" name="n_3mainValue【市民会館】&#10;一人当たり面積">
          <a:extLst>
            <a:ext uri="{FF2B5EF4-FFF2-40B4-BE49-F238E27FC236}">
              <a16:creationId xmlns:a16="http://schemas.microsoft.com/office/drawing/2014/main" id="{56A64147-FED1-4A99-90A5-078ED5380EF8}"/>
            </a:ext>
          </a:extLst>
        </xdr:cNvPr>
        <xdr:cNvSpPr txBox="1"/>
      </xdr:nvSpPr>
      <xdr:spPr>
        <a:xfrm>
          <a:off x="6712027" y="1784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72407</xdr:rowOff>
    </xdr:from>
    <xdr:ext cx="469744" cy="259045"/>
    <xdr:sp macro="" textlink="">
      <xdr:nvSpPr>
        <xdr:cNvPr id="484" name="n_4mainValue【市民会館】&#10;一人当たり面積">
          <a:extLst>
            <a:ext uri="{FF2B5EF4-FFF2-40B4-BE49-F238E27FC236}">
              <a16:creationId xmlns:a16="http://schemas.microsoft.com/office/drawing/2014/main" id="{64BC175F-695D-4EA8-9C83-430483869D31}"/>
            </a:ext>
          </a:extLst>
        </xdr:cNvPr>
        <xdr:cNvSpPr txBox="1"/>
      </xdr:nvSpPr>
      <xdr:spPr>
        <a:xfrm>
          <a:off x="5937327" y="1784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5" name="正方形/長方形 484">
          <a:extLst>
            <a:ext uri="{FF2B5EF4-FFF2-40B4-BE49-F238E27FC236}">
              <a16:creationId xmlns:a16="http://schemas.microsoft.com/office/drawing/2014/main" id="{6E779FAF-564F-427F-B270-0CC99692B80D}"/>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6" name="正方形/長方形 485">
          <a:extLst>
            <a:ext uri="{FF2B5EF4-FFF2-40B4-BE49-F238E27FC236}">
              <a16:creationId xmlns:a16="http://schemas.microsoft.com/office/drawing/2014/main" id="{7461573F-8FEE-46DA-BA10-682F42E82762}"/>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7" name="正方形/長方形 486">
          <a:extLst>
            <a:ext uri="{FF2B5EF4-FFF2-40B4-BE49-F238E27FC236}">
              <a16:creationId xmlns:a16="http://schemas.microsoft.com/office/drawing/2014/main" id="{080E0732-5CB6-4485-91D4-3D4FFEA23FC2}"/>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8" name="正方形/長方形 487">
          <a:extLst>
            <a:ext uri="{FF2B5EF4-FFF2-40B4-BE49-F238E27FC236}">
              <a16:creationId xmlns:a16="http://schemas.microsoft.com/office/drawing/2014/main" id="{170A2610-5C04-425A-8131-204E5E352B60}"/>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89" name="正方形/長方形 488">
          <a:extLst>
            <a:ext uri="{FF2B5EF4-FFF2-40B4-BE49-F238E27FC236}">
              <a16:creationId xmlns:a16="http://schemas.microsoft.com/office/drawing/2014/main" id="{09E1FFA3-6ED7-4173-98AE-7EE84D8270CB}"/>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0" name="正方形/長方形 489">
          <a:extLst>
            <a:ext uri="{FF2B5EF4-FFF2-40B4-BE49-F238E27FC236}">
              <a16:creationId xmlns:a16="http://schemas.microsoft.com/office/drawing/2014/main" id="{C6697F66-81F5-4F8A-9847-60EEA1C170FB}"/>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1" name="正方形/長方形 490">
          <a:extLst>
            <a:ext uri="{FF2B5EF4-FFF2-40B4-BE49-F238E27FC236}">
              <a16:creationId xmlns:a16="http://schemas.microsoft.com/office/drawing/2014/main" id="{DDA1304B-99AE-474B-9017-4CEF2E8A51A8}"/>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2" name="正方形/長方形 491">
          <a:extLst>
            <a:ext uri="{FF2B5EF4-FFF2-40B4-BE49-F238E27FC236}">
              <a16:creationId xmlns:a16="http://schemas.microsoft.com/office/drawing/2014/main" id="{0F2A2EBA-5AFF-4AC4-8C00-C92FE47F5D15}"/>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3" name="テキスト ボックス 492">
          <a:extLst>
            <a:ext uri="{FF2B5EF4-FFF2-40B4-BE49-F238E27FC236}">
              <a16:creationId xmlns:a16="http://schemas.microsoft.com/office/drawing/2014/main" id="{9F79F07E-025F-4FB9-B5E5-C9FF8F00008A}"/>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4" name="直線コネクタ 493">
          <a:extLst>
            <a:ext uri="{FF2B5EF4-FFF2-40B4-BE49-F238E27FC236}">
              <a16:creationId xmlns:a16="http://schemas.microsoft.com/office/drawing/2014/main" id="{D2CE17C4-5E06-4685-ABEC-8F217850C42E}"/>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5" name="テキスト ボックス 494">
          <a:extLst>
            <a:ext uri="{FF2B5EF4-FFF2-40B4-BE49-F238E27FC236}">
              <a16:creationId xmlns:a16="http://schemas.microsoft.com/office/drawing/2014/main" id="{CD8EF181-B0C9-4104-A4CE-59E0BF8E1DA4}"/>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6" name="直線コネクタ 495">
          <a:extLst>
            <a:ext uri="{FF2B5EF4-FFF2-40B4-BE49-F238E27FC236}">
              <a16:creationId xmlns:a16="http://schemas.microsoft.com/office/drawing/2014/main" id="{709E3273-7A84-454B-B0E6-F77322220A9E}"/>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97" name="テキスト ボックス 496">
          <a:extLst>
            <a:ext uri="{FF2B5EF4-FFF2-40B4-BE49-F238E27FC236}">
              <a16:creationId xmlns:a16="http://schemas.microsoft.com/office/drawing/2014/main" id="{7A1859C7-A85C-4B95-BFF9-FCD5754CA72B}"/>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98" name="直線コネクタ 497">
          <a:extLst>
            <a:ext uri="{FF2B5EF4-FFF2-40B4-BE49-F238E27FC236}">
              <a16:creationId xmlns:a16="http://schemas.microsoft.com/office/drawing/2014/main" id="{FB314914-329C-41AF-BE03-2696097BD25C}"/>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99" name="テキスト ボックス 498">
          <a:extLst>
            <a:ext uri="{FF2B5EF4-FFF2-40B4-BE49-F238E27FC236}">
              <a16:creationId xmlns:a16="http://schemas.microsoft.com/office/drawing/2014/main" id="{C18678F1-1E56-4252-938D-E61A8680284D}"/>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0" name="直線コネクタ 499">
          <a:extLst>
            <a:ext uri="{FF2B5EF4-FFF2-40B4-BE49-F238E27FC236}">
              <a16:creationId xmlns:a16="http://schemas.microsoft.com/office/drawing/2014/main" id="{743AB0F8-9620-47CE-9D7B-770C1FA1D554}"/>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1" name="テキスト ボックス 500">
          <a:extLst>
            <a:ext uri="{FF2B5EF4-FFF2-40B4-BE49-F238E27FC236}">
              <a16:creationId xmlns:a16="http://schemas.microsoft.com/office/drawing/2014/main" id="{56D64310-E6A1-4D71-8D9B-6833F10EDF89}"/>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2" name="直線コネクタ 501">
          <a:extLst>
            <a:ext uri="{FF2B5EF4-FFF2-40B4-BE49-F238E27FC236}">
              <a16:creationId xmlns:a16="http://schemas.microsoft.com/office/drawing/2014/main" id="{C0E6AF2A-20E5-4E96-BAB9-48B8C022B483}"/>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3" name="テキスト ボックス 502">
          <a:extLst>
            <a:ext uri="{FF2B5EF4-FFF2-40B4-BE49-F238E27FC236}">
              <a16:creationId xmlns:a16="http://schemas.microsoft.com/office/drawing/2014/main" id="{CCFC8409-A9D5-4915-B09A-0F327FBF3417}"/>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4" name="直線コネクタ 503">
          <a:extLst>
            <a:ext uri="{FF2B5EF4-FFF2-40B4-BE49-F238E27FC236}">
              <a16:creationId xmlns:a16="http://schemas.microsoft.com/office/drawing/2014/main" id="{FF790B05-B2C3-47DC-98B9-A166FF8767EB}"/>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5" name="テキスト ボックス 504">
          <a:extLst>
            <a:ext uri="{FF2B5EF4-FFF2-40B4-BE49-F238E27FC236}">
              <a16:creationId xmlns:a16="http://schemas.microsoft.com/office/drawing/2014/main" id="{DB49F88B-9F93-4C6A-B044-AC3C2308A1A6}"/>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6" name="直線コネクタ 505">
          <a:extLst>
            <a:ext uri="{FF2B5EF4-FFF2-40B4-BE49-F238E27FC236}">
              <a16:creationId xmlns:a16="http://schemas.microsoft.com/office/drawing/2014/main" id="{E739C248-52A9-435C-8B12-003669B140B2}"/>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07" name="テキスト ボックス 506">
          <a:extLst>
            <a:ext uri="{FF2B5EF4-FFF2-40B4-BE49-F238E27FC236}">
              <a16:creationId xmlns:a16="http://schemas.microsoft.com/office/drawing/2014/main" id="{8B7AD7EF-09BF-46DD-8790-D5C2DD6FBBB5}"/>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08" name="【一般廃棄物処理施設】&#10;有形固定資産減価償却率グラフ枠">
          <a:extLst>
            <a:ext uri="{FF2B5EF4-FFF2-40B4-BE49-F238E27FC236}">
              <a16:creationId xmlns:a16="http://schemas.microsoft.com/office/drawing/2014/main" id="{8D74F301-9D86-45B8-BA70-8C3424253364}"/>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41</xdr:row>
      <xdr:rowOff>76200</xdr:rowOff>
    </xdr:to>
    <xdr:cxnSp macro="">
      <xdr:nvCxnSpPr>
        <xdr:cNvPr id="509" name="直線コネクタ 508">
          <a:extLst>
            <a:ext uri="{FF2B5EF4-FFF2-40B4-BE49-F238E27FC236}">
              <a16:creationId xmlns:a16="http://schemas.microsoft.com/office/drawing/2014/main" id="{27CA6DF1-09E1-4EB4-8780-9AD6124C54D2}"/>
            </a:ext>
          </a:extLst>
        </xdr:cNvPr>
        <xdr:cNvCxnSpPr/>
      </xdr:nvCxnSpPr>
      <xdr:spPr>
        <a:xfrm flipV="1">
          <a:off x="14375764" y="5589270"/>
          <a:ext cx="0" cy="1360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80027</xdr:rowOff>
    </xdr:from>
    <xdr:ext cx="405111" cy="259045"/>
    <xdr:sp macro="" textlink="">
      <xdr:nvSpPr>
        <xdr:cNvPr id="510" name="【一般廃棄物処理施設】&#10;有形固定資産減価償却率最小値テキスト">
          <a:extLst>
            <a:ext uri="{FF2B5EF4-FFF2-40B4-BE49-F238E27FC236}">
              <a16:creationId xmlns:a16="http://schemas.microsoft.com/office/drawing/2014/main" id="{CD30254A-545C-46FD-9903-BC3A73A1D677}"/>
            </a:ext>
          </a:extLst>
        </xdr:cNvPr>
        <xdr:cNvSpPr txBox="1"/>
      </xdr:nvSpPr>
      <xdr:spPr>
        <a:xfrm>
          <a:off x="14414500" y="6953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76200</xdr:rowOff>
    </xdr:from>
    <xdr:to>
      <xdr:col>86</xdr:col>
      <xdr:colOff>25400</xdr:colOff>
      <xdr:row>41</xdr:row>
      <xdr:rowOff>76200</xdr:rowOff>
    </xdr:to>
    <xdr:cxnSp macro="">
      <xdr:nvCxnSpPr>
        <xdr:cNvPr id="511" name="直線コネクタ 510">
          <a:extLst>
            <a:ext uri="{FF2B5EF4-FFF2-40B4-BE49-F238E27FC236}">
              <a16:creationId xmlns:a16="http://schemas.microsoft.com/office/drawing/2014/main" id="{CA220409-3B8D-44E6-B864-E80F15F36E26}"/>
            </a:ext>
          </a:extLst>
        </xdr:cNvPr>
        <xdr:cNvCxnSpPr/>
      </xdr:nvCxnSpPr>
      <xdr:spPr>
        <a:xfrm>
          <a:off x="14287500" y="69494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405111" cy="259045"/>
    <xdr:sp macro="" textlink="">
      <xdr:nvSpPr>
        <xdr:cNvPr id="512" name="【一般廃棄物処理施設】&#10;有形固定資産減価償却率最大値テキスト">
          <a:extLst>
            <a:ext uri="{FF2B5EF4-FFF2-40B4-BE49-F238E27FC236}">
              <a16:creationId xmlns:a16="http://schemas.microsoft.com/office/drawing/2014/main" id="{72087F6C-9FC9-425B-9990-C53755A41EA0}"/>
            </a:ext>
          </a:extLst>
        </xdr:cNvPr>
        <xdr:cNvSpPr txBox="1"/>
      </xdr:nvSpPr>
      <xdr:spPr>
        <a:xfrm>
          <a:off x="14414500" y="5368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513" name="直線コネクタ 512">
          <a:extLst>
            <a:ext uri="{FF2B5EF4-FFF2-40B4-BE49-F238E27FC236}">
              <a16:creationId xmlns:a16="http://schemas.microsoft.com/office/drawing/2014/main" id="{29975B9D-046A-4713-9672-6EF976848803}"/>
            </a:ext>
          </a:extLst>
        </xdr:cNvPr>
        <xdr:cNvCxnSpPr/>
      </xdr:nvCxnSpPr>
      <xdr:spPr>
        <a:xfrm>
          <a:off x="14287500" y="55892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99077</xdr:rowOff>
    </xdr:from>
    <xdr:ext cx="405111" cy="259045"/>
    <xdr:sp macro="" textlink="">
      <xdr:nvSpPr>
        <xdr:cNvPr id="514" name="【一般廃棄物処理施設】&#10;有形固定資産減価償却率平均値テキスト">
          <a:extLst>
            <a:ext uri="{FF2B5EF4-FFF2-40B4-BE49-F238E27FC236}">
              <a16:creationId xmlns:a16="http://schemas.microsoft.com/office/drawing/2014/main" id="{13B0AC8A-2E2F-4770-B6C0-4617D26B5E85}"/>
            </a:ext>
          </a:extLst>
        </xdr:cNvPr>
        <xdr:cNvSpPr txBox="1"/>
      </xdr:nvSpPr>
      <xdr:spPr>
        <a:xfrm>
          <a:off x="14414500" y="6301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120650</xdr:rowOff>
    </xdr:from>
    <xdr:to>
      <xdr:col>85</xdr:col>
      <xdr:colOff>177800</xdr:colOff>
      <xdr:row>38</xdr:row>
      <xdr:rowOff>50800</xdr:rowOff>
    </xdr:to>
    <xdr:sp macro="" textlink="">
      <xdr:nvSpPr>
        <xdr:cNvPr id="515" name="フローチャート: 判断 514">
          <a:extLst>
            <a:ext uri="{FF2B5EF4-FFF2-40B4-BE49-F238E27FC236}">
              <a16:creationId xmlns:a16="http://schemas.microsoft.com/office/drawing/2014/main" id="{38351B3B-83BE-4F88-B09E-ED24CACC5CCE}"/>
            </a:ext>
          </a:extLst>
        </xdr:cNvPr>
        <xdr:cNvSpPr/>
      </xdr:nvSpPr>
      <xdr:spPr>
        <a:xfrm>
          <a:off x="14325600" y="632333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84455</xdr:rowOff>
    </xdr:from>
    <xdr:to>
      <xdr:col>81</xdr:col>
      <xdr:colOff>101600</xdr:colOff>
      <xdr:row>38</xdr:row>
      <xdr:rowOff>14605</xdr:rowOff>
    </xdr:to>
    <xdr:sp macro="" textlink="">
      <xdr:nvSpPr>
        <xdr:cNvPr id="516" name="フローチャート: 判断 515">
          <a:extLst>
            <a:ext uri="{FF2B5EF4-FFF2-40B4-BE49-F238E27FC236}">
              <a16:creationId xmlns:a16="http://schemas.microsoft.com/office/drawing/2014/main" id="{F8791849-774A-4DF7-AE9D-27489E02BA2C}"/>
            </a:ext>
          </a:extLst>
        </xdr:cNvPr>
        <xdr:cNvSpPr/>
      </xdr:nvSpPr>
      <xdr:spPr>
        <a:xfrm>
          <a:off x="13578840" y="62871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59690</xdr:rowOff>
    </xdr:from>
    <xdr:to>
      <xdr:col>76</xdr:col>
      <xdr:colOff>165100</xdr:colOff>
      <xdr:row>37</xdr:row>
      <xdr:rowOff>161290</xdr:rowOff>
    </xdr:to>
    <xdr:sp macro="" textlink="">
      <xdr:nvSpPr>
        <xdr:cNvPr id="517" name="フローチャート: 判断 516">
          <a:extLst>
            <a:ext uri="{FF2B5EF4-FFF2-40B4-BE49-F238E27FC236}">
              <a16:creationId xmlns:a16="http://schemas.microsoft.com/office/drawing/2014/main" id="{501C543C-B97C-4B2D-AE3B-7A2BA358442D}"/>
            </a:ext>
          </a:extLst>
        </xdr:cNvPr>
        <xdr:cNvSpPr/>
      </xdr:nvSpPr>
      <xdr:spPr>
        <a:xfrm>
          <a:off x="12804140" y="626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46355</xdr:rowOff>
    </xdr:from>
    <xdr:to>
      <xdr:col>72</xdr:col>
      <xdr:colOff>38100</xdr:colOff>
      <xdr:row>37</xdr:row>
      <xdr:rowOff>147955</xdr:rowOff>
    </xdr:to>
    <xdr:sp macro="" textlink="">
      <xdr:nvSpPr>
        <xdr:cNvPr id="518" name="フローチャート: 判断 517">
          <a:extLst>
            <a:ext uri="{FF2B5EF4-FFF2-40B4-BE49-F238E27FC236}">
              <a16:creationId xmlns:a16="http://schemas.microsoft.com/office/drawing/2014/main" id="{D3C4D7BA-48DA-4370-8A33-5B8E870B5117}"/>
            </a:ext>
          </a:extLst>
        </xdr:cNvPr>
        <xdr:cNvSpPr/>
      </xdr:nvSpPr>
      <xdr:spPr>
        <a:xfrm>
          <a:off x="12029440" y="624903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33020</xdr:rowOff>
    </xdr:from>
    <xdr:to>
      <xdr:col>67</xdr:col>
      <xdr:colOff>101600</xdr:colOff>
      <xdr:row>37</xdr:row>
      <xdr:rowOff>134620</xdr:rowOff>
    </xdr:to>
    <xdr:sp macro="" textlink="">
      <xdr:nvSpPr>
        <xdr:cNvPr id="519" name="フローチャート: 判断 518">
          <a:extLst>
            <a:ext uri="{FF2B5EF4-FFF2-40B4-BE49-F238E27FC236}">
              <a16:creationId xmlns:a16="http://schemas.microsoft.com/office/drawing/2014/main" id="{4E20D374-3C76-4F68-96E5-71D8991DF9B4}"/>
            </a:ext>
          </a:extLst>
        </xdr:cNvPr>
        <xdr:cNvSpPr/>
      </xdr:nvSpPr>
      <xdr:spPr>
        <a:xfrm>
          <a:off x="11231880" y="623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0" name="テキスト ボックス 519">
          <a:extLst>
            <a:ext uri="{FF2B5EF4-FFF2-40B4-BE49-F238E27FC236}">
              <a16:creationId xmlns:a16="http://schemas.microsoft.com/office/drawing/2014/main" id="{A9FCF181-FC8C-4717-8969-76E45A0271EA}"/>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1" name="テキスト ボックス 520">
          <a:extLst>
            <a:ext uri="{FF2B5EF4-FFF2-40B4-BE49-F238E27FC236}">
              <a16:creationId xmlns:a16="http://schemas.microsoft.com/office/drawing/2014/main" id="{A7CCC496-6556-4BDB-9FBD-80A3DC6F230F}"/>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2" name="テキスト ボックス 521">
          <a:extLst>
            <a:ext uri="{FF2B5EF4-FFF2-40B4-BE49-F238E27FC236}">
              <a16:creationId xmlns:a16="http://schemas.microsoft.com/office/drawing/2014/main" id="{77CC88BC-26DB-4A2B-9226-25439CCE303C}"/>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7500FFDF-6CD0-42A4-9B8B-CC997CF66F89}"/>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CA8E314C-DE5B-4735-9092-822013C4196B}"/>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101600</xdr:rowOff>
    </xdr:from>
    <xdr:to>
      <xdr:col>85</xdr:col>
      <xdr:colOff>177800</xdr:colOff>
      <xdr:row>38</xdr:row>
      <xdr:rowOff>31750</xdr:rowOff>
    </xdr:to>
    <xdr:sp macro="" textlink="">
      <xdr:nvSpPr>
        <xdr:cNvPr id="525" name="楕円 524">
          <a:extLst>
            <a:ext uri="{FF2B5EF4-FFF2-40B4-BE49-F238E27FC236}">
              <a16:creationId xmlns:a16="http://schemas.microsoft.com/office/drawing/2014/main" id="{286976DE-3073-42B2-8800-6F0D14BF289E}"/>
            </a:ext>
          </a:extLst>
        </xdr:cNvPr>
        <xdr:cNvSpPr/>
      </xdr:nvSpPr>
      <xdr:spPr>
        <a:xfrm>
          <a:off x="14325600" y="630428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124477</xdr:rowOff>
    </xdr:from>
    <xdr:ext cx="405111" cy="259045"/>
    <xdr:sp macro="" textlink="">
      <xdr:nvSpPr>
        <xdr:cNvPr id="526" name="【一般廃棄物処理施設】&#10;有形固定資産減価償却率該当値テキスト">
          <a:extLst>
            <a:ext uri="{FF2B5EF4-FFF2-40B4-BE49-F238E27FC236}">
              <a16:creationId xmlns:a16="http://schemas.microsoft.com/office/drawing/2014/main" id="{464E0742-51A6-4F6F-A600-3E4FAE2236AA}"/>
            </a:ext>
          </a:extLst>
        </xdr:cNvPr>
        <xdr:cNvSpPr txBox="1"/>
      </xdr:nvSpPr>
      <xdr:spPr>
        <a:xfrm>
          <a:off x="14414500" y="6159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19685</xdr:rowOff>
    </xdr:from>
    <xdr:to>
      <xdr:col>81</xdr:col>
      <xdr:colOff>101600</xdr:colOff>
      <xdr:row>37</xdr:row>
      <xdr:rowOff>121285</xdr:rowOff>
    </xdr:to>
    <xdr:sp macro="" textlink="">
      <xdr:nvSpPr>
        <xdr:cNvPr id="527" name="楕円 526">
          <a:extLst>
            <a:ext uri="{FF2B5EF4-FFF2-40B4-BE49-F238E27FC236}">
              <a16:creationId xmlns:a16="http://schemas.microsoft.com/office/drawing/2014/main" id="{8789C7BF-3364-4FEF-A354-122984C145C1}"/>
            </a:ext>
          </a:extLst>
        </xdr:cNvPr>
        <xdr:cNvSpPr/>
      </xdr:nvSpPr>
      <xdr:spPr>
        <a:xfrm>
          <a:off x="13578840" y="6222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70485</xdr:rowOff>
    </xdr:from>
    <xdr:to>
      <xdr:col>85</xdr:col>
      <xdr:colOff>127000</xdr:colOff>
      <xdr:row>37</xdr:row>
      <xdr:rowOff>152400</xdr:rowOff>
    </xdr:to>
    <xdr:cxnSp macro="">
      <xdr:nvCxnSpPr>
        <xdr:cNvPr id="528" name="直線コネクタ 527">
          <a:extLst>
            <a:ext uri="{FF2B5EF4-FFF2-40B4-BE49-F238E27FC236}">
              <a16:creationId xmlns:a16="http://schemas.microsoft.com/office/drawing/2014/main" id="{19A53E8E-D005-4F30-8E71-2543E871F3EB}"/>
            </a:ext>
          </a:extLst>
        </xdr:cNvPr>
        <xdr:cNvCxnSpPr/>
      </xdr:nvCxnSpPr>
      <xdr:spPr>
        <a:xfrm>
          <a:off x="13629640" y="6273165"/>
          <a:ext cx="746760" cy="81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107315</xdr:rowOff>
    </xdr:from>
    <xdr:to>
      <xdr:col>76</xdr:col>
      <xdr:colOff>165100</xdr:colOff>
      <xdr:row>37</xdr:row>
      <xdr:rowOff>37465</xdr:rowOff>
    </xdr:to>
    <xdr:sp macro="" textlink="">
      <xdr:nvSpPr>
        <xdr:cNvPr id="529" name="楕円 528">
          <a:extLst>
            <a:ext uri="{FF2B5EF4-FFF2-40B4-BE49-F238E27FC236}">
              <a16:creationId xmlns:a16="http://schemas.microsoft.com/office/drawing/2014/main" id="{B6F3B231-716A-41C5-A63F-EBBF3A062DB8}"/>
            </a:ext>
          </a:extLst>
        </xdr:cNvPr>
        <xdr:cNvSpPr/>
      </xdr:nvSpPr>
      <xdr:spPr>
        <a:xfrm>
          <a:off x="12804140" y="61423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158115</xdr:rowOff>
    </xdr:from>
    <xdr:to>
      <xdr:col>81</xdr:col>
      <xdr:colOff>50800</xdr:colOff>
      <xdr:row>37</xdr:row>
      <xdr:rowOff>70485</xdr:rowOff>
    </xdr:to>
    <xdr:cxnSp macro="">
      <xdr:nvCxnSpPr>
        <xdr:cNvPr id="530" name="直線コネクタ 529">
          <a:extLst>
            <a:ext uri="{FF2B5EF4-FFF2-40B4-BE49-F238E27FC236}">
              <a16:creationId xmlns:a16="http://schemas.microsoft.com/office/drawing/2014/main" id="{3175B4B0-2D8C-4914-9B70-216E29A4C190}"/>
            </a:ext>
          </a:extLst>
        </xdr:cNvPr>
        <xdr:cNvCxnSpPr/>
      </xdr:nvCxnSpPr>
      <xdr:spPr>
        <a:xfrm>
          <a:off x="12854940" y="6193155"/>
          <a:ext cx="7747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105410</xdr:rowOff>
    </xdr:from>
    <xdr:to>
      <xdr:col>72</xdr:col>
      <xdr:colOff>38100</xdr:colOff>
      <xdr:row>36</xdr:row>
      <xdr:rowOff>35560</xdr:rowOff>
    </xdr:to>
    <xdr:sp macro="" textlink="">
      <xdr:nvSpPr>
        <xdr:cNvPr id="531" name="楕円 530">
          <a:extLst>
            <a:ext uri="{FF2B5EF4-FFF2-40B4-BE49-F238E27FC236}">
              <a16:creationId xmlns:a16="http://schemas.microsoft.com/office/drawing/2014/main" id="{228735E2-BC78-4CDD-BDB4-358CFDCEA26D}"/>
            </a:ext>
          </a:extLst>
        </xdr:cNvPr>
        <xdr:cNvSpPr/>
      </xdr:nvSpPr>
      <xdr:spPr>
        <a:xfrm>
          <a:off x="12029440" y="59728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156210</xdr:rowOff>
    </xdr:from>
    <xdr:to>
      <xdr:col>76</xdr:col>
      <xdr:colOff>114300</xdr:colOff>
      <xdr:row>36</xdr:row>
      <xdr:rowOff>158115</xdr:rowOff>
    </xdr:to>
    <xdr:cxnSp macro="">
      <xdr:nvCxnSpPr>
        <xdr:cNvPr id="532" name="直線コネクタ 531">
          <a:extLst>
            <a:ext uri="{FF2B5EF4-FFF2-40B4-BE49-F238E27FC236}">
              <a16:creationId xmlns:a16="http://schemas.microsoft.com/office/drawing/2014/main" id="{4C77A4EB-FF5E-43FC-A6A9-7C24E1FAB1AE}"/>
            </a:ext>
          </a:extLst>
        </xdr:cNvPr>
        <xdr:cNvCxnSpPr/>
      </xdr:nvCxnSpPr>
      <xdr:spPr>
        <a:xfrm>
          <a:off x="12072620" y="6023610"/>
          <a:ext cx="782320" cy="169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158750</xdr:rowOff>
    </xdr:from>
    <xdr:to>
      <xdr:col>67</xdr:col>
      <xdr:colOff>101600</xdr:colOff>
      <xdr:row>35</xdr:row>
      <xdr:rowOff>88900</xdr:rowOff>
    </xdr:to>
    <xdr:sp macro="" textlink="">
      <xdr:nvSpPr>
        <xdr:cNvPr id="533" name="楕円 532">
          <a:extLst>
            <a:ext uri="{FF2B5EF4-FFF2-40B4-BE49-F238E27FC236}">
              <a16:creationId xmlns:a16="http://schemas.microsoft.com/office/drawing/2014/main" id="{62FD9D89-7056-42D1-ABA1-A45948EC52EF}"/>
            </a:ext>
          </a:extLst>
        </xdr:cNvPr>
        <xdr:cNvSpPr/>
      </xdr:nvSpPr>
      <xdr:spPr>
        <a:xfrm>
          <a:off x="11231880" y="58585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38100</xdr:rowOff>
    </xdr:from>
    <xdr:to>
      <xdr:col>71</xdr:col>
      <xdr:colOff>177800</xdr:colOff>
      <xdr:row>35</xdr:row>
      <xdr:rowOff>156210</xdr:rowOff>
    </xdr:to>
    <xdr:cxnSp macro="">
      <xdr:nvCxnSpPr>
        <xdr:cNvPr id="534" name="直線コネクタ 533">
          <a:extLst>
            <a:ext uri="{FF2B5EF4-FFF2-40B4-BE49-F238E27FC236}">
              <a16:creationId xmlns:a16="http://schemas.microsoft.com/office/drawing/2014/main" id="{E6F91909-099A-4F7C-A4B7-1CCD469CB8D1}"/>
            </a:ext>
          </a:extLst>
        </xdr:cNvPr>
        <xdr:cNvCxnSpPr/>
      </xdr:nvCxnSpPr>
      <xdr:spPr>
        <a:xfrm>
          <a:off x="11282680" y="5905500"/>
          <a:ext cx="789940" cy="118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5732</xdr:rowOff>
    </xdr:from>
    <xdr:ext cx="405111" cy="259045"/>
    <xdr:sp macro="" textlink="">
      <xdr:nvSpPr>
        <xdr:cNvPr id="535" name="n_1aveValue【一般廃棄物処理施設】&#10;有形固定資産減価償却率">
          <a:extLst>
            <a:ext uri="{FF2B5EF4-FFF2-40B4-BE49-F238E27FC236}">
              <a16:creationId xmlns:a16="http://schemas.microsoft.com/office/drawing/2014/main" id="{55EAB983-195A-42ED-BA0A-8E67C468B8DD}"/>
            </a:ext>
          </a:extLst>
        </xdr:cNvPr>
        <xdr:cNvSpPr txBox="1"/>
      </xdr:nvSpPr>
      <xdr:spPr>
        <a:xfrm>
          <a:off x="13437244" y="6376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152417</xdr:rowOff>
    </xdr:from>
    <xdr:ext cx="405111" cy="259045"/>
    <xdr:sp macro="" textlink="">
      <xdr:nvSpPr>
        <xdr:cNvPr id="536" name="n_2aveValue【一般廃棄物処理施設】&#10;有形固定資産減価償却率">
          <a:extLst>
            <a:ext uri="{FF2B5EF4-FFF2-40B4-BE49-F238E27FC236}">
              <a16:creationId xmlns:a16="http://schemas.microsoft.com/office/drawing/2014/main" id="{4071D7DF-090E-46D4-ABC8-0BC7A4F90E4E}"/>
            </a:ext>
          </a:extLst>
        </xdr:cNvPr>
        <xdr:cNvSpPr txBox="1"/>
      </xdr:nvSpPr>
      <xdr:spPr>
        <a:xfrm>
          <a:off x="12675244" y="6355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139082</xdr:rowOff>
    </xdr:from>
    <xdr:ext cx="405111" cy="259045"/>
    <xdr:sp macro="" textlink="">
      <xdr:nvSpPr>
        <xdr:cNvPr id="537" name="n_3aveValue【一般廃棄物処理施設】&#10;有形固定資産減価償却率">
          <a:extLst>
            <a:ext uri="{FF2B5EF4-FFF2-40B4-BE49-F238E27FC236}">
              <a16:creationId xmlns:a16="http://schemas.microsoft.com/office/drawing/2014/main" id="{3D127876-C17E-4FE6-A686-BD6ACF71ADA3}"/>
            </a:ext>
          </a:extLst>
        </xdr:cNvPr>
        <xdr:cNvSpPr txBox="1"/>
      </xdr:nvSpPr>
      <xdr:spPr>
        <a:xfrm>
          <a:off x="11900544" y="6341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125747</xdr:rowOff>
    </xdr:from>
    <xdr:ext cx="405111" cy="259045"/>
    <xdr:sp macro="" textlink="">
      <xdr:nvSpPr>
        <xdr:cNvPr id="538" name="n_4aveValue【一般廃棄物処理施設】&#10;有形固定資産減価償却率">
          <a:extLst>
            <a:ext uri="{FF2B5EF4-FFF2-40B4-BE49-F238E27FC236}">
              <a16:creationId xmlns:a16="http://schemas.microsoft.com/office/drawing/2014/main" id="{B35913BD-36D0-480E-AE94-1BB7E0CA76D2}"/>
            </a:ext>
          </a:extLst>
        </xdr:cNvPr>
        <xdr:cNvSpPr txBox="1"/>
      </xdr:nvSpPr>
      <xdr:spPr>
        <a:xfrm>
          <a:off x="11102984" y="6328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137812</xdr:rowOff>
    </xdr:from>
    <xdr:ext cx="405111" cy="259045"/>
    <xdr:sp macro="" textlink="">
      <xdr:nvSpPr>
        <xdr:cNvPr id="539" name="n_1mainValue【一般廃棄物処理施設】&#10;有形固定資産減価償却率">
          <a:extLst>
            <a:ext uri="{FF2B5EF4-FFF2-40B4-BE49-F238E27FC236}">
              <a16:creationId xmlns:a16="http://schemas.microsoft.com/office/drawing/2014/main" id="{B8934055-E201-41B8-8516-77B2C903314F}"/>
            </a:ext>
          </a:extLst>
        </xdr:cNvPr>
        <xdr:cNvSpPr txBox="1"/>
      </xdr:nvSpPr>
      <xdr:spPr>
        <a:xfrm>
          <a:off x="13437244" y="600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53992</xdr:rowOff>
    </xdr:from>
    <xdr:ext cx="405111" cy="259045"/>
    <xdr:sp macro="" textlink="">
      <xdr:nvSpPr>
        <xdr:cNvPr id="540" name="n_2mainValue【一般廃棄物処理施設】&#10;有形固定資産減価償却率">
          <a:extLst>
            <a:ext uri="{FF2B5EF4-FFF2-40B4-BE49-F238E27FC236}">
              <a16:creationId xmlns:a16="http://schemas.microsoft.com/office/drawing/2014/main" id="{0EA7F214-943D-446B-A2E1-0546BFF5724A}"/>
            </a:ext>
          </a:extLst>
        </xdr:cNvPr>
        <xdr:cNvSpPr txBox="1"/>
      </xdr:nvSpPr>
      <xdr:spPr>
        <a:xfrm>
          <a:off x="12675244" y="5921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52087</xdr:rowOff>
    </xdr:from>
    <xdr:ext cx="405111" cy="259045"/>
    <xdr:sp macro="" textlink="">
      <xdr:nvSpPr>
        <xdr:cNvPr id="541" name="n_3mainValue【一般廃棄物処理施設】&#10;有形固定資産減価償却率">
          <a:extLst>
            <a:ext uri="{FF2B5EF4-FFF2-40B4-BE49-F238E27FC236}">
              <a16:creationId xmlns:a16="http://schemas.microsoft.com/office/drawing/2014/main" id="{55760A9A-ECDD-4C48-86BF-65FE4DF8DC11}"/>
            </a:ext>
          </a:extLst>
        </xdr:cNvPr>
        <xdr:cNvSpPr txBox="1"/>
      </xdr:nvSpPr>
      <xdr:spPr>
        <a:xfrm>
          <a:off x="11900544" y="575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105427</xdr:rowOff>
    </xdr:from>
    <xdr:ext cx="405111" cy="259045"/>
    <xdr:sp macro="" textlink="">
      <xdr:nvSpPr>
        <xdr:cNvPr id="542" name="n_4mainValue【一般廃棄物処理施設】&#10;有形固定資産減価償却率">
          <a:extLst>
            <a:ext uri="{FF2B5EF4-FFF2-40B4-BE49-F238E27FC236}">
              <a16:creationId xmlns:a16="http://schemas.microsoft.com/office/drawing/2014/main" id="{A2E211FF-84D8-42B3-BC5D-EC54AF371010}"/>
            </a:ext>
          </a:extLst>
        </xdr:cNvPr>
        <xdr:cNvSpPr txBox="1"/>
      </xdr:nvSpPr>
      <xdr:spPr>
        <a:xfrm>
          <a:off x="11102984" y="563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3" name="正方形/長方形 542">
          <a:extLst>
            <a:ext uri="{FF2B5EF4-FFF2-40B4-BE49-F238E27FC236}">
              <a16:creationId xmlns:a16="http://schemas.microsoft.com/office/drawing/2014/main" id="{8954C387-CAFE-417F-BF87-9D68026FAD50}"/>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4" name="正方形/長方形 543">
          <a:extLst>
            <a:ext uri="{FF2B5EF4-FFF2-40B4-BE49-F238E27FC236}">
              <a16:creationId xmlns:a16="http://schemas.microsoft.com/office/drawing/2014/main" id="{0C9CB722-3574-4757-9FB4-7B88FE12C9E1}"/>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5" name="正方形/長方形 544">
          <a:extLst>
            <a:ext uri="{FF2B5EF4-FFF2-40B4-BE49-F238E27FC236}">
              <a16:creationId xmlns:a16="http://schemas.microsoft.com/office/drawing/2014/main" id="{E3E14171-1090-40E8-AF98-52399A35EE7E}"/>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6" name="正方形/長方形 545">
          <a:extLst>
            <a:ext uri="{FF2B5EF4-FFF2-40B4-BE49-F238E27FC236}">
              <a16:creationId xmlns:a16="http://schemas.microsoft.com/office/drawing/2014/main" id="{59AC60B5-3B78-421A-83C2-B32CC21F8828}"/>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7" name="正方形/長方形 546">
          <a:extLst>
            <a:ext uri="{FF2B5EF4-FFF2-40B4-BE49-F238E27FC236}">
              <a16:creationId xmlns:a16="http://schemas.microsoft.com/office/drawing/2014/main" id="{4E755CF8-D2EA-4035-9CB5-F09924BD0B4A}"/>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8" name="正方形/長方形 547">
          <a:extLst>
            <a:ext uri="{FF2B5EF4-FFF2-40B4-BE49-F238E27FC236}">
              <a16:creationId xmlns:a16="http://schemas.microsoft.com/office/drawing/2014/main" id="{1EB24872-3D86-4B20-9BD6-83CC91E40D05}"/>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49" name="正方形/長方形 548">
          <a:extLst>
            <a:ext uri="{FF2B5EF4-FFF2-40B4-BE49-F238E27FC236}">
              <a16:creationId xmlns:a16="http://schemas.microsoft.com/office/drawing/2014/main" id="{469406D0-6422-4C64-AC85-7BD09A91935D}"/>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0" name="正方形/長方形 549">
          <a:extLst>
            <a:ext uri="{FF2B5EF4-FFF2-40B4-BE49-F238E27FC236}">
              <a16:creationId xmlns:a16="http://schemas.microsoft.com/office/drawing/2014/main" id="{10E8B4CB-1BBC-4F07-8611-6D676BC29EE1}"/>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1" name="テキスト ボックス 550">
          <a:extLst>
            <a:ext uri="{FF2B5EF4-FFF2-40B4-BE49-F238E27FC236}">
              <a16:creationId xmlns:a16="http://schemas.microsoft.com/office/drawing/2014/main" id="{2103F9DA-A7C1-4E34-AE6D-06F7ABF2B20B}"/>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2" name="直線コネクタ 551">
          <a:extLst>
            <a:ext uri="{FF2B5EF4-FFF2-40B4-BE49-F238E27FC236}">
              <a16:creationId xmlns:a16="http://schemas.microsoft.com/office/drawing/2014/main" id="{151310BC-8A35-4B65-85EE-4831C0C5F5A2}"/>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3" name="直線コネクタ 552">
          <a:extLst>
            <a:ext uri="{FF2B5EF4-FFF2-40B4-BE49-F238E27FC236}">
              <a16:creationId xmlns:a16="http://schemas.microsoft.com/office/drawing/2014/main" id="{1BC9E6D9-C04B-493E-B74B-D1A898AE64D8}"/>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4" name="テキスト ボックス 553">
          <a:extLst>
            <a:ext uri="{FF2B5EF4-FFF2-40B4-BE49-F238E27FC236}">
              <a16:creationId xmlns:a16="http://schemas.microsoft.com/office/drawing/2014/main" id="{AD3B1B73-7621-414C-9164-99321EFBFDE6}"/>
            </a:ext>
          </a:extLst>
        </xdr:cNvPr>
        <xdr:cNvSpPr txBox="1"/>
      </xdr:nvSpPr>
      <xdr:spPr>
        <a:xfrm>
          <a:off x="15890374" y="694056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5" name="直線コネクタ 554">
          <a:extLst>
            <a:ext uri="{FF2B5EF4-FFF2-40B4-BE49-F238E27FC236}">
              <a16:creationId xmlns:a16="http://schemas.microsoft.com/office/drawing/2014/main" id="{87AD2FA6-851F-4F08-AB39-E7048909B981}"/>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56" name="テキスト ボックス 555">
          <a:extLst>
            <a:ext uri="{FF2B5EF4-FFF2-40B4-BE49-F238E27FC236}">
              <a16:creationId xmlns:a16="http://schemas.microsoft.com/office/drawing/2014/main" id="{CE7DA106-745B-4CCF-9988-8146A93ABCCD}"/>
            </a:ext>
          </a:extLst>
        </xdr:cNvPr>
        <xdr:cNvSpPr txBox="1"/>
      </xdr:nvSpPr>
      <xdr:spPr>
        <a:xfrm>
          <a:off x="15630721" y="65671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57" name="直線コネクタ 556">
          <a:extLst>
            <a:ext uri="{FF2B5EF4-FFF2-40B4-BE49-F238E27FC236}">
              <a16:creationId xmlns:a16="http://schemas.microsoft.com/office/drawing/2014/main" id="{55F34B05-E497-46DF-9AB0-EE7079EADDC0}"/>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58" name="テキスト ボックス 557">
          <a:extLst>
            <a:ext uri="{FF2B5EF4-FFF2-40B4-BE49-F238E27FC236}">
              <a16:creationId xmlns:a16="http://schemas.microsoft.com/office/drawing/2014/main" id="{4CFC7D6D-0034-4942-BE4F-813DA84A978D}"/>
            </a:ext>
          </a:extLst>
        </xdr:cNvPr>
        <xdr:cNvSpPr txBox="1"/>
      </xdr:nvSpPr>
      <xdr:spPr>
        <a:xfrm>
          <a:off x="15589461" y="61976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59" name="直線コネクタ 558">
          <a:extLst>
            <a:ext uri="{FF2B5EF4-FFF2-40B4-BE49-F238E27FC236}">
              <a16:creationId xmlns:a16="http://schemas.microsoft.com/office/drawing/2014/main" id="{11BA1B51-1D9E-4512-93FD-08F0C9D97D9A}"/>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0" name="テキスト ボックス 559">
          <a:extLst>
            <a:ext uri="{FF2B5EF4-FFF2-40B4-BE49-F238E27FC236}">
              <a16:creationId xmlns:a16="http://schemas.microsoft.com/office/drawing/2014/main" id="{328612EC-9C7D-4E5B-92D9-6A61BDD578C1}"/>
            </a:ext>
          </a:extLst>
        </xdr:cNvPr>
        <xdr:cNvSpPr txBox="1"/>
      </xdr:nvSpPr>
      <xdr:spPr>
        <a:xfrm>
          <a:off x="15589461" y="58242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1" name="直線コネクタ 560">
          <a:extLst>
            <a:ext uri="{FF2B5EF4-FFF2-40B4-BE49-F238E27FC236}">
              <a16:creationId xmlns:a16="http://schemas.microsoft.com/office/drawing/2014/main" id="{60FBA990-472B-4386-935B-B61ACF698956}"/>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2" name="テキスト ボックス 561">
          <a:extLst>
            <a:ext uri="{FF2B5EF4-FFF2-40B4-BE49-F238E27FC236}">
              <a16:creationId xmlns:a16="http://schemas.microsoft.com/office/drawing/2014/main" id="{06D83FAA-B5A4-4628-AAFF-A96E76FF675B}"/>
            </a:ext>
          </a:extLst>
        </xdr:cNvPr>
        <xdr:cNvSpPr txBox="1"/>
      </xdr:nvSpPr>
      <xdr:spPr>
        <a:xfrm>
          <a:off x="15589461" y="54508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3" name="直線コネクタ 562">
          <a:extLst>
            <a:ext uri="{FF2B5EF4-FFF2-40B4-BE49-F238E27FC236}">
              <a16:creationId xmlns:a16="http://schemas.microsoft.com/office/drawing/2014/main" id="{199B760D-FAD0-4880-A8E8-FC7517BA5C94}"/>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64" name="テキスト ボックス 563">
          <a:extLst>
            <a:ext uri="{FF2B5EF4-FFF2-40B4-BE49-F238E27FC236}">
              <a16:creationId xmlns:a16="http://schemas.microsoft.com/office/drawing/2014/main" id="{38802619-7E89-4C7C-BF0B-A833013860E1}"/>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5" name="【一般廃棄物処理施設】&#10;一人当たり有形固定資産（償却資産）額グラフ枠">
          <a:extLst>
            <a:ext uri="{FF2B5EF4-FFF2-40B4-BE49-F238E27FC236}">
              <a16:creationId xmlns:a16="http://schemas.microsoft.com/office/drawing/2014/main" id="{75F90219-C114-4694-9CF2-803923788399}"/>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44188</xdr:rowOff>
    </xdr:from>
    <xdr:to>
      <xdr:col>116</xdr:col>
      <xdr:colOff>62864</xdr:colOff>
      <xdr:row>42</xdr:row>
      <xdr:rowOff>17290</xdr:rowOff>
    </xdr:to>
    <xdr:cxnSp macro="">
      <xdr:nvCxnSpPr>
        <xdr:cNvPr id="566" name="直線コネクタ 565">
          <a:extLst>
            <a:ext uri="{FF2B5EF4-FFF2-40B4-BE49-F238E27FC236}">
              <a16:creationId xmlns:a16="http://schemas.microsoft.com/office/drawing/2014/main" id="{DB824E71-00AB-4D53-A30A-C31BBBA63FA9}"/>
            </a:ext>
          </a:extLst>
        </xdr:cNvPr>
        <xdr:cNvCxnSpPr/>
      </xdr:nvCxnSpPr>
      <xdr:spPr>
        <a:xfrm flipV="1">
          <a:off x="19509104" y="5576308"/>
          <a:ext cx="0" cy="1481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21117</xdr:rowOff>
    </xdr:from>
    <xdr:ext cx="469744" cy="259045"/>
    <xdr:sp macro="" textlink="">
      <xdr:nvSpPr>
        <xdr:cNvPr id="567" name="【一般廃棄物処理施設】&#10;一人当たり有形固定資産（償却資産）額最小値テキスト">
          <a:extLst>
            <a:ext uri="{FF2B5EF4-FFF2-40B4-BE49-F238E27FC236}">
              <a16:creationId xmlns:a16="http://schemas.microsoft.com/office/drawing/2014/main" id="{45579A2A-C50E-48C7-AA13-4EF972767569}"/>
            </a:ext>
          </a:extLst>
        </xdr:cNvPr>
        <xdr:cNvSpPr txBox="1"/>
      </xdr:nvSpPr>
      <xdr:spPr>
        <a:xfrm>
          <a:off x="19547840" y="7061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17290</xdr:rowOff>
    </xdr:from>
    <xdr:to>
      <xdr:col>116</xdr:col>
      <xdr:colOff>152400</xdr:colOff>
      <xdr:row>42</xdr:row>
      <xdr:rowOff>17290</xdr:rowOff>
    </xdr:to>
    <xdr:cxnSp macro="">
      <xdr:nvCxnSpPr>
        <xdr:cNvPr id="568" name="直線コネクタ 567">
          <a:extLst>
            <a:ext uri="{FF2B5EF4-FFF2-40B4-BE49-F238E27FC236}">
              <a16:creationId xmlns:a16="http://schemas.microsoft.com/office/drawing/2014/main" id="{E83A02C6-FDBE-45A5-BD95-159E5F260D15}"/>
            </a:ext>
          </a:extLst>
        </xdr:cNvPr>
        <xdr:cNvCxnSpPr/>
      </xdr:nvCxnSpPr>
      <xdr:spPr>
        <a:xfrm>
          <a:off x="19443700" y="70581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162315</xdr:rowOff>
    </xdr:from>
    <xdr:ext cx="599010" cy="259045"/>
    <xdr:sp macro="" textlink="">
      <xdr:nvSpPr>
        <xdr:cNvPr id="569" name="【一般廃棄物処理施設】&#10;一人当たり有形固定資産（償却資産）額最大値テキスト">
          <a:extLst>
            <a:ext uri="{FF2B5EF4-FFF2-40B4-BE49-F238E27FC236}">
              <a16:creationId xmlns:a16="http://schemas.microsoft.com/office/drawing/2014/main" id="{D90B4581-14B3-4A25-B151-BE5FDCD82910}"/>
            </a:ext>
          </a:extLst>
        </xdr:cNvPr>
        <xdr:cNvSpPr txBox="1"/>
      </xdr:nvSpPr>
      <xdr:spPr>
        <a:xfrm>
          <a:off x="19547840" y="5359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44188</xdr:rowOff>
    </xdr:from>
    <xdr:to>
      <xdr:col>116</xdr:col>
      <xdr:colOff>152400</xdr:colOff>
      <xdr:row>33</xdr:row>
      <xdr:rowOff>44188</xdr:rowOff>
    </xdr:to>
    <xdr:cxnSp macro="">
      <xdr:nvCxnSpPr>
        <xdr:cNvPr id="570" name="直線コネクタ 569">
          <a:extLst>
            <a:ext uri="{FF2B5EF4-FFF2-40B4-BE49-F238E27FC236}">
              <a16:creationId xmlns:a16="http://schemas.microsoft.com/office/drawing/2014/main" id="{24CC2960-2EBF-4D3C-8DDD-0E2EA7A1BFC5}"/>
            </a:ext>
          </a:extLst>
        </xdr:cNvPr>
        <xdr:cNvCxnSpPr/>
      </xdr:nvCxnSpPr>
      <xdr:spPr>
        <a:xfrm>
          <a:off x="19443700" y="55763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106784</xdr:rowOff>
    </xdr:from>
    <xdr:ext cx="534377" cy="259045"/>
    <xdr:sp macro="" textlink="">
      <xdr:nvSpPr>
        <xdr:cNvPr id="571" name="【一般廃棄物処理施設】&#10;一人当たり有形固定資産（償却資産）額平均値テキスト">
          <a:extLst>
            <a:ext uri="{FF2B5EF4-FFF2-40B4-BE49-F238E27FC236}">
              <a16:creationId xmlns:a16="http://schemas.microsoft.com/office/drawing/2014/main" id="{43DF3346-9103-4468-BEF4-9646F7BF8415}"/>
            </a:ext>
          </a:extLst>
        </xdr:cNvPr>
        <xdr:cNvSpPr txBox="1"/>
      </xdr:nvSpPr>
      <xdr:spPr>
        <a:xfrm>
          <a:off x="19547840" y="63094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83907</xdr:rowOff>
    </xdr:from>
    <xdr:to>
      <xdr:col>116</xdr:col>
      <xdr:colOff>114300</xdr:colOff>
      <xdr:row>39</xdr:row>
      <xdr:rowOff>14057</xdr:rowOff>
    </xdr:to>
    <xdr:sp macro="" textlink="">
      <xdr:nvSpPr>
        <xdr:cNvPr id="572" name="フローチャート: 判断 571">
          <a:extLst>
            <a:ext uri="{FF2B5EF4-FFF2-40B4-BE49-F238E27FC236}">
              <a16:creationId xmlns:a16="http://schemas.microsoft.com/office/drawing/2014/main" id="{7B066676-33CC-4FB6-BFB5-CDD93762E974}"/>
            </a:ext>
          </a:extLst>
        </xdr:cNvPr>
        <xdr:cNvSpPr/>
      </xdr:nvSpPr>
      <xdr:spPr>
        <a:xfrm>
          <a:off x="19458940" y="6454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96220</xdr:rowOff>
    </xdr:from>
    <xdr:to>
      <xdr:col>112</xdr:col>
      <xdr:colOff>38100</xdr:colOff>
      <xdr:row>39</xdr:row>
      <xdr:rowOff>26370</xdr:rowOff>
    </xdr:to>
    <xdr:sp macro="" textlink="">
      <xdr:nvSpPr>
        <xdr:cNvPr id="573" name="フローチャート: 判断 572">
          <a:extLst>
            <a:ext uri="{FF2B5EF4-FFF2-40B4-BE49-F238E27FC236}">
              <a16:creationId xmlns:a16="http://schemas.microsoft.com/office/drawing/2014/main" id="{74DAE7FC-7D84-4F63-B845-89E20328F20F}"/>
            </a:ext>
          </a:extLst>
        </xdr:cNvPr>
        <xdr:cNvSpPr/>
      </xdr:nvSpPr>
      <xdr:spPr>
        <a:xfrm>
          <a:off x="18735040" y="64665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110599</xdr:rowOff>
    </xdr:from>
    <xdr:to>
      <xdr:col>107</xdr:col>
      <xdr:colOff>101600</xdr:colOff>
      <xdr:row>39</xdr:row>
      <xdr:rowOff>40749</xdr:rowOff>
    </xdr:to>
    <xdr:sp macro="" textlink="">
      <xdr:nvSpPr>
        <xdr:cNvPr id="574" name="フローチャート: 判断 573">
          <a:extLst>
            <a:ext uri="{FF2B5EF4-FFF2-40B4-BE49-F238E27FC236}">
              <a16:creationId xmlns:a16="http://schemas.microsoft.com/office/drawing/2014/main" id="{AC6EAEE6-9A7A-4043-996B-8DD1742B542C}"/>
            </a:ext>
          </a:extLst>
        </xdr:cNvPr>
        <xdr:cNvSpPr/>
      </xdr:nvSpPr>
      <xdr:spPr>
        <a:xfrm>
          <a:off x="17937480" y="648091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129801</xdr:rowOff>
    </xdr:from>
    <xdr:to>
      <xdr:col>102</xdr:col>
      <xdr:colOff>165100</xdr:colOff>
      <xdr:row>39</xdr:row>
      <xdr:rowOff>59951</xdr:rowOff>
    </xdr:to>
    <xdr:sp macro="" textlink="">
      <xdr:nvSpPr>
        <xdr:cNvPr id="575" name="フローチャート: 判断 574">
          <a:extLst>
            <a:ext uri="{FF2B5EF4-FFF2-40B4-BE49-F238E27FC236}">
              <a16:creationId xmlns:a16="http://schemas.microsoft.com/office/drawing/2014/main" id="{3EB10CB5-00B5-48F6-93DB-E01AFBE5D679}"/>
            </a:ext>
          </a:extLst>
        </xdr:cNvPr>
        <xdr:cNvSpPr/>
      </xdr:nvSpPr>
      <xdr:spPr>
        <a:xfrm>
          <a:off x="17162780" y="650012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143404</xdr:rowOff>
    </xdr:from>
    <xdr:to>
      <xdr:col>98</xdr:col>
      <xdr:colOff>38100</xdr:colOff>
      <xdr:row>39</xdr:row>
      <xdr:rowOff>73554</xdr:rowOff>
    </xdr:to>
    <xdr:sp macro="" textlink="">
      <xdr:nvSpPr>
        <xdr:cNvPr id="576" name="フローチャート: 判断 575">
          <a:extLst>
            <a:ext uri="{FF2B5EF4-FFF2-40B4-BE49-F238E27FC236}">
              <a16:creationId xmlns:a16="http://schemas.microsoft.com/office/drawing/2014/main" id="{4C82E1CB-5DDF-4915-9289-FE94130287C1}"/>
            </a:ext>
          </a:extLst>
        </xdr:cNvPr>
        <xdr:cNvSpPr/>
      </xdr:nvSpPr>
      <xdr:spPr>
        <a:xfrm>
          <a:off x="16388080" y="651372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7" name="テキスト ボックス 576">
          <a:extLst>
            <a:ext uri="{FF2B5EF4-FFF2-40B4-BE49-F238E27FC236}">
              <a16:creationId xmlns:a16="http://schemas.microsoft.com/office/drawing/2014/main" id="{44E5329C-46C2-42AB-AB24-7E501DBA20C7}"/>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8" name="テキスト ボックス 577">
          <a:extLst>
            <a:ext uri="{FF2B5EF4-FFF2-40B4-BE49-F238E27FC236}">
              <a16:creationId xmlns:a16="http://schemas.microsoft.com/office/drawing/2014/main" id="{770D5679-3F7A-4ED5-924D-A55DB5A32393}"/>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9" name="テキスト ボックス 578">
          <a:extLst>
            <a:ext uri="{FF2B5EF4-FFF2-40B4-BE49-F238E27FC236}">
              <a16:creationId xmlns:a16="http://schemas.microsoft.com/office/drawing/2014/main" id="{7D660DF1-C3F8-4EA2-A073-689E85A8D6E0}"/>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0F27E796-D06D-45DD-8119-E27E2B96F6FE}"/>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57D6F037-2E60-488E-AA54-2E52764D6DD7}"/>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157180</xdr:rowOff>
    </xdr:from>
    <xdr:to>
      <xdr:col>116</xdr:col>
      <xdr:colOff>114300</xdr:colOff>
      <xdr:row>39</xdr:row>
      <xdr:rowOff>87330</xdr:rowOff>
    </xdr:to>
    <xdr:sp macro="" textlink="">
      <xdr:nvSpPr>
        <xdr:cNvPr id="582" name="楕円 581">
          <a:extLst>
            <a:ext uri="{FF2B5EF4-FFF2-40B4-BE49-F238E27FC236}">
              <a16:creationId xmlns:a16="http://schemas.microsoft.com/office/drawing/2014/main" id="{F26A9FDE-1737-47FD-BB8E-3622D5D16E4F}"/>
            </a:ext>
          </a:extLst>
        </xdr:cNvPr>
        <xdr:cNvSpPr/>
      </xdr:nvSpPr>
      <xdr:spPr>
        <a:xfrm>
          <a:off x="19458940" y="65275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135607</xdr:rowOff>
    </xdr:from>
    <xdr:ext cx="534377" cy="259045"/>
    <xdr:sp macro="" textlink="">
      <xdr:nvSpPr>
        <xdr:cNvPr id="583" name="【一般廃棄物処理施設】&#10;一人当たり有形固定資産（償却資産）額該当値テキスト">
          <a:extLst>
            <a:ext uri="{FF2B5EF4-FFF2-40B4-BE49-F238E27FC236}">
              <a16:creationId xmlns:a16="http://schemas.microsoft.com/office/drawing/2014/main" id="{56EDC179-36F7-4656-84D9-A8EC6182BBF7}"/>
            </a:ext>
          </a:extLst>
        </xdr:cNvPr>
        <xdr:cNvSpPr txBox="1"/>
      </xdr:nvSpPr>
      <xdr:spPr>
        <a:xfrm>
          <a:off x="19547840" y="6505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161448</xdr:rowOff>
    </xdr:from>
    <xdr:to>
      <xdr:col>112</xdr:col>
      <xdr:colOff>38100</xdr:colOff>
      <xdr:row>39</xdr:row>
      <xdr:rowOff>91598</xdr:rowOff>
    </xdr:to>
    <xdr:sp macro="" textlink="">
      <xdr:nvSpPr>
        <xdr:cNvPr id="584" name="楕円 583">
          <a:extLst>
            <a:ext uri="{FF2B5EF4-FFF2-40B4-BE49-F238E27FC236}">
              <a16:creationId xmlns:a16="http://schemas.microsoft.com/office/drawing/2014/main" id="{08CB20C0-B75E-4892-813E-915D7063FD87}"/>
            </a:ext>
          </a:extLst>
        </xdr:cNvPr>
        <xdr:cNvSpPr/>
      </xdr:nvSpPr>
      <xdr:spPr>
        <a:xfrm>
          <a:off x="18735040" y="653176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36530</xdr:rowOff>
    </xdr:from>
    <xdr:to>
      <xdr:col>116</xdr:col>
      <xdr:colOff>63500</xdr:colOff>
      <xdr:row>39</xdr:row>
      <xdr:rowOff>40798</xdr:rowOff>
    </xdr:to>
    <xdr:cxnSp macro="">
      <xdr:nvCxnSpPr>
        <xdr:cNvPr id="585" name="直線コネクタ 584">
          <a:extLst>
            <a:ext uri="{FF2B5EF4-FFF2-40B4-BE49-F238E27FC236}">
              <a16:creationId xmlns:a16="http://schemas.microsoft.com/office/drawing/2014/main" id="{668885DD-5046-463F-88F9-D93EF045BEC0}"/>
            </a:ext>
          </a:extLst>
        </xdr:cNvPr>
        <xdr:cNvCxnSpPr/>
      </xdr:nvCxnSpPr>
      <xdr:spPr>
        <a:xfrm flipV="1">
          <a:off x="18778220" y="6574490"/>
          <a:ext cx="731520" cy="4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5306</xdr:rowOff>
    </xdr:from>
    <xdr:to>
      <xdr:col>107</xdr:col>
      <xdr:colOff>101600</xdr:colOff>
      <xdr:row>39</xdr:row>
      <xdr:rowOff>106906</xdr:rowOff>
    </xdr:to>
    <xdr:sp macro="" textlink="">
      <xdr:nvSpPr>
        <xdr:cNvPr id="586" name="楕円 585">
          <a:extLst>
            <a:ext uri="{FF2B5EF4-FFF2-40B4-BE49-F238E27FC236}">
              <a16:creationId xmlns:a16="http://schemas.microsoft.com/office/drawing/2014/main" id="{4DF1C5EB-B107-4845-983F-5ECF6D8F8D05}"/>
            </a:ext>
          </a:extLst>
        </xdr:cNvPr>
        <xdr:cNvSpPr/>
      </xdr:nvSpPr>
      <xdr:spPr>
        <a:xfrm>
          <a:off x="17937480" y="6543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40798</xdr:rowOff>
    </xdr:from>
    <xdr:to>
      <xdr:col>111</xdr:col>
      <xdr:colOff>177800</xdr:colOff>
      <xdr:row>39</xdr:row>
      <xdr:rowOff>56106</xdr:rowOff>
    </xdr:to>
    <xdr:cxnSp macro="">
      <xdr:nvCxnSpPr>
        <xdr:cNvPr id="587" name="直線コネクタ 586">
          <a:extLst>
            <a:ext uri="{FF2B5EF4-FFF2-40B4-BE49-F238E27FC236}">
              <a16:creationId xmlns:a16="http://schemas.microsoft.com/office/drawing/2014/main" id="{36029DE6-27F3-4981-981F-69E0727EB501}"/>
            </a:ext>
          </a:extLst>
        </xdr:cNvPr>
        <xdr:cNvCxnSpPr/>
      </xdr:nvCxnSpPr>
      <xdr:spPr>
        <a:xfrm flipV="1">
          <a:off x="17988280" y="6578758"/>
          <a:ext cx="789940" cy="15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53708</xdr:rowOff>
    </xdr:from>
    <xdr:to>
      <xdr:col>102</xdr:col>
      <xdr:colOff>165100</xdr:colOff>
      <xdr:row>38</xdr:row>
      <xdr:rowOff>155308</xdr:rowOff>
    </xdr:to>
    <xdr:sp macro="" textlink="">
      <xdr:nvSpPr>
        <xdr:cNvPr id="588" name="楕円 587">
          <a:extLst>
            <a:ext uri="{FF2B5EF4-FFF2-40B4-BE49-F238E27FC236}">
              <a16:creationId xmlns:a16="http://schemas.microsoft.com/office/drawing/2014/main" id="{E29F3F5E-3B1D-42C0-9C1C-96977D38674E}"/>
            </a:ext>
          </a:extLst>
        </xdr:cNvPr>
        <xdr:cNvSpPr/>
      </xdr:nvSpPr>
      <xdr:spPr>
        <a:xfrm>
          <a:off x="17162780" y="6424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104508</xdr:rowOff>
    </xdr:from>
    <xdr:to>
      <xdr:col>107</xdr:col>
      <xdr:colOff>50800</xdr:colOff>
      <xdr:row>39</xdr:row>
      <xdr:rowOff>56106</xdr:rowOff>
    </xdr:to>
    <xdr:cxnSp macro="">
      <xdr:nvCxnSpPr>
        <xdr:cNvPr id="589" name="直線コネクタ 588">
          <a:extLst>
            <a:ext uri="{FF2B5EF4-FFF2-40B4-BE49-F238E27FC236}">
              <a16:creationId xmlns:a16="http://schemas.microsoft.com/office/drawing/2014/main" id="{D576E129-459E-4C9C-81B2-3D5D0054D52D}"/>
            </a:ext>
          </a:extLst>
        </xdr:cNvPr>
        <xdr:cNvCxnSpPr/>
      </xdr:nvCxnSpPr>
      <xdr:spPr>
        <a:xfrm>
          <a:off x="17213580" y="6474828"/>
          <a:ext cx="774700" cy="119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56985</xdr:rowOff>
    </xdr:from>
    <xdr:to>
      <xdr:col>98</xdr:col>
      <xdr:colOff>38100</xdr:colOff>
      <xdr:row>38</xdr:row>
      <xdr:rowOff>158585</xdr:rowOff>
    </xdr:to>
    <xdr:sp macro="" textlink="">
      <xdr:nvSpPr>
        <xdr:cNvPr id="590" name="楕円 589">
          <a:extLst>
            <a:ext uri="{FF2B5EF4-FFF2-40B4-BE49-F238E27FC236}">
              <a16:creationId xmlns:a16="http://schemas.microsoft.com/office/drawing/2014/main" id="{4ED59F1D-E561-462B-98AD-6E589D8F78BE}"/>
            </a:ext>
          </a:extLst>
        </xdr:cNvPr>
        <xdr:cNvSpPr/>
      </xdr:nvSpPr>
      <xdr:spPr>
        <a:xfrm>
          <a:off x="16388080" y="642730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104508</xdr:rowOff>
    </xdr:from>
    <xdr:to>
      <xdr:col>102</xdr:col>
      <xdr:colOff>114300</xdr:colOff>
      <xdr:row>38</xdr:row>
      <xdr:rowOff>107785</xdr:rowOff>
    </xdr:to>
    <xdr:cxnSp macro="">
      <xdr:nvCxnSpPr>
        <xdr:cNvPr id="591" name="直線コネクタ 590">
          <a:extLst>
            <a:ext uri="{FF2B5EF4-FFF2-40B4-BE49-F238E27FC236}">
              <a16:creationId xmlns:a16="http://schemas.microsoft.com/office/drawing/2014/main" id="{8A83EE20-2E00-450C-B873-9618B88AA756}"/>
            </a:ext>
          </a:extLst>
        </xdr:cNvPr>
        <xdr:cNvCxnSpPr/>
      </xdr:nvCxnSpPr>
      <xdr:spPr>
        <a:xfrm flipV="1">
          <a:off x="16431260" y="6474828"/>
          <a:ext cx="782320" cy="3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42897</xdr:rowOff>
    </xdr:from>
    <xdr:ext cx="534377" cy="259045"/>
    <xdr:sp macro="" textlink="">
      <xdr:nvSpPr>
        <xdr:cNvPr id="592" name="n_1aveValue【一般廃棄物処理施設】&#10;一人当たり有形固定資産（償却資産）額">
          <a:extLst>
            <a:ext uri="{FF2B5EF4-FFF2-40B4-BE49-F238E27FC236}">
              <a16:creationId xmlns:a16="http://schemas.microsoft.com/office/drawing/2014/main" id="{8852911E-38B0-4B81-943F-31E17D24BDA6}"/>
            </a:ext>
          </a:extLst>
        </xdr:cNvPr>
        <xdr:cNvSpPr txBox="1"/>
      </xdr:nvSpPr>
      <xdr:spPr>
        <a:xfrm>
          <a:off x="18528811" y="6245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57276</xdr:rowOff>
    </xdr:from>
    <xdr:ext cx="534377" cy="259045"/>
    <xdr:sp macro="" textlink="">
      <xdr:nvSpPr>
        <xdr:cNvPr id="593" name="n_2aveValue【一般廃棄物処理施設】&#10;一人当たり有形固定資産（償却資産）額">
          <a:extLst>
            <a:ext uri="{FF2B5EF4-FFF2-40B4-BE49-F238E27FC236}">
              <a16:creationId xmlns:a16="http://schemas.microsoft.com/office/drawing/2014/main" id="{F06E6EC0-541E-4B1A-8639-2AE98619B712}"/>
            </a:ext>
          </a:extLst>
        </xdr:cNvPr>
        <xdr:cNvSpPr txBox="1"/>
      </xdr:nvSpPr>
      <xdr:spPr>
        <a:xfrm>
          <a:off x="17766811" y="6259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51078</xdr:rowOff>
    </xdr:from>
    <xdr:ext cx="534377" cy="259045"/>
    <xdr:sp macro="" textlink="">
      <xdr:nvSpPr>
        <xdr:cNvPr id="594" name="n_3aveValue【一般廃棄物処理施設】&#10;一人当たり有形固定資産（償却資産）額">
          <a:extLst>
            <a:ext uri="{FF2B5EF4-FFF2-40B4-BE49-F238E27FC236}">
              <a16:creationId xmlns:a16="http://schemas.microsoft.com/office/drawing/2014/main" id="{C3B9617C-CF65-4D5C-87DE-6D9D8A85EDD1}"/>
            </a:ext>
          </a:extLst>
        </xdr:cNvPr>
        <xdr:cNvSpPr txBox="1"/>
      </xdr:nvSpPr>
      <xdr:spPr>
        <a:xfrm>
          <a:off x="16969251" y="6589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64681</xdr:rowOff>
    </xdr:from>
    <xdr:ext cx="534377" cy="259045"/>
    <xdr:sp macro="" textlink="">
      <xdr:nvSpPr>
        <xdr:cNvPr id="595" name="n_4aveValue【一般廃棄物処理施設】&#10;一人当たり有形固定資産（償却資産）額">
          <a:extLst>
            <a:ext uri="{FF2B5EF4-FFF2-40B4-BE49-F238E27FC236}">
              <a16:creationId xmlns:a16="http://schemas.microsoft.com/office/drawing/2014/main" id="{CB187F82-1108-4FBA-82F6-D7545C4DF76C}"/>
            </a:ext>
          </a:extLst>
        </xdr:cNvPr>
        <xdr:cNvSpPr txBox="1"/>
      </xdr:nvSpPr>
      <xdr:spPr>
        <a:xfrm>
          <a:off x="16194551" y="6602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39</xdr:row>
      <xdr:rowOff>82725</xdr:rowOff>
    </xdr:from>
    <xdr:ext cx="534377" cy="259045"/>
    <xdr:sp macro="" textlink="">
      <xdr:nvSpPr>
        <xdr:cNvPr id="596" name="n_1mainValue【一般廃棄物処理施設】&#10;一人当たり有形固定資産（償却資産）額">
          <a:extLst>
            <a:ext uri="{FF2B5EF4-FFF2-40B4-BE49-F238E27FC236}">
              <a16:creationId xmlns:a16="http://schemas.microsoft.com/office/drawing/2014/main" id="{D7AB362B-7C19-45C1-8D5B-10482F0F8819}"/>
            </a:ext>
          </a:extLst>
        </xdr:cNvPr>
        <xdr:cNvSpPr txBox="1"/>
      </xdr:nvSpPr>
      <xdr:spPr>
        <a:xfrm>
          <a:off x="18528811" y="6620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98033</xdr:rowOff>
    </xdr:from>
    <xdr:ext cx="534377" cy="259045"/>
    <xdr:sp macro="" textlink="">
      <xdr:nvSpPr>
        <xdr:cNvPr id="597" name="n_2mainValue【一般廃棄物処理施設】&#10;一人当たり有形固定資産（償却資産）額">
          <a:extLst>
            <a:ext uri="{FF2B5EF4-FFF2-40B4-BE49-F238E27FC236}">
              <a16:creationId xmlns:a16="http://schemas.microsoft.com/office/drawing/2014/main" id="{71440487-8126-4645-90A1-158E98476432}"/>
            </a:ext>
          </a:extLst>
        </xdr:cNvPr>
        <xdr:cNvSpPr txBox="1"/>
      </xdr:nvSpPr>
      <xdr:spPr>
        <a:xfrm>
          <a:off x="17766811" y="6635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385</xdr:rowOff>
    </xdr:from>
    <xdr:ext cx="534377" cy="259045"/>
    <xdr:sp macro="" textlink="">
      <xdr:nvSpPr>
        <xdr:cNvPr id="598" name="n_3mainValue【一般廃棄物処理施設】&#10;一人当たり有形固定資産（償却資産）額">
          <a:extLst>
            <a:ext uri="{FF2B5EF4-FFF2-40B4-BE49-F238E27FC236}">
              <a16:creationId xmlns:a16="http://schemas.microsoft.com/office/drawing/2014/main" id="{56E26476-3E30-4C50-8C5F-D07B33F863DC}"/>
            </a:ext>
          </a:extLst>
        </xdr:cNvPr>
        <xdr:cNvSpPr txBox="1"/>
      </xdr:nvSpPr>
      <xdr:spPr>
        <a:xfrm>
          <a:off x="16969251" y="6203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3662</xdr:rowOff>
    </xdr:from>
    <xdr:ext cx="534377" cy="259045"/>
    <xdr:sp macro="" textlink="">
      <xdr:nvSpPr>
        <xdr:cNvPr id="599" name="n_4mainValue【一般廃棄物処理施設】&#10;一人当たり有形固定資産（償却資産）額">
          <a:extLst>
            <a:ext uri="{FF2B5EF4-FFF2-40B4-BE49-F238E27FC236}">
              <a16:creationId xmlns:a16="http://schemas.microsoft.com/office/drawing/2014/main" id="{608AE357-1C74-4763-A132-72A93D5F0CF2}"/>
            </a:ext>
          </a:extLst>
        </xdr:cNvPr>
        <xdr:cNvSpPr txBox="1"/>
      </xdr:nvSpPr>
      <xdr:spPr>
        <a:xfrm>
          <a:off x="16194551" y="6206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0" name="正方形/長方形 599">
          <a:extLst>
            <a:ext uri="{FF2B5EF4-FFF2-40B4-BE49-F238E27FC236}">
              <a16:creationId xmlns:a16="http://schemas.microsoft.com/office/drawing/2014/main" id="{838683CA-B65B-4E17-8E0E-09DA4EC7EDC2}"/>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1" name="正方形/長方形 600">
          <a:extLst>
            <a:ext uri="{FF2B5EF4-FFF2-40B4-BE49-F238E27FC236}">
              <a16:creationId xmlns:a16="http://schemas.microsoft.com/office/drawing/2014/main" id="{49A4A394-4023-440A-8E13-2BDF133FEF32}"/>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2" name="正方形/長方形 601">
          <a:extLst>
            <a:ext uri="{FF2B5EF4-FFF2-40B4-BE49-F238E27FC236}">
              <a16:creationId xmlns:a16="http://schemas.microsoft.com/office/drawing/2014/main" id="{E50ADF8E-5557-4BC4-94C3-C059CE9E19C4}"/>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3" name="正方形/長方形 602">
          <a:extLst>
            <a:ext uri="{FF2B5EF4-FFF2-40B4-BE49-F238E27FC236}">
              <a16:creationId xmlns:a16="http://schemas.microsoft.com/office/drawing/2014/main" id="{9303C3A0-4354-4A68-8DDD-812A1E78FCB0}"/>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4" name="正方形/長方形 603">
          <a:extLst>
            <a:ext uri="{FF2B5EF4-FFF2-40B4-BE49-F238E27FC236}">
              <a16:creationId xmlns:a16="http://schemas.microsoft.com/office/drawing/2014/main" id="{3545F20F-5126-4663-9FAB-9C1E065B120E}"/>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5" name="正方形/長方形 604">
          <a:extLst>
            <a:ext uri="{FF2B5EF4-FFF2-40B4-BE49-F238E27FC236}">
              <a16:creationId xmlns:a16="http://schemas.microsoft.com/office/drawing/2014/main" id="{66B38FD8-36C5-434D-882E-7BFD1A3814A1}"/>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6" name="正方形/長方形 605">
          <a:extLst>
            <a:ext uri="{FF2B5EF4-FFF2-40B4-BE49-F238E27FC236}">
              <a16:creationId xmlns:a16="http://schemas.microsoft.com/office/drawing/2014/main" id="{11AB95B4-B344-458A-B259-F7A660CD3FA1}"/>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7" name="正方形/長方形 606">
          <a:extLst>
            <a:ext uri="{FF2B5EF4-FFF2-40B4-BE49-F238E27FC236}">
              <a16:creationId xmlns:a16="http://schemas.microsoft.com/office/drawing/2014/main" id="{1550786C-B588-4D1C-839C-D83DDC28639A}"/>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8" name="テキスト ボックス 607">
          <a:extLst>
            <a:ext uri="{FF2B5EF4-FFF2-40B4-BE49-F238E27FC236}">
              <a16:creationId xmlns:a16="http://schemas.microsoft.com/office/drawing/2014/main" id="{591338DA-66F5-4C6E-8B3F-D60D421175BF}"/>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9" name="直線コネクタ 608">
          <a:extLst>
            <a:ext uri="{FF2B5EF4-FFF2-40B4-BE49-F238E27FC236}">
              <a16:creationId xmlns:a16="http://schemas.microsoft.com/office/drawing/2014/main" id="{5D90D120-42B9-4E64-8682-14D402AE4FF0}"/>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0" name="テキスト ボックス 609">
          <a:extLst>
            <a:ext uri="{FF2B5EF4-FFF2-40B4-BE49-F238E27FC236}">
              <a16:creationId xmlns:a16="http://schemas.microsoft.com/office/drawing/2014/main" id="{31A3ECBA-C2F6-42B9-A6FD-F54EF6D7632D}"/>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11" name="直線コネクタ 610">
          <a:extLst>
            <a:ext uri="{FF2B5EF4-FFF2-40B4-BE49-F238E27FC236}">
              <a16:creationId xmlns:a16="http://schemas.microsoft.com/office/drawing/2014/main" id="{F0689D4F-6BEE-4E80-A269-4DE57A888AC8}"/>
            </a:ext>
          </a:extLst>
        </xdr:cNvPr>
        <xdr:cNvCxnSpPr/>
      </xdr:nvCxnSpPr>
      <xdr:spPr>
        <a:xfrm>
          <a:off x="10960100" y="10728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612" name="テキスト ボックス 611">
          <a:extLst>
            <a:ext uri="{FF2B5EF4-FFF2-40B4-BE49-F238E27FC236}">
              <a16:creationId xmlns:a16="http://schemas.microsoft.com/office/drawing/2014/main" id="{C463F344-291E-42FE-A981-A7279E5295FF}"/>
            </a:ext>
          </a:extLst>
        </xdr:cNvPr>
        <xdr:cNvSpPr txBox="1"/>
      </xdr:nvSpPr>
      <xdr:spPr>
        <a:xfrm>
          <a:off x="10602761" y="10590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13" name="直線コネクタ 612">
          <a:extLst>
            <a:ext uri="{FF2B5EF4-FFF2-40B4-BE49-F238E27FC236}">
              <a16:creationId xmlns:a16="http://schemas.microsoft.com/office/drawing/2014/main" id="{F220B93B-243A-4403-AD2C-BB0F7BF6E55D}"/>
            </a:ext>
          </a:extLst>
        </xdr:cNvPr>
        <xdr:cNvCxnSpPr/>
      </xdr:nvCxnSpPr>
      <xdr:spPr>
        <a:xfrm>
          <a:off x="10960100" y="102831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14" name="テキスト ボックス 613">
          <a:extLst>
            <a:ext uri="{FF2B5EF4-FFF2-40B4-BE49-F238E27FC236}">
              <a16:creationId xmlns:a16="http://schemas.microsoft.com/office/drawing/2014/main" id="{7CCFA76D-FDFC-4C7F-9A7D-A5A2D589F022}"/>
            </a:ext>
          </a:extLst>
        </xdr:cNvPr>
        <xdr:cNvSpPr txBox="1"/>
      </xdr:nvSpPr>
      <xdr:spPr>
        <a:xfrm>
          <a:off x="1060276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15" name="直線コネクタ 614">
          <a:extLst>
            <a:ext uri="{FF2B5EF4-FFF2-40B4-BE49-F238E27FC236}">
              <a16:creationId xmlns:a16="http://schemas.microsoft.com/office/drawing/2014/main" id="{92EB8499-4F29-4B18-B2A3-967F32A6390F}"/>
            </a:ext>
          </a:extLst>
        </xdr:cNvPr>
        <xdr:cNvCxnSpPr/>
      </xdr:nvCxnSpPr>
      <xdr:spPr>
        <a:xfrm>
          <a:off x="10960100" y="98374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16" name="テキスト ボックス 615">
          <a:extLst>
            <a:ext uri="{FF2B5EF4-FFF2-40B4-BE49-F238E27FC236}">
              <a16:creationId xmlns:a16="http://schemas.microsoft.com/office/drawing/2014/main" id="{4B6D6DA3-6D6F-4ACC-A71B-1CD48054B91C}"/>
            </a:ext>
          </a:extLst>
        </xdr:cNvPr>
        <xdr:cNvSpPr txBox="1"/>
      </xdr:nvSpPr>
      <xdr:spPr>
        <a:xfrm>
          <a:off x="10602761" y="96990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17" name="直線コネクタ 616">
          <a:extLst>
            <a:ext uri="{FF2B5EF4-FFF2-40B4-BE49-F238E27FC236}">
              <a16:creationId xmlns:a16="http://schemas.microsoft.com/office/drawing/2014/main" id="{C1231808-14C0-4629-BC23-4BD601076C1A}"/>
            </a:ext>
          </a:extLst>
        </xdr:cNvPr>
        <xdr:cNvCxnSpPr/>
      </xdr:nvCxnSpPr>
      <xdr:spPr>
        <a:xfrm>
          <a:off x="10960100" y="93878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18" name="テキスト ボックス 617">
          <a:extLst>
            <a:ext uri="{FF2B5EF4-FFF2-40B4-BE49-F238E27FC236}">
              <a16:creationId xmlns:a16="http://schemas.microsoft.com/office/drawing/2014/main" id="{A0ED4AD0-430D-4769-8EFB-E1B67698EE29}"/>
            </a:ext>
          </a:extLst>
        </xdr:cNvPr>
        <xdr:cNvSpPr txBox="1"/>
      </xdr:nvSpPr>
      <xdr:spPr>
        <a:xfrm>
          <a:off x="10602761" y="9249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19" name="直線コネクタ 618">
          <a:extLst>
            <a:ext uri="{FF2B5EF4-FFF2-40B4-BE49-F238E27FC236}">
              <a16:creationId xmlns:a16="http://schemas.microsoft.com/office/drawing/2014/main" id="{244BC3FB-C1AA-45F3-8772-354AAB4A4D75}"/>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0" name="テキスト ボックス 619">
          <a:extLst>
            <a:ext uri="{FF2B5EF4-FFF2-40B4-BE49-F238E27FC236}">
              <a16:creationId xmlns:a16="http://schemas.microsoft.com/office/drawing/2014/main" id="{480C0CFF-C82B-4793-A149-2211A1281BD4}"/>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1" name="【保健センター・保健所】&#10;有形固定資産減価償却率グラフ枠">
          <a:extLst>
            <a:ext uri="{FF2B5EF4-FFF2-40B4-BE49-F238E27FC236}">
              <a16:creationId xmlns:a16="http://schemas.microsoft.com/office/drawing/2014/main" id="{2384BF70-41F6-42E7-90E7-3CFD620BFFEF}"/>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34290</xdr:rowOff>
    </xdr:from>
    <xdr:to>
      <xdr:col>85</xdr:col>
      <xdr:colOff>126364</xdr:colOff>
      <xdr:row>62</xdr:row>
      <xdr:rowOff>148590</xdr:rowOff>
    </xdr:to>
    <xdr:cxnSp macro="">
      <xdr:nvCxnSpPr>
        <xdr:cNvPr id="622" name="直線コネクタ 621">
          <a:extLst>
            <a:ext uri="{FF2B5EF4-FFF2-40B4-BE49-F238E27FC236}">
              <a16:creationId xmlns:a16="http://schemas.microsoft.com/office/drawing/2014/main" id="{10D58ECC-77B9-4D8D-8F89-5C5591C5EDE3}"/>
            </a:ext>
          </a:extLst>
        </xdr:cNvPr>
        <xdr:cNvCxnSpPr/>
      </xdr:nvCxnSpPr>
      <xdr:spPr>
        <a:xfrm flipV="1">
          <a:off x="14375764" y="925449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152417</xdr:rowOff>
    </xdr:from>
    <xdr:ext cx="405111" cy="259045"/>
    <xdr:sp macro="" textlink="">
      <xdr:nvSpPr>
        <xdr:cNvPr id="623" name="【保健センター・保健所】&#10;有形固定資産減価償却率最小値テキスト">
          <a:extLst>
            <a:ext uri="{FF2B5EF4-FFF2-40B4-BE49-F238E27FC236}">
              <a16:creationId xmlns:a16="http://schemas.microsoft.com/office/drawing/2014/main" id="{7936E90B-0934-468C-9813-231CD22711AB}"/>
            </a:ext>
          </a:extLst>
        </xdr:cNvPr>
        <xdr:cNvSpPr txBox="1"/>
      </xdr:nvSpPr>
      <xdr:spPr>
        <a:xfrm>
          <a:off x="14414500" y="1054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148590</xdr:rowOff>
    </xdr:from>
    <xdr:to>
      <xdr:col>86</xdr:col>
      <xdr:colOff>25400</xdr:colOff>
      <xdr:row>62</xdr:row>
      <xdr:rowOff>148590</xdr:rowOff>
    </xdr:to>
    <xdr:cxnSp macro="">
      <xdr:nvCxnSpPr>
        <xdr:cNvPr id="624" name="直線コネクタ 623">
          <a:extLst>
            <a:ext uri="{FF2B5EF4-FFF2-40B4-BE49-F238E27FC236}">
              <a16:creationId xmlns:a16="http://schemas.microsoft.com/office/drawing/2014/main" id="{28E4B050-C9D3-49B9-8845-9363A6D0AE75}"/>
            </a:ext>
          </a:extLst>
        </xdr:cNvPr>
        <xdr:cNvCxnSpPr/>
      </xdr:nvCxnSpPr>
      <xdr:spPr>
        <a:xfrm>
          <a:off x="14287500" y="105422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152417</xdr:rowOff>
    </xdr:from>
    <xdr:ext cx="405111" cy="259045"/>
    <xdr:sp macro="" textlink="">
      <xdr:nvSpPr>
        <xdr:cNvPr id="625" name="【保健センター・保健所】&#10;有形固定資産減価償却率最大値テキスト">
          <a:extLst>
            <a:ext uri="{FF2B5EF4-FFF2-40B4-BE49-F238E27FC236}">
              <a16:creationId xmlns:a16="http://schemas.microsoft.com/office/drawing/2014/main" id="{6B810265-5848-462A-B791-8AE08987025F}"/>
            </a:ext>
          </a:extLst>
        </xdr:cNvPr>
        <xdr:cNvSpPr txBox="1"/>
      </xdr:nvSpPr>
      <xdr:spPr>
        <a:xfrm>
          <a:off x="14414500" y="9037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34290</xdr:rowOff>
    </xdr:from>
    <xdr:to>
      <xdr:col>86</xdr:col>
      <xdr:colOff>25400</xdr:colOff>
      <xdr:row>55</xdr:row>
      <xdr:rowOff>34290</xdr:rowOff>
    </xdr:to>
    <xdr:cxnSp macro="">
      <xdr:nvCxnSpPr>
        <xdr:cNvPr id="626" name="直線コネクタ 625">
          <a:extLst>
            <a:ext uri="{FF2B5EF4-FFF2-40B4-BE49-F238E27FC236}">
              <a16:creationId xmlns:a16="http://schemas.microsoft.com/office/drawing/2014/main" id="{ED5853E0-BA54-47C4-93A7-F5E86042E0E1}"/>
            </a:ext>
          </a:extLst>
        </xdr:cNvPr>
        <xdr:cNvCxnSpPr/>
      </xdr:nvCxnSpPr>
      <xdr:spPr>
        <a:xfrm>
          <a:off x="14287500" y="92544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58945</xdr:rowOff>
    </xdr:from>
    <xdr:ext cx="405111" cy="259045"/>
    <xdr:sp macro="" textlink="">
      <xdr:nvSpPr>
        <xdr:cNvPr id="627" name="【保健センター・保健所】&#10;有形固定資産減価償却率平均値テキスト">
          <a:extLst>
            <a:ext uri="{FF2B5EF4-FFF2-40B4-BE49-F238E27FC236}">
              <a16:creationId xmlns:a16="http://schemas.microsoft.com/office/drawing/2014/main" id="{1735D8E6-5B53-421E-B47D-24AB2564D871}"/>
            </a:ext>
          </a:extLst>
        </xdr:cNvPr>
        <xdr:cNvSpPr txBox="1"/>
      </xdr:nvSpPr>
      <xdr:spPr>
        <a:xfrm>
          <a:off x="14414500" y="97820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36068</xdr:rowOff>
    </xdr:from>
    <xdr:to>
      <xdr:col>85</xdr:col>
      <xdr:colOff>177800</xdr:colOff>
      <xdr:row>59</xdr:row>
      <xdr:rowOff>137668</xdr:rowOff>
    </xdr:to>
    <xdr:sp macro="" textlink="">
      <xdr:nvSpPr>
        <xdr:cNvPr id="628" name="フローチャート: 判断 627">
          <a:extLst>
            <a:ext uri="{FF2B5EF4-FFF2-40B4-BE49-F238E27FC236}">
              <a16:creationId xmlns:a16="http://schemas.microsoft.com/office/drawing/2014/main" id="{71396C61-CF98-419E-ADC8-A3A4BB661B83}"/>
            </a:ext>
          </a:extLst>
        </xdr:cNvPr>
        <xdr:cNvSpPr/>
      </xdr:nvSpPr>
      <xdr:spPr>
        <a:xfrm>
          <a:off x="14325600" y="9926828"/>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161798</xdr:rowOff>
    </xdr:from>
    <xdr:to>
      <xdr:col>81</xdr:col>
      <xdr:colOff>101600</xdr:colOff>
      <xdr:row>59</xdr:row>
      <xdr:rowOff>91948</xdr:rowOff>
    </xdr:to>
    <xdr:sp macro="" textlink="">
      <xdr:nvSpPr>
        <xdr:cNvPr id="629" name="フローチャート: 判断 628">
          <a:extLst>
            <a:ext uri="{FF2B5EF4-FFF2-40B4-BE49-F238E27FC236}">
              <a16:creationId xmlns:a16="http://schemas.microsoft.com/office/drawing/2014/main" id="{5EF097B7-5748-4E75-8FEA-B19B67F31C64}"/>
            </a:ext>
          </a:extLst>
        </xdr:cNvPr>
        <xdr:cNvSpPr/>
      </xdr:nvSpPr>
      <xdr:spPr>
        <a:xfrm>
          <a:off x="13578840" y="98849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157226</xdr:rowOff>
    </xdr:from>
    <xdr:to>
      <xdr:col>76</xdr:col>
      <xdr:colOff>165100</xdr:colOff>
      <xdr:row>59</xdr:row>
      <xdr:rowOff>87376</xdr:rowOff>
    </xdr:to>
    <xdr:sp macro="" textlink="">
      <xdr:nvSpPr>
        <xdr:cNvPr id="630" name="フローチャート: 判断 629">
          <a:extLst>
            <a:ext uri="{FF2B5EF4-FFF2-40B4-BE49-F238E27FC236}">
              <a16:creationId xmlns:a16="http://schemas.microsoft.com/office/drawing/2014/main" id="{62D9AB71-F1BE-42C3-B4F0-512107D1C819}"/>
            </a:ext>
          </a:extLst>
        </xdr:cNvPr>
        <xdr:cNvSpPr/>
      </xdr:nvSpPr>
      <xdr:spPr>
        <a:xfrm>
          <a:off x="12804140" y="988034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84074</xdr:rowOff>
    </xdr:from>
    <xdr:to>
      <xdr:col>72</xdr:col>
      <xdr:colOff>38100</xdr:colOff>
      <xdr:row>59</xdr:row>
      <xdr:rowOff>14224</xdr:rowOff>
    </xdr:to>
    <xdr:sp macro="" textlink="">
      <xdr:nvSpPr>
        <xdr:cNvPr id="631" name="フローチャート: 判断 630">
          <a:extLst>
            <a:ext uri="{FF2B5EF4-FFF2-40B4-BE49-F238E27FC236}">
              <a16:creationId xmlns:a16="http://schemas.microsoft.com/office/drawing/2014/main" id="{0DF30DEA-61FA-492B-A8F3-3524C4582218}"/>
            </a:ext>
          </a:extLst>
        </xdr:cNvPr>
        <xdr:cNvSpPr/>
      </xdr:nvSpPr>
      <xdr:spPr>
        <a:xfrm>
          <a:off x="12029440" y="980719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84074</xdr:rowOff>
    </xdr:from>
    <xdr:to>
      <xdr:col>67</xdr:col>
      <xdr:colOff>101600</xdr:colOff>
      <xdr:row>59</xdr:row>
      <xdr:rowOff>14224</xdr:rowOff>
    </xdr:to>
    <xdr:sp macro="" textlink="">
      <xdr:nvSpPr>
        <xdr:cNvPr id="632" name="フローチャート: 判断 631">
          <a:extLst>
            <a:ext uri="{FF2B5EF4-FFF2-40B4-BE49-F238E27FC236}">
              <a16:creationId xmlns:a16="http://schemas.microsoft.com/office/drawing/2014/main" id="{3C534ABD-F038-404D-93ED-5A7ED68C5BD5}"/>
            </a:ext>
          </a:extLst>
        </xdr:cNvPr>
        <xdr:cNvSpPr/>
      </xdr:nvSpPr>
      <xdr:spPr>
        <a:xfrm>
          <a:off x="11231880" y="980719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3" name="テキスト ボックス 632">
          <a:extLst>
            <a:ext uri="{FF2B5EF4-FFF2-40B4-BE49-F238E27FC236}">
              <a16:creationId xmlns:a16="http://schemas.microsoft.com/office/drawing/2014/main" id="{DBEC991D-A8D7-48F4-8EE2-65648789F2CB}"/>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4" name="テキスト ボックス 633">
          <a:extLst>
            <a:ext uri="{FF2B5EF4-FFF2-40B4-BE49-F238E27FC236}">
              <a16:creationId xmlns:a16="http://schemas.microsoft.com/office/drawing/2014/main" id="{F37C7FEC-7D13-41BF-A899-DF5A03A975B8}"/>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5" name="テキスト ボックス 634">
          <a:extLst>
            <a:ext uri="{FF2B5EF4-FFF2-40B4-BE49-F238E27FC236}">
              <a16:creationId xmlns:a16="http://schemas.microsoft.com/office/drawing/2014/main" id="{5DC0CC96-9151-4094-826D-3A645A65CE22}"/>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6" name="テキスト ボックス 635">
          <a:extLst>
            <a:ext uri="{FF2B5EF4-FFF2-40B4-BE49-F238E27FC236}">
              <a16:creationId xmlns:a16="http://schemas.microsoft.com/office/drawing/2014/main" id="{D4369089-3680-4451-B7B3-A237D8F40DB0}"/>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7" name="テキスト ボックス 636">
          <a:extLst>
            <a:ext uri="{FF2B5EF4-FFF2-40B4-BE49-F238E27FC236}">
              <a16:creationId xmlns:a16="http://schemas.microsoft.com/office/drawing/2014/main" id="{3236AF23-287E-4634-BBFB-720609089433}"/>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116078</xdr:rowOff>
    </xdr:from>
    <xdr:to>
      <xdr:col>85</xdr:col>
      <xdr:colOff>177800</xdr:colOff>
      <xdr:row>61</xdr:row>
      <xdr:rowOff>46228</xdr:rowOff>
    </xdr:to>
    <xdr:sp macro="" textlink="">
      <xdr:nvSpPr>
        <xdr:cNvPr id="638" name="楕円 637">
          <a:extLst>
            <a:ext uri="{FF2B5EF4-FFF2-40B4-BE49-F238E27FC236}">
              <a16:creationId xmlns:a16="http://schemas.microsoft.com/office/drawing/2014/main" id="{0C0C1D1C-548F-434C-B626-4CB0AD76F404}"/>
            </a:ext>
          </a:extLst>
        </xdr:cNvPr>
        <xdr:cNvSpPr/>
      </xdr:nvSpPr>
      <xdr:spPr>
        <a:xfrm>
          <a:off x="14325600" y="10174478"/>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94505</xdr:rowOff>
    </xdr:from>
    <xdr:ext cx="405111" cy="259045"/>
    <xdr:sp macro="" textlink="">
      <xdr:nvSpPr>
        <xdr:cNvPr id="639" name="【保健センター・保健所】&#10;有形固定資産減価償却率該当値テキスト">
          <a:extLst>
            <a:ext uri="{FF2B5EF4-FFF2-40B4-BE49-F238E27FC236}">
              <a16:creationId xmlns:a16="http://schemas.microsoft.com/office/drawing/2014/main" id="{FC562DDC-E042-4006-B875-4D6450A9BD65}"/>
            </a:ext>
          </a:extLst>
        </xdr:cNvPr>
        <xdr:cNvSpPr txBox="1"/>
      </xdr:nvSpPr>
      <xdr:spPr>
        <a:xfrm>
          <a:off x="14414500" y="10152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70358</xdr:rowOff>
    </xdr:from>
    <xdr:to>
      <xdr:col>81</xdr:col>
      <xdr:colOff>101600</xdr:colOff>
      <xdr:row>61</xdr:row>
      <xdr:rowOff>508</xdr:rowOff>
    </xdr:to>
    <xdr:sp macro="" textlink="">
      <xdr:nvSpPr>
        <xdr:cNvPr id="640" name="楕円 639">
          <a:extLst>
            <a:ext uri="{FF2B5EF4-FFF2-40B4-BE49-F238E27FC236}">
              <a16:creationId xmlns:a16="http://schemas.microsoft.com/office/drawing/2014/main" id="{D12569DB-4DD4-480B-86A4-F83B03CDB65B}"/>
            </a:ext>
          </a:extLst>
        </xdr:cNvPr>
        <xdr:cNvSpPr/>
      </xdr:nvSpPr>
      <xdr:spPr>
        <a:xfrm>
          <a:off x="13578840" y="1012875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121158</xdr:rowOff>
    </xdr:from>
    <xdr:to>
      <xdr:col>85</xdr:col>
      <xdr:colOff>127000</xdr:colOff>
      <xdr:row>60</xdr:row>
      <xdr:rowOff>166878</xdr:rowOff>
    </xdr:to>
    <xdr:cxnSp macro="">
      <xdr:nvCxnSpPr>
        <xdr:cNvPr id="641" name="直線コネクタ 640">
          <a:extLst>
            <a:ext uri="{FF2B5EF4-FFF2-40B4-BE49-F238E27FC236}">
              <a16:creationId xmlns:a16="http://schemas.microsoft.com/office/drawing/2014/main" id="{4D09B6CB-2BC0-45E7-A498-DC76B28073CC}"/>
            </a:ext>
          </a:extLst>
        </xdr:cNvPr>
        <xdr:cNvCxnSpPr/>
      </xdr:nvCxnSpPr>
      <xdr:spPr>
        <a:xfrm>
          <a:off x="13629640" y="10179558"/>
          <a:ext cx="74676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20066</xdr:rowOff>
    </xdr:from>
    <xdr:to>
      <xdr:col>76</xdr:col>
      <xdr:colOff>165100</xdr:colOff>
      <xdr:row>60</xdr:row>
      <xdr:rowOff>121666</xdr:rowOff>
    </xdr:to>
    <xdr:sp macro="" textlink="">
      <xdr:nvSpPr>
        <xdr:cNvPr id="642" name="楕円 641">
          <a:extLst>
            <a:ext uri="{FF2B5EF4-FFF2-40B4-BE49-F238E27FC236}">
              <a16:creationId xmlns:a16="http://schemas.microsoft.com/office/drawing/2014/main" id="{160A42E2-A8E0-4579-A386-87E1E52B4754}"/>
            </a:ext>
          </a:extLst>
        </xdr:cNvPr>
        <xdr:cNvSpPr/>
      </xdr:nvSpPr>
      <xdr:spPr>
        <a:xfrm>
          <a:off x="12804140" y="10078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70866</xdr:rowOff>
    </xdr:from>
    <xdr:to>
      <xdr:col>81</xdr:col>
      <xdr:colOff>50800</xdr:colOff>
      <xdr:row>60</xdr:row>
      <xdr:rowOff>121158</xdr:rowOff>
    </xdr:to>
    <xdr:cxnSp macro="">
      <xdr:nvCxnSpPr>
        <xdr:cNvPr id="643" name="直線コネクタ 642">
          <a:extLst>
            <a:ext uri="{FF2B5EF4-FFF2-40B4-BE49-F238E27FC236}">
              <a16:creationId xmlns:a16="http://schemas.microsoft.com/office/drawing/2014/main" id="{1B2D83E7-C7D0-47E2-A4F6-8B5EBF0A701B}"/>
            </a:ext>
          </a:extLst>
        </xdr:cNvPr>
        <xdr:cNvCxnSpPr/>
      </xdr:nvCxnSpPr>
      <xdr:spPr>
        <a:xfrm>
          <a:off x="12854940" y="10129266"/>
          <a:ext cx="7747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141224</xdr:rowOff>
    </xdr:from>
    <xdr:to>
      <xdr:col>72</xdr:col>
      <xdr:colOff>38100</xdr:colOff>
      <xdr:row>60</xdr:row>
      <xdr:rowOff>71374</xdr:rowOff>
    </xdr:to>
    <xdr:sp macro="" textlink="">
      <xdr:nvSpPr>
        <xdr:cNvPr id="644" name="楕円 643">
          <a:extLst>
            <a:ext uri="{FF2B5EF4-FFF2-40B4-BE49-F238E27FC236}">
              <a16:creationId xmlns:a16="http://schemas.microsoft.com/office/drawing/2014/main" id="{CA17CFF6-54B6-4A09-8DCC-3E4828ED4E49}"/>
            </a:ext>
          </a:extLst>
        </xdr:cNvPr>
        <xdr:cNvSpPr/>
      </xdr:nvSpPr>
      <xdr:spPr>
        <a:xfrm>
          <a:off x="12029440" y="1003198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20574</xdr:rowOff>
    </xdr:from>
    <xdr:to>
      <xdr:col>76</xdr:col>
      <xdr:colOff>114300</xdr:colOff>
      <xdr:row>60</xdr:row>
      <xdr:rowOff>70866</xdr:rowOff>
    </xdr:to>
    <xdr:cxnSp macro="">
      <xdr:nvCxnSpPr>
        <xdr:cNvPr id="645" name="直線コネクタ 644">
          <a:extLst>
            <a:ext uri="{FF2B5EF4-FFF2-40B4-BE49-F238E27FC236}">
              <a16:creationId xmlns:a16="http://schemas.microsoft.com/office/drawing/2014/main" id="{949D2FAF-FDE0-43D9-AE75-F69369B6CBA6}"/>
            </a:ext>
          </a:extLst>
        </xdr:cNvPr>
        <xdr:cNvCxnSpPr/>
      </xdr:nvCxnSpPr>
      <xdr:spPr>
        <a:xfrm>
          <a:off x="12072620" y="10078974"/>
          <a:ext cx="78232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90932</xdr:rowOff>
    </xdr:from>
    <xdr:to>
      <xdr:col>67</xdr:col>
      <xdr:colOff>101600</xdr:colOff>
      <xdr:row>60</xdr:row>
      <xdr:rowOff>21082</xdr:rowOff>
    </xdr:to>
    <xdr:sp macro="" textlink="">
      <xdr:nvSpPr>
        <xdr:cNvPr id="646" name="楕円 645">
          <a:extLst>
            <a:ext uri="{FF2B5EF4-FFF2-40B4-BE49-F238E27FC236}">
              <a16:creationId xmlns:a16="http://schemas.microsoft.com/office/drawing/2014/main" id="{394BB2FF-63B2-476A-A875-CCEB52BEC1ED}"/>
            </a:ext>
          </a:extLst>
        </xdr:cNvPr>
        <xdr:cNvSpPr/>
      </xdr:nvSpPr>
      <xdr:spPr>
        <a:xfrm>
          <a:off x="11231880" y="998169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141732</xdr:rowOff>
    </xdr:from>
    <xdr:to>
      <xdr:col>71</xdr:col>
      <xdr:colOff>177800</xdr:colOff>
      <xdr:row>60</xdr:row>
      <xdr:rowOff>20574</xdr:rowOff>
    </xdr:to>
    <xdr:cxnSp macro="">
      <xdr:nvCxnSpPr>
        <xdr:cNvPr id="647" name="直線コネクタ 646">
          <a:extLst>
            <a:ext uri="{FF2B5EF4-FFF2-40B4-BE49-F238E27FC236}">
              <a16:creationId xmlns:a16="http://schemas.microsoft.com/office/drawing/2014/main" id="{754A4433-F0F1-443D-893A-966115C8C296}"/>
            </a:ext>
          </a:extLst>
        </xdr:cNvPr>
        <xdr:cNvCxnSpPr/>
      </xdr:nvCxnSpPr>
      <xdr:spPr>
        <a:xfrm>
          <a:off x="11282680" y="10032492"/>
          <a:ext cx="789940" cy="46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108475</xdr:rowOff>
    </xdr:from>
    <xdr:ext cx="405111" cy="259045"/>
    <xdr:sp macro="" textlink="">
      <xdr:nvSpPr>
        <xdr:cNvPr id="648" name="n_1aveValue【保健センター・保健所】&#10;有形固定資産減価償却率">
          <a:extLst>
            <a:ext uri="{FF2B5EF4-FFF2-40B4-BE49-F238E27FC236}">
              <a16:creationId xmlns:a16="http://schemas.microsoft.com/office/drawing/2014/main" id="{046A0B72-C13B-4FA9-9111-A1F7D9B19D7E}"/>
            </a:ext>
          </a:extLst>
        </xdr:cNvPr>
        <xdr:cNvSpPr txBox="1"/>
      </xdr:nvSpPr>
      <xdr:spPr>
        <a:xfrm>
          <a:off x="13437244" y="9663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103903</xdr:rowOff>
    </xdr:from>
    <xdr:ext cx="405111" cy="259045"/>
    <xdr:sp macro="" textlink="">
      <xdr:nvSpPr>
        <xdr:cNvPr id="649" name="n_2aveValue【保健センター・保健所】&#10;有形固定資産減価償却率">
          <a:extLst>
            <a:ext uri="{FF2B5EF4-FFF2-40B4-BE49-F238E27FC236}">
              <a16:creationId xmlns:a16="http://schemas.microsoft.com/office/drawing/2014/main" id="{51747B34-E9DB-408A-A2DD-B4AEADE55E87}"/>
            </a:ext>
          </a:extLst>
        </xdr:cNvPr>
        <xdr:cNvSpPr txBox="1"/>
      </xdr:nvSpPr>
      <xdr:spPr>
        <a:xfrm>
          <a:off x="12675244" y="9659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30751</xdr:rowOff>
    </xdr:from>
    <xdr:ext cx="405111" cy="259045"/>
    <xdr:sp macro="" textlink="">
      <xdr:nvSpPr>
        <xdr:cNvPr id="650" name="n_3aveValue【保健センター・保健所】&#10;有形固定資産減価償却率">
          <a:extLst>
            <a:ext uri="{FF2B5EF4-FFF2-40B4-BE49-F238E27FC236}">
              <a16:creationId xmlns:a16="http://schemas.microsoft.com/office/drawing/2014/main" id="{9C4A10DA-A3F7-4509-B0B8-EFC80C5447B8}"/>
            </a:ext>
          </a:extLst>
        </xdr:cNvPr>
        <xdr:cNvSpPr txBox="1"/>
      </xdr:nvSpPr>
      <xdr:spPr>
        <a:xfrm>
          <a:off x="11900544" y="9586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30751</xdr:rowOff>
    </xdr:from>
    <xdr:ext cx="405111" cy="259045"/>
    <xdr:sp macro="" textlink="">
      <xdr:nvSpPr>
        <xdr:cNvPr id="651" name="n_4aveValue【保健センター・保健所】&#10;有形固定資産減価償却率">
          <a:extLst>
            <a:ext uri="{FF2B5EF4-FFF2-40B4-BE49-F238E27FC236}">
              <a16:creationId xmlns:a16="http://schemas.microsoft.com/office/drawing/2014/main" id="{A032C28F-BEEE-43C5-B2DD-216B2648CA7A}"/>
            </a:ext>
          </a:extLst>
        </xdr:cNvPr>
        <xdr:cNvSpPr txBox="1"/>
      </xdr:nvSpPr>
      <xdr:spPr>
        <a:xfrm>
          <a:off x="11102984" y="9586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163085</xdr:rowOff>
    </xdr:from>
    <xdr:ext cx="405111" cy="259045"/>
    <xdr:sp macro="" textlink="">
      <xdr:nvSpPr>
        <xdr:cNvPr id="652" name="n_1mainValue【保健センター・保健所】&#10;有形固定資産減価償却率">
          <a:extLst>
            <a:ext uri="{FF2B5EF4-FFF2-40B4-BE49-F238E27FC236}">
              <a16:creationId xmlns:a16="http://schemas.microsoft.com/office/drawing/2014/main" id="{1920714B-68EF-4648-9569-3D9801F83A02}"/>
            </a:ext>
          </a:extLst>
        </xdr:cNvPr>
        <xdr:cNvSpPr txBox="1"/>
      </xdr:nvSpPr>
      <xdr:spPr>
        <a:xfrm>
          <a:off x="13437244" y="10221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112793</xdr:rowOff>
    </xdr:from>
    <xdr:ext cx="405111" cy="259045"/>
    <xdr:sp macro="" textlink="">
      <xdr:nvSpPr>
        <xdr:cNvPr id="653" name="n_2mainValue【保健センター・保健所】&#10;有形固定資産減価償却率">
          <a:extLst>
            <a:ext uri="{FF2B5EF4-FFF2-40B4-BE49-F238E27FC236}">
              <a16:creationId xmlns:a16="http://schemas.microsoft.com/office/drawing/2014/main" id="{168A4251-F39D-470E-A097-EE16F87648E4}"/>
            </a:ext>
          </a:extLst>
        </xdr:cNvPr>
        <xdr:cNvSpPr txBox="1"/>
      </xdr:nvSpPr>
      <xdr:spPr>
        <a:xfrm>
          <a:off x="12675244" y="10171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62501</xdr:rowOff>
    </xdr:from>
    <xdr:ext cx="405111" cy="259045"/>
    <xdr:sp macro="" textlink="">
      <xdr:nvSpPr>
        <xdr:cNvPr id="654" name="n_3mainValue【保健センター・保健所】&#10;有形固定資産減価償却率">
          <a:extLst>
            <a:ext uri="{FF2B5EF4-FFF2-40B4-BE49-F238E27FC236}">
              <a16:creationId xmlns:a16="http://schemas.microsoft.com/office/drawing/2014/main" id="{297894AA-6D02-48D3-9311-D768A864D097}"/>
            </a:ext>
          </a:extLst>
        </xdr:cNvPr>
        <xdr:cNvSpPr txBox="1"/>
      </xdr:nvSpPr>
      <xdr:spPr>
        <a:xfrm>
          <a:off x="11900544" y="10120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12209</xdr:rowOff>
    </xdr:from>
    <xdr:ext cx="405111" cy="259045"/>
    <xdr:sp macro="" textlink="">
      <xdr:nvSpPr>
        <xdr:cNvPr id="655" name="n_4mainValue【保健センター・保健所】&#10;有形固定資産減価償却率">
          <a:extLst>
            <a:ext uri="{FF2B5EF4-FFF2-40B4-BE49-F238E27FC236}">
              <a16:creationId xmlns:a16="http://schemas.microsoft.com/office/drawing/2014/main" id="{571AE6D8-6B9B-407D-8E38-23079F126772}"/>
            </a:ext>
          </a:extLst>
        </xdr:cNvPr>
        <xdr:cNvSpPr txBox="1"/>
      </xdr:nvSpPr>
      <xdr:spPr>
        <a:xfrm>
          <a:off x="11102984" y="100706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6" name="正方形/長方形 655">
          <a:extLst>
            <a:ext uri="{FF2B5EF4-FFF2-40B4-BE49-F238E27FC236}">
              <a16:creationId xmlns:a16="http://schemas.microsoft.com/office/drawing/2014/main" id="{1E048E8A-D649-44D9-ACF6-3B7477A91D55}"/>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7" name="正方形/長方形 656">
          <a:extLst>
            <a:ext uri="{FF2B5EF4-FFF2-40B4-BE49-F238E27FC236}">
              <a16:creationId xmlns:a16="http://schemas.microsoft.com/office/drawing/2014/main" id="{1C5E85E7-1280-44E3-BC45-8A9B0B6501E0}"/>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58" name="正方形/長方形 657">
          <a:extLst>
            <a:ext uri="{FF2B5EF4-FFF2-40B4-BE49-F238E27FC236}">
              <a16:creationId xmlns:a16="http://schemas.microsoft.com/office/drawing/2014/main" id="{2917F612-0572-42D1-BB91-126954885F8F}"/>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59" name="正方形/長方形 658">
          <a:extLst>
            <a:ext uri="{FF2B5EF4-FFF2-40B4-BE49-F238E27FC236}">
              <a16:creationId xmlns:a16="http://schemas.microsoft.com/office/drawing/2014/main" id="{40BE8294-7F36-4BE8-A00C-506DE8CB25A7}"/>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0" name="正方形/長方形 659">
          <a:extLst>
            <a:ext uri="{FF2B5EF4-FFF2-40B4-BE49-F238E27FC236}">
              <a16:creationId xmlns:a16="http://schemas.microsoft.com/office/drawing/2014/main" id="{BCDC6785-1FCB-485B-95A4-FE507D49FE49}"/>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1" name="正方形/長方形 660">
          <a:extLst>
            <a:ext uri="{FF2B5EF4-FFF2-40B4-BE49-F238E27FC236}">
              <a16:creationId xmlns:a16="http://schemas.microsoft.com/office/drawing/2014/main" id="{5D89BAA2-87AA-4379-9A42-75469333D51B}"/>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2" name="正方形/長方形 661">
          <a:extLst>
            <a:ext uri="{FF2B5EF4-FFF2-40B4-BE49-F238E27FC236}">
              <a16:creationId xmlns:a16="http://schemas.microsoft.com/office/drawing/2014/main" id="{79706280-A43F-407C-BE27-8ABB861AF467}"/>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3" name="正方形/長方形 662">
          <a:extLst>
            <a:ext uri="{FF2B5EF4-FFF2-40B4-BE49-F238E27FC236}">
              <a16:creationId xmlns:a16="http://schemas.microsoft.com/office/drawing/2014/main" id="{BE0D8FA9-5281-4AF9-8C9B-A654D27CBE80}"/>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4" name="テキスト ボックス 663">
          <a:extLst>
            <a:ext uri="{FF2B5EF4-FFF2-40B4-BE49-F238E27FC236}">
              <a16:creationId xmlns:a16="http://schemas.microsoft.com/office/drawing/2014/main" id="{A68441FA-543D-4BAB-A1B9-46C9425AA531}"/>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5" name="直線コネクタ 664">
          <a:extLst>
            <a:ext uri="{FF2B5EF4-FFF2-40B4-BE49-F238E27FC236}">
              <a16:creationId xmlns:a16="http://schemas.microsoft.com/office/drawing/2014/main" id="{08993E6E-5D97-4E77-9453-8067B125660E}"/>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66" name="直線コネクタ 665">
          <a:extLst>
            <a:ext uri="{FF2B5EF4-FFF2-40B4-BE49-F238E27FC236}">
              <a16:creationId xmlns:a16="http://schemas.microsoft.com/office/drawing/2014/main" id="{7AB5E1EB-46C3-4295-B96F-A9702896D918}"/>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67" name="テキスト ボックス 666">
          <a:extLst>
            <a:ext uri="{FF2B5EF4-FFF2-40B4-BE49-F238E27FC236}">
              <a16:creationId xmlns:a16="http://schemas.microsoft.com/office/drawing/2014/main" id="{00F46878-FD40-4175-BA8F-E8B068AF5873}"/>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68" name="直線コネクタ 667">
          <a:extLst>
            <a:ext uri="{FF2B5EF4-FFF2-40B4-BE49-F238E27FC236}">
              <a16:creationId xmlns:a16="http://schemas.microsoft.com/office/drawing/2014/main" id="{ED1C5777-8F6A-4B7D-8B4C-78EB76A1AFAE}"/>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69" name="テキスト ボックス 668">
          <a:extLst>
            <a:ext uri="{FF2B5EF4-FFF2-40B4-BE49-F238E27FC236}">
              <a16:creationId xmlns:a16="http://schemas.microsoft.com/office/drawing/2014/main" id="{0180D9AE-15D9-4D46-B60D-0EE510F13DAE}"/>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0" name="直線コネクタ 669">
          <a:extLst>
            <a:ext uri="{FF2B5EF4-FFF2-40B4-BE49-F238E27FC236}">
              <a16:creationId xmlns:a16="http://schemas.microsoft.com/office/drawing/2014/main" id="{78BE2A0E-8780-4016-A003-8EE905D92D28}"/>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1" name="テキスト ボックス 670">
          <a:extLst>
            <a:ext uri="{FF2B5EF4-FFF2-40B4-BE49-F238E27FC236}">
              <a16:creationId xmlns:a16="http://schemas.microsoft.com/office/drawing/2014/main" id="{7EAB2767-C0C4-419A-B3ED-63D29B278E15}"/>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72" name="直線コネクタ 671">
          <a:extLst>
            <a:ext uri="{FF2B5EF4-FFF2-40B4-BE49-F238E27FC236}">
              <a16:creationId xmlns:a16="http://schemas.microsoft.com/office/drawing/2014/main" id="{BCEEBB88-1F2A-4626-A5EB-23C1F91A0E54}"/>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73" name="テキスト ボックス 672">
          <a:extLst>
            <a:ext uri="{FF2B5EF4-FFF2-40B4-BE49-F238E27FC236}">
              <a16:creationId xmlns:a16="http://schemas.microsoft.com/office/drawing/2014/main" id="{F054C79F-9B19-4D58-AF35-E49270F5A8A7}"/>
            </a:ext>
          </a:extLst>
        </xdr:cNvPr>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74" name="直線コネクタ 673">
          <a:extLst>
            <a:ext uri="{FF2B5EF4-FFF2-40B4-BE49-F238E27FC236}">
              <a16:creationId xmlns:a16="http://schemas.microsoft.com/office/drawing/2014/main" id="{9E625C2E-2086-48B4-9131-104F6440B30B}"/>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75" name="テキスト ボックス 674">
          <a:extLst>
            <a:ext uri="{FF2B5EF4-FFF2-40B4-BE49-F238E27FC236}">
              <a16:creationId xmlns:a16="http://schemas.microsoft.com/office/drawing/2014/main" id="{7CCE7BCD-D200-4583-BB59-94E4419BA06D}"/>
            </a:ext>
          </a:extLst>
        </xdr:cNvPr>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6" name="直線コネクタ 675">
          <a:extLst>
            <a:ext uri="{FF2B5EF4-FFF2-40B4-BE49-F238E27FC236}">
              <a16:creationId xmlns:a16="http://schemas.microsoft.com/office/drawing/2014/main" id="{EDF28BE3-2B96-48B1-A1B3-577EA227EF2B}"/>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77" name="テキスト ボックス 676">
          <a:extLst>
            <a:ext uri="{FF2B5EF4-FFF2-40B4-BE49-F238E27FC236}">
              <a16:creationId xmlns:a16="http://schemas.microsoft.com/office/drawing/2014/main" id="{F00EB06A-A12A-4DD5-AF3F-844AA66B5146}"/>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8" name="【保健センター・保健所】&#10;一人当たり面積グラフ枠">
          <a:extLst>
            <a:ext uri="{FF2B5EF4-FFF2-40B4-BE49-F238E27FC236}">
              <a16:creationId xmlns:a16="http://schemas.microsoft.com/office/drawing/2014/main" id="{114B2D13-8FA1-415C-8C42-5ABA85716F4F}"/>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38100</xdr:rowOff>
    </xdr:from>
    <xdr:to>
      <xdr:col>116</xdr:col>
      <xdr:colOff>62864</xdr:colOff>
      <xdr:row>64</xdr:row>
      <xdr:rowOff>60960</xdr:rowOff>
    </xdr:to>
    <xdr:cxnSp macro="">
      <xdr:nvCxnSpPr>
        <xdr:cNvPr id="679" name="直線コネクタ 678">
          <a:extLst>
            <a:ext uri="{FF2B5EF4-FFF2-40B4-BE49-F238E27FC236}">
              <a16:creationId xmlns:a16="http://schemas.microsoft.com/office/drawing/2014/main" id="{48979421-2EEA-4698-9252-926EBCF0BD6A}"/>
            </a:ext>
          </a:extLst>
        </xdr:cNvPr>
        <xdr:cNvCxnSpPr/>
      </xdr:nvCxnSpPr>
      <xdr:spPr>
        <a:xfrm flipV="1">
          <a:off x="19509104" y="942594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64787</xdr:rowOff>
    </xdr:from>
    <xdr:ext cx="469744" cy="259045"/>
    <xdr:sp macro="" textlink="">
      <xdr:nvSpPr>
        <xdr:cNvPr id="680" name="【保健センター・保健所】&#10;一人当たり面積最小値テキスト">
          <a:extLst>
            <a:ext uri="{FF2B5EF4-FFF2-40B4-BE49-F238E27FC236}">
              <a16:creationId xmlns:a16="http://schemas.microsoft.com/office/drawing/2014/main" id="{4BFF1F17-588A-4313-8FD2-61280C53D79A}"/>
            </a:ext>
          </a:extLst>
        </xdr:cNvPr>
        <xdr:cNvSpPr txBox="1"/>
      </xdr:nvSpPr>
      <xdr:spPr>
        <a:xfrm>
          <a:off x="19547840" y="1079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60960</xdr:rowOff>
    </xdr:from>
    <xdr:to>
      <xdr:col>116</xdr:col>
      <xdr:colOff>152400</xdr:colOff>
      <xdr:row>64</xdr:row>
      <xdr:rowOff>60960</xdr:rowOff>
    </xdr:to>
    <xdr:cxnSp macro="">
      <xdr:nvCxnSpPr>
        <xdr:cNvPr id="681" name="直線コネクタ 680">
          <a:extLst>
            <a:ext uri="{FF2B5EF4-FFF2-40B4-BE49-F238E27FC236}">
              <a16:creationId xmlns:a16="http://schemas.microsoft.com/office/drawing/2014/main" id="{CF116938-9CBC-4C54-A00C-77A29F9C9C22}"/>
            </a:ext>
          </a:extLst>
        </xdr:cNvPr>
        <xdr:cNvCxnSpPr/>
      </xdr:nvCxnSpPr>
      <xdr:spPr>
        <a:xfrm>
          <a:off x="19443700" y="107899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156227</xdr:rowOff>
    </xdr:from>
    <xdr:ext cx="469744" cy="259045"/>
    <xdr:sp macro="" textlink="">
      <xdr:nvSpPr>
        <xdr:cNvPr id="682" name="【保健センター・保健所】&#10;一人当たり面積最大値テキスト">
          <a:extLst>
            <a:ext uri="{FF2B5EF4-FFF2-40B4-BE49-F238E27FC236}">
              <a16:creationId xmlns:a16="http://schemas.microsoft.com/office/drawing/2014/main" id="{D495384B-DA9F-4AEA-B81E-E11C669561A9}"/>
            </a:ext>
          </a:extLst>
        </xdr:cNvPr>
        <xdr:cNvSpPr txBox="1"/>
      </xdr:nvSpPr>
      <xdr:spPr>
        <a:xfrm>
          <a:off x="19547840" y="9208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38100</xdr:rowOff>
    </xdr:from>
    <xdr:to>
      <xdr:col>116</xdr:col>
      <xdr:colOff>152400</xdr:colOff>
      <xdr:row>56</xdr:row>
      <xdr:rowOff>38100</xdr:rowOff>
    </xdr:to>
    <xdr:cxnSp macro="">
      <xdr:nvCxnSpPr>
        <xdr:cNvPr id="683" name="直線コネクタ 682">
          <a:extLst>
            <a:ext uri="{FF2B5EF4-FFF2-40B4-BE49-F238E27FC236}">
              <a16:creationId xmlns:a16="http://schemas.microsoft.com/office/drawing/2014/main" id="{2EE51B23-24DB-4DA7-844F-40AF409F175F}"/>
            </a:ext>
          </a:extLst>
        </xdr:cNvPr>
        <xdr:cNvCxnSpPr/>
      </xdr:nvCxnSpPr>
      <xdr:spPr>
        <a:xfrm>
          <a:off x="19443700" y="94259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140987</xdr:rowOff>
    </xdr:from>
    <xdr:ext cx="469744" cy="259045"/>
    <xdr:sp macro="" textlink="">
      <xdr:nvSpPr>
        <xdr:cNvPr id="684" name="【保健センター・保健所】&#10;一人当たり面積平均値テキスト">
          <a:extLst>
            <a:ext uri="{FF2B5EF4-FFF2-40B4-BE49-F238E27FC236}">
              <a16:creationId xmlns:a16="http://schemas.microsoft.com/office/drawing/2014/main" id="{6EA53C3C-409B-445A-857C-E66F11274B87}"/>
            </a:ext>
          </a:extLst>
        </xdr:cNvPr>
        <xdr:cNvSpPr txBox="1"/>
      </xdr:nvSpPr>
      <xdr:spPr>
        <a:xfrm>
          <a:off x="19547840" y="105346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162560</xdr:rowOff>
    </xdr:from>
    <xdr:to>
      <xdr:col>116</xdr:col>
      <xdr:colOff>114300</xdr:colOff>
      <xdr:row>63</xdr:row>
      <xdr:rowOff>92710</xdr:rowOff>
    </xdr:to>
    <xdr:sp macro="" textlink="">
      <xdr:nvSpPr>
        <xdr:cNvPr id="685" name="フローチャート: 判断 684">
          <a:extLst>
            <a:ext uri="{FF2B5EF4-FFF2-40B4-BE49-F238E27FC236}">
              <a16:creationId xmlns:a16="http://schemas.microsoft.com/office/drawing/2014/main" id="{4DDFA8B7-1404-4E87-A1C5-8CD5A1BB7CE4}"/>
            </a:ext>
          </a:extLst>
        </xdr:cNvPr>
        <xdr:cNvSpPr/>
      </xdr:nvSpPr>
      <xdr:spPr>
        <a:xfrm>
          <a:off x="19458940" y="105562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162560</xdr:rowOff>
    </xdr:from>
    <xdr:to>
      <xdr:col>112</xdr:col>
      <xdr:colOff>38100</xdr:colOff>
      <xdr:row>63</xdr:row>
      <xdr:rowOff>92710</xdr:rowOff>
    </xdr:to>
    <xdr:sp macro="" textlink="">
      <xdr:nvSpPr>
        <xdr:cNvPr id="686" name="フローチャート: 判断 685">
          <a:extLst>
            <a:ext uri="{FF2B5EF4-FFF2-40B4-BE49-F238E27FC236}">
              <a16:creationId xmlns:a16="http://schemas.microsoft.com/office/drawing/2014/main" id="{C799EBC3-C762-4F37-BB78-C20F9C2A6578}"/>
            </a:ext>
          </a:extLst>
        </xdr:cNvPr>
        <xdr:cNvSpPr/>
      </xdr:nvSpPr>
      <xdr:spPr>
        <a:xfrm>
          <a:off x="18735040" y="105562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170180</xdr:rowOff>
    </xdr:from>
    <xdr:to>
      <xdr:col>107</xdr:col>
      <xdr:colOff>101600</xdr:colOff>
      <xdr:row>63</xdr:row>
      <xdr:rowOff>100330</xdr:rowOff>
    </xdr:to>
    <xdr:sp macro="" textlink="">
      <xdr:nvSpPr>
        <xdr:cNvPr id="687" name="フローチャート: 判断 686">
          <a:extLst>
            <a:ext uri="{FF2B5EF4-FFF2-40B4-BE49-F238E27FC236}">
              <a16:creationId xmlns:a16="http://schemas.microsoft.com/office/drawing/2014/main" id="{24F7554C-B9D8-4D94-B907-E89BCAB37695}"/>
            </a:ext>
          </a:extLst>
        </xdr:cNvPr>
        <xdr:cNvSpPr/>
      </xdr:nvSpPr>
      <xdr:spPr>
        <a:xfrm>
          <a:off x="17937480" y="105638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170180</xdr:rowOff>
    </xdr:from>
    <xdr:to>
      <xdr:col>102</xdr:col>
      <xdr:colOff>165100</xdr:colOff>
      <xdr:row>63</xdr:row>
      <xdr:rowOff>100330</xdr:rowOff>
    </xdr:to>
    <xdr:sp macro="" textlink="">
      <xdr:nvSpPr>
        <xdr:cNvPr id="688" name="フローチャート: 判断 687">
          <a:extLst>
            <a:ext uri="{FF2B5EF4-FFF2-40B4-BE49-F238E27FC236}">
              <a16:creationId xmlns:a16="http://schemas.microsoft.com/office/drawing/2014/main" id="{C479898C-F316-442B-8F4F-638ACA76BECF}"/>
            </a:ext>
          </a:extLst>
        </xdr:cNvPr>
        <xdr:cNvSpPr/>
      </xdr:nvSpPr>
      <xdr:spPr>
        <a:xfrm>
          <a:off x="17162780" y="105638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6350</xdr:rowOff>
    </xdr:from>
    <xdr:to>
      <xdr:col>98</xdr:col>
      <xdr:colOff>38100</xdr:colOff>
      <xdr:row>63</xdr:row>
      <xdr:rowOff>107950</xdr:rowOff>
    </xdr:to>
    <xdr:sp macro="" textlink="">
      <xdr:nvSpPr>
        <xdr:cNvPr id="689" name="フローチャート: 判断 688">
          <a:extLst>
            <a:ext uri="{FF2B5EF4-FFF2-40B4-BE49-F238E27FC236}">
              <a16:creationId xmlns:a16="http://schemas.microsoft.com/office/drawing/2014/main" id="{D0D9D6A4-02C4-4CE0-94B6-E67A90367E98}"/>
            </a:ext>
          </a:extLst>
        </xdr:cNvPr>
        <xdr:cNvSpPr/>
      </xdr:nvSpPr>
      <xdr:spPr>
        <a:xfrm>
          <a:off x="16388080" y="105676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0" name="テキスト ボックス 689">
          <a:extLst>
            <a:ext uri="{FF2B5EF4-FFF2-40B4-BE49-F238E27FC236}">
              <a16:creationId xmlns:a16="http://schemas.microsoft.com/office/drawing/2014/main" id="{C9D5346D-1046-419B-BC5C-C76A8828395B}"/>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1" name="テキスト ボックス 690">
          <a:extLst>
            <a:ext uri="{FF2B5EF4-FFF2-40B4-BE49-F238E27FC236}">
              <a16:creationId xmlns:a16="http://schemas.microsoft.com/office/drawing/2014/main" id="{C879C3F5-35AA-44DE-849D-286442EFE765}"/>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2" name="テキスト ボックス 691">
          <a:extLst>
            <a:ext uri="{FF2B5EF4-FFF2-40B4-BE49-F238E27FC236}">
              <a16:creationId xmlns:a16="http://schemas.microsoft.com/office/drawing/2014/main" id="{2705ECB7-AE8A-4371-AB3B-6039390230F1}"/>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3" name="テキスト ボックス 692">
          <a:extLst>
            <a:ext uri="{FF2B5EF4-FFF2-40B4-BE49-F238E27FC236}">
              <a16:creationId xmlns:a16="http://schemas.microsoft.com/office/drawing/2014/main" id="{D6650878-9B5D-4EEE-BEFE-CBC99576F13C}"/>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9295FCE8-4EFB-4AE1-AE81-0FD0FC2966A9}"/>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695" name="楕円 694">
          <a:extLst>
            <a:ext uri="{FF2B5EF4-FFF2-40B4-BE49-F238E27FC236}">
              <a16:creationId xmlns:a16="http://schemas.microsoft.com/office/drawing/2014/main" id="{0A34E959-D3D3-4893-8646-E22E316CFF33}"/>
            </a:ext>
          </a:extLst>
        </xdr:cNvPr>
        <xdr:cNvSpPr/>
      </xdr:nvSpPr>
      <xdr:spPr>
        <a:xfrm>
          <a:off x="19458940" y="104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48277</xdr:rowOff>
    </xdr:from>
    <xdr:ext cx="469744" cy="259045"/>
    <xdr:sp macro="" textlink="">
      <xdr:nvSpPr>
        <xdr:cNvPr id="696" name="【保健センター・保健所】&#10;一人当たり面積該当値テキスト">
          <a:extLst>
            <a:ext uri="{FF2B5EF4-FFF2-40B4-BE49-F238E27FC236}">
              <a16:creationId xmlns:a16="http://schemas.microsoft.com/office/drawing/2014/main" id="{96802763-7FC8-4F92-AF81-9ECC718C5CCF}"/>
            </a:ext>
          </a:extLst>
        </xdr:cNvPr>
        <xdr:cNvSpPr txBox="1"/>
      </xdr:nvSpPr>
      <xdr:spPr>
        <a:xfrm>
          <a:off x="19547840" y="10274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25400</xdr:rowOff>
    </xdr:from>
    <xdr:to>
      <xdr:col>112</xdr:col>
      <xdr:colOff>38100</xdr:colOff>
      <xdr:row>62</xdr:row>
      <xdr:rowOff>127000</xdr:rowOff>
    </xdr:to>
    <xdr:sp macro="" textlink="">
      <xdr:nvSpPr>
        <xdr:cNvPr id="697" name="楕円 696">
          <a:extLst>
            <a:ext uri="{FF2B5EF4-FFF2-40B4-BE49-F238E27FC236}">
              <a16:creationId xmlns:a16="http://schemas.microsoft.com/office/drawing/2014/main" id="{B0571A30-EDE5-4B56-B398-7F0AAB0E36EB}"/>
            </a:ext>
          </a:extLst>
        </xdr:cNvPr>
        <xdr:cNvSpPr/>
      </xdr:nvSpPr>
      <xdr:spPr>
        <a:xfrm>
          <a:off x="18735040" y="104190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76200</xdr:rowOff>
    </xdr:from>
    <xdr:to>
      <xdr:col>116</xdr:col>
      <xdr:colOff>63500</xdr:colOff>
      <xdr:row>62</xdr:row>
      <xdr:rowOff>76200</xdr:rowOff>
    </xdr:to>
    <xdr:cxnSp macro="">
      <xdr:nvCxnSpPr>
        <xdr:cNvPr id="698" name="直線コネクタ 697">
          <a:extLst>
            <a:ext uri="{FF2B5EF4-FFF2-40B4-BE49-F238E27FC236}">
              <a16:creationId xmlns:a16="http://schemas.microsoft.com/office/drawing/2014/main" id="{DB5A0D7E-E53A-47C1-9656-D6824312ECC6}"/>
            </a:ext>
          </a:extLst>
        </xdr:cNvPr>
        <xdr:cNvCxnSpPr/>
      </xdr:nvCxnSpPr>
      <xdr:spPr>
        <a:xfrm>
          <a:off x="18778220" y="1046988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25400</xdr:rowOff>
    </xdr:from>
    <xdr:to>
      <xdr:col>107</xdr:col>
      <xdr:colOff>101600</xdr:colOff>
      <xdr:row>62</xdr:row>
      <xdr:rowOff>127000</xdr:rowOff>
    </xdr:to>
    <xdr:sp macro="" textlink="">
      <xdr:nvSpPr>
        <xdr:cNvPr id="699" name="楕円 698">
          <a:extLst>
            <a:ext uri="{FF2B5EF4-FFF2-40B4-BE49-F238E27FC236}">
              <a16:creationId xmlns:a16="http://schemas.microsoft.com/office/drawing/2014/main" id="{AC029D53-7A9A-4DAA-B5CA-8E39725935EF}"/>
            </a:ext>
          </a:extLst>
        </xdr:cNvPr>
        <xdr:cNvSpPr/>
      </xdr:nvSpPr>
      <xdr:spPr>
        <a:xfrm>
          <a:off x="17937480" y="1041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76200</xdr:rowOff>
    </xdr:from>
    <xdr:to>
      <xdr:col>111</xdr:col>
      <xdr:colOff>177800</xdr:colOff>
      <xdr:row>62</xdr:row>
      <xdr:rowOff>76200</xdr:rowOff>
    </xdr:to>
    <xdr:cxnSp macro="">
      <xdr:nvCxnSpPr>
        <xdr:cNvPr id="700" name="直線コネクタ 699">
          <a:extLst>
            <a:ext uri="{FF2B5EF4-FFF2-40B4-BE49-F238E27FC236}">
              <a16:creationId xmlns:a16="http://schemas.microsoft.com/office/drawing/2014/main" id="{4B890A05-9933-468C-8573-62EC0C6025AC}"/>
            </a:ext>
          </a:extLst>
        </xdr:cNvPr>
        <xdr:cNvCxnSpPr/>
      </xdr:nvCxnSpPr>
      <xdr:spPr>
        <a:xfrm>
          <a:off x="17988280" y="1046988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33020</xdr:rowOff>
    </xdr:from>
    <xdr:to>
      <xdr:col>102</xdr:col>
      <xdr:colOff>165100</xdr:colOff>
      <xdr:row>62</xdr:row>
      <xdr:rowOff>134620</xdr:rowOff>
    </xdr:to>
    <xdr:sp macro="" textlink="">
      <xdr:nvSpPr>
        <xdr:cNvPr id="701" name="楕円 700">
          <a:extLst>
            <a:ext uri="{FF2B5EF4-FFF2-40B4-BE49-F238E27FC236}">
              <a16:creationId xmlns:a16="http://schemas.microsoft.com/office/drawing/2014/main" id="{3E652017-E84E-4D50-8809-A6A275B0E424}"/>
            </a:ext>
          </a:extLst>
        </xdr:cNvPr>
        <xdr:cNvSpPr/>
      </xdr:nvSpPr>
      <xdr:spPr>
        <a:xfrm>
          <a:off x="17162780" y="1042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76200</xdr:rowOff>
    </xdr:from>
    <xdr:to>
      <xdr:col>107</xdr:col>
      <xdr:colOff>50800</xdr:colOff>
      <xdr:row>62</xdr:row>
      <xdr:rowOff>83820</xdr:rowOff>
    </xdr:to>
    <xdr:cxnSp macro="">
      <xdr:nvCxnSpPr>
        <xdr:cNvPr id="702" name="直線コネクタ 701">
          <a:extLst>
            <a:ext uri="{FF2B5EF4-FFF2-40B4-BE49-F238E27FC236}">
              <a16:creationId xmlns:a16="http://schemas.microsoft.com/office/drawing/2014/main" id="{EF4586CA-4398-453A-9931-C15948209B2A}"/>
            </a:ext>
          </a:extLst>
        </xdr:cNvPr>
        <xdr:cNvCxnSpPr/>
      </xdr:nvCxnSpPr>
      <xdr:spPr>
        <a:xfrm flipV="1">
          <a:off x="17213580" y="10469880"/>
          <a:ext cx="7747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33020</xdr:rowOff>
    </xdr:from>
    <xdr:to>
      <xdr:col>98</xdr:col>
      <xdr:colOff>38100</xdr:colOff>
      <xdr:row>62</xdr:row>
      <xdr:rowOff>134620</xdr:rowOff>
    </xdr:to>
    <xdr:sp macro="" textlink="">
      <xdr:nvSpPr>
        <xdr:cNvPr id="703" name="楕円 702">
          <a:extLst>
            <a:ext uri="{FF2B5EF4-FFF2-40B4-BE49-F238E27FC236}">
              <a16:creationId xmlns:a16="http://schemas.microsoft.com/office/drawing/2014/main" id="{C5C459FA-561A-429D-9852-B7A84CF5D4CB}"/>
            </a:ext>
          </a:extLst>
        </xdr:cNvPr>
        <xdr:cNvSpPr/>
      </xdr:nvSpPr>
      <xdr:spPr>
        <a:xfrm>
          <a:off x="16388080" y="104267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83820</xdr:rowOff>
    </xdr:from>
    <xdr:to>
      <xdr:col>102</xdr:col>
      <xdr:colOff>114300</xdr:colOff>
      <xdr:row>62</xdr:row>
      <xdr:rowOff>83820</xdr:rowOff>
    </xdr:to>
    <xdr:cxnSp macro="">
      <xdr:nvCxnSpPr>
        <xdr:cNvPr id="704" name="直線コネクタ 703">
          <a:extLst>
            <a:ext uri="{FF2B5EF4-FFF2-40B4-BE49-F238E27FC236}">
              <a16:creationId xmlns:a16="http://schemas.microsoft.com/office/drawing/2014/main" id="{42FAEA86-06CA-4335-BEFF-501DCF64F1B6}"/>
            </a:ext>
          </a:extLst>
        </xdr:cNvPr>
        <xdr:cNvCxnSpPr/>
      </xdr:nvCxnSpPr>
      <xdr:spPr>
        <a:xfrm>
          <a:off x="16431260" y="1047750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83837</xdr:rowOff>
    </xdr:from>
    <xdr:ext cx="469744" cy="259045"/>
    <xdr:sp macro="" textlink="">
      <xdr:nvSpPr>
        <xdr:cNvPr id="705" name="n_1aveValue【保健センター・保健所】&#10;一人当たり面積">
          <a:extLst>
            <a:ext uri="{FF2B5EF4-FFF2-40B4-BE49-F238E27FC236}">
              <a16:creationId xmlns:a16="http://schemas.microsoft.com/office/drawing/2014/main" id="{FC75BBCC-BD21-47CB-8B7C-3ECA4C9F9AC3}"/>
            </a:ext>
          </a:extLst>
        </xdr:cNvPr>
        <xdr:cNvSpPr txBox="1"/>
      </xdr:nvSpPr>
      <xdr:spPr>
        <a:xfrm>
          <a:off x="18561127" y="10645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91457</xdr:rowOff>
    </xdr:from>
    <xdr:ext cx="469744" cy="259045"/>
    <xdr:sp macro="" textlink="">
      <xdr:nvSpPr>
        <xdr:cNvPr id="706" name="n_2aveValue【保健センター・保健所】&#10;一人当たり面積">
          <a:extLst>
            <a:ext uri="{FF2B5EF4-FFF2-40B4-BE49-F238E27FC236}">
              <a16:creationId xmlns:a16="http://schemas.microsoft.com/office/drawing/2014/main" id="{B6F6C4D6-6CE1-4021-97F9-410C14AEC60E}"/>
            </a:ext>
          </a:extLst>
        </xdr:cNvPr>
        <xdr:cNvSpPr txBox="1"/>
      </xdr:nvSpPr>
      <xdr:spPr>
        <a:xfrm>
          <a:off x="17776267" y="1065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91457</xdr:rowOff>
    </xdr:from>
    <xdr:ext cx="469744" cy="259045"/>
    <xdr:sp macro="" textlink="">
      <xdr:nvSpPr>
        <xdr:cNvPr id="707" name="n_3aveValue【保健センター・保健所】&#10;一人当たり面積">
          <a:extLst>
            <a:ext uri="{FF2B5EF4-FFF2-40B4-BE49-F238E27FC236}">
              <a16:creationId xmlns:a16="http://schemas.microsoft.com/office/drawing/2014/main" id="{36063D6B-6EE6-4473-B368-48060D0236C8}"/>
            </a:ext>
          </a:extLst>
        </xdr:cNvPr>
        <xdr:cNvSpPr txBox="1"/>
      </xdr:nvSpPr>
      <xdr:spPr>
        <a:xfrm>
          <a:off x="17001567" y="1065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99077</xdr:rowOff>
    </xdr:from>
    <xdr:ext cx="469744" cy="259045"/>
    <xdr:sp macro="" textlink="">
      <xdr:nvSpPr>
        <xdr:cNvPr id="708" name="n_4aveValue【保健センター・保健所】&#10;一人当たり面積">
          <a:extLst>
            <a:ext uri="{FF2B5EF4-FFF2-40B4-BE49-F238E27FC236}">
              <a16:creationId xmlns:a16="http://schemas.microsoft.com/office/drawing/2014/main" id="{E73AB6C4-D5BF-49EE-8DFC-1EA2DB62BE43}"/>
            </a:ext>
          </a:extLst>
        </xdr:cNvPr>
        <xdr:cNvSpPr txBox="1"/>
      </xdr:nvSpPr>
      <xdr:spPr>
        <a:xfrm>
          <a:off x="16226867" y="1066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143527</xdr:rowOff>
    </xdr:from>
    <xdr:ext cx="469744" cy="259045"/>
    <xdr:sp macro="" textlink="">
      <xdr:nvSpPr>
        <xdr:cNvPr id="709" name="n_1mainValue【保健センター・保健所】&#10;一人当たり面積">
          <a:extLst>
            <a:ext uri="{FF2B5EF4-FFF2-40B4-BE49-F238E27FC236}">
              <a16:creationId xmlns:a16="http://schemas.microsoft.com/office/drawing/2014/main" id="{F286AA6C-376D-41FE-9705-6B4811618CB3}"/>
            </a:ext>
          </a:extLst>
        </xdr:cNvPr>
        <xdr:cNvSpPr txBox="1"/>
      </xdr:nvSpPr>
      <xdr:spPr>
        <a:xfrm>
          <a:off x="18561127" y="1020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143527</xdr:rowOff>
    </xdr:from>
    <xdr:ext cx="469744" cy="259045"/>
    <xdr:sp macro="" textlink="">
      <xdr:nvSpPr>
        <xdr:cNvPr id="710" name="n_2mainValue【保健センター・保健所】&#10;一人当たり面積">
          <a:extLst>
            <a:ext uri="{FF2B5EF4-FFF2-40B4-BE49-F238E27FC236}">
              <a16:creationId xmlns:a16="http://schemas.microsoft.com/office/drawing/2014/main" id="{988B05F2-CA5B-4905-887D-9C1537335F9B}"/>
            </a:ext>
          </a:extLst>
        </xdr:cNvPr>
        <xdr:cNvSpPr txBox="1"/>
      </xdr:nvSpPr>
      <xdr:spPr>
        <a:xfrm>
          <a:off x="17776267" y="1020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151147</xdr:rowOff>
    </xdr:from>
    <xdr:ext cx="469744" cy="259045"/>
    <xdr:sp macro="" textlink="">
      <xdr:nvSpPr>
        <xdr:cNvPr id="711" name="n_3mainValue【保健センター・保健所】&#10;一人当たり面積">
          <a:extLst>
            <a:ext uri="{FF2B5EF4-FFF2-40B4-BE49-F238E27FC236}">
              <a16:creationId xmlns:a16="http://schemas.microsoft.com/office/drawing/2014/main" id="{54C46DA4-5F21-4458-9243-3BBEEB9A7F88}"/>
            </a:ext>
          </a:extLst>
        </xdr:cNvPr>
        <xdr:cNvSpPr txBox="1"/>
      </xdr:nvSpPr>
      <xdr:spPr>
        <a:xfrm>
          <a:off x="17001567" y="1020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151147</xdr:rowOff>
    </xdr:from>
    <xdr:ext cx="469744" cy="259045"/>
    <xdr:sp macro="" textlink="">
      <xdr:nvSpPr>
        <xdr:cNvPr id="712" name="n_4mainValue【保健センター・保健所】&#10;一人当たり面積">
          <a:extLst>
            <a:ext uri="{FF2B5EF4-FFF2-40B4-BE49-F238E27FC236}">
              <a16:creationId xmlns:a16="http://schemas.microsoft.com/office/drawing/2014/main" id="{B056AE60-F62F-4189-A977-D2581A38F498}"/>
            </a:ext>
          </a:extLst>
        </xdr:cNvPr>
        <xdr:cNvSpPr txBox="1"/>
      </xdr:nvSpPr>
      <xdr:spPr>
        <a:xfrm>
          <a:off x="16226867" y="1020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3" name="正方形/長方形 712">
          <a:extLst>
            <a:ext uri="{FF2B5EF4-FFF2-40B4-BE49-F238E27FC236}">
              <a16:creationId xmlns:a16="http://schemas.microsoft.com/office/drawing/2014/main" id="{55CD3573-321E-4462-B9ED-55063511B6F8}"/>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4" name="正方形/長方形 713">
          <a:extLst>
            <a:ext uri="{FF2B5EF4-FFF2-40B4-BE49-F238E27FC236}">
              <a16:creationId xmlns:a16="http://schemas.microsoft.com/office/drawing/2014/main" id="{67AA0AE4-F1C7-462E-A693-27137E2DE607}"/>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5" name="正方形/長方形 714">
          <a:extLst>
            <a:ext uri="{FF2B5EF4-FFF2-40B4-BE49-F238E27FC236}">
              <a16:creationId xmlns:a16="http://schemas.microsoft.com/office/drawing/2014/main" id="{9A62EE98-BD15-4FE5-8128-A148AFF49BC4}"/>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6" name="正方形/長方形 715">
          <a:extLst>
            <a:ext uri="{FF2B5EF4-FFF2-40B4-BE49-F238E27FC236}">
              <a16:creationId xmlns:a16="http://schemas.microsoft.com/office/drawing/2014/main" id="{C960FADB-2876-4042-9AEC-AB4062FFA379}"/>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7" name="正方形/長方形 716">
          <a:extLst>
            <a:ext uri="{FF2B5EF4-FFF2-40B4-BE49-F238E27FC236}">
              <a16:creationId xmlns:a16="http://schemas.microsoft.com/office/drawing/2014/main" id="{C66E97A3-072E-4EE9-BE57-3003A091F84E}"/>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8" name="正方形/長方形 717">
          <a:extLst>
            <a:ext uri="{FF2B5EF4-FFF2-40B4-BE49-F238E27FC236}">
              <a16:creationId xmlns:a16="http://schemas.microsoft.com/office/drawing/2014/main" id="{105C4D39-78A6-42D6-8F66-027768C07E8E}"/>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19" name="正方形/長方形 718">
          <a:extLst>
            <a:ext uri="{FF2B5EF4-FFF2-40B4-BE49-F238E27FC236}">
              <a16:creationId xmlns:a16="http://schemas.microsoft.com/office/drawing/2014/main" id="{94118218-05E4-4373-A25D-B789C99E1C30}"/>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0" name="正方形/長方形 719">
          <a:extLst>
            <a:ext uri="{FF2B5EF4-FFF2-40B4-BE49-F238E27FC236}">
              <a16:creationId xmlns:a16="http://schemas.microsoft.com/office/drawing/2014/main" id="{815DAC66-8A12-4E80-A6E9-7CDC500EFA49}"/>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1" name="テキスト ボックス 720">
          <a:extLst>
            <a:ext uri="{FF2B5EF4-FFF2-40B4-BE49-F238E27FC236}">
              <a16:creationId xmlns:a16="http://schemas.microsoft.com/office/drawing/2014/main" id="{5D77C683-363C-4BFD-88BD-AAD09AEAFC0E}"/>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2" name="直線コネクタ 721">
          <a:extLst>
            <a:ext uri="{FF2B5EF4-FFF2-40B4-BE49-F238E27FC236}">
              <a16:creationId xmlns:a16="http://schemas.microsoft.com/office/drawing/2014/main" id="{12484632-DB94-487D-B633-A32CBE11FE61}"/>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3" name="テキスト ボックス 722">
          <a:extLst>
            <a:ext uri="{FF2B5EF4-FFF2-40B4-BE49-F238E27FC236}">
              <a16:creationId xmlns:a16="http://schemas.microsoft.com/office/drawing/2014/main" id="{04075E1D-5B24-4224-A915-186572365C8E}"/>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24" name="直線コネクタ 723">
          <a:extLst>
            <a:ext uri="{FF2B5EF4-FFF2-40B4-BE49-F238E27FC236}">
              <a16:creationId xmlns:a16="http://schemas.microsoft.com/office/drawing/2014/main" id="{389DDAAE-4E3A-448E-BB1D-675777383BEF}"/>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25" name="テキスト ボックス 724">
          <a:extLst>
            <a:ext uri="{FF2B5EF4-FFF2-40B4-BE49-F238E27FC236}">
              <a16:creationId xmlns:a16="http://schemas.microsoft.com/office/drawing/2014/main" id="{A5CAA42C-536A-40D1-8D28-5FA25D76CD33}"/>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26" name="直線コネクタ 725">
          <a:extLst>
            <a:ext uri="{FF2B5EF4-FFF2-40B4-BE49-F238E27FC236}">
              <a16:creationId xmlns:a16="http://schemas.microsoft.com/office/drawing/2014/main" id="{D4009A42-7949-428F-9B44-544AD272F36A}"/>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27" name="テキスト ボックス 726">
          <a:extLst>
            <a:ext uri="{FF2B5EF4-FFF2-40B4-BE49-F238E27FC236}">
              <a16:creationId xmlns:a16="http://schemas.microsoft.com/office/drawing/2014/main" id="{01AD4C47-B81B-4948-990F-AF724EC3AE39}"/>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28" name="直線コネクタ 727">
          <a:extLst>
            <a:ext uri="{FF2B5EF4-FFF2-40B4-BE49-F238E27FC236}">
              <a16:creationId xmlns:a16="http://schemas.microsoft.com/office/drawing/2014/main" id="{237ACD15-88A9-457F-BB41-06AA2BB24F8D}"/>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29" name="テキスト ボックス 728">
          <a:extLst>
            <a:ext uri="{FF2B5EF4-FFF2-40B4-BE49-F238E27FC236}">
              <a16:creationId xmlns:a16="http://schemas.microsoft.com/office/drawing/2014/main" id="{D66DF752-1C9F-40D7-A869-353128ECBBB9}"/>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0" name="直線コネクタ 729">
          <a:extLst>
            <a:ext uri="{FF2B5EF4-FFF2-40B4-BE49-F238E27FC236}">
              <a16:creationId xmlns:a16="http://schemas.microsoft.com/office/drawing/2014/main" id="{F3F639DF-6B67-4F49-8469-050642A9CFA8}"/>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31" name="テキスト ボックス 730">
          <a:extLst>
            <a:ext uri="{FF2B5EF4-FFF2-40B4-BE49-F238E27FC236}">
              <a16:creationId xmlns:a16="http://schemas.microsoft.com/office/drawing/2014/main" id="{00EB619E-DB69-4068-8C60-E5E704119EA3}"/>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32" name="直線コネクタ 731">
          <a:extLst>
            <a:ext uri="{FF2B5EF4-FFF2-40B4-BE49-F238E27FC236}">
              <a16:creationId xmlns:a16="http://schemas.microsoft.com/office/drawing/2014/main" id="{E15DE8B1-7883-4E57-A46E-916D1F842604}"/>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33" name="テキスト ボックス 732">
          <a:extLst>
            <a:ext uri="{FF2B5EF4-FFF2-40B4-BE49-F238E27FC236}">
              <a16:creationId xmlns:a16="http://schemas.microsoft.com/office/drawing/2014/main" id="{CBF7EF0C-999F-4B67-9FE6-703623883135}"/>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4" name="直線コネクタ 733">
          <a:extLst>
            <a:ext uri="{FF2B5EF4-FFF2-40B4-BE49-F238E27FC236}">
              <a16:creationId xmlns:a16="http://schemas.microsoft.com/office/drawing/2014/main" id="{69A75205-6D07-4975-92EA-E97F841B803B}"/>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35" name="テキスト ボックス 734">
          <a:extLst>
            <a:ext uri="{FF2B5EF4-FFF2-40B4-BE49-F238E27FC236}">
              <a16:creationId xmlns:a16="http://schemas.microsoft.com/office/drawing/2014/main" id="{4AA6A342-1804-431E-A5D3-8A8DD3440CC2}"/>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36" name="【消防施設】&#10;有形固定資産減価償却率グラフ枠">
          <a:extLst>
            <a:ext uri="{FF2B5EF4-FFF2-40B4-BE49-F238E27FC236}">
              <a16:creationId xmlns:a16="http://schemas.microsoft.com/office/drawing/2014/main" id="{675BDE35-1268-447C-8009-00974164EBEC}"/>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79</xdr:row>
      <xdr:rowOff>34289</xdr:rowOff>
    </xdr:from>
    <xdr:to>
      <xdr:col>85</xdr:col>
      <xdr:colOff>126364</xdr:colOff>
      <xdr:row>85</xdr:row>
      <xdr:rowOff>13336</xdr:rowOff>
    </xdr:to>
    <xdr:cxnSp macro="">
      <xdr:nvCxnSpPr>
        <xdr:cNvPr id="737" name="直線コネクタ 736">
          <a:extLst>
            <a:ext uri="{FF2B5EF4-FFF2-40B4-BE49-F238E27FC236}">
              <a16:creationId xmlns:a16="http://schemas.microsoft.com/office/drawing/2014/main" id="{A135A2B1-ECFE-4EC7-A701-FEF8C4CE7022}"/>
            </a:ext>
          </a:extLst>
        </xdr:cNvPr>
        <xdr:cNvCxnSpPr/>
      </xdr:nvCxnSpPr>
      <xdr:spPr>
        <a:xfrm flipV="1">
          <a:off x="14375764" y="13277849"/>
          <a:ext cx="0" cy="984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17163</xdr:rowOff>
    </xdr:from>
    <xdr:ext cx="405111" cy="259045"/>
    <xdr:sp macro="" textlink="">
      <xdr:nvSpPr>
        <xdr:cNvPr id="738" name="【消防施設】&#10;有形固定資産減価償却率最小値テキスト">
          <a:extLst>
            <a:ext uri="{FF2B5EF4-FFF2-40B4-BE49-F238E27FC236}">
              <a16:creationId xmlns:a16="http://schemas.microsoft.com/office/drawing/2014/main" id="{1C6C049A-F83C-4A70-836E-0F1E0B2BCF16}"/>
            </a:ext>
          </a:extLst>
        </xdr:cNvPr>
        <xdr:cNvSpPr txBox="1"/>
      </xdr:nvSpPr>
      <xdr:spPr>
        <a:xfrm>
          <a:off x="14414500" y="1426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13336</xdr:rowOff>
    </xdr:from>
    <xdr:to>
      <xdr:col>86</xdr:col>
      <xdr:colOff>25400</xdr:colOff>
      <xdr:row>85</xdr:row>
      <xdr:rowOff>13336</xdr:rowOff>
    </xdr:to>
    <xdr:cxnSp macro="">
      <xdr:nvCxnSpPr>
        <xdr:cNvPr id="739" name="直線コネクタ 738">
          <a:extLst>
            <a:ext uri="{FF2B5EF4-FFF2-40B4-BE49-F238E27FC236}">
              <a16:creationId xmlns:a16="http://schemas.microsoft.com/office/drawing/2014/main" id="{B0AD20C9-B2B7-4304-A4BD-38643C1C8E28}"/>
            </a:ext>
          </a:extLst>
        </xdr:cNvPr>
        <xdr:cNvCxnSpPr/>
      </xdr:nvCxnSpPr>
      <xdr:spPr>
        <a:xfrm>
          <a:off x="14287500" y="142627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152416</xdr:rowOff>
    </xdr:from>
    <xdr:ext cx="405111" cy="259045"/>
    <xdr:sp macro="" textlink="">
      <xdr:nvSpPr>
        <xdr:cNvPr id="740" name="【消防施設】&#10;有形固定資産減価償却率最大値テキスト">
          <a:extLst>
            <a:ext uri="{FF2B5EF4-FFF2-40B4-BE49-F238E27FC236}">
              <a16:creationId xmlns:a16="http://schemas.microsoft.com/office/drawing/2014/main" id="{136DBADD-8B8C-42B5-84B5-DD0F35B10C69}"/>
            </a:ext>
          </a:extLst>
        </xdr:cNvPr>
        <xdr:cNvSpPr txBox="1"/>
      </xdr:nvSpPr>
      <xdr:spPr>
        <a:xfrm>
          <a:off x="14414500" y="13060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34289</xdr:rowOff>
    </xdr:from>
    <xdr:to>
      <xdr:col>86</xdr:col>
      <xdr:colOff>25400</xdr:colOff>
      <xdr:row>79</xdr:row>
      <xdr:rowOff>34289</xdr:rowOff>
    </xdr:to>
    <xdr:cxnSp macro="">
      <xdr:nvCxnSpPr>
        <xdr:cNvPr id="741" name="直線コネクタ 740">
          <a:extLst>
            <a:ext uri="{FF2B5EF4-FFF2-40B4-BE49-F238E27FC236}">
              <a16:creationId xmlns:a16="http://schemas.microsoft.com/office/drawing/2014/main" id="{D5F959C7-7C4E-4C51-B912-B8310814CBFA}"/>
            </a:ext>
          </a:extLst>
        </xdr:cNvPr>
        <xdr:cNvCxnSpPr/>
      </xdr:nvCxnSpPr>
      <xdr:spPr>
        <a:xfrm>
          <a:off x="14287500" y="1327784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162577</xdr:rowOff>
    </xdr:from>
    <xdr:ext cx="405111" cy="259045"/>
    <xdr:sp macro="" textlink="">
      <xdr:nvSpPr>
        <xdr:cNvPr id="742" name="【消防施設】&#10;有形固定資産減価償却率平均値テキスト">
          <a:extLst>
            <a:ext uri="{FF2B5EF4-FFF2-40B4-BE49-F238E27FC236}">
              <a16:creationId xmlns:a16="http://schemas.microsoft.com/office/drawing/2014/main" id="{C680B310-BA44-45EC-BBD8-3C7FB1CBFA2C}"/>
            </a:ext>
          </a:extLst>
        </xdr:cNvPr>
        <xdr:cNvSpPr txBox="1"/>
      </xdr:nvSpPr>
      <xdr:spPr>
        <a:xfrm>
          <a:off x="14414500" y="135737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139700</xdr:rowOff>
    </xdr:from>
    <xdr:to>
      <xdr:col>85</xdr:col>
      <xdr:colOff>177800</xdr:colOff>
      <xdr:row>82</xdr:row>
      <xdr:rowOff>69850</xdr:rowOff>
    </xdr:to>
    <xdr:sp macro="" textlink="">
      <xdr:nvSpPr>
        <xdr:cNvPr id="743" name="フローチャート: 判断 742">
          <a:extLst>
            <a:ext uri="{FF2B5EF4-FFF2-40B4-BE49-F238E27FC236}">
              <a16:creationId xmlns:a16="http://schemas.microsoft.com/office/drawing/2014/main" id="{9FC76912-9C48-4B8D-A309-EA98574EF1B2}"/>
            </a:ext>
          </a:extLst>
        </xdr:cNvPr>
        <xdr:cNvSpPr/>
      </xdr:nvSpPr>
      <xdr:spPr>
        <a:xfrm>
          <a:off x="14325600" y="1371854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122555</xdr:rowOff>
    </xdr:from>
    <xdr:to>
      <xdr:col>81</xdr:col>
      <xdr:colOff>101600</xdr:colOff>
      <xdr:row>82</xdr:row>
      <xdr:rowOff>52705</xdr:rowOff>
    </xdr:to>
    <xdr:sp macro="" textlink="">
      <xdr:nvSpPr>
        <xdr:cNvPr id="744" name="フローチャート: 判断 743">
          <a:extLst>
            <a:ext uri="{FF2B5EF4-FFF2-40B4-BE49-F238E27FC236}">
              <a16:creationId xmlns:a16="http://schemas.microsoft.com/office/drawing/2014/main" id="{BCF9B430-D289-46F7-8364-848048662294}"/>
            </a:ext>
          </a:extLst>
        </xdr:cNvPr>
        <xdr:cNvSpPr/>
      </xdr:nvSpPr>
      <xdr:spPr>
        <a:xfrm>
          <a:off x="13578840" y="137013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109220</xdr:rowOff>
    </xdr:from>
    <xdr:to>
      <xdr:col>76</xdr:col>
      <xdr:colOff>165100</xdr:colOff>
      <xdr:row>82</xdr:row>
      <xdr:rowOff>39370</xdr:rowOff>
    </xdr:to>
    <xdr:sp macro="" textlink="">
      <xdr:nvSpPr>
        <xdr:cNvPr id="745" name="フローチャート: 判断 744">
          <a:extLst>
            <a:ext uri="{FF2B5EF4-FFF2-40B4-BE49-F238E27FC236}">
              <a16:creationId xmlns:a16="http://schemas.microsoft.com/office/drawing/2014/main" id="{D5DA17DC-220A-4A8A-826E-EF395F9763DB}"/>
            </a:ext>
          </a:extLst>
        </xdr:cNvPr>
        <xdr:cNvSpPr/>
      </xdr:nvSpPr>
      <xdr:spPr>
        <a:xfrm>
          <a:off x="12804140" y="136880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86361</xdr:rowOff>
    </xdr:from>
    <xdr:to>
      <xdr:col>72</xdr:col>
      <xdr:colOff>38100</xdr:colOff>
      <xdr:row>82</xdr:row>
      <xdr:rowOff>16511</xdr:rowOff>
    </xdr:to>
    <xdr:sp macro="" textlink="">
      <xdr:nvSpPr>
        <xdr:cNvPr id="746" name="フローチャート: 判断 745">
          <a:extLst>
            <a:ext uri="{FF2B5EF4-FFF2-40B4-BE49-F238E27FC236}">
              <a16:creationId xmlns:a16="http://schemas.microsoft.com/office/drawing/2014/main" id="{4E3D3FF9-4F6F-4D9A-BDDD-D7B5954A6F87}"/>
            </a:ext>
          </a:extLst>
        </xdr:cNvPr>
        <xdr:cNvSpPr/>
      </xdr:nvSpPr>
      <xdr:spPr>
        <a:xfrm>
          <a:off x="12029440" y="1366520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65405</xdr:rowOff>
    </xdr:from>
    <xdr:to>
      <xdr:col>67</xdr:col>
      <xdr:colOff>101600</xdr:colOff>
      <xdr:row>81</xdr:row>
      <xdr:rowOff>167005</xdr:rowOff>
    </xdr:to>
    <xdr:sp macro="" textlink="">
      <xdr:nvSpPr>
        <xdr:cNvPr id="747" name="フローチャート: 判断 746">
          <a:extLst>
            <a:ext uri="{FF2B5EF4-FFF2-40B4-BE49-F238E27FC236}">
              <a16:creationId xmlns:a16="http://schemas.microsoft.com/office/drawing/2014/main" id="{9295A63D-D764-4930-B715-2645CD4B2FDE}"/>
            </a:ext>
          </a:extLst>
        </xdr:cNvPr>
        <xdr:cNvSpPr/>
      </xdr:nvSpPr>
      <xdr:spPr>
        <a:xfrm>
          <a:off x="11231880" y="13644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48" name="テキスト ボックス 747">
          <a:extLst>
            <a:ext uri="{FF2B5EF4-FFF2-40B4-BE49-F238E27FC236}">
              <a16:creationId xmlns:a16="http://schemas.microsoft.com/office/drawing/2014/main" id="{566AA0F9-C077-41F1-AC88-9319D4747F41}"/>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49" name="テキスト ボックス 748">
          <a:extLst>
            <a:ext uri="{FF2B5EF4-FFF2-40B4-BE49-F238E27FC236}">
              <a16:creationId xmlns:a16="http://schemas.microsoft.com/office/drawing/2014/main" id="{2F4C250A-648F-48A5-984A-F2F7A922B70B}"/>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0" name="テキスト ボックス 749">
          <a:extLst>
            <a:ext uri="{FF2B5EF4-FFF2-40B4-BE49-F238E27FC236}">
              <a16:creationId xmlns:a16="http://schemas.microsoft.com/office/drawing/2014/main" id="{EB94AEBA-B496-430B-9CC6-43C6075E732F}"/>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1" name="テキスト ボックス 750">
          <a:extLst>
            <a:ext uri="{FF2B5EF4-FFF2-40B4-BE49-F238E27FC236}">
              <a16:creationId xmlns:a16="http://schemas.microsoft.com/office/drawing/2014/main" id="{2CA4AFEB-2ECC-4151-A7AB-092B927763D4}"/>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2" name="テキスト ボックス 751">
          <a:extLst>
            <a:ext uri="{FF2B5EF4-FFF2-40B4-BE49-F238E27FC236}">
              <a16:creationId xmlns:a16="http://schemas.microsoft.com/office/drawing/2014/main" id="{A278BC44-344A-4FAD-AF5A-5A9B64C69BF4}"/>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12064</xdr:rowOff>
    </xdr:from>
    <xdr:to>
      <xdr:col>85</xdr:col>
      <xdr:colOff>177800</xdr:colOff>
      <xdr:row>82</xdr:row>
      <xdr:rowOff>113664</xdr:rowOff>
    </xdr:to>
    <xdr:sp macro="" textlink="">
      <xdr:nvSpPr>
        <xdr:cNvPr id="753" name="楕円 752">
          <a:extLst>
            <a:ext uri="{FF2B5EF4-FFF2-40B4-BE49-F238E27FC236}">
              <a16:creationId xmlns:a16="http://schemas.microsoft.com/office/drawing/2014/main" id="{3E9BE9D5-35C1-40D9-B0AC-9EC884FB6C25}"/>
            </a:ext>
          </a:extLst>
        </xdr:cNvPr>
        <xdr:cNvSpPr/>
      </xdr:nvSpPr>
      <xdr:spPr>
        <a:xfrm>
          <a:off x="14325600" y="13758544"/>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161941</xdr:rowOff>
    </xdr:from>
    <xdr:ext cx="405111" cy="259045"/>
    <xdr:sp macro="" textlink="">
      <xdr:nvSpPr>
        <xdr:cNvPr id="754" name="【消防施設】&#10;有形固定資産減価償却率該当値テキスト">
          <a:extLst>
            <a:ext uri="{FF2B5EF4-FFF2-40B4-BE49-F238E27FC236}">
              <a16:creationId xmlns:a16="http://schemas.microsoft.com/office/drawing/2014/main" id="{9390F141-576F-467C-86AE-951FA6DB4149}"/>
            </a:ext>
          </a:extLst>
        </xdr:cNvPr>
        <xdr:cNvSpPr txBox="1"/>
      </xdr:nvSpPr>
      <xdr:spPr>
        <a:xfrm>
          <a:off x="14414500" y="13740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151130</xdr:rowOff>
    </xdr:from>
    <xdr:to>
      <xdr:col>81</xdr:col>
      <xdr:colOff>101600</xdr:colOff>
      <xdr:row>82</xdr:row>
      <xdr:rowOff>81280</xdr:rowOff>
    </xdr:to>
    <xdr:sp macro="" textlink="">
      <xdr:nvSpPr>
        <xdr:cNvPr id="755" name="楕円 754">
          <a:extLst>
            <a:ext uri="{FF2B5EF4-FFF2-40B4-BE49-F238E27FC236}">
              <a16:creationId xmlns:a16="http://schemas.microsoft.com/office/drawing/2014/main" id="{C48E8283-BE89-4340-8129-807E3C5BC79F}"/>
            </a:ext>
          </a:extLst>
        </xdr:cNvPr>
        <xdr:cNvSpPr/>
      </xdr:nvSpPr>
      <xdr:spPr>
        <a:xfrm>
          <a:off x="13578840" y="137299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30480</xdr:rowOff>
    </xdr:from>
    <xdr:to>
      <xdr:col>85</xdr:col>
      <xdr:colOff>127000</xdr:colOff>
      <xdr:row>82</xdr:row>
      <xdr:rowOff>62864</xdr:rowOff>
    </xdr:to>
    <xdr:cxnSp macro="">
      <xdr:nvCxnSpPr>
        <xdr:cNvPr id="756" name="直線コネクタ 755">
          <a:extLst>
            <a:ext uri="{FF2B5EF4-FFF2-40B4-BE49-F238E27FC236}">
              <a16:creationId xmlns:a16="http://schemas.microsoft.com/office/drawing/2014/main" id="{AE832580-BCA4-44C1-84B2-3636CA7E43FC}"/>
            </a:ext>
          </a:extLst>
        </xdr:cNvPr>
        <xdr:cNvCxnSpPr/>
      </xdr:nvCxnSpPr>
      <xdr:spPr>
        <a:xfrm>
          <a:off x="13629640" y="13776960"/>
          <a:ext cx="74676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149225</xdr:rowOff>
    </xdr:from>
    <xdr:to>
      <xdr:col>76</xdr:col>
      <xdr:colOff>165100</xdr:colOff>
      <xdr:row>82</xdr:row>
      <xdr:rowOff>79375</xdr:rowOff>
    </xdr:to>
    <xdr:sp macro="" textlink="">
      <xdr:nvSpPr>
        <xdr:cNvPr id="757" name="楕円 756">
          <a:extLst>
            <a:ext uri="{FF2B5EF4-FFF2-40B4-BE49-F238E27FC236}">
              <a16:creationId xmlns:a16="http://schemas.microsoft.com/office/drawing/2014/main" id="{06F3A363-3A43-45D3-A221-2BD10EBD9882}"/>
            </a:ext>
          </a:extLst>
        </xdr:cNvPr>
        <xdr:cNvSpPr/>
      </xdr:nvSpPr>
      <xdr:spPr>
        <a:xfrm>
          <a:off x="12804140" y="137280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28575</xdr:rowOff>
    </xdr:from>
    <xdr:to>
      <xdr:col>81</xdr:col>
      <xdr:colOff>50800</xdr:colOff>
      <xdr:row>82</xdr:row>
      <xdr:rowOff>30480</xdr:rowOff>
    </xdr:to>
    <xdr:cxnSp macro="">
      <xdr:nvCxnSpPr>
        <xdr:cNvPr id="758" name="直線コネクタ 757">
          <a:extLst>
            <a:ext uri="{FF2B5EF4-FFF2-40B4-BE49-F238E27FC236}">
              <a16:creationId xmlns:a16="http://schemas.microsoft.com/office/drawing/2014/main" id="{F6B15873-4905-4EFC-BE1A-347C1904CA3F}"/>
            </a:ext>
          </a:extLst>
        </xdr:cNvPr>
        <xdr:cNvCxnSpPr/>
      </xdr:nvCxnSpPr>
      <xdr:spPr>
        <a:xfrm>
          <a:off x="12854940" y="13775055"/>
          <a:ext cx="7747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111125</xdr:rowOff>
    </xdr:from>
    <xdr:to>
      <xdr:col>72</xdr:col>
      <xdr:colOff>38100</xdr:colOff>
      <xdr:row>82</xdr:row>
      <xdr:rowOff>41275</xdr:rowOff>
    </xdr:to>
    <xdr:sp macro="" textlink="">
      <xdr:nvSpPr>
        <xdr:cNvPr id="759" name="楕円 758">
          <a:extLst>
            <a:ext uri="{FF2B5EF4-FFF2-40B4-BE49-F238E27FC236}">
              <a16:creationId xmlns:a16="http://schemas.microsoft.com/office/drawing/2014/main" id="{778D8640-848A-4C92-A655-EC3EC4F8C6A6}"/>
            </a:ext>
          </a:extLst>
        </xdr:cNvPr>
        <xdr:cNvSpPr/>
      </xdr:nvSpPr>
      <xdr:spPr>
        <a:xfrm>
          <a:off x="12029440" y="1368996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161925</xdr:rowOff>
    </xdr:from>
    <xdr:to>
      <xdr:col>76</xdr:col>
      <xdr:colOff>114300</xdr:colOff>
      <xdr:row>82</xdr:row>
      <xdr:rowOff>28575</xdr:rowOff>
    </xdr:to>
    <xdr:cxnSp macro="">
      <xdr:nvCxnSpPr>
        <xdr:cNvPr id="760" name="直線コネクタ 759">
          <a:extLst>
            <a:ext uri="{FF2B5EF4-FFF2-40B4-BE49-F238E27FC236}">
              <a16:creationId xmlns:a16="http://schemas.microsoft.com/office/drawing/2014/main" id="{A3400CB3-C3C4-4886-8897-B8B7D4A7DB13}"/>
            </a:ext>
          </a:extLst>
        </xdr:cNvPr>
        <xdr:cNvCxnSpPr/>
      </xdr:nvCxnSpPr>
      <xdr:spPr>
        <a:xfrm>
          <a:off x="12072620" y="13740765"/>
          <a:ext cx="7823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73025</xdr:rowOff>
    </xdr:from>
    <xdr:to>
      <xdr:col>67</xdr:col>
      <xdr:colOff>101600</xdr:colOff>
      <xdr:row>82</xdr:row>
      <xdr:rowOff>3175</xdr:rowOff>
    </xdr:to>
    <xdr:sp macro="" textlink="">
      <xdr:nvSpPr>
        <xdr:cNvPr id="761" name="楕円 760">
          <a:extLst>
            <a:ext uri="{FF2B5EF4-FFF2-40B4-BE49-F238E27FC236}">
              <a16:creationId xmlns:a16="http://schemas.microsoft.com/office/drawing/2014/main" id="{D9B5CC80-5399-43F9-84C9-237E5DD7DE33}"/>
            </a:ext>
          </a:extLst>
        </xdr:cNvPr>
        <xdr:cNvSpPr/>
      </xdr:nvSpPr>
      <xdr:spPr>
        <a:xfrm>
          <a:off x="11231880" y="136518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123825</xdr:rowOff>
    </xdr:from>
    <xdr:to>
      <xdr:col>71</xdr:col>
      <xdr:colOff>177800</xdr:colOff>
      <xdr:row>81</xdr:row>
      <xdr:rowOff>161925</xdr:rowOff>
    </xdr:to>
    <xdr:cxnSp macro="">
      <xdr:nvCxnSpPr>
        <xdr:cNvPr id="762" name="直線コネクタ 761">
          <a:extLst>
            <a:ext uri="{FF2B5EF4-FFF2-40B4-BE49-F238E27FC236}">
              <a16:creationId xmlns:a16="http://schemas.microsoft.com/office/drawing/2014/main" id="{BCD9967F-80DD-4812-94E6-48160E91CCD7}"/>
            </a:ext>
          </a:extLst>
        </xdr:cNvPr>
        <xdr:cNvCxnSpPr/>
      </xdr:nvCxnSpPr>
      <xdr:spPr>
        <a:xfrm>
          <a:off x="11282680" y="13702665"/>
          <a:ext cx="78994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69232</xdr:rowOff>
    </xdr:from>
    <xdr:ext cx="405111" cy="259045"/>
    <xdr:sp macro="" textlink="">
      <xdr:nvSpPr>
        <xdr:cNvPr id="763" name="n_1aveValue【消防施設】&#10;有形固定資産減価償却率">
          <a:extLst>
            <a:ext uri="{FF2B5EF4-FFF2-40B4-BE49-F238E27FC236}">
              <a16:creationId xmlns:a16="http://schemas.microsoft.com/office/drawing/2014/main" id="{6B74FE28-CAD2-4106-894B-647B3CBE8AA7}"/>
            </a:ext>
          </a:extLst>
        </xdr:cNvPr>
        <xdr:cNvSpPr txBox="1"/>
      </xdr:nvSpPr>
      <xdr:spPr>
        <a:xfrm>
          <a:off x="13437244" y="13480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55897</xdr:rowOff>
    </xdr:from>
    <xdr:ext cx="405111" cy="259045"/>
    <xdr:sp macro="" textlink="">
      <xdr:nvSpPr>
        <xdr:cNvPr id="764" name="n_2aveValue【消防施設】&#10;有形固定資産減価償却率">
          <a:extLst>
            <a:ext uri="{FF2B5EF4-FFF2-40B4-BE49-F238E27FC236}">
              <a16:creationId xmlns:a16="http://schemas.microsoft.com/office/drawing/2014/main" id="{844C8E92-ADC9-4359-AF67-D2629D8FEA87}"/>
            </a:ext>
          </a:extLst>
        </xdr:cNvPr>
        <xdr:cNvSpPr txBox="1"/>
      </xdr:nvSpPr>
      <xdr:spPr>
        <a:xfrm>
          <a:off x="12675244" y="1346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33038</xdr:rowOff>
    </xdr:from>
    <xdr:ext cx="405111" cy="259045"/>
    <xdr:sp macro="" textlink="">
      <xdr:nvSpPr>
        <xdr:cNvPr id="765" name="n_3aveValue【消防施設】&#10;有形固定資産減価償却率">
          <a:extLst>
            <a:ext uri="{FF2B5EF4-FFF2-40B4-BE49-F238E27FC236}">
              <a16:creationId xmlns:a16="http://schemas.microsoft.com/office/drawing/2014/main" id="{16E6F041-FB98-4EB1-8D97-36533899CAB8}"/>
            </a:ext>
          </a:extLst>
        </xdr:cNvPr>
        <xdr:cNvSpPr txBox="1"/>
      </xdr:nvSpPr>
      <xdr:spPr>
        <a:xfrm>
          <a:off x="11900544" y="13444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12082</xdr:rowOff>
    </xdr:from>
    <xdr:ext cx="405111" cy="259045"/>
    <xdr:sp macro="" textlink="">
      <xdr:nvSpPr>
        <xdr:cNvPr id="766" name="n_4aveValue【消防施設】&#10;有形固定資産減価償却率">
          <a:extLst>
            <a:ext uri="{FF2B5EF4-FFF2-40B4-BE49-F238E27FC236}">
              <a16:creationId xmlns:a16="http://schemas.microsoft.com/office/drawing/2014/main" id="{C65562E7-FE4F-4BAA-AFE1-02CCEE65A496}"/>
            </a:ext>
          </a:extLst>
        </xdr:cNvPr>
        <xdr:cNvSpPr txBox="1"/>
      </xdr:nvSpPr>
      <xdr:spPr>
        <a:xfrm>
          <a:off x="11102984" y="1342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72407</xdr:rowOff>
    </xdr:from>
    <xdr:ext cx="405111" cy="259045"/>
    <xdr:sp macro="" textlink="">
      <xdr:nvSpPr>
        <xdr:cNvPr id="767" name="n_1mainValue【消防施設】&#10;有形固定資産減価償却率">
          <a:extLst>
            <a:ext uri="{FF2B5EF4-FFF2-40B4-BE49-F238E27FC236}">
              <a16:creationId xmlns:a16="http://schemas.microsoft.com/office/drawing/2014/main" id="{6FF03109-F639-4C0E-A8DC-59D66EAA7B51}"/>
            </a:ext>
          </a:extLst>
        </xdr:cNvPr>
        <xdr:cNvSpPr txBox="1"/>
      </xdr:nvSpPr>
      <xdr:spPr>
        <a:xfrm>
          <a:off x="13437244" y="13818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70502</xdr:rowOff>
    </xdr:from>
    <xdr:ext cx="405111" cy="259045"/>
    <xdr:sp macro="" textlink="">
      <xdr:nvSpPr>
        <xdr:cNvPr id="768" name="n_2mainValue【消防施設】&#10;有形固定資産減価償却率">
          <a:extLst>
            <a:ext uri="{FF2B5EF4-FFF2-40B4-BE49-F238E27FC236}">
              <a16:creationId xmlns:a16="http://schemas.microsoft.com/office/drawing/2014/main" id="{7BC68FFF-E6B8-4D28-8088-2B12CA650BC6}"/>
            </a:ext>
          </a:extLst>
        </xdr:cNvPr>
        <xdr:cNvSpPr txBox="1"/>
      </xdr:nvSpPr>
      <xdr:spPr>
        <a:xfrm>
          <a:off x="12675244" y="13816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32402</xdr:rowOff>
    </xdr:from>
    <xdr:ext cx="405111" cy="259045"/>
    <xdr:sp macro="" textlink="">
      <xdr:nvSpPr>
        <xdr:cNvPr id="769" name="n_3mainValue【消防施設】&#10;有形固定資産減価償却率">
          <a:extLst>
            <a:ext uri="{FF2B5EF4-FFF2-40B4-BE49-F238E27FC236}">
              <a16:creationId xmlns:a16="http://schemas.microsoft.com/office/drawing/2014/main" id="{1A1A4346-699C-4CA7-ABB7-09B728D92875}"/>
            </a:ext>
          </a:extLst>
        </xdr:cNvPr>
        <xdr:cNvSpPr txBox="1"/>
      </xdr:nvSpPr>
      <xdr:spPr>
        <a:xfrm>
          <a:off x="11900544" y="13778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165752</xdr:rowOff>
    </xdr:from>
    <xdr:ext cx="405111" cy="259045"/>
    <xdr:sp macro="" textlink="">
      <xdr:nvSpPr>
        <xdr:cNvPr id="770" name="n_4mainValue【消防施設】&#10;有形固定資産減価償却率">
          <a:extLst>
            <a:ext uri="{FF2B5EF4-FFF2-40B4-BE49-F238E27FC236}">
              <a16:creationId xmlns:a16="http://schemas.microsoft.com/office/drawing/2014/main" id="{956D6CB3-5C58-4304-A3CB-16C873C4E367}"/>
            </a:ext>
          </a:extLst>
        </xdr:cNvPr>
        <xdr:cNvSpPr txBox="1"/>
      </xdr:nvSpPr>
      <xdr:spPr>
        <a:xfrm>
          <a:off x="11102984" y="13744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1" name="正方形/長方形 770">
          <a:extLst>
            <a:ext uri="{FF2B5EF4-FFF2-40B4-BE49-F238E27FC236}">
              <a16:creationId xmlns:a16="http://schemas.microsoft.com/office/drawing/2014/main" id="{716F95FA-046D-419E-A888-7E85E4643BC9}"/>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2" name="正方形/長方形 771">
          <a:extLst>
            <a:ext uri="{FF2B5EF4-FFF2-40B4-BE49-F238E27FC236}">
              <a16:creationId xmlns:a16="http://schemas.microsoft.com/office/drawing/2014/main" id="{6C5FF3A9-E0DC-42D2-9438-EFAC9BB4602E}"/>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3" name="正方形/長方形 772">
          <a:extLst>
            <a:ext uri="{FF2B5EF4-FFF2-40B4-BE49-F238E27FC236}">
              <a16:creationId xmlns:a16="http://schemas.microsoft.com/office/drawing/2014/main" id="{5057FBD6-4FB8-4274-B2E8-CEFCF7E622C9}"/>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4" name="正方形/長方形 773">
          <a:extLst>
            <a:ext uri="{FF2B5EF4-FFF2-40B4-BE49-F238E27FC236}">
              <a16:creationId xmlns:a16="http://schemas.microsoft.com/office/drawing/2014/main" id="{BB1462C1-1E85-4791-9F8F-4AC582FE4B7F}"/>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5" name="正方形/長方形 774">
          <a:extLst>
            <a:ext uri="{FF2B5EF4-FFF2-40B4-BE49-F238E27FC236}">
              <a16:creationId xmlns:a16="http://schemas.microsoft.com/office/drawing/2014/main" id="{42276B99-BBC3-4A85-9CF5-F0DC0AAC5070}"/>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6" name="正方形/長方形 775">
          <a:extLst>
            <a:ext uri="{FF2B5EF4-FFF2-40B4-BE49-F238E27FC236}">
              <a16:creationId xmlns:a16="http://schemas.microsoft.com/office/drawing/2014/main" id="{85E1CBFE-103C-4CEF-B957-765EE71C7EDD}"/>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77" name="正方形/長方形 776">
          <a:extLst>
            <a:ext uri="{FF2B5EF4-FFF2-40B4-BE49-F238E27FC236}">
              <a16:creationId xmlns:a16="http://schemas.microsoft.com/office/drawing/2014/main" id="{12DD83DF-1626-452F-A94A-F23D9F04D7F8}"/>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78" name="正方形/長方形 777">
          <a:extLst>
            <a:ext uri="{FF2B5EF4-FFF2-40B4-BE49-F238E27FC236}">
              <a16:creationId xmlns:a16="http://schemas.microsoft.com/office/drawing/2014/main" id="{88FF11C1-3779-48F9-9BFC-A90142657D13}"/>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79" name="テキスト ボックス 778">
          <a:extLst>
            <a:ext uri="{FF2B5EF4-FFF2-40B4-BE49-F238E27FC236}">
              <a16:creationId xmlns:a16="http://schemas.microsoft.com/office/drawing/2014/main" id="{33FDC0C7-654F-43E8-8798-91D73F4A442B}"/>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0" name="直線コネクタ 779">
          <a:extLst>
            <a:ext uri="{FF2B5EF4-FFF2-40B4-BE49-F238E27FC236}">
              <a16:creationId xmlns:a16="http://schemas.microsoft.com/office/drawing/2014/main" id="{9BDD134D-FF14-4B4D-A94B-B2E2E8B4270A}"/>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81" name="直線コネクタ 780">
          <a:extLst>
            <a:ext uri="{FF2B5EF4-FFF2-40B4-BE49-F238E27FC236}">
              <a16:creationId xmlns:a16="http://schemas.microsoft.com/office/drawing/2014/main" id="{559076F5-4E17-404A-828C-46D60FC86542}"/>
            </a:ext>
          </a:extLst>
        </xdr:cNvPr>
        <xdr:cNvCxnSpPr/>
      </xdr:nvCxnSpPr>
      <xdr:spPr>
        <a:xfrm>
          <a:off x="1609344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82" name="テキスト ボックス 781">
          <a:extLst>
            <a:ext uri="{FF2B5EF4-FFF2-40B4-BE49-F238E27FC236}">
              <a16:creationId xmlns:a16="http://schemas.microsoft.com/office/drawing/2014/main" id="{35199E6B-3E32-4802-8C7E-A6EF6AC99DEC}"/>
            </a:ext>
          </a:extLst>
        </xdr:cNvPr>
        <xdr:cNvSpPr txBox="1"/>
      </xdr:nvSpPr>
      <xdr:spPr>
        <a:xfrm>
          <a:off x="1569484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83" name="直線コネクタ 782">
          <a:extLst>
            <a:ext uri="{FF2B5EF4-FFF2-40B4-BE49-F238E27FC236}">
              <a16:creationId xmlns:a16="http://schemas.microsoft.com/office/drawing/2014/main" id="{926F4ABF-B249-4D1F-AD5D-CAAD354AAEA5}"/>
            </a:ext>
          </a:extLst>
        </xdr:cNvPr>
        <xdr:cNvCxnSpPr/>
      </xdr:nvCxnSpPr>
      <xdr:spPr>
        <a:xfrm>
          <a:off x="1609344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84" name="テキスト ボックス 783">
          <a:extLst>
            <a:ext uri="{FF2B5EF4-FFF2-40B4-BE49-F238E27FC236}">
              <a16:creationId xmlns:a16="http://schemas.microsoft.com/office/drawing/2014/main" id="{51F3759F-838A-426A-A90F-9935589CF245}"/>
            </a:ext>
          </a:extLst>
        </xdr:cNvPr>
        <xdr:cNvSpPr txBox="1"/>
      </xdr:nvSpPr>
      <xdr:spPr>
        <a:xfrm>
          <a:off x="1569484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85" name="直線コネクタ 784">
          <a:extLst>
            <a:ext uri="{FF2B5EF4-FFF2-40B4-BE49-F238E27FC236}">
              <a16:creationId xmlns:a16="http://schemas.microsoft.com/office/drawing/2014/main" id="{74D7B95C-4C0A-4E2D-8AD1-92ED5B914D9B}"/>
            </a:ext>
          </a:extLst>
        </xdr:cNvPr>
        <xdr:cNvCxnSpPr/>
      </xdr:nvCxnSpPr>
      <xdr:spPr>
        <a:xfrm>
          <a:off x="1609344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86" name="テキスト ボックス 785">
          <a:extLst>
            <a:ext uri="{FF2B5EF4-FFF2-40B4-BE49-F238E27FC236}">
              <a16:creationId xmlns:a16="http://schemas.microsoft.com/office/drawing/2014/main" id="{A3EF0D16-CDEC-4B5F-8560-074D540BE88A}"/>
            </a:ext>
          </a:extLst>
        </xdr:cNvPr>
        <xdr:cNvSpPr txBox="1"/>
      </xdr:nvSpPr>
      <xdr:spPr>
        <a:xfrm>
          <a:off x="1569484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87" name="直線コネクタ 786">
          <a:extLst>
            <a:ext uri="{FF2B5EF4-FFF2-40B4-BE49-F238E27FC236}">
              <a16:creationId xmlns:a16="http://schemas.microsoft.com/office/drawing/2014/main" id="{DFB4A690-213B-41EB-B917-B28699A7CA93}"/>
            </a:ext>
          </a:extLst>
        </xdr:cNvPr>
        <xdr:cNvCxnSpPr/>
      </xdr:nvCxnSpPr>
      <xdr:spPr>
        <a:xfrm>
          <a:off x="1609344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88" name="テキスト ボックス 787">
          <a:extLst>
            <a:ext uri="{FF2B5EF4-FFF2-40B4-BE49-F238E27FC236}">
              <a16:creationId xmlns:a16="http://schemas.microsoft.com/office/drawing/2014/main" id="{CFE39FA5-06A2-4AA6-B1DF-4F763310DD99}"/>
            </a:ext>
          </a:extLst>
        </xdr:cNvPr>
        <xdr:cNvSpPr txBox="1"/>
      </xdr:nvSpPr>
      <xdr:spPr>
        <a:xfrm>
          <a:off x="1569484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89" name="直線コネクタ 788">
          <a:extLst>
            <a:ext uri="{FF2B5EF4-FFF2-40B4-BE49-F238E27FC236}">
              <a16:creationId xmlns:a16="http://schemas.microsoft.com/office/drawing/2014/main" id="{1FC44732-1B8B-427E-BF62-AC4629A014AA}"/>
            </a:ext>
          </a:extLst>
        </xdr:cNvPr>
        <xdr:cNvCxnSpPr/>
      </xdr:nvCxnSpPr>
      <xdr:spPr>
        <a:xfrm>
          <a:off x="1609344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90" name="テキスト ボックス 789">
          <a:extLst>
            <a:ext uri="{FF2B5EF4-FFF2-40B4-BE49-F238E27FC236}">
              <a16:creationId xmlns:a16="http://schemas.microsoft.com/office/drawing/2014/main" id="{10CE52A4-C916-424B-8934-0D396A8F0010}"/>
            </a:ext>
          </a:extLst>
        </xdr:cNvPr>
        <xdr:cNvSpPr txBox="1"/>
      </xdr:nvSpPr>
      <xdr:spPr>
        <a:xfrm>
          <a:off x="1569484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91" name="直線コネクタ 790">
          <a:extLst>
            <a:ext uri="{FF2B5EF4-FFF2-40B4-BE49-F238E27FC236}">
              <a16:creationId xmlns:a16="http://schemas.microsoft.com/office/drawing/2014/main" id="{7589A045-E046-494D-8AFE-55D2C610282A}"/>
            </a:ext>
          </a:extLst>
        </xdr:cNvPr>
        <xdr:cNvCxnSpPr/>
      </xdr:nvCxnSpPr>
      <xdr:spPr>
        <a:xfrm>
          <a:off x="1609344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92" name="テキスト ボックス 791">
          <a:extLst>
            <a:ext uri="{FF2B5EF4-FFF2-40B4-BE49-F238E27FC236}">
              <a16:creationId xmlns:a16="http://schemas.microsoft.com/office/drawing/2014/main" id="{73BD78AA-EF2E-4DE8-9322-33309A45E199}"/>
            </a:ext>
          </a:extLst>
        </xdr:cNvPr>
        <xdr:cNvSpPr txBox="1"/>
      </xdr:nvSpPr>
      <xdr:spPr>
        <a:xfrm>
          <a:off x="1569484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3" name="直線コネクタ 792">
          <a:extLst>
            <a:ext uri="{FF2B5EF4-FFF2-40B4-BE49-F238E27FC236}">
              <a16:creationId xmlns:a16="http://schemas.microsoft.com/office/drawing/2014/main" id="{6BC711F0-2304-41BF-B628-06849588AF05}"/>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4" name="テキスト ボックス 793">
          <a:extLst>
            <a:ext uri="{FF2B5EF4-FFF2-40B4-BE49-F238E27FC236}">
              <a16:creationId xmlns:a16="http://schemas.microsoft.com/office/drawing/2014/main" id="{0360CF22-C4AA-4BB0-9FBC-E6C6B7B4CF42}"/>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5" name="【消防施設】&#10;一人当たり面積グラフ枠">
          <a:extLst>
            <a:ext uri="{FF2B5EF4-FFF2-40B4-BE49-F238E27FC236}">
              <a16:creationId xmlns:a16="http://schemas.microsoft.com/office/drawing/2014/main" id="{7E1F21C9-3662-4966-BCE8-8041C30FC8DF}"/>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103414</xdr:rowOff>
    </xdr:from>
    <xdr:to>
      <xdr:col>116</xdr:col>
      <xdr:colOff>62864</xdr:colOff>
      <xdr:row>86</xdr:row>
      <xdr:rowOff>70757</xdr:rowOff>
    </xdr:to>
    <xdr:cxnSp macro="">
      <xdr:nvCxnSpPr>
        <xdr:cNvPr id="796" name="直線コネクタ 795">
          <a:extLst>
            <a:ext uri="{FF2B5EF4-FFF2-40B4-BE49-F238E27FC236}">
              <a16:creationId xmlns:a16="http://schemas.microsoft.com/office/drawing/2014/main" id="{CC31042D-8278-4468-9DB5-5F1010934758}"/>
            </a:ext>
          </a:extLst>
        </xdr:cNvPr>
        <xdr:cNvCxnSpPr/>
      </xdr:nvCxnSpPr>
      <xdr:spPr>
        <a:xfrm flipV="1">
          <a:off x="19509104" y="13179334"/>
          <a:ext cx="0" cy="1308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74584</xdr:rowOff>
    </xdr:from>
    <xdr:ext cx="469744" cy="259045"/>
    <xdr:sp macro="" textlink="">
      <xdr:nvSpPr>
        <xdr:cNvPr id="797" name="【消防施設】&#10;一人当たり面積最小値テキスト">
          <a:extLst>
            <a:ext uri="{FF2B5EF4-FFF2-40B4-BE49-F238E27FC236}">
              <a16:creationId xmlns:a16="http://schemas.microsoft.com/office/drawing/2014/main" id="{557B14D4-6082-4C87-B0D2-503BED36FD6B}"/>
            </a:ext>
          </a:extLst>
        </xdr:cNvPr>
        <xdr:cNvSpPr txBox="1"/>
      </xdr:nvSpPr>
      <xdr:spPr>
        <a:xfrm>
          <a:off x="19547840" y="14491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70757</xdr:rowOff>
    </xdr:from>
    <xdr:to>
      <xdr:col>116</xdr:col>
      <xdr:colOff>152400</xdr:colOff>
      <xdr:row>86</xdr:row>
      <xdr:rowOff>70757</xdr:rowOff>
    </xdr:to>
    <xdr:cxnSp macro="">
      <xdr:nvCxnSpPr>
        <xdr:cNvPr id="798" name="直線コネクタ 797">
          <a:extLst>
            <a:ext uri="{FF2B5EF4-FFF2-40B4-BE49-F238E27FC236}">
              <a16:creationId xmlns:a16="http://schemas.microsoft.com/office/drawing/2014/main" id="{A5E7D66B-D11D-434D-AA16-B6E66660C2D0}"/>
            </a:ext>
          </a:extLst>
        </xdr:cNvPr>
        <xdr:cNvCxnSpPr/>
      </xdr:nvCxnSpPr>
      <xdr:spPr>
        <a:xfrm>
          <a:off x="19443700" y="1448779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50091</xdr:rowOff>
    </xdr:from>
    <xdr:ext cx="469744" cy="259045"/>
    <xdr:sp macro="" textlink="">
      <xdr:nvSpPr>
        <xdr:cNvPr id="799" name="【消防施設】&#10;一人当たり面積最大値テキスト">
          <a:extLst>
            <a:ext uri="{FF2B5EF4-FFF2-40B4-BE49-F238E27FC236}">
              <a16:creationId xmlns:a16="http://schemas.microsoft.com/office/drawing/2014/main" id="{757BBC07-4220-4220-8382-3603FAAA4941}"/>
            </a:ext>
          </a:extLst>
        </xdr:cNvPr>
        <xdr:cNvSpPr txBox="1"/>
      </xdr:nvSpPr>
      <xdr:spPr>
        <a:xfrm>
          <a:off x="19547840" y="12958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103414</xdr:rowOff>
    </xdr:from>
    <xdr:to>
      <xdr:col>116</xdr:col>
      <xdr:colOff>152400</xdr:colOff>
      <xdr:row>78</xdr:row>
      <xdr:rowOff>103414</xdr:rowOff>
    </xdr:to>
    <xdr:cxnSp macro="">
      <xdr:nvCxnSpPr>
        <xdr:cNvPr id="800" name="直線コネクタ 799">
          <a:extLst>
            <a:ext uri="{FF2B5EF4-FFF2-40B4-BE49-F238E27FC236}">
              <a16:creationId xmlns:a16="http://schemas.microsoft.com/office/drawing/2014/main" id="{18E41885-58A9-473C-9123-D9EEABF9485C}"/>
            </a:ext>
          </a:extLst>
        </xdr:cNvPr>
        <xdr:cNvCxnSpPr/>
      </xdr:nvCxnSpPr>
      <xdr:spPr>
        <a:xfrm>
          <a:off x="19443700" y="131793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99984</xdr:rowOff>
    </xdr:from>
    <xdr:ext cx="469744" cy="259045"/>
    <xdr:sp macro="" textlink="">
      <xdr:nvSpPr>
        <xdr:cNvPr id="801" name="【消防施設】&#10;一人当たり面積平均値テキスト">
          <a:extLst>
            <a:ext uri="{FF2B5EF4-FFF2-40B4-BE49-F238E27FC236}">
              <a16:creationId xmlns:a16="http://schemas.microsoft.com/office/drawing/2014/main" id="{2471F5E0-140A-4310-B5F7-52D83C5D9838}"/>
            </a:ext>
          </a:extLst>
        </xdr:cNvPr>
        <xdr:cNvSpPr txBox="1"/>
      </xdr:nvSpPr>
      <xdr:spPr>
        <a:xfrm>
          <a:off x="19547840" y="138464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77107</xdr:rowOff>
    </xdr:from>
    <xdr:to>
      <xdr:col>116</xdr:col>
      <xdr:colOff>114300</xdr:colOff>
      <xdr:row>84</xdr:row>
      <xdr:rowOff>7257</xdr:rowOff>
    </xdr:to>
    <xdr:sp macro="" textlink="">
      <xdr:nvSpPr>
        <xdr:cNvPr id="802" name="フローチャート: 判断 801">
          <a:extLst>
            <a:ext uri="{FF2B5EF4-FFF2-40B4-BE49-F238E27FC236}">
              <a16:creationId xmlns:a16="http://schemas.microsoft.com/office/drawing/2014/main" id="{6D29B89C-F546-49CA-BCE2-6BB7BED532DD}"/>
            </a:ext>
          </a:extLst>
        </xdr:cNvPr>
        <xdr:cNvSpPr/>
      </xdr:nvSpPr>
      <xdr:spPr>
        <a:xfrm>
          <a:off x="19458940" y="13991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87993</xdr:rowOff>
    </xdr:from>
    <xdr:to>
      <xdr:col>112</xdr:col>
      <xdr:colOff>38100</xdr:colOff>
      <xdr:row>84</xdr:row>
      <xdr:rowOff>18143</xdr:rowOff>
    </xdr:to>
    <xdr:sp macro="" textlink="">
      <xdr:nvSpPr>
        <xdr:cNvPr id="803" name="フローチャート: 判断 802">
          <a:extLst>
            <a:ext uri="{FF2B5EF4-FFF2-40B4-BE49-F238E27FC236}">
              <a16:creationId xmlns:a16="http://schemas.microsoft.com/office/drawing/2014/main" id="{93D2CC40-9B4B-40EA-8157-8E663D4A5D31}"/>
            </a:ext>
          </a:extLst>
        </xdr:cNvPr>
        <xdr:cNvSpPr/>
      </xdr:nvSpPr>
      <xdr:spPr>
        <a:xfrm>
          <a:off x="18735040" y="1400211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98879</xdr:rowOff>
    </xdr:from>
    <xdr:to>
      <xdr:col>107</xdr:col>
      <xdr:colOff>101600</xdr:colOff>
      <xdr:row>84</xdr:row>
      <xdr:rowOff>29029</xdr:rowOff>
    </xdr:to>
    <xdr:sp macro="" textlink="">
      <xdr:nvSpPr>
        <xdr:cNvPr id="804" name="フローチャート: 判断 803">
          <a:extLst>
            <a:ext uri="{FF2B5EF4-FFF2-40B4-BE49-F238E27FC236}">
              <a16:creationId xmlns:a16="http://schemas.microsoft.com/office/drawing/2014/main" id="{80D7F1E2-4E20-4FFB-AD26-C1373C9E410E}"/>
            </a:ext>
          </a:extLst>
        </xdr:cNvPr>
        <xdr:cNvSpPr/>
      </xdr:nvSpPr>
      <xdr:spPr>
        <a:xfrm>
          <a:off x="17937480" y="1401299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98879</xdr:rowOff>
    </xdr:from>
    <xdr:to>
      <xdr:col>102</xdr:col>
      <xdr:colOff>165100</xdr:colOff>
      <xdr:row>84</xdr:row>
      <xdr:rowOff>29029</xdr:rowOff>
    </xdr:to>
    <xdr:sp macro="" textlink="">
      <xdr:nvSpPr>
        <xdr:cNvPr id="805" name="フローチャート: 判断 804">
          <a:extLst>
            <a:ext uri="{FF2B5EF4-FFF2-40B4-BE49-F238E27FC236}">
              <a16:creationId xmlns:a16="http://schemas.microsoft.com/office/drawing/2014/main" id="{CF7B9BB5-4C0D-4B1E-A57A-0031EC80A0B6}"/>
            </a:ext>
          </a:extLst>
        </xdr:cNvPr>
        <xdr:cNvSpPr/>
      </xdr:nvSpPr>
      <xdr:spPr>
        <a:xfrm>
          <a:off x="17162780" y="1401299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98879</xdr:rowOff>
    </xdr:from>
    <xdr:to>
      <xdr:col>98</xdr:col>
      <xdr:colOff>38100</xdr:colOff>
      <xdr:row>84</xdr:row>
      <xdr:rowOff>29029</xdr:rowOff>
    </xdr:to>
    <xdr:sp macro="" textlink="">
      <xdr:nvSpPr>
        <xdr:cNvPr id="806" name="フローチャート: 判断 805">
          <a:extLst>
            <a:ext uri="{FF2B5EF4-FFF2-40B4-BE49-F238E27FC236}">
              <a16:creationId xmlns:a16="http://schemas.microsoft.com/office/drawing/2014/main" id="{A6500FAD-D973-47AD-BFA7-C12DA7DDED0B}"/>
            </a:ext>
          </a:extLst>
        </xdr:cNvPr>
        <xdr:cNvSpPr/>
      </xdr:nvSpPr>
      <xdr:spPr>
        <a:xfrm>
          <a:off x="16388080" y="1401299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7" name="テキスト ボックス 806">
          <a:extLst>
            <a:ext uri="{FF2B5EF4-FFF2-40B4-BE49-F238E27FC236}">
              <a16:creationId xmlns:a16="http://schemas.microsoft.com/office/drawing/2014/main" id="{E107032E-786E-4171-BF81-69324578DEE4}"/>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65D79077-AE63-4A13-A693-6C1418714BC0}"/>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5D0618C0-946A-47BB-BDDA-86D2303C19D7}"/>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1DEC037C-0060-465C-B340-521DC70C9309}"/>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8A2A56A6-77BB-4ECB-AA9A-41213D06D85E}"/>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79829</xdr:rowOff>
    </xdr:from>
    <xdr:to>
      <xdr:col>116</xdr:col>
      <xdr:colOff>114300</xdr:colOff>
      <xdr:row>85</xdr:row>
      <xdr:rowOff>9979</xdr:rowOff>
    </xdr:to>
    <xdr:sp macro="" textlink="">
      <xdr:nvSpPr>
        <xdr:cNvPr id="812" name="楕円 811">
          <a:extLst>
            <a:ext uri="{FF2B5EF4-FFF2-40B4-BE49-F238E27FC236}">
              <a16:creationId xmlns:a16="http://schemas.microsoft.com/office/drawing/2014/main" id="{534DCAC2-B1B4-48BF-B912-28DC09AAD66E}"/>
            </a:ext>
          </a:extLst>
        </xdr:cNvPr>
        <xdr:cNvSpPr/>
      </xdr:nvSpPr>
      <xdr:spPr>
        <a:xfrm>
          <a:off x="19458940" y="1416158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58256</xdr:rowOff>
    </xdr:from>
    <xdr:ext cx="469744" cy="259045"/>
    <xdr:sp macro="" textlink="">
      <xdr:nvSpPr>
        <xdr:cNvPr id="813" name="【消防施設】&#10;一人当たり面積該当値テキスト">
          <a:extLst>
            <a:ext uri="{FF2B5EF4-FFF2-40B4-BE49-F238E27FC236}">
              <a16:creationId xmlns:a16="http://schemas.microsoft.com/office/drawing/2014/main" id="{5C518DD4-DB72-4D68-9295-29F2ADCA29CE}"/>
            </a:ext>
          </a:extLst>
        </xdr:cNvPr>
        <xdr:cNvSpPr txBox="1"/>
      </xdr:nvSpPr>
      <xdr:spPr>
        <a:xfrm>
          <a:off x="19547840" y="14140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79829</xdr:rowOff>
    </xdr:from>
    <xdr:to>
      <xdr:col>112</xdr:col>
      <xdr:colOff>38100</xdr:colOff>
      <xdr:row>85</xdr:row>
      <xdr:rowOff>9979</xdr:rowOff>
    </xdr:to>
    <xdr:sp macro="" textlink="">
      <xdr:nvSpPr>
        <xdr:cNvPr id="814" name="楕円 813">
          <a:extLst>
            <a:ext uri="{FF2B5EF4-FFF2-40B4-BE49-F238E27FC236}">
              <a16:creationId xmlns:a16="http://schemas.microsoft.com/office/drawing/2014/main" id="{ECF70743-0BA8-4956-937C-A72A020B6DB2}"/>
            </a:ext>
          </a:extLst>
        </xdr:cNvPr>
        <xdr:cNvSpPr/>
      </xdr:nvSpPr>
      <xdr:spPr>
        <a:xfrm>
          <a:off x="18735040" y="1416158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130629</xdr:rowOff>
    </xdr:from>
    <xdr:to>
      <xdr:col>116</xdr:col>
      <xdr:colOff>63500</xdr:colOff>
      <xdr:row>84</xdr:row>
      <xdr:rowOff>130629</xdr:rowOff>
    </xdr:to>
    <xdr:cxnSp macro="">
      <xdr:nvCxnSpPr>
        <xdr:cNvPr id="815" name="直線コネクタ 814">
          <a:extLst>
            <a:ext uri="{FF2B5EF4-FFF2-40B4-BE49-F238E27FC236}">
              <a16:creationId xmlns:a16="http://schemas.microsoft.com/office/drawing/2014/main" id="{0F7FCA18-BCDC-46D1-8C02-D90DF8195933}"/>
            </a:ext>
          </a:extLst>
        </xdr:cNvPr>
        <xdr:cNvCxnSpPr/>
      </xdr:nvCxnSpPr>
      <xdr:spPr>
        <a:xfrm>
          <a:off x="18778220" y="14212389"/>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101600</xdr:rowOff>
    </xdr:from>
    <xdr:to>
      <xdr:col>107</xdr:col>
      <xdr:colOff>101600</xdr:colOff>
      <xdr:row>85</xdr:row>
      <xdr:rowOff>31750</xdr:rowOff>
    </xdr:to>
    <xdr:sp macro="" textlink="">
      <xdr:nvSpPr>
        <xdr:cNvPr id="816" name="楕円 815">
          <a:extLst>
            <a:ext uri="{FF2B5EF4-FFF2-40B4-BE49-F238E27FC236}">
              <a16:creationId xmlns:a16="http://schemas.microsoft.com/office/drawing/2014/main" id="{B55950A3-B7EE-4255-B70B-EB093F1EFB08}"/>
            </a:ext>
          </a:extLst>
        </xdr:cNvPr>
        <xdr:cNvSpPr/>
      </xdr:nvSpPr>
      <xdr:spPr>
        <a:xfrm>
          <a:off x="17937480" y="141833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130629</xdr:rowOff>
    </xdr:from>
    <xdr:to>
      <xdr:col>111</xdr:col>
      <xdr:colOff>177800</xdr:colOff>
      <xdr:row>84</xdr:row>
      <xdr:rowOff>152400</xdr:rowOff>
    </xdr:to>
    <xdr:cxnSp macro="">
      <xdr:nvCxnSpPr>
        <xdr:cNvPr id="817" name="直線コネクタ 816">
          <a:extLst>
            <a:ext uri="{FF2B5EF4-FFF2-40B4-BE49-F238E27FC236}">
              <a16:creationId xmlns:a16="http://schemas.microsoft.com/office/drawing/2014/main" id="{1934D4C3-53F3-4FAC-90C6-45CFEBC4BC6B}"/>
            </a:ext>
          </a:extLst>
        </xdr:cNvPr>
        <xdr:cNvCxnSpPr/>
      </xdr:nvCxnSpPr>
      <xdr:spPr>
        <a:xfrm flipV="1">
          <a:off x="17988280" y="14212389"/>
          <a:ext cx="78994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101600</xdr:rowOff>
    </xdr:from>
    <xdr:to>
      <xdr:col>102</xdr:col>
      <xdr:colOff>165100</xdr:colOff>
      <xdr:row>85</xdr:row>
      <xdr:rowOff>31750</xdr:rowOff>
    </xdr:to>
    <xdr:sp macro="" textlink="">
      <xdr:nvSpPr>
        <xdr:cNvPr id="818" name="楕円 817">
          <a:extLst>
            <a:ext uri="{FF2B5EF4-FFF2-40B4-BE49-F238E27FC236}">
              <a16:creationId xmlns:a16="http://schemas.microsoft.com/office/drawing/2014/main" id="{4294CC49-9D61-4A44-88F1-B7DDFB23F5F6}"/>
            </a:ext>
          </a:extLst>
        </xdr:cNvPr>
        <xdr:cNvSpPr/>
      </xdr:nvSpPr>
      <xdr:spPr>
        <a:xfrm>
          <a:off x="17162780" y="141833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152400</xdr:rowOff>
    </xdr:from>
    <xdr:to>
      <xdr:col>107</xdr:col>
      <xdr:colOff>50800</xdr:colOff>
      <xdr:row>84</xdr:row>
      <xdr:rowOff>152400</xdr:rowOff>
    </xdr:to>
    <xdr:cxnSp macro="">
      <xdr:nvCxnSpPr>
        <xdr:cNvPr id="819" name="直線コネクタ 818">
          <a:extLst>
            <a:ext uri="{FF2B5EF4-FFF2-40B4-BE49-F238E27FC236}">
              <a16:creationId xmlns:a16="http://schemas.microsoft.com/office/drawing/2014/main" id="{336155B1-35A6-4098-A570-2B39492F2D67}"/>
            </a:ext>
          </a:extLst>
        </xdr:cNvPr>
        <xdr:cNvCxnSpPr/>
      </xdr:nvCxnSpPr>
      <xdr:spPr>
        <a:xfrm>
          <a:off x="17213580" y="1423416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101600</xdr:rowOff>
    </xdr:from>
    <xdr:to>
      <xdr:col>98</xdr:col>
      <xdr:colOff>38100</xdr:colOff>
      <xdr:row>85</xdr:row>
      <xdr:rowOff>31750</xdr:rowOff>
    </xdr:to>
    <xdr:sp macro="" textlink="">
      <xdr:nvSpPr>
        <xdr:cNvPr id="820" name="楕円 819">
          <a:extLst>
            <a:ext uri="{FF2B5EF4-FFF2-40B4-BE49-F238E27FC236}">
              <a16:creationId xmlns:a16="http://schemas.microsoft.com/office/drawing/2014/main" id="{AAF0004F-15F5-4AB5-BD93-6DDDC04D048F}"/>
            </a:ext>
          </a:extLst>
        </xdr:cNvPr>
        <xdr:cNvSpPr/>
      </xdr:nvSpPr>
      <xdr:spPr>
        <a:xfrm>
          <a:off x="16388080" y="141833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152400</xdr:rowOff>
    </xdr:from>
    <xdr:to>
      <xdr:col>102</xdr:col>
      <xdr:colOff>114300</xdr:colOff>
      <xdr:row>84</xdr:row>
      <xdr:rowOff>152400</xdr:rowOff>
    </xdr:to>
    <xdr:cxnSp macro="">
      <xdr:nvCxnSpPr>
        <xdr:cNvPr id="821" name="直線コネクタ 820">
          <a:extLst>
            <a:ext uri="{FF2B5EF4-FFF2-40B4-BE49-F238E27FC236}">
              <a16:creationId xmlns:a16="http://schemas.microsoft.com/office/drawing/2014/main" id="{76EE305F-3660-46BD-8E20-C45905ED7A33}"/>
            </a:ext>
          </a:extLst>
        </xdr:cNvPr>
        <xdr:cNvCxnSpPr/>
      </xdr:nvCxnSpPr>
      <xdr:spPr>
        <a:xfrm>
          <a:off x="16431260" y="1423416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34670</xdr:rowOff>
    </xdr:from>
    <xdr:ext cx="469744" cy="259045"/>
    <xdr:sp macro="" textlink="">
      <xdr:nvSpPr>
        <xdr:cNvPr id="822" name="n_1aveValue【消防施設】&#10;一人当たり面積">
          <a:extLst>
            <a:ext uri="{FF2B5EF4-FFF2-40B4-BE49-F238E27FC236}">
              <a16:creationId xmlns:a16="http://schemas.microsoft.com/office/drawing/2014/main" id="{17CFAE9D-8757-4F8F-8B46-84B77B9D5607}"/>
            </a:ext>
          </a:extLst>
        </xdr:cNvPr>
        <xdr:cNvSpPr txBox="1"/>
      </xdr:nvSpPr>
      <xdr:spPr>
        <a:xfrm>
          <a:off x="18561127" y="13781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45556</xdr:rowOff>
    </xdr:from>
    <xdr:ext cx="469744" cy="259045"/>
    <xdr:sp macro="" textlink="">
      <xdr:nvSpPr>
        <xdr:cNvPr id="823" name="n_2aveValue【消防施設】&#10;一人当たり面積">
          <a:extLst>
            <a:ext uri="{FF2B5EF4-FFF2-40B4-BE49-F238E27FC236}">
              <a16:creationId xmlns:a16="http://schemas.microsoft.com/office/drawing/2014/main" id="{5CC05C74-3C63-4E86-B332-3B7AA61A71C6}"/>
            </a:ext>
          </a:extLst>
        </xdr:cNvPr>
        <xdr:cNvSpPr txBox="1"/>
      </xdr:nvSpPr>
      <xdr:spPr>
        <a:xfrm>
          <a:off x="17776267" y="13792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45556</xdr:rowOff>
    </xdr:from>
    <xdr:ext cx="469744" cy="259045"/>
    <xdr:sp macro="" textlink="">
      <xdr:nvSpPr>
        <xdr:cNvPr id="824" name="n_3aveValue【消防施設】&#10;一人当たり面積">
          <a:extLst>
            <a:ext uri="{FF2B5EF4-FFF2-40B4-BE49-F238E27FC236}">
              <a16:creationId xmlns:a16="http://schemas.microsoft.com/office/drawing/2014/main" id="{87397FA6-508E-4849-AB86-97993EC961E3}"/>
            </a:ext>
          </a:extLst>
        </xdr:cNvPr>
        <xdr:cNvSpPr txBox="1"/>
      </xdr:nvSpPr>
      <xdr:spPr>
        <a:xfrm>
          <a:off x="17001567" y="13792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45556</xdr:rowOff>
    </xdr:from>
    <xdr:ext cx="469744" cy="259045"/>
    <xdr:sp macro="" textlink="">
      <xdr:nvSpPr>
        <xdr:cNvPr id="825" name="n_4aveValue【消防施設】&#10;一人当たり面積">
          <a:extLst>
            <a:ext uri="{FF2B5EF4-FFF2-40B4-BE49-F238E27FC236}">
              <a16:creationId xmlns:a16="http://schemas.microsoft.com/office/drawing/2014/main" id="{B6C75E77-9F4B-403D-911F-2A4EE2DFB286}"/>
            </a:ext>
          </a:extLst>
        </xdr:cNvPr>
        <xdr:cNvSpPr txBox="1"/>
      </xdr:nvSpPr>
      <xdr:spPr>
        <a:xfrm>
          <a:off x="16226867" y="13792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1106</xdr:rowOff>
    </xdr:from>
    <xdr:ext cx="469744" cy="259045"/>
    <xdr:sp macro="" textlink="">
      <xdr:nvSpPr>
        <xdr:cNvPr id="826" name="n_1mainValue【消防施設】&#10;一人当たり面積">
          <a:extLst>
            <a:ext uri="{FF2B5EF4-FFF2-40B4-BE49-F238E27FC236}">
              <a16:creationId xmlns:a16="http://schemas.microsoft.com/office/drawing/2014/main" id="{F9B88F1D-0D9C-410A-862B-2634424510A3}"/>
            </a:ext>
          </a:extLst>
        </xdr:cNvPr>
        <xdr:cNvSpPr txBox="1"/>
      </xdr:nvSpPr>
      <xdr:spPr>
        <a:xfrm>
          <a:off x="18561127" y="14250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22877</xdr:rowOff>
    </xdr:from>
    <xdr:ext cx="469744" cy="259045"/>
    <xdr:sp macro="" textlink="">
      <xdr:nvSpPr>
        <xdr:cNvPr id="827" name="n_2mainValue【消防施設】&#10;一人当たり面積">
          <a:extLst>
            <a:ext uri="{FF2B5EF4-FFF2-40B4-BE49-F238E27FC236}">
              <a16:creationId xmlns:a16="http://schemas.microsoft.com/office/drawing/2014/main" id="{5BA28891-74F2-4F3E-93D5-378BA6A9A933}"/>
            </a:ext>
          </a:extLst>
        </xdr:cNvPr>
        <xdr:cNvSpPr txBox="1"/>
      </xdr:nvSpPr>
      <xdr:spPr>
        <a:xfrm>
          <a:off x="17776267" y="14272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22877</xdr:rowOff>
    </xdr:from>
    <xdr:ext cx="469744" cy="259045"/>
    <xdr:sp macro="" textlink="">
      <xdr:nvSpPr>
        <xdr:cNvPr id="828" name="n_3mainValue【消防施設】&#10;一人当たり面積">
          <a:extLst>
            <a:ext uri="{FF2B5EF4-FFF2-40B4-BE49-F238E27FC236}">
              <a16:creationId xmlns:a16="http://schemas.microsoft.com/office/drawing/2014/main" id="{D9AEB755-4D46-4576-A999-C6FAEBB14980}"/>
            </a:ext>
          </a:extLst>
        </xdr:cNvPr>
        <xdr:cNvSpPr txBox="1"/>
      </xdr:nvSpPr>
      <xdr:spPr>
        <a:xfrm>
          <a:off x="17001567" y="14272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22877</xdr:rowOff>
    </xdr:from>
    <xdr:ext cx="469744" cy="259045"/>
    <xdr:sp macro="" textlink="">
      <xdr:nvSpPr>
        <xdr:cNvPr id="829" name="n_4mainValue【消防施設】&#10;一人当たり面積">
          <a:extLst>
            <a:ext uri="{FF2B5EF4-FFF2-40B4-BE49-F238E27FC236}">
              <a16:creationId xmlns:a16="http://schemas.microsoft.com/office/drawing/2014/main" id="{1F6E8A8C-955E-43A6-B10C-598D2B4C70A8}"/>
            </a:ext>
          </a:extLst>
        </xdr:cNvPr>
        <xdr:cNvSpPr txBox="1"/>
      </xdr:nvSpPr>
      <xdr:spPr>
        <a:xfrm>
          <a:off x="16226867" y="14272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0" name="正方形/長方形 829">
          <a:extLst>
            <a:ext uri="{FF2B5EF4-FFF2-40B4-BE49-F238E27FC236}">
              <a16:creationId xmlns:a16="http://schemas.microsoft.com/office/drawing/2014/main" id="{2EA03B09-0827-4755-846A-4BB906AB103C}"/>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1" name="正方形/長方形 830">
          <a:extLst>
            <a:ext uri="{FF2B5EF4-FFF2-40B4-BE49-F238E27FC236}">
              <a16:creationId xmlns:a16="http://schemas.microsoft.com/office/drawing/2014/main" id="{A7B660C7-0B33-4BEA-AE16-0531FEF59B38}"/>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2" name="正方形/長方形 831">
          <a:extLst>
            <a:ext uri="{FF2B5EF4-FFF2-40B4-BE49-F238E27FC236}">
              <a16:creationId xmlns:a16="http://schemas.microsoft.com/office/drawing/2014/main" id="{5FFDB069-19D8-4472-97BE-191D663D1777}"/>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3" name="正方形/長方形 832">
          <a:extLst>
            <a:ext uri="{FF2B5EF4-FFF2-40B4-BE49-F238E27FC236}">
              <a16:creationId xmlns:a16="http://schemas.microsoft.com/office/drawing/2014/main" id="{3697D847-A031-4C59-81D3-3C21FF55080D}"/>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4" name="正方形/長方形 833">
          <a:extLst>
            <a:ext uri="{FF2B5EF4-FFF2-40B4-BE49-F238E27FC236}">
              <a16:creationId xmlns:a16="http://schemas.microsoft.com/office/drawing/2014/main" id="{2AA275B0-9C61-4390-8302-346A2A09C37C}"/>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5" name="正方形/長方形 834">
          <a:extLst>
            <a:ext uri="{FF2B5EF4-FFF2-40B4-BE49-F238E27FC236}">
              <a16:creationId xmlns:a16="http://schemas.microsoft.com/office/drawing/2014/main" id="{117C172F-5CCF-4AEC-8E18-E3110AC9DCBF}"/>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6" name="正方形/長方形 835">
          <a:extLst>
            <a:ext uri="{FF2B5EF4-FFF2-40B4-BE49-F238E27FC236}">
              <a16:creationId xmlns:a16="http://schemas.microsoft.com/office/drawing/2014/main" id="{BD8BBB88-A773-4825-B370-F59DDDBC2B6A}"/>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7" name="正方形/長方形 836">
          <a:extLst>
            <a:ext uri="{FF2B5EF4-FFF2-40B4-BE49-F238E27FC236}">
              <a16:creationId xmlns:a16="http://schemas.microsoft.com/office/drawing/2014/main" id="{DADDC6AE-6FF4-4857-95BE-63F449D4E5A3}"/>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8" name="テキスト ボックス 837">
          <a:extLst>
            <a:ext uri="{FF2B5EF4-FFF2-40B4-BE49-F238E27FC236}">
              <a16:creationId xmlns:a16="http://schemas.microsoft.com/office/drawing/2014/main" id="{115BF6DA-5E29-42B5-8B8F-F9625F1057E6}"/>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39" name="直線コネクタ 838">
          <a:extLst>
            <a:ext uri="{FF2B5EF4-FFF2-40B4-BE49-F238E27FC236}">
              <a16:creationId xmlns:a16="http://schemas.microsoft.com/office/drawing/2014/main" id="{3FECFB4E-0377-4946-BD43-B498C1458037}"/>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0" name="テキスト ボックス 839">
          <a:extLst>
            <a:ext uri="{FF2B5EF4-FFF2-40B4-BE49-F238E27FC236}">
              <a16:creationId xmlns:a16="http://schemas.microsoft.com/office/drawing/2014/main" id="{3573AC3F-6E6D-438D-A409-924EAC8D1625}"/>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1" name="直線コネクタ 840">
          <a:extLst>
            <a:ext uri="{FF2B5EF4-FFF2-40B4-BE49-F238E27FC236}">
              <a16:creationId xmlns:a16="http://schemas.microsoft.com/office/drawing/2014/main" id="{7CD79F81-8881-4C10-9E95-FCC53562F3E9}"/>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42" name="テキスト ボックス 841">
          <a:extLst>
            <a:ext uri="{FF2B5EF4-FFF2-40B4-BE49-F238E27FC236}">
              <a16:creationId xmlns:a16="http://schemas.microsoft.com/office/drawing/2014/main" id="{051C72AA-EE5F-40EA-9A88-5CFBADDB3390}"/>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43" name="直線コネクタ 842">
          <a:extLst>
            <a:ext uri="{FF2B5EF4-FFF2-40B4-BE49-F238E27FC236}">
              <a16:creationId xmlns:a16="http://schemas.microsoft.com/office/drawing/2014/main" id="{AE0F03A6-836C-4005-B085-4966267C567F}"/>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44" name="テキスト ボックス 843">
          <a:extLst>
            <a:ext uri="{FF2B5EF4-FFF2-40B4-BE49-F238E27FC236}">
              <a16:creationId xmlns:a16="http://schemas.microsoft.com/office/drawing/2014/main" id="{284D580C-7BA2-4907-8F96-3B604CFEBFEF}"/>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45" name="直線コネクタ 844">
          <a:extLst>
            <a:ext uri="{FF2B5EF4-FFF2-40B4-BE49-F238E27FC236}">
              <a16:creationId xmlns:a16="http://schemas.microsoft.com/office/drawing/2014/main" id="{D34EFFD2-19F6-4151-94D5-2AE68E83FEE9}"/>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46" name="テキスト ボックス 845">
          <a:extLst>
            <a:ext uri="{FF2B5EF4-FFF2-40B4-BE49-F238E27FC236}">
              <a16:creationId xmlns:a16="http://schemas.microsoft.com/office/drawing/2014/main" id="{D4BE3699-701B-40D2-BC81-A9B559B2208A}"/>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47" name="直線コネクタ 846">
          <a:extLst>
            <a:ext uri="{FF2B5EF4-FFF2-40B4-BE49-F238E27FC236}">
              <a16:creationId xmlns:a16="http://schemas.microsoft.com/office/drawing/2014/main" id="{35A31F39-5547-4BFD-8483-119956F689AC}"/>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48" name="テキスト ボックス 847">
          <a:extLst>
            <a:ext uri="{FF2B5EF4-FFF2-40B4-BE49-F238E27FC236}">
              <a16:creationId xmlns:a16="http://schemas.microsoft.com/office/drawing/2014/main" id="{B873E6BD-64D3-4387-82D5-FD240645908B}"/>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49" name="直線コネクタ 848">
          <a:extLst>
            <a:ext uri="{FF2B5EF4-FFF2-40B4-BE49-F238E27FC236}">
              <a16:creationId xmlns:a16="http://schemas.microsoft.com/office/drawing/2014/main" id="{E67C3E03-BC42-483C-BBA3-DB9DBAAEAAFD}"/>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50" name="テキスト ボックス 849">
          <a:extLst>
            <a:ext uri="{FF2B5EF4-FFF2-40B4-BE49-F238E27FC236}">
              <a16:creationId xmlns:a16="http://schemas.microsoft.com/office/drawing/2014/main" id="{971301E2-9161-4988-9FC5-B6975A5DF826}"/>
            </a:ext>
          </a:extLst>
        </xdr:cNvPr>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1" name="直線コネクタ 850">
          <a:extLst>
            <a:ext uri="{FF2B5EF4-FFF2-40B4-BE49-F238E27FC236}">
              <a16:creationId xmlns:a16="http://schemas.microsoft.com/office/drawing/2014/main" id="{6A4005BA-98BE-4834-B2A2-903AC1153647}"/>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52" name="テキスト ボックス 851">
          <a:extLst>
            <a:ext uri="{FF2B5EF4-FFF2-40B4-BE49-F238E27FC236}">
              <a16:creationId xmlns:a16="http://schemas.microsoft.com/office/drawing/2014/main" id="{D4F650DD-41BD-457F-9A34-9B3018AC9E78}"/>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53" name="【庁舎】&#10;有形固定資産減価償却率グラフ枠">
          <a:extLst>
            <a:ext uri="{FF2B5EF4-FFF2-40B4-BE49-F238E27FC236}">
              <a16:creationId xmlns:a16="http://schemas.microsoft.com/office/drawing/2014/main" id="{17C5228C-ABC9-409E-A066-683F5BC662EC}"/>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74295</xdr:rowOff>
    </xdr:from>
    <xdr:to>
      <xdr:col>85</xdr:col>
      <xdr:colOff>126364</xdr:colOff>
      <xdr:row>107</xdr:row>
      <xdr:rowOff>89536</xdr:rowOff>
    </xdr:to>
    <xdr:cxnSp macro="">
      <xdr:nvCxnSpPr>
        <xdr:cNvPr id="854" name="直線コネクタ 853">
          <a:extLst>
            <a:ext uri="{FF2B5EF4-FFF2-40B4-BE49-F238E27FC236}">
              <a16:creationId xmlns:a16="http://schemas.microsoft.com/office/drawing/2014/main" id="{F314532D-257C-4994-871B-6AB457E4A6E7}"/>
            </a:ext>
          </a:extLst>
        </xdr:cNvPr>
        <xdr:cNvCxnSpPr/>
      </xdr:nvCxnSpPr>
      <xdr:spPr>
        <a:xfrm flipV="1">
          <a:off x="14375764" y="16670655"/>
          <a:ext cx="0" cy="1356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93363</xdr:rowOff>
    </xdr:from>
    <xdr:ext cx="405111" cy="259045"/>
    <xdr:sp macro="" textlink="">
      <xdr:nvSpPr>
        <xdr:cNvPr id="855" name="【庁舎】&#10;有形固定資産減価償却率最小値テキスト">
          <a:extLst>
            <a:ext uri="{FF2B5EF4-FFF2-40B4-BE49-F238E27FC236}">
              <a16:creationId xmlns:a16="http://schemas.microsoft.com/office/drawing/2014/main" id="{7822E0FB-4E33-4C3D-B250-CEAD4F938F54}"/>
            </a:ext>
          </a:extLst>
        </xdr:cNvPr>
        <xdr:cNvSpPr txBox="1"/>
      </xdr:nvSpPr>
      <xdr:spPr>
        <a:xfrm>
          <a:off x="14414500" y="18030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89536</xdr:rowOff>
    </xdr:from>
    <xdr:to>
      <xdr:col>86</xdr:col>
      <xdr:colOff>25400</xdr:colOff>
      <xdr:row>107</xdr:row>
      <xdr:rowOff>89536</xdr:rowOff>
    </xdr:to>
    <xdr:cxnSp macro="">
      <xdr:nvCxnSpPr>
        <xdr:cNvPr id="856" name="直線コネクタ 855">
          <a:extLst>
            <a:ext uri="{FF2B5EF4-FFF2-40B4-BE49-F238E27FC236}">
              <a16:creationId xmlns:a16="http://schemas.microsoft.com/office/drawing/2014/main" id="{5D06BB3D-65C3-4E4F-A2EA-13598EB934AB}"/>
            </a:ext>
          </a:extLst>
        </xdr:cNvPr>
        <xdr:cNvCxnSpPr/>
      </xdr:nvCxnSpPr>
      <xdr:spPr>
        <a:xfrm>
          <a:off x="14287500" y="180270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20972</xdr:rowOff>
    </xdr:from>
    <xdr:ext cx="405111" cy="259045"/>
    <xdr:sp macro="" textlink="">
      <xdr:nvSpPr>
        <xdr:cNvPr id="857" name="【庁舎】&#10;有形固定資産減価償却率最大値テキスト">
          <a:extLst>
            <a:ext uri="{FF2B5EF4-FFF2-40B4-BE49-F238E27FC236}">
              <a16:creationId xmlns:a16="http://schemas.microsoft.com/office/drawing/2014/main" id="{F30135B0-C30B-4BB5-A059-15CF31D9B8E2}"/>
            </a:ext>
          </a:extLst>
        </xdr:cNvPr>
        <xdr:cNvSpPr txBox="1"/>
      </xdr:nvSpPr>
      <xdr:spPr>
        <a:xfrm>
          <a:off x="14414500" y="16449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74295</xdr:rowOff>
    </xdr:from>
    <xdr:to>
      <xdr:col>86</xdr:col>
      <xdr:colOff>25400</xdr:colOff>
      <xdr:row>99</xdr:row>
      <xdr:rowOff>74295</xdr:rowOff>
    </xdr:to>
    <xdr:cxnSp macro="">
      <xdr:nvCxnSpPr>
        <xdr:cNvPr id="858" name="直線コネクタ 857">
          <a:extLst>
            <a:ext uri="{FF2B5EF4-FFF2-40B4-BE49-F238E27FC236}">
              <a16:creationId xmlns:a16="http://schemas.microsoft.com/office/drawing/2014/main" id="{2A0119CB-23BC-41DA-BB9D-4034B862F433}"/>
            </a:ext>
          </a:extLst>
        </xdr:cNvPr>
        <xdr:cNvCxnSpPr/>
      </xdr:nvCxnSpPr>
      <xdr:spPr>
        <a:xfrm>
          <a:off x="14287500" y="166706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137813</xdr:rowOff>
    </xdr:from>
    <xdr:ext cx="405111" cy="259045"/>
    <xdr:sp macro="" textlink="">
      <xdr:nvSpPr>
        <xdr:cNvPr id="859" name="【庁舎】&#10;有形固定資産減価償却率平均値テキスト">
          <a:extLst>
            <a:ext uri="{FF2B5EF4-FFF2-40B4-BE49-F238E27FC236}">
              <a16:creationId xmlns:a16="http://schemas.microsoft.com/office/drawing/2014/main" id="{C4A94E0A-3C52-442E-AE23-5F47F5904B69}"/>
            </a:ext>
          </a:extLst>
        </xdr:cNvPr>
        <xdr:cNvSpPr txBox="1"/>
      </xdr:nvSpPr>
      <xdr:spPr>
        <a:xfrm>
          <a:off x="14414500" y="172370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114936</xdr:rowOff>
    </xdr:from>
    <xdr:to>
      <xdr:col>85</xdr:col>
      <xdr:colOff>177800</xdr:colOff>
      <xdr:row>104</xdr:row>
      <xdr:rowOff>45086</xdr:rowOff>
    </xdr:to>
    <xdr:sp macro="" textlink="">
      <xdr:nvSpPr>
        <xdr:cNvPr id="860" name="フローチャート: 判断 859">
          <a:extLst>
            <a:ext uri="{FF2B5EF4-FFF2-40B4-BE49-F238E27FC236}">
              <a16:creationId xmlns:a16="http://schemas.microsoft.com/office/drawing/2014/main" id="{E9508970-A122-4CFF-ADA0-EE6552270A5D}"/>
            </a:ext>
          </a:extLst>
        </xdr:cNvPr>
        <xdr:cNvSpPr/>
      </xdr:nvSpPr>
      <xdr:spPr>
        <a:xfrm>
          <a:off x="14325600" y="17381856"/>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101600</xdr:rowOff>
    </xdr:from>
    <xdr:to>
      <xdr:col>81</xdr:col>
      <xdr:colOff>101600</xdr:colOff>
      <xdr:row>104</xdr:row>
      <xdr:rowOff>31750</xdr:rowOff>
    </xdr:to>
    <xdr:sp macro="" textlink="">
      <xdr:nvSpPr>
        <xdr:cNvPr id="861" name="フローチャート: 判断 860">
          <a:extLst>
            <a:ext uri="{FF2B5EF4-FFF2-40B4-BE49-F238E27FC236}">
              <a16:creationId xmlns:a16="http://schemas.microsoft.com/office/drawing/2014/main" id="{7C14CBD2-68DE-47D9-A3C8-E6FA7CF37209}"/>
            </a:ext>
          </a:extLst>
        </xdr:cNvPr>
        <xdr:cNvSpPr/>
      </xdr:nvSpPr>
      <xdr:spPr>
        <a:xfrm>
          <a:off x="13578840" y="17368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73025</xdr:rowOff>
    </xdr:from>
    <xdr:to>
      <xdr:col>76</xdr:col>
      <xdr:colOff>165100</xdr:colOff>
      <xdr:row>104</xdr:row>
      <xdr:rowOff>3175</xdr:rowOff>
    </xdr:to>
    <xdr:sp macro="" textlink="">
      <xdr:nvSpPr>
        <xdr:cNvPr id="862" name="フローチャート: 判断 861">
          <a:extLst>
            <a:ext uri="{FF2B5EF4-FFF2-40B4-BE49-F238E27FC236}">
              <a16:creationId xmlns:a16="http://schemas.microsoft.com/office/drawing/2014/main" id="{B6EDBD65-7E53-4EF9-9750-D5EAA125285E}"/>
            </a:ext>
          </a:extLst>
        </xdr:cNvPr>
        <xdr:cNvSpPr/>
      </xdr:nvSpPr>
      <xdr:spPr>
        <a:xfrm>
          <a:off x="12804140" y="173399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46355</xdr:rowOff>
    </xdr:from>
    <xdr:to>
      <xdr:col>72</xdr:col>
      <xdr:colOff>38100</xdr:colOff>
      <xdr:row>103</xdr:row>
      <xdr:rowOff>147955</xdr:rowOff>
    </xdr:to>
    <xdr:sp macro="" textlink="">
      <xdr:nvSpPr>
        <xdr:cNvPr id="863" name="フローチャート: 判断 862">
          <a:extLst>
            <a:ext uri="{FF2B5EF4-FFF2-40B4-BE49-F238E27FC236}">
              <a16:creationId xmlns:a16="http://schemas.microsoft.com/office/drawing/2014/main" id="{0747205E-A6C6-4104-A4A2-AF78A3FCBB97}"/>
            </a:ext>
          </a:extLst>
        </xdr:cNvPr>
        <xdr:cNvSpPr/>
      </xdr:nvSpPr>
      <xdr:spPr>
        <a:xfrm>
          <a:off x="12029440" y="173132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59689</xdr:rowOff>
    </xdr:from>
    <xdr:to>
      <xdr:col>67</xdr:col>
      <xdr:colOff>101600</xdr:colOff>
      <xdr:row>103</xdr:row>
      <xdr:rowOff>161289</xdr:rowOff>
    </xdr:to>
    <xdr:sp macro="" textlink="">
      <xdr:nvSpPr>
        <xdr:cNvPr id="864" name="フローチャート: 判断 863">
          <a:extLst>
            <a:ext uri="{FF2B5EF4-FFF2-40B4-BE49-F238E27FC236}">
              <a16:creationId xmlns:a16="http://schemas.microsoft.com/office/drawing/2014/main" id="{4CA0112E-C817-45FC-A66D-84F9F73F1614}"/>
            </a:ext>
          </a:extLst>
        </xdr:cNvPr>
        <xdr:cNvSpPr/>
      </xdr:nvSpPr>
      <xdr:spPr>
        <a:xfrm>
          <a:off x="11231880" y="17326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5" name="テキスト ボックス 864">
          <a:extLst>
            <a:ext uri="{FF2B5EF4-FFF2-40B4-BE49-F238E27FC236}">
              <a16:creationId xmlns:a16="http://schemas.microsoft.com/office/drawing/2014/main" id="{C7ED283C-891B-4D8F-9DCC-107601E2D808}"/>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6" name="テキスト ボックス 865">
          <a:extLst>
            <a:ext uri="{FF2B5EF4-FFF2-40B4-BE49-F238E27FC236}">
              <a16:creationId xmlns:a16="http://schemas.microsoft.com/office/drawing/2014/main" id="{47DC59F8-04A9-4947-92CC-64F833CF9753}"/>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2DAB210E-C073-4D40-98CB-9266078D8C13}"/>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C1CBD0E4-90BD-4954-B054-AB6B0BE46161}"/>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FC8DF806-6237-4B1C-9B9A-FE052E7C29CB}"/>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133986</xdr:rowOff>
    </xdr:from>
    <xdr:to>
      <xdr:col>85</xdr:col>
      <xdr:colOff>177800</xdr:colOff>
      <xdr:row>104</xdr:row>
      <xdr:rowOff>64136</xdr:rowOff>
    </xdr:to>
    <xdr:sp macro="" textlink="">
      <xdr:nvSpPr>
        <xdr:cNvPr id="870" name="楕円 869">
          <a:extLst>
            <a:ext uri="{FF2B5EF4-FFF2-40B4-BE49-F238E27FC236}">
              <a16:creationId xmlns:a16="http://schemas.microsoft.com/office/drawing/2014/main" id="{EF554C82-5D83-4DA7-9702-63FD76B5DF4E}"/>
            </a:ext>
          </a:extLst>
        </xdr:cNvPr>
        <xdr:cNvSpPr/>
      </xdr:nvSpPr>
      <xdr:spPr>
        <a:xfrm>
          <a:off x="14325600" y="17400906"/>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112413</xdr:rowOff>
    </xdr:from>
    <xdr:ext cx="405111" cy="259045"/>
    <xdr:sp macro="" textlink="">
      <xdr:nvSpPr>
        <xdr:cNvPr id="871" name="【庁舎】&#10;有形固定資産減価償却率該当値テキスト">
          <a:extLst>
            <a:ext uri="{FF2B5EF4-FFF2-40B4-BE49-F238E27FC236}">
              <a16:creationId xmlns:a16="http://schemas.microsoft.com/office/drawing/2014/main" id="{FF8CD6E2-4298-427D-9621-171F2F0794CA}"/>
            </a:ext>
          </a:extLst>
        </xdr:cNvPr>
        <xdr:cNvSpPr txBox="1"/>
      </xdr:nvSpPr>
      <xdr:spPr>
        <a:xfrm>
          <a:off x="14414500" y="17379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101600</xdr:rowOff>
    </xdr:from>
    <xdr:to>
      <xdr:col>81</xdr:col>
      <xdr:colOff>101600</xdr:colOff>
      <xdr:row>104</xdr:row>
      <xdr:rowOff>31750</xdr:rowOff>
    </xdr:to>
    <xdr:sp macro="" textlink="">
      <xdr:nvSpPr>
        <xdr:cNvPr id="872" name="楕円 871">
          <a:extLst>
            <a:ext uri="{FF2B5EF4-FFF2-40B4-BE49-F238E27FC236}">
              <a16:creationId xmlns:a16="http://schemas.microsoft.com/office/drawing/2014/main" id="{854B5534-24E2-4D3D-886A-B2146653300F}"/>
            </a:ext>
          </a:extLst>
        </xdr:cNvPr>
        <xdr:cNvSpPr/>
      </xdr:nvSpPr>
      <xdr:spPr>
        <a:xfrm>
          <a:off x="13578840" y="173685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152400</xdr:rowOff>
    </xdr:from>
    <xdr:to>
      <xdr:col>85</xdr:col>
      <xdr:colOff>127000</xdr:colOff>
      <xdr:row>104</xdr:row>
      <xdr:rowOff>13336</xdr:rowOff>
    </xdr:to>
    <xdr:cxnSp macro="">
      <xdr:nvCxnSpPr>
        <xdr:cNvPr id="873" name="直線コネクタ 872">
          <a:extLst>
            <a:ext uri="{FF2B5EF4-FFF2-40B4-BE49-F238E27FC236}">
              <a16:creationId xmlns:a16="http://schemas.microsoft.com/office/drawing/2014/main" id="{D5D08E89-F712-409D-9A97-9F74A746DA43}"/>
            </a:ext>
          </a:extLst>
        </xdr:cNvPr>
        <xdr:cNvCxnSpPr/>
      </xdr:nvCxnSpPr>
      <xdr:spPr>
        <a:xfrm>
          <a:off x="13629640" y="17419320"/>
          <a:ext cx="746760" cy="28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59689</xdr:rowOff>
    </xdr:from>
    <xdr:to>
      <xdr:col>76</xdr:col>
      <xdr:colOff>165100</xdr:colOff>
      <xdr:row>105</xdr:row>
      <xdr:rowOff>161289</xdr:rowOff>
    </xdr:to>
    <xdr:sp macro="" textlink="">
      <xdr:nvSpPr>
        <xdr:cNvPr id="874" name="楕円 873">
          <a:extLst>
            <a:ext uri="{FF2B5EF4-FFF2-40B4-BE49-F238E27FC236}">
              <a16:creationId xmlns:a16="http://schemas.microsoft.com/office/drawing/2014/main" id="{2FBD156A-BC10-430F-941F-15945947D172}"/>
            </a:ext>
          </a:extLst>
        </xdr:cNvPr>
        <xdr:cNvSpPr/>
      </xdr:nvSpPr>
      <xdr:spPr>
        <a:xfrm>
          <a:off x="12804140" y="1766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152400</xdr:rowOff>
    </xdr:from>
    <xdr:to>
      <xdr:col>81</xdr:col>
      <xdr:colOff>50800</xdr:colOff>
      <xdr:row>105</xdr:row>
      <xdr:rowOff>110489</xdr:rowOff>
    </xdr:to>
    <xdr:cxnSp macro="">
      <xdr:nvCxnSpPr>
        <xdr:cNvPr id="875" name="直線コネクタ 874">
          <a:extLst>
            <a:ext uri="{FF2B5EF4-FFF2-40B4-BE49-F238E27FC236}">
              <a16:creationId xmlns:a16="http://schemas.microsoft.com/office/drawing/2014/main" id="{1F2E4BFD-B8F5-470C-B630-4267E74AE984}"/>
            </a:ext>
          </a:extLst>
        </xdr:cNvPr>
        <xdr:cNvCxnSpPr/>
      </xdr:nvCxnSpPr>
      <xdr:spPr>
        <a:xfrm flipV="1">
          <a:off x="12854940" y="17419320"/>
          <a:ext cx="774700" cy="293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42545</xdr:rowOff>
    </xdr:from>
    <xdr:to>
      <xdr:col>72</xdr:col>
      <xdr:colOff>38100</xdr:colOff>
      <xdr:row>105</xdr:row>
      <xdr:rowOff>144145</xdr:rowOff>
    </xdr:to>
    <xdr:sp macro="" textlink="">
      <xdr:nvSpPr>
        <xdr:cNvPr id="876" name="楕円 875">
          <a:extLst>
            <a:ext uri="{FF2B5EF4-FFF2-40B4-BE49-F238E27FC236}">
              <a16:creationId xmlns:a16="http://schemas.microsoft.com/office/drawing/2014/main" id="{BFD15D41-438A-421A-A1D4-7ABA88DF7202}"/>
            </a:ext>
          </a:extLst>
        </xdr:cNvPr>
        <xdr:cNvSpPr/>
      </xdr:nvSpPr>
      <xdr:spPr>
        <a:xfrm>
          <a:off x="12029440" y="1764474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93345</xdr:rowOff>
    </xdr:from>
    <xdr:to>
      <xdr:col>76</xdr:col>
      <xdr:colOff>114300</xdr:colOff>
      <xdr:row>105</xdr:row>
      <xdr:rowOff>110489</xdr:rowOff>
    </xdr:to>
    <xdr:cxnSp macro="">
      <xdr:nvCxnSpPr>
        <xdr:cNvPr id="877" name="直線コネクタ 876">
          <a:extLst>
            <a:ext uri="{FF2B5EF4-FFF2-40B4-BE49-F238E27FC236}">
              <a16:creationId xmlns:a16="http://schemas.microsoft.com/office/drawing/2014/main" id="{61D6E478-390F-4FA9-B343-5F3C802681FE}"/>
            </a:ext>
          </a:extLst>
        </xdr:cNvPr>
        <xdr:cNvCxnSpPr/>
      </xdr:nvCxnSpPr>
      <xdr:spPr>
        <a:xfrm>
          <a:off x="12072620" y="17695545"/>
          <a:ext cx="78232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17780</xdr:rowOff>
    </xdr:from>
    <xdr:to>
      <xdr:col>67</xdr:col>
      <xdr:colOff>101600</xdr:colOff>
      <xdr:row>105</xdr:row>
      <xdr:rowOff>119380</xdr:rowOff>
    </xdr:to>
    <xdr:sp macro="" textlink="">
      <xdr:nvSpPr>
        <xdr:cNvPr id="878" name="楕円 877">
          <a:extLst>
            <a:ext uri="{FF2B5EF4-FFF2-40B4-BE49-F238E27FC236}">
              <a16:creationId xmlns:a16="http://schemas.microsoft.com/office/drawing/2014/main" id="{324D55AD-A4B2-4307-90C4-9F32DAA138B0}"/>
            </a:ext>
          </a:extLst>
        </xdr:cNvPr>
        <xdr:cNvSpPr/>
      </xdr:nvSpPr>
      <xdr:spPr>
        <a:xfrm>
          <a:off x="11231880" y="1761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68580</xdr:rowOff>
    </xdr:from>
    <xdr:to>
      <xdr:col>71</xdr:col>
      <xdr:colOff>177800</xdr:colOff>
      <xdr:row>105</xdr:row>
      <xdr:rowOff>93345</xdr:rowOff>
    </xdr:to>
    <xdr:cxnSp macro="">
      <xdr:nvCxnSpPr>
        <xdr:cNvPr id="879" name="直線コネクタ 878">
          <a:extLst>
            <a:ext uri="{FF2B5EF4-FFF2-40B4-BE49-F238E27FC236}">
              <a16:creationId xmlns:a16="http://schemas.microsoft.com/office/drawing/2014/main" id="{8CE7E2A5-1D33-40E4-BAD5-0988F5EDC3F3}"/>
            </a:ext>
          </a:extLst>
        </xdr:cNvPr>
        <xdr:cNvCxnSpPr/>
      </xdr:nvCxnSpPr>
      <xdr:spPr>
        <a:xfrm>
          <a:off x="11282680" y="17670780"/>
          <a:ext cx="78994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22877</xdr:rowOff>
    </xdr:from>
    <xdr:ext cx="405111" cy="259045"/>
    <xdr:sp macro="" textlink="">
      <xdr:nvSpPr>
        <xdr:cNvPr id="880" name="n_1aveValue【庁舎】&#10;有形固定資産減価償却率">
          <a:extLst>
            <a:ext uri="{FF2B5EF4-FFF2-40B4-BE49-F238E27FC236}">
              <a16:creationId xmlns:a16="http://schemas.microsoft.com/office/drawing/2014/main" id="{35A447B9-878F-4ED7-9C97-FA712745C35A}"/>
            </a:ext>
          </a:extLst>
        </xdr:cNvPr>
        <xdr:cNvSpPr txBox="1"/>
      </xdr:nvSpPr>
      <xdr:spPr>
        <a:xfrm>
          <a:off x="13437244" y="17457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19702</xdr:rowOff>
    </xdr:from>
    <xdr:ext cx="405111" cy="259045"/>
    <xdr:sp macro="" textlink="">
      <xdr:nvSpPr>
        <xdr:cNvPr id="881" name="n_2aveValue【庁舎】&#10;有形固定資産減価償却率">
          <a:extLst>
            <a:ext uri="{FF2B5EF4-FFF2-40B4-BE49-F238E27FC236}">
              <a16:creationId xmlns:a16="http://schemas.microsoft.com/office/drawing/2014/main" id="{EE181719-B0F7-4FE5-B4C7-39A260FBE338}"/>
            </a:ext>
          </a:extLst>
        </xdr:cNvPr>
        <xdr:cNvSpPr txBox="1"/>
      </xdr:nvSpPr>
      <xdr:spPr>
        <a:xfrm>
          <a:off x="12675244" y="17118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164482</xdr:rowOff>
    </xdr:from>
    <xdr:ext cx="405111" cy="259045"/>
    <xdr:sp macro="" textlink="">
      <xdr:nvSpPr>
        <xdr:cNvPr id="882" name="n_3aveValue【庁舎】&#10;有形固定資産減価償却率">
          <a:extLst>
            <a:ext uri="{FF2B5EF4-FFF2-40B4-BE49-F238E27FC236}">
              <a16:creationId xmlns:a16="http://schemas.microsoft.com/office/drawing/2014/main" id="{02D0F68A-D42D-489A-94C1-C726F8673982}"/>
            </a:ext>
          </a:extLst>
        </xdr:cNvPr>
        <xdr:cNvSpPr txBox="1"/>
      </xdr:nvSpPr>
      <xdr:spPr>
        <a:xfrm>
          <a:off x="11900544" y="17096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6366</xdr:rowOff>
    </xdr:from>
    <xdr:ext cx="405111" cy="259045"/>
    <xdr:sp macro="" textlink="">
      <xdr:nvSpPr>
        <xdr:cNvPr id="883" name="n_4aveValue【庁舎】&#10;有形固定資産減価償却率">
          <a:extLst>
            <a:ext uri="{FF2B5EF4-FFF2-40B4-BE49-F238E27FC236}">
              <a16:creationId xmlns:a16="http://schemas.microsoft.com/office/drawing/2014/main" id="{B72133AD-AB52-4480-9040-AFB86F396306}"/>
            </a:ext>
          </a:extLst>
        </xdr:cNvPr>
        <xdr:cNvSpPr txBox="1"/>
      </xdr:nvSpPr>
      <xdr:spPr>
        <a:xfrm>
          <a:off x="11102984" y="171056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48277</xdr:rowOff>
    </xdr:from>
    <xdr:ext cx="405111" cy="259045"/>
    <xdr:sp macro="" textlink="">
      <xdr:nvSpPr>
        <xdr:cNvPr id="884" name="n_1mainValue【庁舎】&#10;有形固定資産減価償却率">
          <a:extLst>
            <a:ext uri="{FF2B5EF4-FFF2-40B4-BE49-F238E27FC236}">
              <a16:creationId xmlns:a16="http://schemas.microsoft.com/office/drawing/2014/main" id="{A6440385-8B4C-4476-BD10-22FB88B427C4}"/>
            </a:ext>
          </a:extLst>
        </xdr:cNvPr>
        <xdr:cNvSpPr txBox="1"/>
      </xdr:nvSpPr>
      <xdr:spPr>
        <a:xfrm>
          <a:off x="13437244" y="1714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152416</xdr:rowOff>
    </xdr:from>
    <xdr:ext cx="405111" cy="259045"/>
    <xdr:sp macro="" textlink="">
      <xdr:nvSpPr>
        <xdr:cNvPr id="885" name="n_2mainValue【庁舎】&#10;有形固定資産減価償却率">
          <a:extLst>
            <a:ext uri="{FF2B5EF4-FFF2-40B4-BE49-F238E27FC236}">
              <a16:creationId xmlns:a16="http://schemas.microsoft.com/office/drawing/2014/main" id="{16799C42-7417-4C81-B5DC-8499752F16F0}"/>
            </a:ext>
          </a:extLst>
        </xdr:cNvPr>
        <xdr:cNvSpPr txBox="1"/>
      </xdr:nvSpPr>
      <xdr:spPr>
        <a:xfrm>
          <a:off x="12675244" y="17754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135272</xdr:rowOff>
    </xdr:from>
    <xdr:ext cx="405111" cy="259045"/>
    <xdr:sp macro="" textlink="">
      <xdr:nvSpPr>
        <xdr:cNvPr id="886" name="n_3mainValue【庁舎】&#10;有形固定資産減価償却率">
          <a:extLst>
            <a:ext uri="{FF2B5EF4-FFF2-40B4-BE49-F238E27FC236}">
              <a16:creationId xmlns:a16="http://schemas.microsoft.com/office/drawing/2014/main" id="{A2B31464-A2D2-4B6F-B924-ADE1D785C8E2}"/>
            </a:ext>
          </a:extLst>
        </xdr:cNvPr>
        <xdr:cNvSpPr txBox="1"/>
      </xdr:nvSpPr>
      <xdr:spPr>
        <a:xfrm>
          <a:off x="11900544" y="17737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110507</xdr:rowOff>
    </xdr:from>
    <xdr:ext cx="405111" cy="259045"/>
    <xdr:sp macro="" textlink="">
      <xdr:nvSpPr>
        <xdr:cNvPr id="887" name="n_4mainValue【庁舎】&#10;有形固定資産減価償却率">
          <a:extLst>
            <a:ext uri="{FF2B5EF4-FFF2-40B4-BE49-F238E27FC236}">
              <a16:creationId xmlns:a16="http://schemas.microsoft.com/office/drawing/2014/main" id="{D46DD14E-4915-416E-AF4E-37B8783FF25A}"/>
            </a:ext>
          </a:extLst>
        </xdr:cNvPr>
        <xdr:cNvSpPr txBox="1"/>
      </xdr:nvSpPr>
      <xdr:spPr>
        <a:xfrm>
          <a:off x="11102984" y="17712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8" name="正方形/長方形 887">
          <a:extLst>
            <a:ext uri="{FF2B5EF4-FFF2-40B4-BE49-F238E27FC236}">
              <a16:creationId xmlns:a16="http://schemas.microsoft.com/office/drawing/2014/main" id="{8AFCCA16-D091-47D6-A526-7E70364805AC}"/>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89" name="正方形/長方形 888">
          <a:extLst>
            <a:ext uri="{FF2B5EF4-FFF2-40B4-BE49-F238E27FC236}">
              <a16:creationId xmlns:a16="http://schemas.microsoft.com/office/drawing/2014/main" id="{2E237380-D3FA-4503-B0B1-1C292F61A74F}"/>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0" name="正方形/長方形 889">
          <a:extLst>
            <a:ext uri="{FF2B5EF4-FFF2-40B4-BE49-F238E27FC236}">
              <a16:creationId xmlns:a16="http://schemas.microsoft.com/office/drawing/2014/main" id="{E3E3BF44-9A28-4A56-9165-05BAE88954EC}"/>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1" name="正方形/長方形 890">
          <a:extLst>
            <a:ext uri="{FF2B5EF4-FFF2-40B4-BE49-F238E27FC236}">
              <a16:creationId xmlns:a16="http://schemas.microsoft.com/office/drawing/2014/main" id="{0B72326B-FBA5-464D-9A30-C385F8405A97}"/>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2" name="正方形/長方形 891">
          <a:extLst>
            <a:ext uri="{FF2B5EF4-FFF2-40B4-BE49-F238E27FC236}">
              <a16:creationId xmlns:a16="http://schemas.microsoft.com/office/drawing/2014/main" id="{E14E095D-062B-4C29-8B3A-5DABD0B427B6}"/>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3" name="正方形/長方形 892">
          <a:extLst>
            <a:ext uri="{FF2B5EF4-FFF2-40B4-BE49-F238E27FC236}">
              <a16:creationId xmlns:a16="http://schemas.microsoft.com/office/drawing/2014/main" id="{76DF9B87-C253-4BFC-A0B7-D6B383A1FB0D}"/>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4" name="正方形/長方形 893">
          <a:extLst>
            <a:ext uri="{FF2B5EF4-FFF2-40B4-BE49-F238E27FC236}">
              <a16:creationId xmlns:a16="http://schemas.microsoft.com/office/drawing/2014/main" id="{73992B95-84D0-4012-834E-607C807ADFF8}"/>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5" name="正方形/長方形 894">
          <a:extLst>
            <a:ext uri="{FF2B5EF4-FFF2-40B4-BE49-F238E27FC236}">
              <a16:creationId xmlns:a16="http://schemas.microsoft.com/office/drawing/2014/main" id="{4C2F982A-F3BA-456F-943E-41537C6965C3}"/>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6" name="テキスト ボックス 895">
          <a:extLst>
            <a:ext uri="{FF2B5EF4-FFF2-40B4-BE49-F238E27FC236}">
              <a16:creationId xmlns:a16="http://schemas.microsoft.com/office/drawing/2014/main" id="{3FB390AE-0A97-451F-8999-060D23457ECA}"/>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7" name="直線コネクタ 896">
          <a:extLst>
            <a:ext uri="{FF2B5EF4-FFF2-40B4-BE49-F238E27FC236}">
              <a16:creationId xmlns:a16="http://schemas.microsoft.com/office/drawing/2014/main" id="{8613670F-61DB-42CA-83DD-5B5392733BFC}"/>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98" name="直線コネクタ 897">
          <a:extLst>
            <a:ext uri="{FF2B5EF4-FFF2-40B4-BE49-F238E27FC236}">
              <a16:creationId xmlns:a16="http://schemas.microsoft.com/office/drawing/2014/main" id="{DCAF42F0-B28D-407A-ADE8-9F827BCFAF77}"/>
            </a:ext>
          </a:extLst>
        </xdr:cNvPr>
        <xdr:cNvCxnSpPr/>
      </xdr:nvCxnSpPr>
      <xdr:spPr>
        <a:xfrm>
          <a:off x="16093440" y="18181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99" name="テキスト ボックス 898">
          <a:extLst>
            <a:ext uri="{FF2B5EF4-FFF2-40B4-BE49-F238E27FC236}">
              <a16:creationId xmlns:a16="http://schemas.microsoft.com/office/drawing/2014/main" id="{3985E807-A531-40AE-8BF6-AB57A749D14D}"/>
            </a:ext>
          </a:extLst>
        </xdr:cNvPr>
        <xdr:cNvSpPr txBox="1"/>
      </xdr:nvSpPr>
      <xdr:spPr>
        <a:xfrm>
          <a:off x="1569484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00" name="直線コネクタ 899">
          <a:extLst>
            <a:ext uri="{FF2B5EF4-FFF2-40B4-BE49-F238E27FC236}">
              <a16:creationId xmlns:a16="http://schemas.microsoft.com/office/drawing/2014/main" id="{BC641F54-6413-4B90-B5C1-925AD461C42C}"/>
            </a:ext>
          </a:extLst>
        </xdr:cNvPr>
        <xdr:cNvCxnSpPr/>
      </xdr:nvCxnSpPr>
      <xdr:spPr>
        <a:xfrm>
          <a:off x="16093440" y="177355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01" name="テキスト ボックス 900">
          <a:extLst>
            <a:ext uri="{FF2B5EF4-FFF2-40B4-BE49-F238E27FC236}">
              <a16:creationId xmlns:a16="http://schemas.microsoft.com/office/drawing/2014/main" id="{44EEA721-FF2F-4C1D-A208-78488CD2810C}"/>
            </a:ext>
          </a:extLst>
        </xdr:cNvPr>
        <xdr:cNvSpPr txBox="1"/>
      </xdr:nvSpPr>
      <xdr:spPr>
        <a:xfrm>
          <a:off x="1569484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02" name="直線コネクタ 901">
          <a:extLst>
            <a:ext uri="{FF2B5EF4-FFF2-40B4-BE49-F238E27FC236}">
              <a16:creationId xmlns:a16="http://schemas.microsoft.com/office/drawing/2014/main" id="{7CCE69A1-7BC4-4AAC-949A-72E0B3B93DE5}"/>
            </a:ext>
          </a:extLst>
        </xdr:cNvPr>
        <xdr:cNvCxnSpPr/>
      </xdr:nvCxnSpPr>
      <xdr:spPr>
        <a:xfrm>
          <a:off x="16093440" y="172859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03" name="テキスト ボックス 902">
          <a:extLst>
            <a:ext uri="{FF2B5EF4-FFF2-40B4-BE49-F238E27FC236}">
              <a16:creationId xmlns:a16="http://schemas.microsoft.com/office/drawing/2014/main" id="{FF457A87-169D-48E3-835B-936B7FF656EC}"/>
            </a:ext>
          </a:extLst>
        </xdr:cNvPr>
        <xdr:cNvSpPr txBox="1"/>
      </xdr:nvSpPr>
      <xdr:spPr>
        <a:xfrm>
          <a:off x="1569484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04" name="直線コネクタ 903">
          <a:extLst>
            <a:ext uri="{FF2B5EF4-FFF2-40B4-BE49-F238E27FC236}">
              <a16:creationId xmlns:a16="http://schemas.microsoft.com/office/drawing/2014/main" id="{523A283E-1889-4DF3-BD61-9318C94AE3F0}"/>
            </a:ext>
          </a:extLst>
        </xdr:cNvPr>
        <xdr:cNvCxnSpPr/>
      </xdr:nvCxnSpPr>
      <xdr:spPr>
        <a:xfrm>
          <a:off x="16093440" y="1684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05" name="テキスト ボックス 904">
          <a:extLst>
            <a:ext uri="{FF2B5EF4-FFF2-40B4-BE49-F238E27FC236}">
              <a16:creationId xmlns:a16="http://schemas.microsoft.com/office/drawing/2014/main" id="{557C4C66-E727-45F9-A298-3F1061F08259}"/>
            </a:ext>
          </a:extLst>
        </xdr:cNvPr>
        <xdr:cNvSpPr txBox="1"/>
      </xdr:nvSpPr>
      <xdr:spPr>
        <a:xfrm>
          <a:off x="1569484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06" name="直線コネクタ 905">
          <a:extLst>
            <a:ext uri="{FF2B5EF4-FFF2-40B4-BE49-F238E27FC236}">
              <a16:creationId xmlns:a16="http://schemas.microsoft.com/office/drawing/2014/main" id="{1EABB776-A212-4140-8E55-6A4EE4D61C8B}"/>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07" name="テキスト ボックス 906">
          <a:extLst>
            <a:ext uri="{FF2B5EF4-FFF2-40B4-BE49-F238E27FC236}">
              <a16:creationId xmlns:a16="http://schemas.microsoft.com/office/drawing/2014/main" id="{AFFB39BA-04C9-4446-9A01-A96FB8891C88}"/>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08" name="【庁舎】&#10;一人当たり面積グラフ枠">
          <a:extLst>
            <a:ext uri="{FF2B5EF4-FFF2-40B4-BE49-F238E27FC236}">
              <a16:creationId xmlns:a16="http://schemas.microsoft.com/office/drawing/2014/main" id="{287F6A72-C57E-48F0-9E40-FF30131AECB3}"/>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35052</xdr:rowOff>
    </xdr:from>
    <xdr:to>
      <xdr:col>116</xdr:col>
      <xdr:colOff>62864</xdr:colOff>
      <xdr:row>106</xdr:row>
      <xdr:rowOff>99061</xdr:rowOff>
    </xdr:to>
    <xdr:cxnSp macro="">
      <xdr:nvCxnSpPr>
        <xdr:cNvPr id="909" name="直線コネクタ 908">
          <a:extLst>
            <a:ext uri="{FF2B5EF4-FFF2-40B4-BE49-F238E27FC236}">
              <a16:creationId xmlns:a16="http://schemas.microsoft.com/office/drawing/2014/main" id="{9283DA5A-A449-4C09-B124-7DEF10FA5542}"/>
            </a:ext>
          </a:extLst>
        </xdr:cNvPr>
        <xdr:cNvCxnSpPr/>
      </xdr:nvCxnSpPr>
      <xdr:spPr>
        <a:xfrm flipV="1">
          <a:off x="19509104" y="16799052"/>
          <a:ext cx="0" cy="1069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102888</xdr:rowOff>
    </xdr:from>
    <xdr:ext cx="469744" cy="259045"/>
    <xdr:sp macro="" textlink="">
      <xdr:nvSpPr>
        <xdr:cNvPr id="910" name="【庁舎】&#10;一人当たり面積最小値テキスト">
          <a:extLst>
            <a:ext uri="{FF2B5EF4-FFF2-40B4-BE49-F238E27FC236}">
              <a16:creationId xmlns:a16="http://schemas.microsoft.com/office/drawing/2014/main" id="{0583849B-CF24-4BD3-ABC4-EC551CE85409}"/>
            </a:ext>
          </a:extLst>
        </xdr:cNvPr>
        <xdr:cNvSpPr txBox="1"/>
      </xdr:nvSpPr>
      <xdr:spPr>
        <a:xfrm>
          <a:off x="19547840" y="17872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99061</xdr:rowOff>
    </xdr:from>
    <xdr:to>
      <xdr:col>116</xdr:col>
      <xdr:colOff>152400</xdr:colOff>
      <xdr:row>106</xdr:row>
      <xdr:rowOff>99061</xdr:rowOff>
    </xdr:to>
    <xdr:cxnSp macro="">
      <xdr:nvCxnSpPr>
        <xdr:cNvPr id="911" name="直線コネクタ 910">
          <a:extLst>
            <a:ext uri="{FF2B5EF4-FFF2-40B4-BE49-F238E27FC236}">
              <a16:creationId xmlns:a16="http://schemas.microsoft.com/office/drawing/2014/main" id="{097E7E0B-ED70-4D9D-A75D-F806510AD219}"/>
            </a:ext>
          </a:extLst>
        </xdr:cNvPr>
        <xdr:cNvCxnSpPr/>
      </xdr:nvCxnSpPr>
      <xdr:spPr>
        <a:xfrm>
          <a:off x="19443700" y="178689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153179</xdr:rowOff>
    </xdr:from>
    <xdr:ext cx="469744" cy="259045"/>
    <xdr:sp macro="" textlink="">
      <xdr:nvSpPr>
        <xdr:cNvPr id="912" name="【庁舎】&#10;一人当たり面積最大値テキスト">
          <a:extLst>
            <a:ext uri="{FF2B5EF4-FFF2-40B4-BE49-F238E27FC236}">
              <a16:creationId xmlns:a16="http://schemas.microsoft.com/office/drawing/2014/main" id="{2402E3A4-0BD6-4F1E-B46F-2744A9B40AA4}"/>
            </a:ext>
          </a:extLst>
        </xdr:cNvPr>
        <xdr:cNvSpPr txBox="1"/>
      </xdr:nvSpPr>
      <xdr:spPr>
        <a:xfrm>
          <a:off x="19547840" y="16581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35052</xdr:rowOff>
    </xdr:from>
    <xdr:to>
      <xdr:col>116</xdr:col>
      <xdr:colOff>152400</xdr:colOff>
      <xdr:row>100</xdr:row>
      <xdr:rowOff>35052</xdr:rowOff>
    </xdr:to>
    <xdr:cxnSp macro="">
      <xdr:nvCxnSpPr>
        <xdr:cNvPr id="913" name="直線コネクタ 912">
          <a:extLst>
            <a:ext uri="{FF2B5EF4-FFF2-40B4-BE49-F238E27FC236}">
              <a16:creationId xmlns:a16="http://schemas.microsoft.com/office/drawing/2014/main" id="{A9A90935-35B7-46FA-A160-F89AC8AE75FC}"/>
            </a:ext>
          </a:extLst>
        </xdr:cNvPr>
        <xdr:cNvCxnSpPr/>
      </xdr:nvCxnSpPr>
      <xdr:spPr>
        <a:xfrm>
          <a:off x="19443700" y="167990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75709</xdr:rowOff>
    </xdr:from>
    <xdr:ext cx="469744" cy="259045"/>
    <xdr:sp macro="" textlink="">
      <xdr:nvSpPr>
        <xdr:cNvPr id="914" name="【庁舎】&#10;一人当たり面積平均値テキスト">
          <a:extLst>
            <a:ext uri="{FF2B5EF4-FFF2-40B4-BE49-F238E27FC236}">
              <a16:creationId xmlns:a16="http://schemas.microsoft.com/office/drawing/2014/main" id="{AA3A41C7-1F7F-4FB9-B600-C6E11DE2C4B3}"/>
            </a:ext>
          </a:extLst>
        </xdr:cNvPr>
        <xdr:cNvSpPr txBox="1"/>
      </xdr:nvSpPr>
      <xdr:spPr>
        <a:xfrm>
          <a:off x="19547840" y="173426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52832</xdr:rowOff>
    </xdr:from>
    <xdr:to>
      <xdr:col>116</xdr:col>
      <xdr:colOff>114300</xdr:colOff>
      <xdr:row>104</xdr:row>
      <xdr:rowOff>154432</xdr:rowOff>
    </xdr:to>
    <xdr:sp macro="" textlink="">
      <xdr:nvSpPr>
        <xdr:cNvPr id="915" name="フローチャート: 判断 914">
          <a:extLst>
            <a:ext uri="{FF2B5EF4-FFF2-40B4-BE49-F238E27FC236}">
              <a16:creationId xmlns:a16="http://schemas.microsoft.com/office/drawing/2014/main" id="{C432FBB6-96FB-4876-8AC1-3DD82436D132}"/>
            </a:ext>
          </a:extLst>
        </xdr:cNvPr>
        <xdr:cNvSpPr/>
      </xdr:nvSpPr>
      <xdr:spPr>
        <a:xfrm>
          <a:off x="19458940" y="17487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43687</xdr:rowOff>
    </xdr:from>
    <xdr:to>
      <xdr:col>112</xdr:col>
      <xdr:colOff>38100</xdr:colOff>
      <xdr:row>104</xdr:row>
      <xdr:rowOff>145287</xdr:rowOff>
    </xdr:to>
    <xdr:sp macro="" textlink="">
      <xdr:nvSpPr>
        <xdr:cNvPr id="916" name="フローチャート: 判断 915">
          <a:extLst>
            <a:ext uri="{FF2B5EF4-FFF2-40B4-BE49-F238E27FC236}">
              <a16:creationId xmlns:a16="http://schemas.microsoft.com/office/drawing/2014/main" id="{F8F33D4A-4EAC-45E3-AD7A-EF04ED8AA0A4}"/>
            </a:ext>
          </a:extLst>
        </xdr:cNvPr>
        <xdr:cNvSpPr/>
      </xdr:nvSpPr>
      <xdr:spPr>
        <a:xfrm>
          <a:off x="18735040" y="1747824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52832</xdr:rowOff>
    </xdr:from>
    <xdr:to>
      <xdr:col>107</xdr:col>
      <xdr:colOff>101600</xdr:colOff>
      <xdr:row>104</xdr:row>
      <xdr:rowOff>154432</xdr:rowOff>
    </xdr:to>
    <xdr:sp macro="" textlink="">
      <xdr:nvSpPr>
        <xdr:cNvPr id="917" name="フローチャート: 判断 916">
          <a:extLst>
            <a:ext uri="{FF2B5EF4-FFF2-40B4-BE49-F238E27FC236}">
              <a16:creationId xmlns:a16="http://schemas.microsoft.com/office/drawing/2014/main" id="{FE5D4124-DED2-4B07-9E99-8C72F82354C4}"/>
            </a:ext>
          </a:extLst>
        </xdr:cNvPr>
        <xdr:cNvSpPr/>
      </xdr:nvSpPr>
      <xdr:spPr>
        <a:xfrm>
          <a:off x="17937480" y="17487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61976</xdr:rowOff>
    </xdr:from>
    <xdr:to>
      <xdr:col>102</xdr:col>
      <xdr:colOff>165100</xdr:colOff>
      <xdr:row>104</xdr:row>
      <xdr:rowOff>163576</xdr:rowOff>
    </xdr:to>
    <xdr:sp macro="" textlink="">
      <xdr:nvSpPr>
        <xdr:cNvPr id="918" name="フローチャート: 判断 917">
          <a:extLst>
            <a:ext uri="{FF2B5EF4-FFF2-40B4-BE49-F238E27FC236}">
              <a16:creationId xmlns:a16="http://schemas.microsoft.com/office/drawing/2014/main" id="{C7C9C7CB-94E6-4114-9AA9-90A63E1B573B}"/>
            </a:ext>
          </a:extLst>
        </xdr:cNvPr>
        <xdr:cNvSpPr/>
      </xdr:nvSpPr>
      <xdr:spPr>
        <a:xfrm>
          <a:off x="17162780" y="1749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66548</xdr:rowOff>
    </xdr:from>
    <xdr:to>
      <xdr:col>98</xdr:col>
      <xdr:colOff>38100</xdr:colOff>
      <xdr:row>104</xdr:row>
      <xdr:rowOff>168148</xdr:rowOff>
    </xdr:to>
    <xdr:sp macro="" textlink="">
      <xdr:nvSpPr>
        <xdr:cNvPr id="919" name="フローチャート: 判断 918">
          <a:extLst>
            <a:ext uri="{FF2B5EF4-FFF2-40B4-BE49-F238E27FC236}">
              <a16:creationId xmlns:a16="http://schemas.microsoft.com/office/drawing/2014/main" id="{C3CD41C4-6FAD-47E1-A5C7-5564DBCFE54A}"/>
            </a:ext>
          </a:extLst>
        </xdr:cNvPr>
        <xdr:cNvSpPr/>
      </xdr:nvSpPr>
      <xdr:spPr>
        <a:xfrm>
          <a:off x="16388080" y="1750110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0" name="テキスト ボックス 919">
          <a:extLst>
            <a:ext uri="{FF2B5EF4-FFF2-40B4-BE49-F238E27FC236}">
              <a16:creationId xmlns:a16="http://schemas.microsoft.com/office/drawing/2014/main" id="{9AC19874-DD81-4628-9F46-986A8BBE4851}"/>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1" name="テキスト ボックス 920">
          <a:extLst>
            <a:ext uri="{FF2B5EF4-FFF2-40B4-BE49-F238E27FC236}">
              <a16:creationId xmlns:a16="http://schemas.microsoft.com/office/drawing/2014/main" id="{E1F4D69B-AAFC-4C37-873A-8CC4872D6512}"/>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2" name="テキスト ボックス 921">
          <a:extLst>
            <a:ext uri="{FF2B5EF4-FFF2-40B4-BE49-F238E27FC236}">
              <a16:creationId xmlns:a16="http://schemas.microsoft.com/office/drawing/2014/main" id="{02E1EBB2-59CD-41A3-AFB8-918C1D6B2AA3}"/>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3" name="テキスト ボックス 922">
          <a:extLst>
            <a:ext uri="{FF2B5EF4-FFF2-40B4-BE49-F238E27FC236}">
              <a16:creationId xmlns:a16="http://schemas.microsoft.com/office/drawing/2014/main" id="{13D97787-034B-4CA7-A901-CAE4062C4E78}"/>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4" name="テキスト ボックス 923">
          <a:extLst>
            <a:ext uri="{FF2B5EF4-FFF2-40B4-BE49-F238E27FC236}">
              <a16:creationId xmlns:a16="http://schemas.microsoft.com/office/drawing/2014/main" id="{ECB40346-1114-4F25-9976-CA6E1990FFD5}"/>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114554</xdr:rowOff>
    </xdr:from>
    <xdr:to>
      <xdr:col>116</xdr:col>
      <xdr:colOff>114300</xdr:colOff>
      <xdr:row>106</xdr:row>
      <xdr:rowOff>44704</xdr:rowOff>
    </xdr:to>
    <xdr:sp macro="" textlink="">
      <xdr:nvSpPr>
        <xdr:cNvPr id="925" name="楕円 924">
          <a:extLst>
            <a:ext uri="{FF2B5EF4-FFF2-40B4-BE49-F238E27FC236}">
              <a16:creationId xmlns:a16="http://schemas.microsoft.com/office/drawing/2014/main" id="{DFEF22B6-BEF4-4E9A-8FDA-5307FD78B503}"/>
            </a:ext>
          </a:extLst>
        </xdr:cNvPr>
        <xdr:cNvSpPr/>
      </xdr:nvSpPr>
      <xdr:spPr>
        <a:xfrm>
          <a:off x="19458940" y="177167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29481</xdr:rowOff>
    </xdr:from>
    <xdr:ext cx="469744" cy="259045"/>
    <xdr:sp macro="" textlink="">
      <xdr:nvSpPr>
        <xdr:cNvPr id="926" name="【庁舎】&#10;一人当たり面積該当値テキスト">
          <a:extLst>
            <a:ext uri="{FF2B5EF4-FFF2-40B4-BE49-F238E27FC236}">
              <a16:creationId xmlns:a16="http://schemas.microsoft.com/office/drawing/2014/main" id="{801F9909-4D80-4B8C-97F3-A1B7B3261445}"/>
            </a:ext>
          </a:extLst>
        </xdr:cNvPr>
        <xdr:cNvSpPr txBox="1"/>
      </xdr:nvSpPr>
      <xdr:spPr>
        <a:xfrm>
          <a:off x="19547840" y="17631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119126</xdr:rowOff>
    </xdr:from>
    <xdr:to>
      <xdr:col>112</xdr:col>
      <xdr:colOff>38100</xdr:colOff>
      <xdr:row>106</xdr:row>
      <xdr:rowOff>49276</xdr:rowOff>
    </xdr:to>
    <xdr:sp macro="" textlink="">
      <xdr:nvSpPr>
        <xdr:cNvPr id="927" name="楕円 926">
          <a:extLst>
            <a:ext uri="{FF2B5EF4-FFF2-40B4-BE49-F238E27FC236}">
              <a16:creationId xmlns:a16="http://schemas.microsoft.com/office/drawing/2014/main" id="{9A0EA09D-D05F-4212-9489-556D15D3185C}"/>
            </a:ext>
          </a:extLst>
        </xdr:cNvPr>
        <xdr:cNvSpPr/>
      </xdr:nvSpPr>
      <xdr:spPr>
        <a:xfrm>
          <a:off x="18735040" y="1772132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165354</xdr:rowOff>
    </xdr:from>
    <xdr:to>
      <xdr:col>116</xdr:col>
      <xdr:colOff>63500</xdr:colOff>
      <xdr:row>105</xdr:row>
      <xdr:rowOff>169926</xdr:rowOff>
    </xdr:to>
    <xdr:cxnSp macro="">
      <xdr:nvCxnSpPr>
        <xdr:cNvPr id="928" name="直線コネクタ 927">
          <a:extLst>
            <a:ext uri="{FF2B5EF4-FFF2-40B4-BE49-F238E27FC236}">
              <a16:creationId xmlns:a16="http://schemas.microsoft.com/office/drawing/2014/main" id="{B4690EE9-66E3-4F7F-80EE-E442D72D98A3}"/>
            </a:ext>
          </a:extLst>
        </xdr:cNvPr>
        <xdr:cNvCxnSpPr/>
      </xdr:nvCxnSpPr>
      <xdr:spPr>
        <a:xfrm flipV="1">
          <a:off x="18778220" y="17767554"/>
          <a:ext cx="7315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112268</xdr:rowOff>
    </xdr:from>
    <xdr:to>
      <xdr:col>107</xdr:col>
      <xdr:colOff>101600</xdr:colOff>
      <xdr:row>107</xdr:row>
      <xdr:rowOff>42418</xdr:rowOff>
    </xdr:to>
    <xdr:sp macro="" textlink="">
      <xdr:nvSpPr>
        <xdr:cNvPr id="929" name="楕円 928">
          <a:extLst>
            <a:ext uri="{FF2B5EF4-FFF2-40B4-BE49-F238E27FC236}">
              <a16:creationId xmlns:a16="http://schemas.microsoft.com/office/drawing/2014/main" id="{9B3E9CB0-FFFE-428C-9779-9BF188D3C2CA}"/>
            </a:ext>
          </a:extLst>
        </xdr:cNvPr>
        <xdr:cNvSpPr/>
      </xdr:nvSpPr>
      <xdr:spPr>
        <a:xfrm>
          <a:off x="17937480" y="1788210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169926</xdr:rowOff>
    </xdr:from>
    <xdr:to>
      <xdr:col>111</xdr:col>
      <xdr:colOff>177800</xdr:colOff>
      <xdr:row>106</xdr:row>
      <xdr:rowOff>163068</xdr:rowOff>
    </xdr:to>
    <xdr:cxnSp macro="">
      <xdr:nvCxnSpPr>
        <xdr:cNvPr id="930" name="直線コネクタ 929">
          <a:extLst>
            <a:ext uri="{FF2B5EF4-FFF2-40B4-BE49-F238E27FC236}">
              <a16:creationId xmlns:a16="http://schemas.microsoft.com/office/drawing/2014/main" id="{F3DC5CAA-357A-4FD6-A824-40E3E39B2E4B}"/>
            </a:ext>
          </a:extLst>
        </xdr:cNvPr>
        <xdr:cNvCxnSpPr/>
      </xdr:nvCxnSpPr>
      <xdr:spPr>
        <a:xfrm flipV="1">
          <a:off x="17988280" y="17772126"/>
          <a:ext cx="789940" cy="160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139700</xdr:rowOff>
    </xdr:from>
    <xdr:to>
      <xdr:col>102</xdr:col>
      <xdr:colOff>165100</xdr:colOff>
      <xdr:row>107</xdr:row>
      <xdr:rowOff>69850</xdr:rowOff>
    </xdr:to>
    <xdr:sp macro="" textlink="">
      <xdr:nvSpPr>
        <xdr:cNvPr id="931" name="楕円 930">
          <a:extLst>
            <a:ext uri="{FF2B5EF4-FFF2-40B4-BE49-F238E27FC236}">
              <a16:creationId xmlns:a16="http://schemas.microsoft.com/office/drawing/2014/main" id="{4BBCBDB3-9CE5-4F5A-86FB-BF7C2A059EAA}"/>
            </a:ext>
          </a:extLst>
        </xdr:cNvPr>
        <xdr:cNvSpPr/>
      </xdr:nvSpPr>
      <xdr:spPr>
        <a:xfrm>
          <a:off x="17162780" y="179095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163068</xdr:rowOff>
    </xdr:from>
    <xdr:to>
      <xdr:col>107</xdr:col>
      <xdr:colOff>50800</xdr:colOff>
      <xdr:row>107</xdr:row>
      <xdr:rowOff>19050</xdr:rowOff>
    </xdr:to>
    <xdr:cxnSp macro="">
      <xdr:nvCxnSpPr>
        <xdr:cNvPr id="932" name="直線コネクタ 931">
          <a:extLst>
            <a:ext uri="{FF2B5EF4-FFF2-40B4-BE49-F238E27FC236}">
              <a16:creationId xmlns:a16="http://schemas.microsoft.com/office/drawing/2014/main" id="{87553A48-CBD3-4F17-B8ED-F20951207B38}"/>
            </a:ext>
          </a:extLst>
        </xdr:cNvPr>
        <xdr:cNvCxnSpPr/>
      </xdr:nvCxnSpPr>
      <xdr:spPr>
        <a:xfrm flipV="1">
          <a:off x="17213580" y="17932908"/>
          <a:ext cx="774700" cy="2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139700</xdr:rowOff>
    </xdr:from>
    <xdr:to>
      <xdr:col>98</xdr:col>
      <xdr:colOff>38100</xdr:colOff>
      <xdr:row>107</xdr:row>
      <xdr:rowOff>69850</xdr:rowOff>
    </xdr:to>
    <xdr:sp macro="" textlink="">
      <xdr:nvSpPr>
        <xdr:cNvPr id="933" name="楕円 932">
          <a:extLst>
            <a:ext uri="{FF2B5EF4-FFF2-40B4-BE49-F238E27FC236}">
              <a16:creationId xmlns:a16="http://schemas.microsoft.com/office/drawing/2014/main" id="{A00822DF-1F90-472A-A71D-870C12AC6E5D}"/>
            </a:ext>
          </a:extLst>
        </xdr:cNvPr>
        <xdr:cNvSpPr/>
      </xdr:nvSpPr>
      <xdr:spPr>
        <a:xfrm>
          <a:off x="16388080" y="179095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19050</xdr:rowOff>
    </xdr:from>
    <xdr:to>
      <xdr:col>102</xdr:col>
      <xdr:colOff>114300</xdr:colOff>
      <xdr:row>107</xdr:row>
      <xdr:rowOff>19050</xdr:rowOff>
    </xdr:to>
    <xdr:cxnSp macro="">
      <xdr:nvCxnSpPr>
        <xdr:cNvPr id="934" name="直線コネクタ 933">
          <a:extLst>
            <a:ext uri="{FF2B5EF4-FFF2-40B4-BE49-F238E27FC236}">
              <a16:creationId xmlns:a16="http://schemas.microsoft.com/office/drawing/2014/main" id="{6C04752B-F0F0-4A6A-B0DB-6035CE833563}"/>
            </a:ext>
          </a:extLst>
        </xdr:cNvPr>
        <xdr:cNvCxnSpPr/>
      </xdr:nvCxnSpPr>
      <xdr:spPr>
        <a:xfrm>
          <a:off x="16431260" y="1795653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102</xdr:row>
      <xdr:rowOff>161814</xdr:rowOff>
    </xdr:from>
    <xdr:ext cx="469744" cy="259045"/>
    <xdr:sp macro="" textlink="">
      <xdr:nvSpPr>
        <xdr:cNvPr id="935" name="n_1aveValue【庁舎】&#10;一人当たり面積">
          <a:extLst>
            <a:ext uri="{FF2B5EF4-FFF2-40B4-BE49-F238E27FC236}">
              <a16:creationId xmlns:a16="http://schemas.microsoft.com/office/drawing/2014/main" id="{C26A31DA-515F-4CE9-9E9C-88AEC72BC847}"/>
            </a:ext>
          </a:extLst>
        </xdr:cNvPr>
        <xdr:cNvSpPr txBox="1"/>
      </xdr:nvSpPr>
      <xdr:spPr>
        <a:xfrm>
          <a:off x="18561127" y="17261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170959</xdr:rowOff>
    </xdr:from>
    <xdr:ext cx="469744" cy="259045"/>
    <xdr:sp macro="" textlink="">
      <xdr:nvSpPr>
        <xdr:cNvPr id="936" name="n_2aveValue【庁舎】&#10;一人当たり面積">
          <a:extLst>
            <a:ext uri="{FF2B5EF4-FFF2-40B4-BE49-F238E27FC236}">
              <a16:creationId xmlns:a16="http://schemas.microsoft.com/office/drawing/2014/main" id="{92283A1A-0952-447C-9688-FC89C6DE3D9C}"/>
            </a:ext>
          </a:extLst>
        </xdr:cNvPr>
        <xdr:cNvSpPr txBox="1"/>
      </xdr:nvSpPr>
      <xdr:spPr>
        <a:xfrm>
          <a:off x="17776267" y="17270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8653</xdr:rowOff>
    </xdr:from>
    <xdr:ext cx="469744" cy="259045"/>
    <xdr:sp macro="" textlink="">
      <xdr:nvSpPr>
        <xdr:cNvPr id="937" name="n_3aveValue【庁舎】&#10;一人当たり面積">
          <a:extLst>
            <a:ext uri="{FF2B5EF4-FFF2-40B4-BE49-F238E27FC236}">
              <a16:creationId xmlns:a16="http://schemas.microsoft.com/office/drawing/2014/main" id="{4B49070D-EA50-47C9-854E-2A6A92AEA3F4}"/>
            </a:ext>
          </a:extLst>
        </xdr:cNvPr>
        <xdr:cNvSpPr txBox="1"/>
      </xdr:nvSpPr>
      <xdr:spPr>
        <a:xfrm>
          <a:off x="17001567" y="17275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13225</xdr:rowOff>
    </xdr:from>
    <xdr:ext cx="469744" cy="259045"/>
    <xdr:sp macro="" textlink="">
      <xdr:nvSpPr>
        <xdr:cNvPr id="938" name="n_4aveValue【庁舎】&#10;一人当たり面積">
          <a:extLst>
            <a:ext uri="{FF2B5EF4-FFF2-40B4-BE49-F238E27FC236}">
              <a16:creationId xmlns:a16="http://schemas.microsoft.com/office/drawing/2014/main" id="{62ED3676-4C8B-40D6-90DF-53415F92C102}"/>
            </a:ext>
          </a:extLst>
        </xdr:cNvPr>
        <xdr:cNvSpPr txBox="1"/>
      </xdr:nvSpPr>
      <xdr:spPr>
        <a:xfrm>
          <a:off x="16226867" y="17280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40403</xdr:rowOff>
    </xdr:from>
    <xdr:ext cx="469744" cy="259045"/>
    <xdr:sp macro="" textlink="">
      <xdr:nvSpPr>
        <xdr:cNvPr id="939" name="n_1mainValue【庁舎】&#10;一人当たり面積">
          <a:extLst>
            <a:ext uri="{FF2B5EF4-FFF2-40B4-BE49-F238E27FC236}">
              <a16:creationId xmlns:a16="http://schemas.microsoft.com/office/drawing/2014/main" id="{6DF5372C-C792-4907-832F-482DF575D562}"/>
            </a:ext>
          </a:extLst>
        </xdr:cNvPr>
        <xdr:cNvSpPr txBox="1"/>
      </xdr:nvSpPr>
      <xdr:spPr>
        <a:xfrm>
          <a:off x="18561127" y="17810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33545</xdr:rowOff>
    </xdr:from>
    <xdr:ext cx="469744" cy="259045"/>
    <xdr:sp macro="" textlink="">
      <xdr:nvSpPr>
        <xdr:cNvPr id="940" name="n_2mainValue【庁舎】&#10;一人当たり面積">
          <a:extLst>
            <a:ext uri="{FF2B5EF4-FFF2-40B4-BE49-F238E27FC236}">
              <a16:creationId xmlns:a16="http://schemas.microsoft.com/office/drawing/2014/main" id="{6B92D5AF-F6B7-4326-8BFF-14AF86589D6C}"/>
            </a:ext>
          </a:extLst>
        </xdr:cNvPr>
        <xdr:cNvSpPr txBox="1"/>
      </xdr:nvSpPr>
      <xdr:spPr>
        <a:xfrm>
          <a:off x="17776267" y="17971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60977</xdr:rowOff>
    </xdr:from>
    <xdr:ext cx="469744" cy="259045"/>
    <xdr:sp macro="" textlink="">
      <xdr:nvSpPr>
        <xdr:cNvPr id="941" name="n_3mainValue【庁舎】&#10;一人当たり面積">
          <a:extLst>
            <a:ext uri="{FF2B5EF4-FFF2-40B4-BE49-F238E27FC236}">
              <a16:creationId xmlns:a16="http://schemas.microsoft.com/office/drawing/2014/main" id="{E6696799-1465-4E61-A1F6-07EBC3D62BB8}"/>
            </a:ext>
          </a:extLst>
        </xdr:cNvPr>
        <xdr:cNvSpPr txBox="1"/>
      </xdr:nvSpPr>
      <xdr:spPr>
        <a:xfrm>
          <a:off x="17001567" y="17998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60977</xdr:rowOff>
    </xdr:from>
    <xdr:ext cx="469744" cy="259045"/>
    <xdr:sp macro="" textlink="">
      <xdr:nvSpPr>
        <xdr:cNvPr id="942" name="n_4mainValue【庁舎】&#10;一人当たり面積">
          <a:extLst>
            <a:ext uri="{FF2B5EF4-FFF2-40B4-BE49-F238E27FC236}">
              <a16:creationId xmlns:a16="http://schemas.microsoft.com/office/drawing/2014/main" id="{8294297E-4E6C-4297-8319-1B472C6BD7AE}"/>
            </a:ext>
          </a:extLst>
        </xdr:cNvPr>
        <xdr:cNvSpPr txBox="1"/>
      </xdr:nvSpPr>
      <xdr:spPr>
        <a:xfrm>
          <a:off x="16226867" y="17998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3" name="正方形/長方形 942">
          <a:extLst>
            <a:ext uri="{FF2B5EF4-FFF2-40B4-BE49-F238E27FC236}">
              <a16:creationId xmlns:a16="http://schemas.microsoft.com/office/drawing/2014/main" id="{AB7B4FB2-3EB0-4F00-B8C9-6F5B3E791C3E}"/>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4" name="正方形/長方形 943">
          <a:extLst>
            <a:ext uri="{FF2B5EF4-FFF2-40B4-BE49-F238E27FC236}">
              <a16:creationId xmlns:a16="http://schemas.microsoft.com/office/drawing/2014/main" id="{B0B1C40B-7E6F-45C4-99FD-282C9B1D87F9}"/>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5" name="テキスト ボックス 944">
          <a:extLst>
            <a:ext uri="{FF2B5EF4-FFF2-40B4-BE49-F238E27FC236}">
              <a16:creationId xmlns:a16="http://schemas.microsoft.com/office/drawing/2014/main" id="{7402804B-15FA-4C39-B06A-6FFEEFBBE9C4}"/>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度にごみ処理施設を更新した一般廃棄物処理施設や、令和３年度に中央図書館がリニューアルオープンした図書館などを除き、施設が古く、老朽化が進んでいるため、類似団体内平均値と比較し、有形固定資産減価償却率は高い数値となっている。　</a:t>
          </a:r>
        </a:p>
        <a:p>
          <a:r>
            <a:rPr kumimoji="1" lang="ja-JP" altLang="en-US" sz="1100">
              <a:latin typeface="ＭＳ Ｐゴシック" panose="020B0600070205080204" pitchFamily="50" charset="-128"/>
              <a:ea typeface="ＭＳ Ｐゴシック" panose="020B0600070205080204" pitchFamily="50" charset="-128"/>
            </a:rPr>
            <a:t>　今後も引き続き、公共施設等総合管理計画に基づき、公共施設等の更新・統廃合・長寿命化等を総合的かつ計画的に進める。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大阪府寝屋川市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225,735
222,178
24.70
106,983,407
105,723,665
1,198,966
50,381,673
61,759,880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個人市民税の担税力が弱いこと、大企業が少ないため法人市民税収入が少ないこと等により、財政基盤が弱く、類似団体平均を下回っている。今後も税源涵養の観点から、まちの魅力や活力の創出に向けた都市基盤の整備に取り組むとともに、地方創生の取組を推進し、財政力の向上を図る。</a:t>
          </a:r>
          <a:endPar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54428</xdr:rowOff>
    </xdr:from>
    <xdr:to>
      <xdr:col>23</xdr:col>
      <xdr:colOff>133350</xdr:colOff>
      <xdr:row>44</xdr:row>
      <xdr:rowOff>165100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26628"/>
          <a:ext cx="0" cy="14822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140805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7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54428</xdr:rowOff>
    </xdr:from>
    <xdr:to>
      <xdr:col>24</xdr:col>
      <xdr:colOff>12700</xdr:colOff>
      <xdr:row>36</xdr:row>
      <xdr:rowOff>54428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26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60778</xdr:rowOff>
    </xdr:from>
    <xdr:to>
      <xdr:col>23</xdr:col>
      <xdr:colOff>133350</xdr:colOff>
      <xdr:row>43</xdr:row>
      <xdr:rowOff>95250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433128"/>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162577</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2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60778</xdr:rowOff>
    </xdr:from>
    <xdr:to>
      <xdr:col>19</xdr:col>
      <xdr:colOff>133350</xdr:colOff>
      <xdr:row>43</xdr:row>
      <xdr:rowOff>60778</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4331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51905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09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26307</xdr:rowOff>
    </xdr:from>
    <xdr:to>
      <xdr:col>15</xdr:col>
      <xdr:colOff>82550</xdr:colOff>
      <xdr:row>43</xdr:row>
      <xdr:rowOff>60778</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398657"/>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9072</xdr:rowOff>
    </xdr:from>
    <xdr:to>
      <xdr:col>11</xdr:col>
      <xdr:colOff>31750</xdr:colOff>
      <xdr:row>43</xdr:row>
      <xdr:rowOff>26307</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38142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77107</xdr:rowOff>
    </xdr:from>
    <xdr:to>
      <xdr:col>11</xdr:col>
      <xdr:colOff>82550</xdr:colOff>
      <xdr:row>42</xdr:row>
      <xdr:rowOff>7257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17434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87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17434</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875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44450</xdr:rowOff>
    </xdr:from>
    <xdr:to>
      <xdr:col>23</xdr:col>
      <xdr:colOff>184150</xdr:colOff>
      <xdr:row>43</xdr:row>
      <xdr:rowOff>146050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16527</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38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9978</xdr:rowOff>
    </xdr:from>
    <xdr:to>
      <xdr:col>19</xdr:col>
      <xdr:colOff>184150</xdr:colOff>
      <xdr:row>43</xdr:row>
      <xdr:rowOff>111578</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96355</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468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9978</xdr:rowOff>
    </xdr:from>
    <xdr:to>
      <xdr:col>15</xdr:col>
      <xdr:colOff>133350</xdr:colOff>
      <xdr:row>43</xdr:row>
      <xdr:rowOff>111578</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96355</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146957</xdr:rowOff>
    </xdr:from>
    <xdr:to>
      <xdr:col>11</xdr:col>
      <xdr:colOff>82550</xdr:colOff>
      <xdr:row>43</xdr:row>
      <xdr:rowOff>77107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34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61884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43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129722</xdr:rowOff>
    </xdr:from>
    <xdr:to>
      <xdr:col>7</xdr:col>
      <xdr:colOff>31750</xdr:colOff>
      <xdr:row>43</xdr:row>
      <xdr:rowOff>59872</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33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44649</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416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事務事業の見直し、民間委託等の推進、職員数の適正化などの行財政改革に積極的かつ不断に取り組むとともに、徹底した経費節減とあらゆる財源の確保等、将来を見据えた財政運営を着実に進めてきたことにより、類似団体平均を下回っている。今後も事務事業の見直しを進めるとともに、優先度の低い事務事業について計画的に廃止する等の検討を進め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30226</xdr:rowOff>
    </xdr:from>
    <xdr:to>
      <xdr:col>23</xdr:col>
      <xdr:colOff>133350</xdr:colOff>
      <xdr:row>67</xdr:row>
      <xdr:rowOff>60706</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317226"/>
          <a:ext cx="0" cy="12306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32783</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51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60706</xdr:rowOff>
    </xdr:from>
    <xdr:to>
      <xdr:col>24</xdr:col>
      <xdr:colOff>12700</xdr:colOff>
      <xdr:row>67</xdr:row>
      <xdr:rowOff>60706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4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116603</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60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30226</xdr:rowOff>
    </xdr:from>
    <xdr:to>
      <xdr:col>24</xdr:col>
      <xdr:colOff>12700</xdr:colOff>
      <xdr:row>60</xdr:row>
      <xdr:rowOff>30226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317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157734</xdr:rowOff>
    </xdr:from>
    <xdr:to>
      <xdr:col>23</xdr:col>
      <xdr:colOff>133350</xdr:colOff>
      <xdr:row>64</xdr:row>
      <xdr:rowOff>5588</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959084"/>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129557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11023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157480</xdr:rowOff>
    </xdr:from>
    <xdr:to>
      <xdr:col>23</xdr:col>
      <xdr:colOff>184150</xdr:colOff>
      <xdr:row>65</xdr:row>
      <xdr:rowOff>87630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113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80518</xdr:rowOff>
    </xdr:from>
    <xdr:to>
      <xdr:col>19</xdr:col>
      <xdr:colOff>133350</xdr:colOff>
      <xdr:row>63</xdr:row>
      <xdr:rowOff>157734</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881868"/>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109220</xdr:rowOff>
    </xdr:from>
    <xdr:to>
      <xdr:col>19</xdr:col>
      <xdr:colOff>184150</xdr:colOff>
      <xdr:row>65</xdr:row>
      <xdr:rowOff>39370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108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24147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1168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80518</xdr:rowOff>
    </xdr:from>
    <xdr:to>
      <xdr:col>15</xdr:col>
      <xdr:colOff>82550</xdr:colOff>
      <xdr:row>63</xdr:row>
      <xdr:rowOff>109474</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881868"/>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121412</xdr:rowOff>
    </xdr:from>
    <xdr:to>
      <xdr:col>15</xdr:col>
      <xdr:colOff>133350</xdr:colOff>
      <xdr:row>64</xdr:row>
      <xdr:rowOff>51562</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92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36339</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1009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109474</xdr:rowOff>
    </xdr:from>
    <xdr:to>
      <xdr:col>11</xdr:col>
      <xdr:colOff>31750</xdr:colOff>
      <xdr:row>64</xdr:row>
      <xdr:rowOff>126238</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910824"/>
          <a:ext cx="889000" cy="18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143002</xdr:rowOff>
    </xdr:from>
    <xdr:to>
      <xdr:col>11</xdr:col>
      <xdr:colOff>82550</xdr:colOff>
      <xdr:row>65</xdr:row>
      <xdr:rowOff>73152</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115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57929</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1202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147828</xdr:rowOff>
    </xdr:from>
    <xdr:to>
      <xdr:col>7</xdr:col>
      <xdr:colOff>31750</xdr:colOff>
      <xdr:row>65</xdr:row>
      <xdr:rowOff>77978</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112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62755</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120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126238</xdr:rowOff>
    </xdr:from>
    <xdr:to>
      <xdr:col>23</xdr:col>
      <xdr:colOff>184150</xdr:colOff>
      <xdr:row>64</xdr:row>
      <xdr:rowOff>56388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927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142765</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772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106934</xdr:rowOff>
    </xdr:from>
    <xdr:to>
      <xdr:col>19</xdr:col>
      <xdr:colOff>184150</xdr:colOff>
      <xdr:row>64</xdr:row>
      <xdr:rowOff>37084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908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47261</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6771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29718</xdr:rowOff>
    </xdr:from>
    <xdr:to>
      <xdr:col>15</xdr:col>
      <xdr:colOff>133350</xdr:colOff>
      <xdr:row>63</xdr:row>
      <xdr:rowOff>131318</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831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141495</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599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58674</xdr:rowOff>
    </xdr:from>
    <xdr:to>
      <xdr:col>11</xdr:col>
      <xdr:colOff>82550</xdr:colOff>
      <xdr:row>63</xdr:row>
      <xdr:rowOff>160274</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860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170451</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628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75438</xdr:rowOff>
    </xdr:from>
    <xdr:to>
      <xdr:col>7</xdr:col>
      <xdr:colOff>31750</xdr:colOff>
      <xdr:row>65</xdr:row>
      <xdr:rowOff>5588</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04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15765</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817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[94,807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職員数、給与制度の適正化に取り組み、人件費を抑制したことにより、類似団体</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平均</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を下回っている</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a:t>
          </a:r>
          <a:endPar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今後も職員の柔軟な働き方を推進することにより長時間労働を抑制するとともに、総人件費をコントロールした職員配置を推進する。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110973</xdr:rowOff>
    </xdr:from>
    <xdr:to>
      <xdr:col>23</xdr:col>
      <xdr:colOff>133350</xdr:colOff>
      <xdr:row>88</xdr:row>
      <xdr:rowOff>136697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98423"/>
          <a:ext cx="0" cy="12258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108774</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96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136697</xdr:rowOff>
    </xdr:from>
    <xdr:to>
      <xdr:col>24</xdr:col>
      <xdr:colOff>12700</xdr:colOff>
      <xdr:row>88</xdr:row>
      <xdr:rowOff>136697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24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25900</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741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110973</xdr:rowOff>
    </xdr:from>
    <xdr:to>
      <xdr:col>24</xdr:col>
      <xdr:colOff>12700</xdr:colOff>
      <xdr:row>81</xdr:row>
      <xdr:rowOff>110973</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98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110973</xdr:rowOff>
    </xdr:from>
    <xdr:to>
      <xdr:col>23</xdr:col>
      <xdr:colOff>133350</xdr:colOff>
      <xdr:row>82</xdr:row>
      <xdr:rowOff>57330</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flipV="1">
          <a:off x="4114800" y="13998423"/>
          <a:ext cx="838200" cy="117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84</xdr:row>
      <xdr:rowOff>92212</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4940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120135</xdr:rowOff>
    </xdr:from>
    <xdr:to>
      <xdr:col>23</xdr:col>
      <xdr:colOff>184150</xdr:colOff>
      <xdr:row>85</xdr:row>
      <xdr:rowOff>50285</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521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153615</xdr:rowOff>
    </xdr:from>
    <xdr:to>
      <xdr:col>19</xdr:col>
      <xdr:colOff>133350</xdr:colOff>
      <xdr:row>82</xdr:row>
      <xdr:rowOff>57330</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041065"/>
          <a:ext cx="889000" cy="75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85</xdr:row>
      <xdr:rowOff>16300</xdr:rowOff>
    </xdr:from>
    <xdr:to>
      <xdr:col>19</xdr:col>
      <xdr:colOff>184150</xdr:colOff>
      <xdr:row>85</xdr:row>
      <xdr:rowOff>117900</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58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102677</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675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60007</xdr:rowOff>
    </xdr:from>
    <xdr:to>
      <xdr:col>15</xdr:col>
      <xdr:colOff>82550</xdr:colOff>
      <xdr:row>81</xdr:row>
      <xdr:rowOff>153615</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3947457"/>
          <a:ext cx="889000" cy="93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84</xdr:row>
      <xdr:rowOff>107362</xdr:rowOff>
    </xdr:from>
    <xdr:to>
      <xdr:col>15</xdr:col>
      <xdr:colOff>133350</xdr:colOff>
      <xdr:row>85</xdr:row>
      <xdr:rowOff>37512</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509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22289</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595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36505</xdr:rowOff>
    </xdr:from>
    <xdr:to>
      <xdr:col>11</xdr:col>
      <xdr:colOff>31750</xdr:colOff>
      <xdr:row>81</xdr:row>
      <xdr:rowOff>60007</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3752505"/>
          <a:ext cx="889000" cy="194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140911</xdr:rowOff>
    </xdr:from>
    <xdr:to>
      <xdr:col>11</xdr:col>
      <xdr:colOff>82550</xdr:colOff>
      <xdr:row>84</xdr:row>
      <xdr:rowOff>71061</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371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55838</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457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698</xdr:rowOff>
    </xdr:from>
    <xdr:to>
      <xdr:col>7</xdr:col>
      <xdr:colOff>31750</xdr:colOff>
      <xdr:row>83</xdr:row>
      <xdr:rowOff>102298</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231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87075</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317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60173</xdr:rowOff>
    </xdr:from>
    <xdr:to>
      <xdr:col>23</xdr:col>
      <xdr:colOff>184150</xdr:colOff>
      <xdr:row>81</xdr:row>
      <xdr:rowOff>161773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3947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152900</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3868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6530</xdr:rowOff>
    </xdr:from>
    <xdr:to>
      <xdr:col>19</xdr:col>
      <xdr:colOff>184150</xdr:colOff>
      <xdr:row>82</xdr:row>
      <xdr:rowOff>108130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065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118307</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8343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102815</xdr:rowOff>
    </xdr:from>
    <xdr:to>
      <xdr:col>15</xdr:col>
      <xdr:colOff>133350</xdr:colOff>
      <xdr:row>82</xdr:row>
      <xdr:rowOff>32965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3990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43142</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759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9207</xdr:rowOff>
    </xdr:from>
    <xdr:to>
      <xdr:col>11</xdr:col>
      <xdr:colOff>82550</xdr:colOff>
      <xdr:row>81</xdr:row>
      <xdr:rowOff>110807</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3896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120984</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66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79</xdr:row>
      <xdr:rowOff>157155</xdr:rowOff>
    </xdr:from>
    <xdr:to>
      <xdr:col>7</xdr:col>
      <xdr:colOff>31750</xdr:colOff>
      <xdr:row>80</xdr:row>
      <xdr:rowOff>87305</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701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97482</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470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国公準拠に基づき、給与制度の適正化に取り組んだことにより、類似団体平均を下回っている。引き続き水準の適正化に努める。</a:t>
          </a:r>
          <a:endParaRPr lang="ja-JP" altLang="ja-JP">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111478</xdr:rowOff>
    </xdr:from>
    <xdr:to>
      <xdr:col>81</xdr:col>
      <xdr:colOff>44450</xdr:colOff>
      <xdr:row>88</xdr:row>
      <xdr:rowOff>93839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827478"/>
          <a:ext cx="0" cy="13539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65916</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153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93839</xdr:rowOff>
    </xdr:from>
    <xdr:to>
      <xdr:col>81</xdr:col>
      <xdr:colOff>133350</xdr:colOff>
      <xdr:row>88</xdr:row>
      <xdr:rowOff>93839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181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26405</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570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111478</xdr:rowOff>
    </xdr:from>
    <xdr:to>
      <xdr:col>81</xdr:col>
      <xdr:colOff>133350</xdr:colOff>
      <xdr:row>80</xdr:row>
      <xdr:rowOff>111478</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827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80</xdr:row>
      <xdr:rowOff>111478</xdr:rowOff>
    </xdr:from>
    <xdr:to>
      <xdr:col>81</xdr:col>
      <xdr:colOff>44450</xdr:colOff>
      <xdr:row>81</xdr:row>
      <xdr:rowOff>60678</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3827478"/>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151288</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5530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7761</xdr:rowOff>
    </xdr:from>
    <xdr:to>
      <xdr:col>81</xdr:col>
      <xdr:colOff>95250</xdr:colOff>
      <xdr:row>85</xdr:row>
      <xdr:rowOff>109361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81</xdr:row>
      <xdr:rowOff>60678</xdr:rowOff>
    </xdr:from>
    <xdr:to>
      <xdr:col>77</xdr:col>
      <xdr:colOff>44450</xdr:colOff>
      <xdr:row>82</xdr:row>
      <xdr:rowOff>50095</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3948128"/>
          <a:ext cx="8890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34572</xdr:rowOff>
    </xdr:from>
    <xdr:to>
      <xdr:col>77</xdr:col>
      <xdr:colOff>95250</xdr:colOff>
      <xdr:row>85</xdr:row>
      <xdr:rowOff>136172</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07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120949</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6941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50095</xdr:rowOff>
    </xdr:from>
    <xdr:to>
      <xdr:col>72</xdr:col>
      <xdr:colOff>203200</xdr:colOff>
      <xdr:row>83</xdr:row>
      <xdr:rowOff>93134</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108995"/>
          <a:ext cx="889000" cy="214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74789</xdr:rowOff>
    </xdr:from>
    <xdr:to>
      <xdr:col>73</xdr:col>
      <xdr:colOff>44450</xdr:colOff>
      <xdr:row>86</xdr:row>
      <xdr:rowOff>4939</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161166</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734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93134</xdr:rowOff>
    </xdr:from>
    <xdr:to>
      <xdr:col>68</xdr:col>
      <xdr:colOff>152400</xdr:colOff>
      <xdr:row>83</xdr:row>
      <xdr:rowOff>133350</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323484"/>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101600</xdr:rowOff>
    </xdr:from>
    <xdr:to>
      <xdr:col>68</xdr:col>
      <xdr:colOff>203200</xdr:colOff>
      <xdr:row>86</xdr:row>
      <xdr:rowOff>31750</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16527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16527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80</xdr:row>
      <xdr:rowOff>60678</xdr:rowOff>
    </xdr:from>
    <xdr:to>
      <xdr:col>81</xdr:col>
      <xdr:colOff>95250</xdr:colOff>
      <xdr:row>80</xdr:row>
      <xdr:rowOff>162278</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3776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79</xdr:row>
      <xdr:rowOff>153405</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3697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81</xdr:row>
      <xdr:rowOff>9878</xdr:rowOff>
    </xdr:from>
    <xdr:to>
      <xdr:col>77</xdr:col>
      <xdr:colOff>95250</xdr:colOff>
      <xdr:row>81</xdr:row>
      <xdr:rowOff>111478</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3897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79</xdr:row>
      <xdr:rowOff>121655</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3666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81</xdr:row>
      <xdr:rowOff>170745</xdr:rowOff>
    </xdr:from>
    <xdr:to>
      <xdr:col>73</xdr:col>
      <xdr:colOff>44450</xdr:colOff>
      <xdr:row>82</xdr:row>
      <xdr:rowOff>100895</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058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80</xdr:row>
      <xdr:rowOff>111072</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3827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42334</xdr:rowOff>
    </xdr:from>
    <xdr:to>
      <xdr:col>68</xdr:col>
      <xdr:colOff>203200</xdr:colOff>
      <xdr:row>83</xdr:row>
      <xdr:rowOff>143934</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272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154111</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041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82550</xdr:rowOff>
    </xdr:from>
    <xdr:to>
      <xdr:col>64</xdr:col>
      <xdr:colOff>152400</xdr:colOff>
      <xdr:row>84</xdr:row>
      <xdr:rowOff>12700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22877</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総人件費の上限を定めた上で、採用を行ったことにより、類似団体</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平均</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を下回っている。</a:t>
          </a:r>
          <a:endParaRPr lang="ja-JP" altLang="ja-JP">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今後も職員の柔軟な働き方を推進することにより長時間労働を抑制</a:t>
          </a:r>
          <a:r>
            <a:rPr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するとともに、総人件費をコントロールした職員配置を推進する。</a:t>
          </a:r>
          <a:endParaRPr lang="ja-JP" altLang="ja-JP">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165735</xdr:rowOff>
    </xdr:from>
    <xdr:to>
      <xdr:col>81</xdr:col>
      <xdr:colOff>44450</xdr:colOff>
      <xdr:row>67</xdr:row>
      <xdr:rowOff>160444</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9938385"/>
          <a:ext cx="0" cy="17092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132521</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61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160444</xdr:rowOff>
    </xdr:from>
    <xdr:to>
      <xdr:col>81</xdr:col>
      <xdr:colOff>133350</xdr:colOff>
      <xdr:row>67</xdr:row>
      <xdr:rowOff>160444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64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80662</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681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165735</xdr:rowOff>
    </xdr:from>
    <xdr:to>
      <xdr:col>81</xdr:col>
      <xdr:colOff>133350</xdr:colOff>
      <xdr:row>57</xdr:row>
      <xdr:rowOff>165735</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9938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57</xdr:row>
      <xdr:rowOff>165735</xdr:rowOff>
    </xdr:from>
    <xdr:to>
      <xdr:col>81</xdr:col>
      <xdr:colOff>44450</xdr:colOff>
      <xdr:row>58</xdr:row>
      <xdr:rowOff>18415</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6179800" y="9938385"/>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64787</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5232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92710</xdr:rowOff>
    </xdr:from>
    <xdr:to>
      <xdr:col>81</xdr:col>
      <xdr:colOff>95250</xdr:colOff>
      <xdr:row>62</xdr:row>
      <xdr:rowOff>22860</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55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57</xdr:row>
      <xdr:rowOff>149648</xdr:rowOff>
    </xdr:from>
    <xdr:to>
      <xdr:col>77</xdr:col>
      <xdr:colOff>44450</xdr:colOff>
      <xdr:row>58</xdr:row>
      <xdr:rowOff>18415</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9922298"/>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68580</xdr:rowOff>
    </xdr:from>
    <xdr:to>
      <xdr:col>77</xdr:col>
      <xdr:colOff>95250</xdr:colOff>
      <xdr:row>61</xdr:row>
      <xdr:rowOff>170180</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52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154957</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6134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57</xdr:row>
      <xdr:rowOff>141605</xdr:rowOff>
    </xdr:from>
    <xdr:to>
      <xdr:col>72</xdr:col>
      <xdr:colOff>203200</xdr:colOff>
      <xdr:row>57</xdr:row>
      <xdr:rowOff>149648</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9914255"/>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48471</xdr:rowOff>
    </xdr:from>
    <xdr:to>
      <xdr:col>73</xdr:col>
      <xdr:colOff>44450</xdr:colOff>
      <xdr:row>61</xdr:row>
      <xdr:rowOff>150071</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50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134848</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593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57</xdr:row>
      <xdr:rowOff>121496</xdr:rowOff>
    </xdr:from>
    <xdr:to>
      <xdr:col>68</xdr:col>
      <xdr:colOff>152400</xdr:colOff>
      <xdr:row>57</xdr:row>
      <xdr:rowOff>141605</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9894146"/>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32385</xdr:rowOff>
    </xdr:from>
    <xdr:to>
      <xdr:col>68</xdr:col>
      <xdr:colOff>203200</xdr:colOff>
      <xdr:row>61</xdr:row>
      <xdr:rowOff>133985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118762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577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12277</xdr:rowOff>
    </xdr:from>
    <xdr:to>
      <xdr:col>64</xdr:col>
      <xdr:colOff>152400</xdr:colOff>
      <xdr:row>61</xdr:row>
      <xdr:rowOff>113877</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47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98654</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557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57</xdr:row>
      <xdr:rowOff>114935</xdr:rowOff>
    </xdr:from>
    <xdr:to>
      <xdr:col>81</xdr:col>
      <xdr:colOff>95250</xdr:colOff>
      <xdr:row>58</xdr:row>
      <xdr:rowOff>45085</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988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57</xdr:row>
      <xdr:rowOff>36212</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9808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57</xdr:row>
      <xdr:rowOff>139065</xdr:rowOff>
    </xdr:from>
    <xdr:to>
      <xdr:col>77</xdr:col>
      <xdr:colOff>95250</xdr:colOff>
      <xdr:row>58</xdr:row>
      <xdr:rowOff>69215</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9911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56</xdr:row>
      <xdr:rowOff>79392</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9680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57</xdr:row>
      <xdr:rowOff>98848</xdr:rowOff>
    </xdr:from>
    <xdr:to>
      <xdr:col>73</xdr:col>
      <xdr:colOff>44450</xdr:colOff>
      <xdr:row>58</xdr:row>
      <xdr:rowOff>28998</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9871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56</xdr:row>
      <xdr:rowOff>39175</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96403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57</xdr:row>
      <xdr:rowOff>90805</xdr:rowOff>
    </xdr:from>
    <xdr:to>
      <xdr:col>68</xdr:col>
      <xdr:colOff>203200</xdr:colOff>
      <xdr:row>58</xdr:row>
      <xdr:rowOff>20955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9863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56</xdr:row>
      <xdr:rowOff>31132</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9632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57</xdr:row>
      <xdr:rowOff>70696</xdr:rowOff>
    </xdr:from>
    <xdr:to>
      <xdr:col>64</xdr:col>
      <xdr:colOff>152400</xdr:colOff>
      <xdr:row>58</xdr:row>
      <xdr:rowOff>846</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9843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56</xdr:row>
      <xdr:rowOff>11023</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9612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将来の財政負担を考慮し、普通建設事業債や臨時財政対策債の発行を抑制するなどにより、類似団体平均を下回っている。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今後も地方債の必要最小限の発行に努めていく。</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62230</xdr:rowOff>
    </xdr:from>
    <xdr:to>
      <xdr:col>81</xdr:col>
      <xdr:colOff>44450</xdr:colOff>
      <xdr:row>44</xdr:row>
      <xdr:rowOff>76623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405880"/>
          <a:ext cx="0" cy="12145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48700</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592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76623</xdr:rowOff>
    </xdr:from>
    <xdr:to>
      <xdr:col>81</xdr:col>
      <xdr:colOff>133350</xdr:colOff>
      <xdr:row>44</xdr:row>
      <xdr:rowOff>76623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620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148607</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14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62230</xdr:rowOff>
    </xdr:from>
    <xdr:to>
      <xdr:col>81</xdr:col>
      <xdr:colOff>133350</xdr:colOff>
      <xdr:row>37</xdr:row>
      <xdr:rowOff>62230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40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126577</xdr:rowOff>
    </xdr:from>
    <xdr:to>
      <xdr:col>81</xdr:col>
      <xdr:colOff>44450</xdr:colOff>
      <xdr:row>37</xdr:row>
      <xdr:rowOff>142663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6179800" y="6470227"/>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64364</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9223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92287</xdr:rowOff>
    </xdr:from>
    <xdr:to>
      <xdr:col>81</xdr:col>
      <xdr:colOff>95250</xdr:colOff>
      <xdr:row>41</xdr:row>
      <xdr:rowOff>22437</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142663</xdr:rowOff>
    </xdr:from>
    <xdr:to>
      <xdr:col>77</xdr:col>
      <xdr:colOff>44450</xdr:colOff>
      <xdr:row>37</xdr:row>
      <xdr:rowOff>166794</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5290800" y="6486313"/>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92287</xdr:rowOff>
    </xdr:from>
    <xdr:to>
      <xdr:col>77</xdr:col>
      <xdr:colOff>95250</xdr:colOff>
      <xdr:row>41</xdr:row>
      <xdr:rowOff>22437</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7214</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7036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166794</xdr:rowOff>
    </xdr:from>
    <xdr:to>
      <xdr:col>72</xdr:col>
      <xdr:colOff>203200</xdr:colOff>
      <xdr:row>38</xdr:row>
      <xdr:rowOff>43604</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4401800" y="6510444"/>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92287</xdr:rowOff>
    </xdr:from>
    <xdr:to>
      <xdr:col>73</xdr:col>
      <xdr:colOff>44450</xdr:colOff>
      <xdr:row>41</xdr:row>
      <xdr:rowOff>22437</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7214</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43604</xdr:rowOff>
    </xdr:from>
    <xdr:to>
      <xdr:col>68</xdr:col>
      <xdr:colOff>152400</xdr:colOff>
      <xdr:row>38</xdr:row>
      <xdr:rowOff>99906</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3512800" y="6558704"/>
          <a:ext cx="889000" cy="56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108373</xdr:rowOff>
    </xdr:from>
    <xdr:to>
      <xdr:col>68</xdr:col>
      <xdr:colOff>203200</xdr:colOff>
      <xdr:row>41</xdr:row>
      <xdr:rowOff>38523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96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23300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705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132504</xdr:rowOff>
    </xdr:from>
    <xdr:to>
      <xdr:col>64</xdr:col>
      <xdr:colOff>152400</xdr:colOff>
      <xdr:row>41</xdr:row>
      <xdr:rowOff>62654</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47431</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707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75777</xdr:rowOff>
    </xdr:from>
    <xdr:to>
      <xdr:col>81</xdr:col>
      <xdr:colOff>95250</xdr:colOff>
      <xdr:row>38</xdr:row>
      <xdr:rowOff>5927</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6419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168504</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340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91863</xdr:rowOff>
    </xdr:from>
    <xdr:to>
      <xdr:col>77</xdr:col>
      <xdr:colOff>95250</xdr:colOff>
      <xdr:row>38</xdr:row>
      <xdr:rowOff>22013</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6435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32190</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62043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115993</xdr:rowOff>
    </xdr:from>
    <xdr:to>
      <xdr:col>73</xdr:col>
      <xdr:colOff>44450</xdr:colOff>
      <xdr:row>38</xdr:row>
      <xdr:rowOff>46143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6459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56320</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6228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164254</xdr:rowOff>
    </xdr:from>
    <xdr:to>
      <xdr:col>68</xdr:col>
      <xdr:colOff>203200</xdr:colOff>
      <xdr:row>38</xdr:row>
      <xdr:rowOff>94404</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6507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104580</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6276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49106</xdr:rowOff>
    </xdr:from>
    <xdr:to>
      <xdr:col>64</xdr:col>
      <xdr:colOff>152400</xdr:colOff>
      <xdr:row>38</xdr:row>
      <xdr:rowOff>150706</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6564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160884</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6333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将来の公共施設の更新や改修に備えるための公共公益施設整備基金への計画的な積み立てや市債の発行抑制など、将来を見据えた取組を進めてきたことにより、将来負担比率は類似団体平均を下回っている。</a:t>
          </a:r>
        </a:p>
        <a:p>
          <a:r>
            <a:rPr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今後も基金への計画的な積み立てや地方債の発行抑制に取り組むとともに、経常経費の抑制に努め、後年度の負担軽減を図る。</a:t>
          </a: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156921</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451100"/>
          <a:ext cx="0" cy="147772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128998</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3900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156921</xdr:rowOff>
    </xdr:from>
    <xdr:to>
      <xdr:col>81</xdr:col>
      <xdr:colOff>133350</xdr:colOff>
      <xdr:row>22</xdr:row>
      <xdr:rowOff>156921</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3928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137126</xdr:rowOff>
    </xdr:from>
    <xdr:ext cx="762000" cy="259045"/>
    <xdr:sp macro="" textlink="">
      <xdr:nvSpPr>
        <xdr:cNvPr id="443" name="将来負担の状況平均値テキスト">
          <a:extLst>
            <a:ext uri="{FF2B5EF4-FFF2-40B4-BE49-F238E27FC236}">
              <a16:creationId xmlns:a16="http://schemas.microsoft.com/office/drawing/2014/main" id="{00000000-0008-0000-0300-0000BB010000}"/>
            </a:ext>
          </a:extLst>
        </xdr:cNvPr>
        <xdr:cNvSpPr txBox="1"/>
      </xdr:nvSpPr>
      <xdr:spPr>
        <a:xfrm>
          <a:off x="17106900" y="25374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165049</xdr:rowOff>
    </xdr:from>
    <xdr:to>
      <xdr:col>81</xdr:col>
      <xdr:colOff>95250</xdr:colOff>
      <xdr:row>15</xdr:row>
      <xdr:rowOff>95199</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967200" y="256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4216</xdr:rowOff>
    </xdr:from>
    <xdr:to>
      <xdr:col>77</xdr:col>
      <xdr:colOff>95250</xdr:colOff>
      <xdr:row>15</xdr:row>
      <xdr:rowOff>105816</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575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115993</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3448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54407</xdr:rowOff>
    </xdr:from>
    <xdr:to>
      <xdr:col>73</xdr:col>
      <xdr:colOff>44450</xdr:colOff>
      <xdr:row>15</xdr:row>
      <xdr:rowOff>156007</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40000" y="262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166184</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909800" y="239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132588</xdr:rowOff>
    </xdr:from>
    <xdr:to>
      <xdr:col>68</xdr:col>
      <xdr:colOff>203200</xdr:colOff>
      <xdr:row>16</xdr:row>
      <xdr:rowOff>62738</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70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72915</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473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155753</xdr:rowOff>
    </xdr:from>
    <xdr:to>
      <xdr:col>64</xdr:col>
      <xdr:colOff>152400</xdr:colOff>
      <xdr:row>16</xdr:row>
      <xdr:rowOff>85903</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72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96080</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496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大阪府寝屋川市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225,735
222,178
24.70
106,983,407
105,723,665
1,198,966
50,381,673
61,759,880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総人件費の抑制や給与制度の適正化等により、</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類似団体</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平均を下回っている。引き続き当該取組を進めていく。</a:t>
          </a:r>
          <a:endParaRPr lang="ja-JP" altLang="ja-JP">
            <a:solidFill>
              <a:schemeClr val="tx1"/>
            </a:solidFill>
            <a:effectLst/>
            <a:latin typeface="ＭＳ Ｐゴシック" panose="020B0600070205080204" pitchFamily="50" charset="-128"/>
            <a:ea typeface="ＭＳ Ｐゴシック" panose="020B0600070205080204" pitchFamily="50" charset="-128"/>
          </a:endParaRPr>
        </a:p>
        <a:p>
          <a:endParaRPr lang="ja-JP" altLang="ja-JP">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157480</xdr:rowOff>
    </xdr:from>
    <xdr:to>
      <xdr:col>24</xdr:col>
      <xdr:colOff>25400</xdr:colOff>
      <xdr:row>40</xdr:row>
      <xdr:rowOff>58420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43880"/>
          <a:ext cx="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30497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58420</xdr:rowOff>
    </xdr:from>
    <xdr:to>
      <xdr:col>24</xdr:col>
      <xdr:colOff>114300</xdr:colOff>
      <xdr:row>40</xdr:row>
      <xdr:rowOff>58420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72407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87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157480</xdr:rowOff>
    </xdr:from>
    <xdr:to>
      <xdr:col>24</xdr:col>
      <xdr:colOff>114300</xdr:colOff>
      <xdr:row>32</xdr:row>
      <xdr:rowOff>157480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43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35560</xdr:rowOff>
    </xdr:from>
    <xdr:to>
      <xdr:col>24</xdr:col>
      <xdr:colOff>25400</xdr:colOff>
      <xdr:row>34</xdr:row>
      <xdr:rowOff>127000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586486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48277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20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127000</xdr:rowOff>
    </xdr:from>
    <xdr:to>
      <xdr:col>19</xdr:col>
      <xdr:colOff>187325</xdr:colOff>
      <xdr:row>34</xdr:row>
      <xdr:rowOff>142240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59563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114300</xdr:rowOff>
    </xdr:from>
    <xdr:to>
      <xdr:col>20</xdr:col>
      <xdr:colOff>38100</xdr:colOff>
      <xdr:row>37</xdr:row>
      <xdr:rowOff>44450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29227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7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142240</xdr:rowOff>
    </xdr:from>
    <xdr:to>
      <xdr:col>15</xdr:col>
      <xdr:colOff>98425</xdr:colOff>
      <xdr:row>35</xdr:row>
      <xdr:rowOff>39370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59715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76200</xdr:rowOff>
    </xdr:from>
    <xdr:to>
      <xdr:col>15</xdr:col>
      <xdr:colOff>149225</xdr:colOff>
      <xdr:row>37</xdr:row>
      <xdr:rowOff>6350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162577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157480</xdr:rowOff>
    </xdr:from>
    <xdr:to>
      <xdr:col>11</xdr:col>
      <xdr:colOff>9525</xdr:colOff>
      <xdr:row>35</xdr:row>
      <xdr:rowOff>39370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59867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3810</xdr:rowOff>
    </xdr:from>
    <xdr:to>
      <xdr:col>11</xdr:col>
      <xdr:colOff>60325</xdr:colOff>
      <xdr:row>37</xdr:row>
      <xdr:rowOff>105410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90187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43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76200</xdr:rowOff>
    </xdr:from>
    <xdr:to>
      <xdr:col>6</xdr:col>
      <xdr:colOff>171450</xdr:colOff>
      <xdr:row>37</xdr:row>
      <xdr:rowOff>6350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162577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33</xdr:row>
      <xdr:rowOff>156210</xdr:rowOff>
    </xdr:from>
    <xdr:to>
      <xdr:col>24</xdr:col>
      <xdr:colOff>76200</xdr:colOff>
      <xdr:row>34</xdr:row>
      <xdr:rowOff>86360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581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1287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65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76200</xdr:rowOff>
    </xdr:from>
    <xdr:to>
      <xdr:col>20</xdr:col>
      <xdr:colOff>38100</xdr:colOff>
      <xdr:row>35</xdr:row>
      <xdr:rowOff>6350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16527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67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91440</xdr:rowOff>
    </xdr:from>
    <xdr:to>
      <xdr:col>15</xdr:col>
      <xdr:colOff>149225</xdr:colOff>
      <xdr:row>35</xdr:row>
      <xdr:rowOff>21590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592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31767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68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160020</xdr:rowOff>
    </xdr:from>
    <xdr:to>
      <xdr:col>11</xdr:col>
      <xdr:colOff>60325</xdr:colOff>
      <xdr:row>35</xdr:row>
      <xdr:rowOff>90170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598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100347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758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106680</xdr:rowOff>
    </xdr:from>
    <xdr:to>
      <xdr:col>6</xdr:col>
      <xdr:colOff>171450</xdr:colOff>
      <xdr:row>35</xdr:row>
      <xdr:rowOff>36830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593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47007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70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小中学校の給食調理委託に</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係る経費</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等</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が増加</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した</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ことから</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0.5</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ポイント悪化したものの、類似団体平均を下回る水準となっている。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引き続き、事務処理の改善や工夫により、抑制に努めていく。</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66040</xdr:rowOff>
    </xdr:from>
    <xdr:to>
      <xdr:col>82</xdr:col>
      <xdr:colOff>107950</xdr:colOff>
      <xdr:row>21</xdr:row>
      <xdr:rowOff>130810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46634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102887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70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130810</xdr:rowOff>
    </xdr:from>
    <xdr:to>
      <xdr:col>82</xdr:col>
      <xdr:colOff>196850</xdr:colOff>
      <xdr:row>21</xdr:row>
      <xdr:rowOff>130810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31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152417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2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66040</xdr:rowOff>
    </xdr:from>
    <xdr:to>
      <xdr:col>82</xdr:col>
      <xdr:colOff>196850</xdr:colOff>
      <xdr:row>14</xdr:row>
      <xdr:rowOff>66040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466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123190</xdr:rowOff>
    </xdr:from>
    <xdr:to>
      <xdr:col>82</xdr:col>
      <xdr:colOff>107950</xdr:colOff>
      <xdr:row>15</xdr:row>
      <xdr:rowOff>161290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69494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59707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9743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87630</xdr:rowOff>
    </xdr:from>
    <xdr:to>
      <xdr:col>82</xdr:col>
      <xdr:colOff>158750</xdr:colOff>
      <xdr:row>18</xdr:row>
      <xdr:rowOff>17780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46990</xdr:rowOff>
    </xdr:from>
    <xdr:to>
      <xdr:col>78</xdr:col>
      <xdr:colOff>69850</xdr:colOff>
      <xdr:row>15</xdr:row>
      <xdr:rowOff>123190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61874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64770</xdr:rowOff>
    </xdr:from>
    <xdr:to>
      <xdr:col>78</xdr:col>
      <xdr:colOff>120650</xdr:colOff>
      <xdr:row>17</xdr:row>
      <xdr:rowOff>166370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151147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3065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46990</xdr:rowOff>
    </xdr:from>
    <xdr:to>
      <xdr:col>73</xdr:col>
      <xdr:colOff>180975</xdr:colOff>
      <xdr:row>15</xdr:row>
      <xdr:rowOff>77470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26187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152400</xdr:rowOff>
    </xdr:from>
    <xdr:to>
      <xdr:col>74</xdr:col>
      <xdr:colOff>31750</xdr:colOff>
      <xdr:row>17</xdr:row>
      <xdr:rowOff>82550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67327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77470</xdr:rowOff>
    </xdr:from>
    <xdr:to>
      <xdr:col>69</xdr:col>
      <xdr:colOff>92075</xdr:colOff>
      <xdr:row>15</xdr:row>
      <xdr:rowOff>138430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6492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26670</xdr:rowOff>
    </xdr:from>
    <xdr:to>
      <xdr:col>69</xdr:col>
      <xdr:colOff>142875</xdr:colOff>
      <xdr:row>17</xdr:row>
      <xdr:rowOff>128270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94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113047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302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49530</xdr:rowOff>
    </xdr:from>
    <xdr:to>
      <xdr:col>65</xdr:col>
      <xdr:colOff>53975</xdr:colOff>
      <xdr:row>17</xdr:row>
      <xdr:rowOff>151130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964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135907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305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110490</xdr:rowOff>
    </xdr:from>
    <xdr:to>
      <xdr:col>82</xdr:col>
      <xdr:colOff>158750</xdr:colOff>
      <xdr:row>16</xdr:row>
      <xdr:rowOff>40640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68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127017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527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72390</xdr:rowOff>
    </xdr:from>
    <xdr:to>
      <xdr:col>78</xdr:col>
      <xdr:colOff>120650</xdr:colOff>
      <xdr:row>16</xdr:row>
      <xdr:rowOff>2540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64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12717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413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167640</xdr:rowOff>
    </xdr:from>
    <xdr:to>
      <xdr:col>74</xdr:col>
      <xdr:colOff>31750</xdr:colOff>
      <xdr:row>15</xdr:row>
      <xdr:rowOff>97790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56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107967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336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26670</xdr:rowOff>
    </xdr:from>
    <xdr:to>
      <xdr:col>69</xdr:col>
      <xdr:colOff>142875</xdr:colOff>
      <xdr:row>15</xdr:row>
      <xdr:rowOff>128270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59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138447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36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87630</xdr:rowOff>
    </xdr:from>
    <xdr:to>
      <xdr:col>65</xdr:col>
      <xdr:colOff>53975</xdr:colOff>
      <xdr:row>16</xdr:row>
      <xdr:rowOff>17780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27957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42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扶助費に係る経常収支比率が類似団体平均を上回る要因として、障害福祉サービス費等</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や生活保護費</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などの増加が挙げられる。　</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生活保護費に係る生活保護受給者自立支援事業等を推進することで扶助費の抑制を図る。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37193</xdr:rowOff>
    </xdr:from>
    <xdr:to>
      <xdr:col>24</xdr:col>
      <xdr:colOff>25400</xdr:colOff>
      <xdr:row>61</xdr:row>
      <xdr:rowOff>4535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124043"/>
          <a:ext cx="0" cy="1338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148062</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4535</xdr:rowOff>
    </xdr:from>
    <xdr:to>
      <xdr:col>24</xdr:col>
      <xdr:colOff>114300</xdr:colOff>
      <xdr:row>61</xdr:row>
      <xdr:rowOff>4535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123570</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86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37193</xdr:rowOff>
    </xdr:from>
    <xdr:to>
      <xdr:col>24</xdr:col>
      <xdr:colOff>114300</xdr:colOff>
      <xdr:row>53</xdr:row>
      <xdr:rowOff>37193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124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127000</xdr:rowOff>
    </xdr:from>
    <xdr:to>
      <xdr:col>24</xdr:col>
      <xdr:colOff>25400</xdr:colOff>
      <xdr:row>59</xdr:row>
      <xdr:rowOff>86178</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10071100"/>
          <a:ext cx="8382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152599</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582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136072</xdr:rowOff>
    </xdr:from>
    <xdr:to>
      <xdr:col>24</xdr:col>
      <xdr:colOff>76200</xdr:colOff>
      <xdr:row>57</xdr:row>
      <xdr:rowOff>66222</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737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72572</xdr:rowOff>
    </xdr:from>
    <xdr:to>
      <xdr:col>19</xdr:col>
      <xdr:colOff>187325</xdr:colOff>
      <xdr:row>58</xdr:row>
      <xdr:rowOff>127000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10016672"/>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38100</xdr:rowOff>
    </xdr:from>
    <xdr:to>
      <xdr:col>20</xdr:col>
      <xdr:colOff>38100</xdr:colOff>
      <xdr:row>56</xdr:row>
      <xdr:rowOff>139700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149877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40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18143</xdr:rowOff>
    </xdr:from>
    <xdr:to>
      <xdr:col>15</xdr:col>
      <xdr:colOff>98425</xdr:colOff>
      <xdr:row>58</xdr:row>
      <xdr:rowOff>72572</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962243"/>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155122</xdr:rowOff>
    </xdr:from>
    <xdr:to>
      <xdr:col>15</xdr:col>
      <xdr:colOff>149225</xdr:colOff>
      <xdr:row>56</xdr:row>
      <xdr:rowOff>85272</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58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95449</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35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18143</xdr:rowOff>
    </xdr:from>
    <xdr:to>
      <xdr:col>11</xdr:col>
      <xdr:colOff>9525</xdr:colOff>
      <xdr:row>59</xdr:row>
      <xdr:rowOff>118835</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962243"/>
          <a:ext cx="889000" cy="272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27215</xdr:rowOff>
    </xdr:from>
    <xdr:to>
      <xdr:col>11</xdr:col>
      <xdr:colOff>60325</xdr:colOff>
      <xdr:row>56</xdr:row>
      <xdr:rowOff>128815</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138992</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39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114300</xdr:rowOff>
    </xdr:from>
    <xdr:to>
      <xdr:col>6</xdr:col>
      <xdr:colOff>171450</xdr:colOff>
      <xdr:row>57</xdr:row>
      <xdr:rowOff>44450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54627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35378</xdr:rowOff>
    </xdr:from>
    <xdr:to>
      <xdr:col>24</xdr:col>
      <xdr:colOff>76200</xdr:colOff>
      <xdr:row>59</xdr:row>
      <xdr:rowOff>136978</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1015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7455</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10123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76200</xdr:rowOff>
    </xdr:from>
    <xdr:to>
      <xdr:col>20</xdr:col>
      <xdr:colOff>38100</xdr:colOff>
      <xdr:row>59</xdr:row>
      <xdr:rowOff>6350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162577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1010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21772</xdr:rowOff>
    </xdr:from>
    <xdr:to>
      <xdr:col>15</xdr:col>
      <xdr:colOff>149225</xdr:colOff>
      <xdr:row>58</xdr:row>
      <xdr:rowOff>123372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96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108149</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1005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138793</xdr:rowOff>
    </xdr:from>
    <xdr:to>
      <xdr:col>11</xdr:col>
      <xdr:colOff>60325</xdr:colOff>
      <xdr:row>58</xdr:row>
      <xdr:rowOff>68943</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91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53720</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99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68035</xdr:rowOff>
    </xdr:from>
    <xdr:to>
      <xdr:col>6</xdr:col>
      <xdr:colOff>171450</xdr:colOff>
      <xdr:row>59</xdr:row>
      <xdr:rowOff>169635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1018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154412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1026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a:t>
          </a:r>
          <a:r>
            <a:rPr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被保険者数の増加等による、大阪府後期高齢者広域連合会への負担金</a:t>
          </a:r>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の増加等により、</a:t>
          </a:r>
          <a:r>
            <a:rPr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0.3</a:t>
          </a:r>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ポイント悪化し、類似団体平均を上回る数値となっている。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引き続き、経費の削減と事務の効率化を図ることにより、抑制に努めていく。</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82550</xdr:rowOff>
    </xdr:from>
    <xdr:to>
      <xdr:col>82</xdr:col>
      <xdr:colOff>107950</xdr:colOff>
      <xdr:row>62</xdr:row>
      <xdr:rowOff>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69400"/>
          <a:ext cx="0" cy="1460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143527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60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0</xdr:rowOff>
    </xdr:from>
    <xdr:to>
      <xdr:col>82</xdr:col>
      <xdr:colOff>196850</xdr:colOff>
      <xdr:row>62</xdr:row>
      <xdr:rowOff>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629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168927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82550</xdr:rowOff>
    </xdr:from>
    <xdr:to>
      <xdr:col>82</xdr:col>
      <xdr:colOff>196850</xdr:colOff>
      <xdr:row>53</xdr:row>
      <xdr:rowOff>82550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69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25400</xdr:rowOff>
    </xdr:from>
    <xdr:to>
      <xdr:col>82</xdr:col>
      <xdr:colOff>107950</xdr:colOff>
      <xdr:row>60</xdr:row>
      <xdr:rowOff>127000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10312400"/>
          <a:ext cx="8382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80027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852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63500</xdr:rowOff>
    </xdr:from>
    <xdr:to>
      <xdr:col>82</xdr:col>
      <xdr:colOff>158750</xdr:colOff>
      <xdr:row>58</xdr:row>
      <xdr:rowOff>165100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158750</xdr:rowOff>
    </xdr:from>
    <xdr:to>
      <xdr:col>78</xdr:col>
      <xdr:colOff>69850</xdr:colOff>
      <xdr:row>60</xdr:row>
      <xdr:rowOff>25400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102743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25400</xdr:rowOff>
    </xdr:from>
    <xdr:to>
      <xdr:col>78</xdr:col>
      <xdr:colOff>120650</xdr:colOff>
      <xdr:row>58</xdr:row>
      <xdr:rowOff>127000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137177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738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146050</xdr:rowOff>
    </xdr:from>
    <xdr:to>
      <xdr:col>73</xdr:col>
      <xdr:colOff>180975</xdr:colOff>
      <xdr:row>59</xdr:row>
      <xdr:rowOff>158750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102616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133350</xdr:rowOff>
    </xdr:from>
    <xdr:to>
      <xdr:col>74</xdr:col>
      <xdr:colOff>31750</xdr:colOff>
      <xdr:row>58</xdr:row>
      <xdr:rowOff>63500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73677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133350</xdr:rowOff>
    </xdr:from>
    <xdr:to>
      <xdr:col>69</xdr:col>
      <xdr:colOff>92075</xdr:colOff>
      <xdr:row>59</xdr:row>
      <xdr:rowOff>146050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102489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25400</xdr:rowOff>
    </xdr:from>
    <xdr:to>
      <xdr:col>69</xdr:col>
      <xdr:colOff>142875</xdr:colOff>
      <xdr:row>58</xdr:row>
      <xdr:rowOff>127000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137177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137177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76200</xdr:rowOff>
    </xdr:from>
    <xdr:to>
      <xdr:col>82</xdr:col>
      <xdr:colOff>158750</xdr:colOff>
      <xdr:row>61</xdr:row>
      <xdr:rowOff>6350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60</xdr:row>
      <xdr:rowOff>48277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146050</xdr:rowOff>
    </xdr:from>
    <xdr:to>
      <xdr:col>78</xdr:col>
      <xdr:colOff>120650</xdr:colOff>
      <xdr:row>60</xdr:row>
      <xdr:rowOff>76200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1026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60977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347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107950</xdr:rowOff>
    </xdr:from>
    <xdr:to>
      <xdr:col>74</xdr:col>
      <xdr:colOff>31750</xdr:colOff>
      <xdr:row>60</xdr:row>
      <xdr:rowOff>38100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1022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22877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1030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95250</xdr:rowOff>
    </xdr:from>
    <xdr:to>
      <xdr:col>69</xdr:col>
      <xdr:colOff>142875</xdr:colOff>
      <xdr:row>60</xdr:row>
      <xdr:rowOff>25400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10177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29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82550</xdr:rowOff>
    </xdr:from>
    <xdr:to>
      <xdr:col>65</xdr:col>
      <xdr:colOff>53975</xdr:colOff>
      <xdr:row>60</xdr:row>
      <xdr:rowOff>12700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19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168927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28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枚方寝屋川消防組合などの一部事務組合への負担金が含まれているため、類似団体平均値を上回る構造となっている。今後も組合</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を</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含めさらなる行財政改革の推進に取り組み、抑制に努めていく。</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33274</xdr:rowOff>
    </xdr:from>
    <xdr:to>
      <xdr:col>82</xdr:col>
      <xdr:colOff>107950</xdr:colOff>
      <xdr:row>41</xdr:row>
      <xdr:rowOff>170434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91124"/>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142511</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17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170434</xdr:rowOff>
    </xdr:from>
    <xdr:to>
      <xdr:col>82</xdr:col>
      <xdr:colOff>196850</xdr:colOff>
      <xdr:row>41</xdr:row>
      <xdr:rowOff>170434</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9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119651</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434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33274</xdr:rowOff>
    </xdr:from>
    <xdr:to>
      <xdr:col>82</xdr:col>
      <xdr:colOff>196850</xdr:colOff>
      <xdr:row>33</xdr:row>
      <xdr:rowOff>33274</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91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42418</xdr:rowOff>
    </xdr:from>
    <xdr:to>
      <xdr:col>82</xdr:col>
      <xdr:colOff>107950</xdr:colOff>
      <xdr:row>37</xdr:row>
      <xdr:rowOff>60706</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5671800" y="6386068"/>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31005</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5860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14478</xdr:rowOff>
    </xdr:from>
    <xdr:to>
      <xdr:col>82</xdr:col>
      <xdr:colOff>158750</xdr:colOff>
      <xdr:row>35</xdr:row>
      <xdr:rowOff>116078</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168148</xdr:rowOff>
    </xdr:from>
    <xdr:to>
      <xdr:col>78</xdr:col>
      <xdr:colOff>69850</xdr:colOff>
      <xdr:row>37</xdr:row>
      <xdr:rowOff>60706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4782800" y="634034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5334</xdr:rowOff>
    </xdr:from>
    <xdr:to>
      <xdr:col>78</xdr:col>
      <xdr:colOff>120650</xdr:colOff>
      <xdr:row>35</xdr:row>
      <xdr:rowOff>106934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117111</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57749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168148</xdr:rowOff>
    </xdr:from>
    <xdr:to>
      <xdr:col>73</xdr:col>
      <xdr:colOff>180975</xdr:colOff>
      <xdr:row>37</xdr:row>
      <xdr:rowOff>33274</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634034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149352</xdr:rowOff>
    </xdr:from>
    <xdr:to>
      <xdr:col>74</xdr:col>
      <xdr:colOff>31750</xdr:colOff>
      <xdr:row>35</xdr:row>
      <xdr:rowOff>79502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597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89679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747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33274</xdr:rowOff>
    </xdr:from>
    <xdr:to>
      <xdr:col>69</xdr:col>
      <xdr:colOff>92075</xdr:colOff>
      <xdr:row>37</xdr:row>
      <xdr:rowOff>78994</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637692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14478</xdr:rowOff>
    </xdr:from>
    <xdr:to>
      <xdr:col>69</xdr:col>
      <xdr:colOff>142875</xdr:colOff>
      <xdr:row>35</xdr:row>
      <xdr:rowOff>116078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126255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5784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14478</xdr:rowOff>
    </xdr:from>
    <xdr:to>
      <xdr:col>65</xdr:col>
      <xdr:colOff>53975</xdr:colOff>
      <xdr:row>35</xdr:row>
      <xdr:rowOff>116078</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126255</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5784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163068</xdr:rowOff>
    </xdr:from>
    <xdr:to>
      <xdr:col>82</xdr:col>
      <xdr:colOff>158750</xdr:colOff>
      <xdr:row>37</xdr:row>
      <xdr:rowOff>93218</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33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135145</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30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9906</xdr:rowOff>
    </xdr:from>
    <xdr:to>
      <xdr:col>78</xdr:col>
      <xdr:colOff>120650</xdr:colOff>
      <xdr:row>37</xdr:row>
      <xdr:rowOff>111506</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96283</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439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117348</xdr:rowOff>
    </xdr:from>
    <xdr:to>
      <xdr:col>74</xdr:col>
      <xdr:colOff>31750</xdr:colOff>
      <xdr:row>37</xdr:row>
      <xdr:rowOff>47498</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32275</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153924</xdr:rowOff>
    </xdr:from>
    <xdr:to>
      <xdr:col>69</xdr:col>
      <xdr:colOff>142875</xdr:colOff>
      <xdr:row>37</xdr:row>
      <xdr:rowOff>84074</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68851</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28194</xdr:rowOff>
    </xdr:from>
    <xdr:to>
      <xdr:col>65</xdr:col>
      <xdr:colOff>53975</xdr:colOff>
      <xdr:row>37</xdr:row>
      <xdr:rowOff>129794</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114571</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臨時財政対策債や交付税措置のない普通建設事業債の発行抑制等により、類似団体平均を下回っている。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今後も必要最小限の発行に努める。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54610</xdr:rowOff>
    </xdr:from>
    <xdr:to>
      <xdr:col>24</xdr:col>
      <xdr:colOff>25400</xdr:colOff>
      <xdr:row>80</xdr:row>
      <xdr:rowOff>157480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57046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129557</xdr:rowOff>
    </xdr:from>
    <xdr:ext cx="762000" cy="25904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845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157480</xdr:rowOff>
    </xdr:from>
    <xdr:to>
      <xdr:col>24</xdr:col>
      <xdr:colOff>114300</xdr:colOff>
      <xdr:row>80</xdr:row>
      <xdr:rowOff>157480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873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140987</xdr:rowOff>
    </xdr:from>
    <xdr:ext cx="762000" cy="25904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31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54610</xdr:rowOff>
    </xdr:from>
    <xdr:to>
      <xdr:col>24</xdr:col>
      <xdr:colOff>114300</xdr:colOff>
      <xdr:row>73</xdr:row>
      <xdr:rowOff>54610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570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92710</xdr:rowOff>
    </xdr:from>
    <xdr:to>
      <xdr:col>24</xdr:col>
      <xdr:colOff>25400</xdr:colOff>
      <xdr:row>75</xdr:row>
      <xdr:rowOff>146050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987800" y="1295146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6366</xdr:rowOff>
    </xdr:from>
    <xdr:ext cx="762000" cy="25904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32080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34289</xdr:rowOff>
    </xdr:from>
    <xdr:to>
      <xdr:col>24</xdr:col>
      <xdr:colOff>76200</xdr:colOff>
      <xdr:row>77</xdr:row>
      <xdr:rowOff>135889</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146050</xdr:rowOff>
    </xdr:from>
    <xdr:to>
      <xdr:col>19</xdr:col>
      <xdr:colOff>187325</xdr:colOff>
      <xdr:row>76</xdr:row>
      <xdr:rowOff>27939</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3098800" y="13004800"/>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41911</xdr:rowOff>
    </xdr:from>
    <xdr:to>
      <xdr:col>20</xdr:col>
      <xdr:colOff>38100</xdr:colOff>
      <xdr:row>77</xdr:row>
      <xdr:rowOff>143511</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128288</xdr:rowOff>
    </xdr:from>
    <xdr:ext cx="7366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3329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161289</xdr:rowOff>
    </xdr:from>
    <xdr:to>
      <xdr:col>15</xdr:col>
      <xdr:colOff>98425</xdr:colOff>
      <xdr:row>76</xdr:row>
      <xdr:rowOff>27939</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2209800" y="13020039"/>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11430</xdr:rowOff>
    </xdr:from>
    <xdr:to>
      <xdr:col>15</xdr:col>
      <xdr:colOff>149225</xdr:colOff>
      <xdr:row>77</xdr:row>
      <xdr:rowOff>113030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97807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161289</xdr:rowOff>
    </xdr:from>
    <xdr:to>
      <xdr:col>11</xdr:col>
      <xdr:colOff>9525</xdr:colOff>
      <xdr:row>76</xdr:row>
      <xdr:rowOff>58420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flipV="1">
          <a:off x="1320800" y="13020039"/>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72389</xdr:rowOff>
    </xdr:from>
    <xdr:to>
      <xdr:col>11</xdr:col>
      <xdr:colOff>60325</xdr:colOff>
      <xdr:row>78</xdr:row>
      <xdr:rowOff>2539</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158766</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95250</xdr:rowOff>
    </xdr:from>
    <xdr:to>
      <xdr:col>6</xdr:col>
      <xdr:colOff>171450</xdr:colOff>
      <xdr:row>78</xdr:row>
      <xdr:rowOff>25400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41910</xdr:rowOff>
    </xdr:from>
    <xdr:to>
      <xdr:col>24</xdr:col>
      <xdr:colOff>76200</xdr:colOff>
      <xdr:row>75</xdr:row>
      <xdr:rowOff>143510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58437</xdr:rowOff>
    </xdr:from>
    <xdr:ext cx="762000" cy="25904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274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95250</xdr:rowOff>
    </xdr:from>
    <xdr:to>
      <xdr:col>20</xdr:col>
      <xdr:colOff>38100</xdr:colOff>
      <xdr:row>76</xdr:row>
      <xdr:rowOff>25400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35577</xdr:rowOff>
    </xdr:from>
    <xdr:ext cx="7366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272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148589</xdr:rowOff>
    </xdr:from>
    <xdr:to>
      <xdr:col>15</xdr:col>
      <xdr:colOff>149225</xdr:colOff>
      <xdr:row>76</xdr:row>
      <xdr:rowOff>78739</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300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88917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277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110490</xdr:rowOff>
    </xdr:from>
    <xdr:to>
      <xdr:col>11</xdr:col>
      <xdr:colOff>60325</xdr:colOff>
      <xdr:row>76</xdr:row>
      <xdr:rowOff>40639</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50817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7620</xdr:rowOff>
    </xdr:from>
    <xdr:to>
      <xdr:col>6</xdr:col>
      <xdr:colOff>171450</xdr:colOff>
      <xdr:row>76</xdr:row>
      <xdr:rowOff>109220</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119397</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扶助費や特別会計への繰出金が増加していることや、光熱水費の高騰等により物件費が増加したこと等により</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1.1</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ポイント悪化した。</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今後も、職員数の適正化等、より一層の行財政改革を推進し、経常経費充当一般財源の削減に努める。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81280</xdr:rowOff>
    </xdr:from>
    <xdr:to>
      <xdr:col>82</xdr:col>
      <xdr:colOff>107950</xdr:colOff>
      <xdr:row>81</xdr:row>
      <xdr:rowOff>16511</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10000" y="12425680"/>
          <a:ext cx="0" cy="1478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160038</xdr:rowOff>
    </xdr:from>
    <xdr:ext cx="762000" cy="259045"/>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8900" y="13876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16511</xdr:rowOff>
    </xdr:from>
    <xdr:to>
      <xdr:col>82</xdr:col>
      <xdr:colOff>196850</xdr:colOff>
      <xdr:row>81</xdr:row>
      <xdr:rowOff>16511</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3903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167657</xdr:rowOff>
    </xdr:from>
    <xdr:ext cx="762000" cy="259045"/>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8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81280</xdr:rowOff>
    </xdr:from>
    <xdr:to>
      <xdr:col>82</xdr:col>
      <xdr:colOff>196850</xdr:colOff>
      <xdr:row>72</xdr:row>
      <xdr:rowOff>81280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5080</xdr:rowOff>
    </xdr:from>
    <xdr:to>
      <xdr:col>82</xdr:col>
      <xdr:colOff>107950</xdr:colOff>
      <xdr:row>76</xdr:row>
      <xdr:rowOff>88900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5671800" y="1303528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39387</xdr:rowOff>
    </xdr:from>
    <xdr:ext cx="762000" cy="259045"/>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8900" y="128981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22861</xdr:rowOff>
    </xdr:from>
    <xdr:to>
      <xdr:col>82</xdr:col>
      <xdr:colOff>158750</xdr:colOff>
      <xdr:row>76</xdr:row>
      <xdr:rowOff>124461</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3053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1270</xdr:rowOff>
    </xdr:from>
    <xdr:to>
      <xdr:col>78</xdr:col>
      <xdr:colOff>69850</xdr:colOff>
      <xdr:row>76</xdr:row>
      <xdr:rowOff>5080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4782800" y="12860020"/>
          <a:ext cx="8890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110490</xdr:rowOff>
    </xdr:from>
    <xdr:to>
      <xdr:col>78</xdr:col>
      <xdr:colOff>120650</xdr:colOff>
      <xdr:row>76</xdr:row>
      <xdr:rowOff>40639</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50817</xdr:rowOff>
    </xdr:from>
    <xdr:ext cx="7366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273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1270</xdr:rowOff>
    </xdr:from>
    <xdr:to>
      <xdr:col>73</xdr:col>
      <xdr:colOff>180975</xdr:colOff>
      <xdr:row>75</xdr:row>
      <xdr:rowOff>85090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893800" y="1286002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60960</xdr:rowOff>
    </xdr:from>
    <xdr:to>
      <xdr:col>74</xdr:col>
      <xdr:colOff>31750</xdr:colOff>
      <xdr:row>74</xdr:row>
      <xdr:rowOff>162560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2000" y="12748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1287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251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85090</xdr:rowOff>
    </xdr:from>
    <xdr:to>
      <xdr:col>69</xdr:col>
      <xdr:colOff>92075</xdr:colOff>
      <xdr:row>76</xdr:row>
      <xdr:rowOff>142239</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004800" y="12943840"/>
          <a:ext cx="889000" cy="228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48277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307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118110</xdr:rowOff>
    </xdr:from>
    <xdr:to>
      <xdr:col>65</xdr:col>
      <xdr:colOff>53975</xdr:colOff>
      <xdr:row>76</xdr:row>
      <xdr:rowOff>48261</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29768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58437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274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38100</xdr:rowOff>
    </xdr:from>
    <xdr:to>
      <xdr:col>82</xdr:col>
      <xdr:colOff>158750</xdr:colOff>
      <xdr:row>76</xdr:row>
      <xdr:rowOff>139700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64592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10177</xdr:rowOff>
    </xdr:from>
    <xdr:ext cx="762000" cy="259045"/>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8900" y="1304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125730</xdr:rowOff>
    </xdr:from>
    <xdr:to>
      <xdr:col>78</xdr:col>
      <xdr:colOff>120650</xdr:colOff>
      <xdr:row>76</xdr:row>
      <xdr:rowOff>55880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5621000" y="1298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40657</xdr:rowOff>
    </xdr:from>
    <xdr:ext cx="7366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90800" y="13070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121920</xdr:rowOff>
    </xdr:from>
    <xdr:to>
      <xdr:col>74</xdr:col>
      <xdr:colOff>31750</xdr:colOff>
      <xdr:row>75</xdr:row>
      <xdr:rowOff>52070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4732000" y="128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36847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2895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34290</xdr:rowOff>
    </xdr:from>
    <xdr:to>
      <xdr:col>69</xdr:col>
      <xdr:colOff>142875</xdr:colOff>
      <xdr:row>75</xdr:row>
      <xdr:rowOff>135890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3843000" y="1289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146067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12800" y="1266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91439</xdr:rowOff>
    </xdr:from>
    <xdr:to>
      <xdr:col>65</xdr:col>
      <xdr:colOff>53975</xdr:colOff>
      <xdr:row>77</xdr:row>
      <xdr:rowOff>21589</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2954000" y="13121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6366</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3800" y="13208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大阪府寝屋川市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54915</xdr:rowOff>
    </xdr:from>
    <xdr:to>
      <xdr:col>29</xdr:col>
      <xdr:colOff>127000</xdr:colOff>
      <xdr:row>19</xdr:row>
      <xdr:rowOff>154965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59940"/>
          <a:ext cx="0" cy="13002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127042</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432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154965</xdr:rowOff>
    </xdr:from>
    <xdr:to>
      <xdr:col>30</xdr:col>
      <xdr:colOff>25400</xdr:colOff>
      <xdr:row>19</xdr:row>
      <xdr:rowOff>154965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601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141292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0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54915</xdr:rowOff>
    </xdr:from>
    <xdr:to>
      <xdr:col>30</xdr:col>
      <xdr:colOff>25400</xdr:colOff>
      <xdr:row>12</xdr:row>
      <xdr:rowOff>54915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599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26949</xdr:rowOff>
    </xdr:from>
    <xdr:to>
      <xdr:col>29</xdr:col>
      <xdr:colOff>127000</xdr:colOff>
      <xdr:row>18</xdr:row>
      <xdr:rowOff>35598</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160674"/>
          <a:ext cx="647700" cy="86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90746</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101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74219</xdr:rowOff>
    </xdr:from>
    <xdr:to>
      <xdr:col>29</xdr:col>
      <xdr:colOff>177800</xdr:colOff>
      <xdr:row>17</xdr:row>
      <xdr:rowOff>4369</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865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25616</xdr:rowOff>
    </xdr:from>
    <xdr:to>
      <xdr:col>26</xdr:col>
      <xdr:colOff>50800</xdr:colOff>
      <xdr:row>18</xdr:row>
      <xdr:rowOff>35598</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3159341"/>
          <a:ext cx="698500" cy="99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128968</xdr:rowOff>
    </xdr:from>
    <xdr:to>
      <xdr:col>26</xdr:col>
      <xdr:colOff>101600</xdr:colOff>
      <xdr:row>17</xdr:row>
      <xdr:rowOff>59118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197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69295</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6886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6909</xdr:rowOff>
    </xdr:from>
    <xdr:to>
      <xdr:col>22</xdr:col>
      <xdr:colOff>114300</xdr:colOff>
      <xdr:row>18</xdr:row>
      <xdr:rowOff>25616</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140634"/>
          <a:ext cx="698500" cy="187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151714</xdr:rowOff>
    </xdr:from>
    <xdr:to>
      <xdr:col>22</xdr:col>
      <xdr:colOff>165100</xdr:colOff>
      <xdr:row>17</xdr:row>
      <xdr:rowOff>81864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425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92041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11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6909</xdr:rowOff>
    </xdr:from>
    <xdr:to>
      <xdr:col>18</xdr:col>
      <xdr:colOff>177800</xdr:colOff>
      <xdr:row>18</xdr:row>
      <xdr:rowOff>69507</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140634"/>
          <a:ext cx="698500" cy="625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5334</xdr:rowOff>
    </xdr:from>
    <xdr:to>
      <xdr:col>19</xdr:col>
      <xdr:colOff>38100</xdr:colOff>
      <xdr:row>17</xdr:row>
      <xdr:rowOff>106934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676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117111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36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61493</xdr:rowOff>
    </xdr:from>
    <xdr:to>
      <xdr:col>15</xdr:col>
      <xdr:colOff>101600</xdr:colOff>
      <xdr:row>17</xdr:row>
      <xdr:rowOff>163093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237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1820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92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147599</xdr:rowOff>
    </xdr:from>
    <xdr:to>
      <xdr:col>29</xdr:col>
      <xdr:colOff>177800</xdr:colOff>
      <xdr:row>18</xdr:row>
      <xdr:rowOff>77749</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1098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119676</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81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156248</xdr:rowOff>
    </xdr:from>
    <xdr:to>
      <xdr:col>26</xdr:col>
      <xdr:colOff>101600</xdr:colOff>
      <xdr:row>18</xdr:row>
      <xdr:rowOff>86398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185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71175</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2049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146266</xdr:rowOff>
    </xdr:from>
    <xdr:to>
      <xdr:col>22</xdr:col>
      <xdr:colOff>165100</xdr:colOff>
      <xdr:row>18</xdr:row>
      <xdr:rowOff>76416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1085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61193</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194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127559</xdr:rowOff>
    </xdr:from>
    <xdr:to>
      <xdr:col>19</xdr:col>
      <xdr:colOff>38100</xdr:colOff>
      <xdr:row>18</xdr:row>
      <xdr:rowOff>57709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0898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42486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176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18707</xdr:rowOff>
    </xdr:from>
    <xdr:to>
      <xdr:col>15</xdr:col>
      <xdr:colOff>101600</xdr:colOff>
      <xdr:row>18</xdr:row>
      <xdr:rowOff>120307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1524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105084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23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182245</xdr:rowOff>
    </xdr:from>
    <xdr:to>
      <xdr:col>29</xdr:col>
      <xdr:colOff>127000</xdr:colOff>
      <xdr:row>37</xdr:row>
      <xdr:rowOff>230556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06795"/>
          <a:ext cx="0" cy="124846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240733</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365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230556</xdr:rowOff>
    </xdr:from>
    <xdr:to>
      <xdr:col>30</xdr:col>
      <xdr:colOff>25400</xdr:colOff>
      <xdr:row>37</xdr:row>
      <xdr:rowOff>230556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552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97172</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50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182245</xdr:rowOff>
    </xdr:from>
    <xdr:to>
      <xdr:col>30</xdr:col>
      <xdr:colOff>25400</xdr:colOff>
      <xdr:row>33</xdr:row>
      <xdr:rowOff>182245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067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139116</xdr:rowOff>
    </xdr:from>
    <xdr:to>
      <xdr:col>29</xdr:col>
      <xdr:colOff>127000</xdr:colOff>
      <xdr:row>37</xdr:row>
      <xdr:rowOff>230556</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7263816"/>
          <a:ext cx="647700" cy="914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293933</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613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105956</xdr:rowOff>
    </xdr:from>
    <xdr:to>
      <xdr:col>29</xdr:col>
      <xdr:colOff>177800</xdr:colOff>
      <xdr:row>35</xdr:row>
      <xdr:rowOff>207556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163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110389</xdr:rowOff>
    </xdr:from>
    <xdr:to>
      <xdr:col>26</xdr:col>
      <xdr:colOff>50800</xdr:colOff>
      <xdr:row>37</xdr:row>
      <xdr:rowOff>139116</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7235089"/>
          <a:ext cx="698500" cy="287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105308</xdr:rowOff>
    </xdr:from>
    <xdr:to>
      <xdr:col>26</xdr:col>
      <xdr:colOff>101600</xdr:colOff>
      <xdr:row>35</xdr:row>
      <xdr:rowOff>206908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15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217085</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4845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110389</xdr:rowOff>
    </xdr:from>
    <xdr:to>
      <xdr:col>22</xdr:col>
      <xdr:colOff>114300</xdr:colOff>
      <xdr:row>37</xdr:row>
      <xdr:rowOff>171691</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235089"/>
          <a:ext cx="698500" cy="613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122796</xdr:rowOff>
    </xdr:from>
    <xdr:to>
      <xdr:col>22</xdr:col>
      <xdr:colOff>165100</xdr:colOff>
      <xdr:row>35</xdr:row>
      <xdr:rowOff>224396</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331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234573</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502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72593</xdr:rowOff>
    </xdr:from>
    <xdr:to>
      <xdr:col>18</xdr:col>
      <xdr:colOff>177800</xdr:colOff>
      <xdr:row>37</xdr:row>
      <xdr:rowOff>171691</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197293"/>
          <a:ext cx="698500" cy="990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129578</xdr:rowOff>
    </xdr:from>
    <xdr:to>
      <xdr:col>19</xdr:col>
      <xdr:colOff>38100</xdr:colOff>
      <xdr:row>35</xdr:row>
      <xdr:rowOff>231178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399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241355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0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117463</xdr:rowOff>
    </xdr:from>
    <xdr:to>
      <xdr:col>15</xdr:col>
      <xdr:colOff>101600</xdr:colOff>
      <xdr:row>35</xdr:row>
      <xdr:rowOff>219063</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7278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229240</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496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179756</xdr:rowOff>
    </xdr:from>
    <xdr:to>
      <xdr:col>29</xdr:col>
      <xdr:colOff>177800</xdr:colOff>
      <xdr:row>37</xdr:row>
      <xdr:rowOff>281356</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3044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88333</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213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88316</xdr:rowOff>
    </xdr:from>
    <xdr:to>
      <xdr:col>26</xdr:col>
      <xdr:colOff>101600</xdr:colOff>
      <xdr:row>37</xdr:row>
      <xdr:rowOff>189916</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2130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174693</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2993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59589</xdr:rowOff>
    </xdr:from>
    <xdr:to>
      <xdr:col>22</xdr:col>
      <xdr:colOff>165100</xdr:colOff>
      <xdr:row>37</xdr:row>
      <xdr:rowOff>161189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1842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145966</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270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120891</xdr:rowOff>
    </xdr:from>
    <xdr:to>
      <xdr:col>19</xdr:col>
      <xdr:colOff>38100</xdr:colOff>
      <xdr:row>37</xdr:row>
      <xdr:rowOff>222491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2455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207268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331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21793</xdr:rowOff>
    </xdr:from>
    <xdr:to>
      <xdr:col>15</xdr:col>
      <xdr:colOff>101600</xdr:colOff>
      <xdr:row>37</xdr:row>
      <xdr:rowOff>123393</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1464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108170</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23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大阪府寝屋川市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225,735
222,178
24.70
106,983,407
105,723,665
1,198,966
50,381,673
61,759,880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78239</xdr:rowOff>
    </xdr:from>
    <xdr:to>
      <xdr:col>24</xdr:col>
      <xdr:colOff>62865</xdr:colOff>
      <xdr:row>38</xdr:row>
      <xdr:rowOff>24388</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21739"/>
          <a:ext cx="1270" cy="1317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28215</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43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24388</xdr:rowOff>
    </xdr:from>
    <xdr:to>
      <xdr:col>24</xdr:col>
      <xdr:colOff>152400</xdr:colOff>
      <xdr:row>38</xdr:row>
      <xdr:rowOff>24388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39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24916</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96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78239</xdr:rowOff>
    </xdr:from>
    <xdr:to>
      <xdr:col>24</xdr:col>
      <xdr:colOff>152400</xdr:colOff>
      <xdr:row>30</xdr:row>
      <xdr:rowOff>78239</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21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116971</xdr:rowOff>
    </xdr:from>
    <xdr:to>
      <xdr:col>24</xdr:col>
      <xdr:colOff>63500</xdr:colOff>
      <xdr:row>37</xdr:row>
      <xdr:rowOff>166544</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460621"/>
          <a:ext cx="838200" cy="49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7731</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8370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156304</xdr:rowOff>
    </xdr:from>
    <xdr:to>
      <xdr:col>24</xdr:col>
      <xdr:colOff>114300</xdr:colOff>
      <xdr:row>35</xdr:row>
      <xdr:rowOff>86454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5985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116971</xdr:rowOff>
    </xdr:from>
    <xdr:to>
      <xdr:col>19</xdr:col>
      <xdr:colOff>177800</xdr:colOff>
      <xdr:row>37</xdr:row>
      <xdr:rowOff>141398</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460621"/>
          <a:ext cx="889000" cy="24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135567</xdr:rowOff>
    </xdr:from>
    <xdr:to>
      <xdr:col>20</xdr:col>
      <xdr:colOff>38100</xdr:colOff>
      <xdr:row>35</xdr:row>
      <xdr:rowOff>65717</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5964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82244</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5740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110341</xdr:rowOff>
    </xdr:from>
    <xdr:to>
      <xdr:col>15</xdr:col>
      <xdr:colOff>50800</xdr:colOff>
      <xdr:row>37</xdr:row>
      <xdr:rowOff>141398</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453991"/>
          <a:ext cx="889000" cy="31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156076</xdr:rowOff>
    </xdr:from>
    <xdr:to>
      <xdr:col>15</xdr:col>
      <xdr:colOff>101600</xdr:colOff>
      <xdr:row>35</xdr:row>
      <xdr:rowOff>86226</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5985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102753</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5760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110341</xdr:rowOff>
    </xdr:from>
    <xdr:to>
      <xdr:col>10</xdr:col>
      <xdr:colOff>114300</xdr:colOff>
      <xdr:row>38</xdr:row>
      <xdr:rowOff>103646</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453991"/>
          <a:ext cx="889000" cy="164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6767</xdr:rowOff>
    </xdr:from>
    <xdr:to>
      <xdr:col>10</xdr:col>
      <xdr:colOff>165100</xdr:colOff>
      <xdr:row>35</xdr:row>
      <xdr:rowOff>108367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007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124894</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5782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143666</xdr:rowOff>
    </xdr:from>
    <xdr:to>
      <xdr:col>6</xdr:col>
      <xdr:colOff>38100</xdr:colOff>
      <xdr:row>36</xdr:row>
      <xdr:rowOff>73816</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14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90343</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5919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115744</xdr:rowOff>
    </xdr:from>
    <xdr:to>
      <xdr:col>24</xdr:col>
      <xdr:colOff>114300</xdr:colOff>
      <xdr:row>38</xdr:row>
      <xdr:rowOff>45894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459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30671</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74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66171</xdr:rowOff>
    </xdr:from>
    <xdr:to>
      <xdr:col>20</xdr:col>
      <xdr:colOff>38100</xdr:colOff>
      <xdr:row>37</xdr:row>
      <xdr:rowOff>167771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409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158897</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502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90598</xdr:rowOff>
    </xdr:from>
    <xdr:to>
      <xdr:col>15</xdr:col>
      <xdr:colOff>101600</xdr:colOff>
      <xdr:row>38</xdr:row>
      <xdr:rowOff>20748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434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11875</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526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59541</xdr:rowOff>
    </xdr:from>
    <xdr:to>
      <xdr:col>10</xdr:col>
      <xdr:colOff>165100</xdr:colOff>
      <xdr:row>37</xdr:row>
      <xdr:rowOff>161141</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403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152268</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495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52846</xdr:rowOff>
    </xdr:from>
    <xdr:to>
      <xdr:col>6</xdr:col>
      <xdr:colOff>38100</xdr:colOff>
      <xdr:row>38</xdr:row>
      <xdr:rowOff>154446</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567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145573</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660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139700</xdr:rowOff>
    </xdr:from>
    <xdr:to>
      <xdr:col>28</xdr:col>
      <xdr:colOff>114300</xdr:colOff>
      <xdr:row>59</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168927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25400</xdr:rowOff>
    </xdr:from>
    <xdr:to>
      <xdr:col>28</xdr:col>
      <xdr:colOff>114300</xdr:colOff>
      <xdr:row>58</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54627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82550</xdr:rowOff>
    </xdr:from>
    <xdr:to>
      <xdr:col>28</xdr:col>
      <xdr:colOff>114300</xdr:colOff>
      <xdr:row>56</xdr:row>
      <xdr:rowOff>82550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111777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25400</xdr:rowOff>
    </xdr:from>
    <xdr:to>
      <xdr:col>28</xdr:col>
      <xdr:colOff>114300</xdr:colOff>
      <xdr:row>53</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54627</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50</xdr:row>
      <xdr:rowOff>111777</xdr:rowOff>
    </xdr:from>
    <xdr:ext cx="53129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230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49</xdr:row>
      <xdr:rowOff>139700</xdr:rowOff>
    </xdr:from>
    <xdr:to>
      <xdr:col>28</xdr:col>
      <xdr:colOff>114300</xdr:colOff>
      <xdr:row>49</xdr:row>
      <xdr:rowOff>139700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48</xdr:row>
      <xdr:rowOff>168927</xdr:rowOff>
    </xdr:from>
    <xdr:ext cx="53129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230701" y="8398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8" name="テキスト ボックス 117">
          <a:extLst>
            <a:ext uri="{FF2B5EF4-FFF2-40B4-BE49-F238E27FC236}">
              <a16:creationId xmlns:a16="http://schemas.microsoft.com/office/drawing/2014/main" id="{00000000-0008-0000-0600-000076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9" name="物件費グラフ枠">
          <a:extLst>
            <a:ext uri="{FF2B5EF4-FFF2-40B4-BE49-F238E27FC236}">
              <a16:creationId xmlns:a16="http://schemas.microsoft.com/office/drawing/2014/main" id="{00000000-0008-0000-0600-000077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83007</xdr:rowOff>
    </xdr:from>
    <xdr:to>
      <xdr:col>24</xdr:col>
      <xdr:colOff>62865</xdr:colOff>
      <xdr:row>57</xdr:row>
      <xdr:rowOff>60290</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4633595" y="8655507"/>
          <a:ext cx="1270" cy="1177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64117</xdr:rowOff>
    </xdr:from>
    <xdr:ext cx="534377" cy="259045"/>
    <xdr:sp macro="" textlink="">
      <xdr:nvSpPr>
        <xdr:cNvPr id="121" name="物件費最小値テキスト">
          <a:extLst>
            <a:ext uri="{FF2B5EF4-FFF2-40B4-BE49-F238E27FC236}">
              <a16:creationId xmlns:a16="http://schemas.microsoft.com/office/drawing/2014/main" id="{00000000-0008-0000-0600-000079000000}"/>
            </a:ext>
          </a:extLst>
        </xdr:cNvPr>
        <xdr:cNvSpPr txBox="1"/>
      </xdr:nvSpPr>
      <xdr:spPr>
        <a:xfrm>
          <a:off x="4686300" y="9836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60290</xdr:rowOff>
    </xdr:from>
    <xdr:to>
      <xdr:col>24</xdr:col>
      <xdr:colOff>152400</xdr:colOff>
      <xdr:row>57</xdr:row>
      <xdr:rowOff>60290</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9832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29684</xdr:rowOff>
    </xdr:from>
    <xdr:ext cx="534377" cy="259045"/>
    <xdr:sp macro="" textlink="">
      <xdr:nvSpPr>
        <xdr:cNvPr id="123" name="物件費最大値テキスト">
          <a:extLst>
            <a:ext uri="{FF2B5EF4-FFF2-40B4-BE49-F238E27FC236}">
              <a16:creationId xmlns:a16="http://schemas.microsoft.com/office/drawing/2014/main" id="{00000000-0008-0000-0600-00007B000000}"/>
            </a:ext>
          </a:extLst>
        </xdr:cNvPr>
        <xdr:cNvSpPr txBox="1"/>
      </xdr:nvSpPr>
      <xdr:spPr>
        <a:xfrm>
          <a:off x="4686300" y="8430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83007</xdr:rowOff>
    </xdr:from>
    <xdr:to>
      <xdr:col>24</xdr:col>
      <xdr:colOff>152400</xdr:colOff>
      <xdr:row>50</xdr:row>
      <xdr:rowOff>83007</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4546600" y="8655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22057</xdr:rowOff>
    </xdr:from>
    <xdr:to>
      <xdr:col>24</xdr:col>
      <xdr:colOff>63500</xdr:colOff>
      <xdr:row>57</xdr:row>
      <xdr:rowOff>60290</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3797300" y="9623257"/>
          <a:ext cx="838200" cy="209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85317</xdr:rowOff>
    </xdr:from>
    <xdr:ext cx="534377" cy="259045"/>
    <xdr:sp macro="" textlink="">
      <xdr:nvSpPr>
        <xdr:cNvPr id="126" name="物件費平均値テキスト">
          <a:extLst>
            <a:ext uri="{FF2B5EF4-FFF2-40B4-BE49-F238E27FC236}">
              <a16:creationId xmlns:a16="http://schemas.microsoft.com/office/drawing/2014/main" id="{00000000-0008-0000-0600-00007E000000}"/>
            </a:ext>
          </a:extLst>
        </xdr:cNvPr>
        <xdr:cNvSpPr txBox="1"/>
      </xdr:nvSpPr>
      <xdr:spPr>
        <a:xfrm>
          <a:off x="4686300" y="91721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62440</xdr:rowOff>
    </xdr:from>
    <xdr:to>
      <xdr:col>24</xdr:col>
      <xdr:colOff>114300</xdr:colOff>
      <xdr:row>54</xdr:row>
      <xdr:rowOff>164040</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4584700" y="932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22057</xdr:rowOff>
    </xdr:from>
    <xdr:to>
      <xdr:col>19</xdr:col>
      <xdr:colOff>177800</xdr:colOff>
      <xdr:row>56</xdr:row>
      <xdr:rowOff>157673</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2908300" y="9623257"/>
          <a:ext cx="889000" cy="135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53</xdr:row>
      <xdr:rowOff>84871</xdr:rowOff>
    </xdr:from>
    <xdr:to>
      <xdr:col>20</xdr:col>
      <xdr:colOff>38100</xdr:colOff>
      <xdr:row>54</xdr:row>
      <xdr:rowOff>15021</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3746500" y="9171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52</xdr:row>
      <xdr:rowOff>31548</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530111" y="8946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157673</xdr:rowOff>
    </xdr:from>
    <xdr:to>
      <xdr:col>15</xdr:col>
      <xdr:colOff>50800</xdr:colOff>
      <xdr:row>57</xdr:row>
      <xdr:rowOff>143015</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2019300" y="9758873"/>
          <a:ext cx="889000" cy="156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54</xdr:row>
      <xdr:rowOff>35522</xdr:rowOff>
    </xdr:from>
    <xdr:to>
      <xdr:col>15</xdr:col>
      <xdr:colOff>101600</xdr:colOff>
      <xdr:row>54</xdr:row>
      <xdr:rowOff>137122</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2857500" y="9293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52</xdr:row>
      <xdr:rowOff>153649</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641111" y="9069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143015</xdr:rowOff>
    </xdr:from>
    <xdr:to>
      <xdr:col>10</xdr:col>
      <xdr:colOff>114300</xdr:colOff>
      <xdr:row>58</xdr:row>
      <xdr:rowOff>129098</xdr:rowOff>
    </xdr:to>
    <xdr:cxnSp macro="">
      <xdr:nvCxnSpPr>
        <xdr:cNvPr id="134" name="直線コネクタ 133">
          <a:extLst>
            <a:ext uri="{FF2B5EF4-FFF2-40B4-BE49-F238E27FC236}">
              <a16:creationId xmlns:a16="http://schemas.microsoft.com/office/drawing/2014/main" id="{00000000-0008-0000-0600-000086000000}"/>
            </a:ext>
          </a:extLst>
        </xdr:cNvPr>
        <xdr:cNvCxnSpPr/>
      </xdr:nvCxnSpPr>
      <xdr:spPr>
        <a:xfrm flipV="1">
          <a:off x="1130300" y="9915665"/>
          <a:ext cx="889000" cy="157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68040</xdr:rowOff>
    </xdr:from>
    <xdr:to>
      <xdr:col>10</xdr:col>
      <xdr:colOff>165100</xdr:colOff>
      <xdr:row>55</xdr:row>
      <xdr:rowOff>169640</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968500" y="9497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14717</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752111" y="9273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157080</xdr:rowOff>
    </xdr:from>
    <xdr:to>
      <xdr:col>6</xdr:col>
      <xdr:colOff>38100</xdr:colOff>
      <xdr:row>56</xdr:row>
      <xdr:rowOff>87230</xdr:rowOff>
    </xdr:to>
    <xdr:sp macro="" textlink="">
      <xdr:nvSpPr>
        <xdr:cNvPr id="137" name="フローチャート: 判断 136">
          <a:extLst>
            <a:ext uri="{FF2B5EF4-FFF2-40B4-BE49-F238E27FC236}">
              <a16:creationId xmlns:a16="http://schemas.microsoft.com/office/drawing/2014/main" id="{00000000-0008-0000-0600-000089000000}"/>
            </a:ext>
          </a:extLst>
        </xdr:cNvPr>
        <xdr:cNvSpPr/>
      </xdr:nvSpPr>
      <xdr:spPr>
        <a:xfrm>
          <a:off x="1079500" y="9586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103757</xdr:rowOff>
    </xdr:from>
    <xdr:ext cx="534377"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863111" y="9362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9490</xdr:rowOff>
    </xdr:from>
    <xdr:to>
      <xdr:col>24</xdr:col>
      <xdr:colOff>114300</xdr:colOff>
      <xdr:row>57</xdr:row>
      <xdr:rowOff>111090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4584700" y="9782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95867</xdr:rowOff>
    </xdr:from>
    <xdr:ext cx="534377" cy="259045"/>
    <xdr:sp macro="" textlink="">
      <xdr:nvSpPr>
        <xdr:cNvPr id="145" name="物件費該当値テキスト">
          <a:extLst>
            <a:ext uri="{FF2B5EF4-FFF2-40B4-BE49-F238E27FC236}">
              <a16:creationId xmlns:a16="http://schemas.microsoft.com/office/drawing/2014/main" id="{00000000-0008-0000-0600-000091000000}"/>
            </a:ext>
          </a:extLst>
        </xdr:cNvPr>
        <xdr:cNvSpPr txBox="1"/>
      </xdr:nvSpPr>
      <xdr:spPr>
        <a:xfrm>
          <a:off x="4686300" y="9697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142707</xdr:rowOff>
    </xdr:from>
    <xdr:to>
      <xdr:col>20</xdr:col>
      <xdr:colOff>38100</xdr:colOff>
      <xdr:row>56</xdr:row>
      <xdr:rowOff>72857</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3746500" y="9572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63984</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3530111" y="9665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106873</xdr:rowOff>
    </xdr:from>
    <xdr:to>
      <xdr:col>15</xdr:col>
      <xdr:colOff>101600</xdr:colOff>
      <xdr:row>57</xdr:row>
      <xdr:rowOff>37023</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2857500" y="9708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28150</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2641111" y="9800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92215</xdr:rowOff>
    </xdr:from>
    <xdr:to>
      <xdr:col>10</xdr:col>
      <xdr:colOff>165100</xdr:colOff>
      <xdr:row>58</xdr:row>
      <xdr:rowOff>22365</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968500" y="9864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13492</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1752111" y="9957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78298</xdr:rowOff>
    </xdr:from>
    <xdr:to>
      <xdr:col>6</xdr:col>
      <xdr:colOff>38100</xdr:colOff>
      <xdr:row>59</xdr:row>
      <xdr:rowOff>8448</xdr:rowOff>
    </xdr:to>
    <xdr:sp macro="" textlink="">
      <xdr:nvSpPr>
        <xdr:cNvPr id="152" name="楕円 151">
          <a:extLst>
            <a:ext uri="{FF2B5EF4-FFF2-40B4-BE49-F238E27FC236}">
              <a16:creationId xmlns:a16="http://schemas.microsoft.com/office/drawing/2014/main" id="{00000000-0008-0000-0600-000098000000}"/>
            </a:ext>
          </a:extLst>
        </xdr:cNvPr>
        <xdr:cNvSpPr/>
      </xdr:nvSpPr>
      <xdr:spPr>
        <a:xfrm>
          <a:off x="1079500" y="10022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171025</xdr:rowOff>
    </xdr:from>
    <xdr:ext cx="534377" cy="259045"/>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863111" y="10115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60" name="正方形/長方形 159">
          <a:extLst>
            <a:ext uri="{FF2B5EF4-FFF2-40B4-BE49-F238E27FC236}">
              <a16:creationId xmlns:a16="http://schemas.microsoft.com/office/drawing/2014/main" id="{00000000-0008-0000-0600-0000A0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61" name="正方形/長方形 160">
          <a:extLst>
            <a:ext uri="{FF2B5EF4-FFF2-40B4-BE49-F238E27FC236}">
              <a16:creationId xmlns:a16="http://schemas.microsoft.com/office/drawing/2014/main" id="{00000000-0008-0000-0600-0000A1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90871</xdr:rowOff>
    </xdr:from>
    <xdr:to>
      <xdr:col>24</xdr:col>
      <xdr:colOff>62865</xdr:colOff>
      <xdr:row>78</xdr:row>
      <xdr:rowOff>112999</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092371"/>
          <a:ext cx="1270" cy="1393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116826</xdr:rowOff>
    </xdr:from>
    <xdr:ext cx="378565"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4899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112999</xdr:rowOff>
    </xdr:from>
    <xdr:to>
      <xdr:col>24</xdr:col>
      <xdr:colOff>152400</xdr:colOff>
      <xdr:row>78</xdr:row>
      <xdr:rowOff>112999</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486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37548</xdr:rowOff>
    </xdr:from>
    <xdr:ext cx="534377"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1867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90871</xdr:rowOff>
    </xdr:from>
    <xdr:to>
      <xdr:col>24</xdr:col>
      <xdr:colOff>152400</xdr:colOff>
      <xdr:row>70</xdr:row>
      <xdr:rowOff>90871</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092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132567</xdr:rowOff>
    </xdr:from>
    <xdr:to>
      <xdr:col>24</xdr:col>
      <xdr:colOff>63500</xdr:colOff>
      <xdr:row>77</xdr:row>
      <xdr:rowOff>155611</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3797300" y="13334217"/>
          <a:ext cx="838200" cy="23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11468</xdr:rowOff>
    </xdr:from>
    <xdr:ext cx="469744"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28702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160040</xdr:rowOff>
    </xdr:from>
    <xdr:to>
      <xdr:col>24</xdr:col>
      <xdr:colOff>114300</xdr:colOff>
      <xdr:row>76</xdr:row>
      <xdr:rowOff>90190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018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155611</xdr:rowOff>
    </xdr:from>
    <xdr:to>
      <xdr:col>19</xdr:col>
      <xdr:colOff>177800</xdr:colOff>
      <xdr:row>77</xdr:row>
      <xdr:rowOff>163382</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908300" y="13357261"/>
          <a:ext cx="889000" cy="7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152360</xdr:rowOff>
    </xdr:from>
    <xdr:to>
      <xdr:col>20</xdr:col>
      <xdr:colOff>38100</xdr:colOff>
      <xdr:row>76</xdr:row>
      <xdr:rowOff>82510</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011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99037</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62428" y="12786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163382</xdr:rowOff>
    </xdr:from>
    <xdr:to>
      <xdr:col>15</xdr:col>
      <xdr:colOff>50800</xdr:colOff>
      <xdr:row>78</xdr:row>
      <xdr:rowOff>43049</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flipV="1">
          <a:off x="2019300" y="13365032"/>
          <a:ext cx="889000" cy="51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138735</xdr:rowOff>
    </xdr:from>
    <xdr:to>
      <xdr:col>15</xdr:col>
      <xdr:colOff>101600</xdr:colOff>
      <xdr:row>76</xdr:row>
      <xdr:rowOff>68886</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299748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85412</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73428" y="12772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43049</xdr:rowOff>
    </xdr:from>
    <xdr:to>
      <xdr:col>10</xdr:col>
      <xdr:colOff>114300</xdr:colOff>
      <xdr:row>78</xdr:row>
      <xdr:rowOff>76606</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flipV="1">
          <a:off x="1130300" y="13416149"/>
          <a:ext cx="889000" cy="33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154370</xdr:rowOff>
    </xdr:from>
    <xdr:to>
      <xdr:col>10</xdr:col>
      <xdr:colOff>165100</xdr:colOff>
      <xdr:row>76</xdr:row>
      <xdr:rowOff>84520</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01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101048</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84428" y="12788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56987</xdr:rowOff>
    </xdr:from>
    <xdr:to>
      <xdr:col>6</xdr:col>
      <xdr:colOff>38100</xdr:colOff>
      <xdr:row>76</xdr:row>
      <xdr:rowOff>158587</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087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3664</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95428" y="12862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81767</xdr:rowOff>
    </xdr:from>
    <xdr:to>
      <xdr:col>24</xdr:col>
      <xdr:colOff>114300</xdr:colOff>
      <xdr:row>78</xdr:row>
      <xdr:rowOff>11917</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3283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60194</xdr:rowOff>
    </xdr:from>
    <xdr:ext cx="469744"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3261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104811</xdr:rowOff>
    </xdr:from>
    <xdr:to>
      <xdr:col>20</xdr:col>
      <xdr:colOff>38100</xdr:colOff>
      <xdr:row>78</xdr:row>
      <xdr:rowOff>34961</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30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26088</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562428" y="13399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112582</xdr:rowOff>
    </xdr:from>
    <xdr:to>
      <xdr:col>15</xdr:col>
      <xdr:colOff>101600</xdr:colOff>
      <xdr:row>78</xdr:row>
      <xdr:rowOff>42732</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3314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33859</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73428" y="13406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163699</xdr:rowOff>
    </xdr:from>
    <xdr:to>
      <xdr:col>10</xdr:col>
      <xdr:colOff>165100</xdr:colOff>
      <xdr:row>78</xdr:row>
      <xdr:rowOff>93849</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3365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84976</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784428" y="13458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25806</xdr:rowOff>
    </xdr:from>
    <xdr:to>
      <xdr:col>6</xdr:col>
      <xdr:colOff>38100</xdr:colOff>
      <xdr:row>78</xdr:row>
      <xdr:rowOff>127406</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398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78</xdr:row>
      <xdr:rowOff>118533</xdr:rowOff>
    </xdr:from>
    <xdr:ext cx="378565"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941017" y="134916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a:extLst>
            <a:ext uri="{FF2B5EF4-FFF2-40B4-BE49-F238E27FC236}">
              <a16:creationId xmlns:a16="http://schemas.microsoft.com/office/drawing/2014/main" id="{00000000-0008-0000-0600-0000EA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2257</xdr:rowOff>
    </xdr:from>
    <xdr:to>
      <xdr:col>24</xdr:col>
      <xdr:colOff>62865</xdr:colOff>
      <xdr:row>99</xdr:row>
      <xdr:rowOff>58024</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4633595" y="15604207"/>
          <a:ext cx="1270" cy="14273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61851</xdr:rowOff>
    </xdr:from>
    <xdr:ext cx="534377" cy="259045"/>
    <xdr:sp macro="" textlink="">
      <xdr:nvSpPr>
        <xdr:cNvPr id="236" name="扶助費最小値テキスト">
          <a:extLst>
            <a:ext uri="{FF2B5EF4-FFF2-40B4-BE49-F238E27FC236}">
              <a16:creationId xmlns:a16="http://schemas.microsoft.com/office/drawing/2014/main" id="{00000000-0008-0000-0600-0000EC000000}"/>
            </a:ext>
          </a:extLst>
        </xdr:cNvPr>
        <xdr:cNvSpPr txBox="1"/>
      </xdr:nvSpPr>
      <xdr:spPr>
        <a:xfrm>
          <a:off x="4686300" y="17035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58024</xdr:rowOff>
    </xdr:from>
    <xdr:to>
      <xdr:col>24</xdr:col>
      <xdr:colOff>152400</xdr:colOff>
      <xdr:row>99</xdr:row>
      <xdr:rowOff>58024</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703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120384</xdr:rowOff>
    </xdr:from>
    <xdr:ext cx="599010" cy="259045"/>
    <xdr:sp macro="" textlink="">
      <xdr:nvSpPr>
        <xdr:cNvPr id="238" name="扶助費最大値テキスト">
          <a:extLst>
            <a:ext uri="{FF2B5EF4-FFF2-40B4-BE49-F238E27FC236}">
              <a16:creationId xmlns:a16="http://schemas.microsoft.com/office/drawing/2014/main" id="{00000000-0008-0000-0600-0000EE000000}"/>
            </a:ext>
          </a:extLst>
        </xdr:cNvPr>
        <xdr:cNvSpPr txBox="1"/>
      </xdr:nvSpPr>
      <xdr:spPr>
        <a:xfrm>
          <a:off x="4686300" y="15379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2257</xdr:rowOff>
    </xdr:from>
    <xdr:to>
      <xdr:col>24</xdr:col>
      <xdr:colOff>152400</xdr:colOff>
      <xdr:row>91</xdr:row>
      <xdr:rowOff>2257</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4546600" y="15604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17583</xdr:rowOff>
    </xdr:from>
    <xdr:to>
      <xdr:col>24</xdr:col>
      <xdr:colOff>63500</xdr:colOff>
      <xdr:row>94</xdr:row>
      <xdr:rowOff>147222</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3797300" y="16133883"/>
          <a:ext cx="838200" cy="129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155207</xdr:rowOff>
    </xdr:from>
    <xdr:ext cx="599010" cy="259045"/>
    <xdr:sp macro="" textlink="">
      <xdr:nvSpPr>
        <xdr:cNvPr id="241" name="扶助費平均値テキスト">
          <a:extLst>
            <a:ext uri="{FF2B5EF4-FFF2-40B4-BE49-F238E27FC236}">
              <a16:creationId xmlns:a16="http://schemas.microsoft.com/office/drawing/2014/main" id="{00000000-0008-0000-0600-0000F1000000}"/>
            </a:ext>
          </a:extLst>
        </xdr:cNvPr>
        <xdr:cNvSpPr txBox="1"/>
      </xdr:nvSpPr>
      <xdr:spPr>
        <a:xfrm>
          <a:off x="4686300" y="164429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5330</xdr:rowOff>
    </xdr:from>
    <xdr:to>
      <xdr:col>24</xdr:col>
      <xdr:colOff>114300</xdr:colOff>
      <xdr:row>96</xdr:row>
      <xdr:rowOff>106930</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4584700" y="1646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64981</xdr:rowOff>
    </xdr:from>
    <xdr:to>
      <xdr:col>19</xdr:col>
      <xdr:colOff>177800</xdr:colOff>
      <xdr:row>94</xdr:row>
      <xdr:rowOff>147222</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a:off x="2908300" y="16181281"/>
          <a:ext cx="889000" cy="82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90805</xdr:rowOff>
    </xdr:from>
    <xdr:to>
      <xdr:col>20</xdr:col>
      <xdr:colOff>38100</xdr:colOff>
      <xdr:row>97</xdr:row>
      <xdr:rowOff>20955</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3746500" y="165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12082</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497795" y="16642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64981</xdr:rowOff>
    </xdr:from>
    <xdr:to>
      <xdr:col>15</xdr:col>
      <xdr:colOff>50800</xdr:colOff>
      <xdr:row>96</xdr:row>
      <xdr:rowOff>51122</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flipV="1">
          <a:off x="2019300" y="16181281"/>
          <a:ext cx="889000" cy="329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153550</xdr:rowOff>
    </xdr:from>
    <xdr:to>
      <xdr:col>15</xdr:col>
      <xdr:colOff>101600</xdr:colOff>
      <xdr:row>96</xdr:row>
      <xdr:rowOff>83700</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2857500" y="1644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74827</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608795" y="16534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51122</xdr:rowOff>
    </xdr:from>
    <xdr:to>
      <xdr:col>10</xdr:col>
      <xdr:colOff>114300</xdr:colOff>
      <xdr:row>96</xdr:row>
      <xdr:rowOff>71228</xdr:rowOff>
    </xdr:to>
    <xdr:cxnSp macro="">
      <xdr:nvCxnSpPr>
        <xdr:cNvPr id="249" name="直線コネクタ 248">
          <a:extLst>
            <a:ext uri="{FF2B5EF4-FFF2-40B4-BE49-F238E27FC236}">
              <a16:creationId xmlns:a16="http://schemas.microsoft.com/office/drawing/2014/main" id="{00000000-0008-0000-0600-0000F9000000}"/>
            </a:ext>
          </a:extLst>
        </xdr:cNvPr>
        <xdr:cNvCxnSpPr/>
      </xdr:nvCxnSpPr>
      <xdr:spPr>
        <a:xfrm flipV="1">
          <a:off x="1130300" y="16510322"/>
          <a:ext cx="889000" cy="20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85939</xdr:rowOff>
    </xdr:from>
    <xdr:to>
      <xdr:col>10</xdr:col>
      <xdr:colOff>165100</xdr:colOff>
      <xdr:row>98</xdr:row>
      <xdr:rowOff>16089</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968500" y="1671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7216</xdr:rowOff>
    </xdr:from>
    <xdr:ext cx="59901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719795" y="16809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131899</xdr:rowOff>
    </xdr:from>
    <xdr:to>
      <xdr:col>6</xdr:col>
      <xdr:colOff>38100</xdr:colOff>
      <xdr:row>98</xdr:row>
      <xdr:rowOff>62049</xdr:rowOff>
    </xdr:to>
    <xdr:sp macro="" textlink="">
      <xdr:nvSpPr>
        <xdr:cNvPr id="252" name="フローチャート: 判断 251">
          <a:extLst>
            <a:ext uri="{FF2B5EF4-FFF2-40B4-BE49-F238E27FC236}">
              <a16:creationId xmlns:a16="http://schemas.microsoft.com/office/drawing/2014/main" id="{00000000-0008-0000-0600-0000FC000000}"/>
            </a:ext>
          </a:extLst>
        </xdr:cNvPr>
        <xdr:cNvSpPr/>
      </xdr:nvSpPr>
      <xdr:spPr>
        <a:xfrm>
          <a:off x="1079500" y="1676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53176</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830795" y="16855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138233</xdr:rowOff>
    </xdr:from>
    <xdr:to>
      <xdr:col>24</xdr:col>
      <xdr:colOff>114300</xdr:colOff>
      <xdr:row>94</xdr:row>
      <xdr:rowOff>68383</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4584700" y="16083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161110</xdr:rowOff>
    </xdr:from>
    <xdr:ext cx="599010" cy="259045"/>
    <xdr:sp macro="" textlink="">
      <xdr:nvSpPr>
        <xdr:cNvPr id="260" name="扶助費該当値テキスト">
          <a:extLst>
            <a:ext uri="{FF2B5EF4-FFF2-40B4-BE49-F238E27FC236}">
              <a16:creationId xmlns:a16="http://schemas.microsoft.com/office/drawing/2014/main" id="{00000000-0008-0000-0600-000004010000}"/>
            </a:ext>
          </a:extLst>
        </xdr:cNvPr>
        <xdr:cNvSpPr txBox="1"/>
      </xdr:nvSpPr>
      <xdr:spPr>
        <a:xfrm>
          <a:off x="4686300" y="15934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96422</xdr:rowOff>
    </xdr:from>
    <xdr:to>
      <xdr:col>20</xdr:col>
      <xdr:colOff>38100</xdr:colOff>
      <xdr:row>95</xdr:row>
      <xdr:rowOff>26572</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3746500" y="16212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43099</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3497795" y="15987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14181</xdr:rowOff>
    </xdr:from>
    <xdr:to>
      <xdr:col>15</xdr:col>
      <xdr:colOff>101600</xdr:colOff>
      <xdr:row>94</xdr:row>
      <xdr:rowOff>115781</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2857500" y="16130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132308</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2608795" y="15905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322</xdr:rowOff>
    </xdr:from>
    <xdr:to>
      <xdr:col>10</xdr:col>
      <xdr:colOff>165100</xdr:colOff>
      <xdr:row>96</xdr:row>
      <xdr:rowOff>101922</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968500" y="16459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118449</xdr:rowOff>
    </xdr:from>
    <xdr:ext cx="599010"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1719795" y="162347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20428</xdr:rowOff>
    </xdr:from>
    <xdr:to>
      <xdr:col>6</xdr:col>
      <xdr:colOff>38100</xdr:colOff>
      <xdr:row>96</xdr:row>
      <xdr:rowOff>122028</xdr:rowOff>
    </xdr:to>
    <xdr:sp macro="" textlink="">
      <xdr:nvSpPr>
        <xdr:cNvPr id="267" name="楕円 266">
          <a:extLst>
            <a:ext uri="{FF2B5EF4-FFF2-40B4-BE49-F238E27FC236}">
              <a16:creationId xmlns:a16="http://schemas.microsoft.com/office/drawing/2014/main" id="{00000000-0008-0000-0600-00000B010000}"/>
            </a:ext>
          </a:extLst>
        </xdr:cNvPr>
        <xdr:cNvSpPr/>
      </xdr:nvSpPr>
      <xdr:spPr>
        <a:xfrm>
          <a:off x="1079500" y="16479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138555</xdr:rowOff>
    </xdr:from>
    <xdr:ext cx="599010"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830795" y="162548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a:extLst>
            <a:ext uri="{FF2B5EF4-FFF2-40B4-BE49-F238E27FC236}">
              <a16:creationId xmlns:a16="http://schemas.microsoft.com/office/drawing/2014/main" id="{00000000-0008-0000-0600-000014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3" name="補助費等グラフ枠">
          <a:extLst>
            <a:ext uri="{FF2B5EF4-FFF2-40B4-BE49-F238E27FC236}">
              <a16:creationId xmlns:a16="http://schemas.microsoft.com/office/drawing/2014/main" id="{00000000-0008-0000-0600-000025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36242</xdr:rowOff>
    </xdr:from>
    <xdr:to>
      <xdr:col>54</xdr:col>
      <xdr:colOff>189865</xdr:colOff>
      <xdr:row>38</xdr:row>
      <xdr:rowOff>46910</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10475595" y="5865542"/>
          <a:ext cx="1270" cy="6964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50737</xdr:rowOff>
    </xdr:from>
    <xdr:ext cx="534377" cy="259045"/>
    <xdr:sp macro="" textlink="">
      <xdr:nvSpPr>
        <xdr:cNvPr id="295" name="補助費等最小値テキスト">
          <a:extLst>
            <a:ext uri="{FF2B5EF4-FFF2-40B4-BE49-F238E27FC236}">
              <a16:creationId xmlns:a16="http://schemas.microsoft.com/office/drawing/2014/main" id="{00000000-0008-0000-0600-000027010000}"/>
            </a:ext>
          </a:extLst>
        </xdr:cNvPr>
        <xdr:cNvSpPr txBox="1"/>
      </xdr:nvSpPr>
      <xdr:spPr>
        <a:xfrm>
          <a:off x="10528300" y="6565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46910</xdr:rowOff>
    </xdr:from>
    <xdr:to>
      <xdr:col>55</xdr:col>
      <xdr:colOff>88900</xdr:colOff>
      <xdr:row>38</xdr:row>
      <xdr:rowOff>46910</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10388600" y="6562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154369</xdr:rowOff>
    </xdr:from>
    <xdr:ext cx="534377" cy="259045"/>
    <xdr:sp macro="" textlink="">
      <xdr:nvSpPr>
        <xdr:cNvPr id="297" name="補助費等最大値テキスト">
          <a:extLst>
            <a:ext uri="{FF2B5EF4-FFF2-40B4-BE49-F238E27FC236}">
              <a16:creationId xmlns:a16="http://schemas.microsoft.com/office/drawing/2014/main" id="{00000000-0008-0000-0600-000029010000}"/>
            </a:ext>
          </a:extLst>
        </xdr:cNvPr>
        <xdr:cNvSpPr txBox="1"/>
      </xdr:nvSpPr>
      <xdr:spPr>
        <a:xfrm>
          <a:off x="10528300" y="5640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36242</xdr:rowOff>
    </xdr:from>
    <xdr:to>
      <xdr:col>55</xdr:col>
      <xdr:colOff>88900</xdr:colOff>
      <xdr:row>34</xdr:row>
      <xdr:rowOff>36242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10388600" y="5865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113792</xdr:rowOff>
    </xdr:from>
    <xdr:to>
      <xdr:col>55</xdr:col>
      <xdr:colOff>0</xdr:colOff>
      <xdr:row>36</xdr:row>
      <xdr:rowOff>136674</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9639300" y="6285992"/>
          <a:ext cx="838200" cy="22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116922</xdr:rowOff>
    </xdr:from>
    <xdr:ext cx="534377" cy="259045"/>
    <xdr:sp macro="" textlink="">
      <xdr:nvSpPr>
        <xdr:cNvPr id="300" name="補助費等平均値テキスト">
          <a:extLst>
            <a:ext uri="{FF2B5EF4-FFF2-40B4-BE49-F238E27FC236}">
              <a16:creationId xmlns:a16="http://schemas.microsoft.com/office/drawing/2014/main" id="{00000000-0008-0000-0600-00002C010000}"/>
            </a:ext>
          </a:extLst>
        </xdr:cNvPr>
        <xdr:cNvSpPr txBox="1"/>
      </xdr:nvSpPr>
      <xdr:spPr>
        <a:xfrm>
          <a:off x="10528300" y="6289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138495</xdr:rowOff>
    </xdr:from>
    <xdr:to>
      <xdr:col>55</xdr:col>
      <xdr:colOff>50800</xdr:colOff>
      <xdr:row>37</xdr:row>
      <xdr:rowOff>68645</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10426700" y="631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113792</xdr:rowOff>
    </xdr:from>
    <xdr:to>
      <xdr:col>50</xdr:col>
      <xdr:colOff>114300</xdr:colOff>
      <xdr:row>36</xdr:row>
      <xdr:rowOff>147908</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8750300" y="6285992"/>
          <a:ext cx="889000" cy="34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98686</xdr:rowOff>
    </xdr:from>
    <xdr:to>
      <xdr:col>50</xdr:col>
      <xdr:colOff>165100</xdr:colOff>
      <xdr:row>37</xdr:row>
      <xdr:rowOff>28836</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9588500" y="627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19963</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372111" y="6363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147124</xdr:rowOff>
    </xdr:from>
    <xdr:to>
      <xdr:col>45</xdr:col>
      <xdr:colOff>177800</xdr:colOff>
      <xdr:row>36</xdr:row>
      <xdr:rowOff>147908</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7861300" y="5290624"/>
          <a:ext cx="889000" cy="1029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137853</xdr:rowOff>
    </xdr:from>
    <xdr:to>
      <xdr:col>46</xdr:col>
      <xdr:colOff>38100</xdr:colOff>
      <xdr:row>37</xdr:row>
      <xdr:rowOff>68003</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8699500" y="631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59130</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483111" y="640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147124</xdr:rowOff>
    </xdr:from>
    <xdr:to>
      <xdr:col>41</xdr:col>
      <xdr:colOff>50800</xdr:colOff>
      <xdr:row>37</xdr:row>
      <xdr:rowOff>88396</xdr:rowOff>
    </xdr:to>
    <xdr:cxnSp macro="">
      <xdr:nvCxnSpPr>
        <xdr:cNvPr id="308" name="直線コネクタ 307">
          <a:extLst>
            <a:ext uri="{FF2B5EF4-FFF2-40B4-BE49-F238E27FC236}">
              <a16:creationId xmlns:a16="http://schemas.microsoft.com/office/drawing/2014/main" id="{00000000-0008-0000-0600-000034010000}"/>
            </a:ext>
          </a:extLst>
        </xdr:cNvPr>
        <xdr:cNvCxnSpPr/>
      </xdr:nvCxnSpPr>
      <xdr:spPr>
        <a:xfrm flipV="1">
          <a:off x="6972300" y="5290624"/>
          <a:ext cx="889000" cy="1141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81062</xdr:rowOff>
    </xdr:from>
    <xdr:to>
      <xdr:col>41</xdr:col>
      <xdr:colOff>101600</xdr:colOff>
      <xdr:row>31</xdr:row>
      <xdr:rowOff>11212</xdr:rowOff>
    </xdr:to>
    <xdr:sp macro="" textlink="">
      <xdr:nvSpPr>
        <xdr:cNvPr id="309" name="フローチャート: 判断 308">
          <a:extLst>
            <a:ext uri="{FF2B5EF4-FFF2-40B4-BE49-F238E27FC236}">
              <a16:creationId xmlns:a16="http://schemas.microsoft.com/office/drawing/2014/main" id="{00000000-0008-0000-0600-000035010000}"/>
            </a:ext>
          </a:extLst>
        </xdr:cNvPr>
        <xdr:cNvSpPr/>
      </xdr:nvSpPr>
      <xdr:spPr>
        <a:xfrm>
          <a:off x="7810500" y="5224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29</xdr:row>
      <xdr:rowOff>27739</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561795" y="4999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47948</xdr:rowOff>
    </xdr:from>
    <xdr:to>
      <xdr:col>36</xdr:col>
      <xdr:colOff>165100</xdr:colOff>
      <xdr:row>37</xdr:row>
      <xdr:rowOff>149548</xdr:rowOff>
    </xdr:to>
    <xdr:sp macro="" textlink="">
      <xdr:nvSpPr>
        <xdr:cNvPr id="311" name="フローチャート: 判断 310">
          <a:extLst>
            <a:ext uri="{FF2B5EF4-FFF2-40B4-BE49-F238E27FC236}">
              <a16:creationId xmlns:a16="http://schemas.microsoft.com/office/drawing/2014/main" id="{00000000-0008-0000-0600-000037010000}"/>
            </a:ext>
          </a:extLst>
        </xdr:cNvPr>
        <xdr:cNvSpPr/>
      </xdr:nvSpPr>
      <xdr:spPr>
        <a:xfrm>
          <a:off x="6921500" y="639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140675</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705111" y="648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85874</xdr:rowOff>
    </xdr:from>
    <xdr:to>
      <xdr:col>55</xdr:col>
      <xdr:colOff>50800</xdr:colOff>
      <xdr:row>37</xdr:row>
      <xdr:rowOff>16024</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10426700" y="6258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108751</xdr:rowOff>
    </xdr:from>
    <xdr:ext cx="534377" cy="259045"/>
    <xdr:sp macro="" textlink="">
      <xdr:nvSpPr>
        <xdr:cNvPr id="319" name="補助費等該当値テキスト">
          <a:extLst>
            <a:ext uri="{FF2B5EF4-FFF2-40B4-BE49-F238E27FC236}">
              <a16:creationId xmlns:a16="http://schemas.microsoft.com/office/drawing/2014/main" id="{00000000-0008-0000-0600-00003F010000}"/>
            </a:ext>
          </a:extLst>
        </xdr:cNvPr>
        <xdr:cNvSpPr txBox="1"/>
      </xdr:nvSpPr>
      <xdr:spPr>
        <a:xfrm>
          <a:off x="10528300" y="6109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62992</xdr:rowOff>
    </xdr:from>
    <xdr:to>
      <xdr:col>50</xdr:col>
      <xdr:colOff>165100</xdr:colOff>
      <xdr:row>36</xdr:row>
      <xdr:rowOff>164592</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9588500" y="6235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9669</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9372111" y="6010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97108</xdr:rowOff>
    </xdr:from>
    <xdr:to>
      <xdr:col>46</xdr:col>
      <xdr:colOff>38100</xdr:colOff>
      <xdr:row>37</xdr:row>
      <xdr:rowOff>27258</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8699500" y="6269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43785</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8483111" y="6044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96324</xdr:rowOff>
    </xdr:from>
    <xdr:to>
      <xdr:col>41</xdr:col>
      <xdr:colOff>101600</xdr:colOff>
      <xdr:row>31</xdr:row>
      <xdr:rowOff>26474</xdr:rowOff>
    </xdr:to>
    <xdr:sp macro="" textlink="">
      <xdr:nvSpPr>
        <xdr:cNvPr id="324" name="楕円 323">
          <a:extLst>
            <a:ext uri="{FF2B5EF4-FFF2-40B4-BE49-F238E27FC236}">
              <a16:creationId xmlns:a16="http://schemas.microsoft.com/office/drawing/2014/main" id="{00000000-0008-0000-0600-000044010000}"/>
            </a:ext>
          </a:extLst>
        </xdr:cNvPr>
        <xdr:cNvSpPr/>
      </xdr:nvSpPr>
      <xdr:spPr>
        <a:xfrm>
          <a:off x="7810500" y="5239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17601</xdr:rowOff>
    </xdr:from>
    <xdr:ext cx="599010"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7561795" y="5332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37596</xdr:rowOff>
    </xdr:from>
    <xdr:to>
      <xdr:col>36</xdr:col>
      <xdr:colOff>165100</xdr:colOff>
      <xdr:row>37</xdr:row>
      <xdr:rowOff>139196</xdr:rowOff>
    </xdr:to>
    <xdr:sp macro="" textlink="">
      <xdr:nvSpPr>
        <xdr:cNvPr id="326" name="楕円 325">
          <a:extLst>
            <a:ext uri="{FF2B5EF4-FFF2-40B4-BE49-F238E27FC236}">
              <a16:creationId xmlns:a16="http://schemas.microsoft.com/office/drawing/2014/main" id="{00000000-0008-0000-0600-000046010000}"/>
            </a:ext>
          </a:extLst>
        </xdr:cNvPr>
        <xdr:cNvSpPr/>
      </xdr:nvSpPr>
      <xdr:spPr>
        <a:xfrm>
          <a:off x="6921500" y="6381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155723</xdr:rowOff>
    </xdr:from>
    <xdr:ext cx="534377"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705111" y="6156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5" name="正方形/長方形 334">
          <a:extLst>
            <a:ext uri="{FF2B5EF4-FFF2-40B4-BE49-F238E27FC236}">
              <a16:creationId xmlns:a16="http://schemas.microsoft.com/office/drawing/2014/main" id="{00000000-0008-0000-0600-00004F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98878</xdr:rowOff>
    </xdr:from>
    <xdr:to>
      <xdr:col>59</xdr:col>
      <xdr:colOff>50800</xdr:colOff>
      <xdr:row>59</xdr:row>
      <xdr:rowOff>98878</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128105</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3" name="普通建設事業費グラフ枠">
          <a:extLst>
            <a:ext uri="{FF2B5EF4-FFF2-40B4-BE49-F238E27FC236}">
              <a16:creationId xmlns:a16="http://schemas.microsoft.com/office/drawing/2014/main" id="{00000000-0008-0000-0600-00006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75725</xdr:rowOff>
    </xdr:from>
    <xdr:to>
      <xdr:col>54</xdr:col>
      <xdr:colOff>189865</xdr:colOff>
      <xdr:row>59</xdr:row>
      <xdr:rowOff>69814</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10475595" y="8648225"/>
          <a:ext cx="1270" cy="1537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73641</xdr:rowOff>
    </xdr:from>
    <xdr:ext cx="534377" cy="259045"/>
    <xdr:sp macro="" textlink="">
      <xdr:nvSpPr>
        <xdr:cNvPr id="355" name="普通建設事業費最小値テキスト">
          <a:extLst>
            <a:ext uri="{FF2B5EF4-FFF2-40B4-BE49-F238E27FC236}">
              <a16:creationId xmlns:a16="http://schemas.microsoft.com/office/drawing/2014/main" id="{00000000-0008-0000-0600-000063010000}"/>
            </a:ext>
          </a:extLst>
        </xdr:cNvPr>
        <xdr:cNvSpPr txBox="1"/>
      </xdr:nvSpPr>
      <xdr:spPr>
        <a:xfrm>
          <a:off x="10528300" y="10189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69814</xdr:rowOff>
    </xdr:from>
    <xdr:to>
      <xdr:col>55</xdr:col>
      <xdr:colOff>88900</xdr:colOff>
      <xdr:row>59</xdr:row>
      <xdr:rowOff>69814</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10388600" y="1018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22402</xdr:rowOff>
    </xdr:from>
    <xdr:ext cx="599010" cy="259045"/>
    <xdr:sp macro="" textlink="">
      <xdr:nvSpPr>
        <xdr:cNvPr id="357" name="普通建設事業費最大値テキスト">
          <a:extLst>
            <a:ext uri="{FF2B5EF4-FFF2-40B4-BE49-F238E27FC236}">
              <a16:creationId xmlns:a16="http://schemas.microsoft.com/office/drawing/2014/main" id="{00000000-0008-0000-0600-000065010000}"/>
            </a:ext>
          </a:extLst>
        </xdr:cNvPr>
        <xdr:cNvSpPr txBox="1"/>
      </xdr:nvSpPr>
      <xdr:spPr>
        <a:xfrm>
          <a:off x="10528300" y="8423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75725</xdr:rowOff>
    </xdr:from>
    <xdr:to>
      <xdr:col>55</xdr:col>
      <xdr:colOff>88900</xdr:colOff>
      <xdr:row>50</xdr:row>
      <xdr:rowOff>75725</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10388600" y="8648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5300</xdr:rowOff>
    </xdr:from>
    <xdr:to>
      <xdr:col>55</xdr:col>
      <xdr:colOff>0</xdr:colOff>
      <xdr:row>56</xdr:row>
      <xdr:rowOff>149220</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9639300" y="9606500"/>
          <a:ext cx="838200" cy="143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77336</xdr:rowOff>
    </xdr:from>
    <xdr:ext cx="534377" cy="259045"/>
    <xdr:sp macro="" textlink="">
      <xdr:nvSpPr>
        <xdr:cNvPr id="360" name="普通建設事業費平均値テキスト">
          <a:extLst>
            <a:ext uri="{FF2B5EF4-FFF2-40B4-BE49-F238E27FC236}">
              <a16:creationId xmlns:a16="http://schemas.microsoft.com/office/drawing/2014/main" id="{00000000-0008-0000-0600-000068010000}"/>
            </a:ext>
          </a:extLst>
        </xdr:cNvPr>
        <xdr:cNvSpPr txBox="1"/>
      </xdr:nvSpPr>
      <xdr:spPr>
        <a:xfrm>
          <a:off x="10528300" y="96785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98909</xdr:rowOff>
    </xdr:from>
    <xdr:to>
      <xdr:col>55</xdr:col>
      <xdr:colOff>50800</xdr:colOff>
      <xdr:row>57</xdr:row>
      <xdr:rowOff>29059</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10426700" y="9700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149220</xdr:rowOff>
    </xdr:from>
    <xdr:to>
      <xdr:col>50</xdr:col>
      <xdr:colOff>114300</xdr:colOff>
      <xdr:row>57</xdr:row>
      <xdr:rowOff>107027</xdr:rowOff>
    </xdr:to>
    <xdr:cxnSp macro="">
      <xdr:nvCxnSpPr>
        <xdr:cNvPr id="362" name="直線コネクタ 361">
          <a:extLst>
            <a:ext uri="{FF2B5EF4-FFF2-40B4-BE49-F238E27FC236}">
              <a16:creationId xmlns:a16="http://schemas.microsoft.com/office/drawing/2014/main" id="{00000000-0008-0000-0600-00006A010000}"/>
            </a:ext>
          </a:extLst>
        </xdr:cNvPr>
        <xdr:cNvCxnSpPr/>
      </xdr:nvCxnSpPr>
      <xdr:spPr>
        <a:xfrm flipV="1">
          <a:off x="8750300" y="9750420"/>
          <a:ext cx="889000" cy="129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114274</xdr:rowOff>
    </xdr:from>
    <xdr:to>
      <xdr:col>50</xdr:col>
      <xdr:colOff>165100</xdr:colOff>
      <xdr:row>57</xdr:row>
      <xdr:rowOff>44424</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9588500" y="971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35551</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372111" y="9808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81701</xdr:rowOff>
    </xdr:from>
    <xdr:to>
      <xdr:col>45</xdr:col>
      <xdr:colOff>177800</xdr:colOff>
      <xdr:row>57</xdr:row>
      <xdr:rowOff>107027</xdr:rowOff>
    </xdr:to>
    <xdr:cxnSp macro="">
      <xdr:nvCxnSpPr>
        <xdr:cNvPr id="365" name="直線コネクタ 364">
          <a:extLst>
            <a:ext uri="{FF2B5EF4-FFF2-40B4-BE49-F238E27FC236}">
              <a16:creationId xmlns:a16="http://schemas.microsoft.com/office/drawing/2014/main" id="{00000000-0008-0000-0600-00006D010000}"/>
            </a:ext>
          </a:extLst>
        </xdr:cNvPr>
        <xdr:cNvCxnSpPr/>
      </xdr:nvCxnSpPr>
      <xdr:spPr>
        <a:xfrm>
          <a:off x="7861300" y="9854351"/>
          <a:ext cx="889000" cy="25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103514</xdr:rowOff>
    </xdr:from>
    <xdr:to>
      <xdr:col>46</xdr:col>
      <xdr:colOff>38100</xdr:colOff>
      <xdr:row>57</xdr:row>
      <xdr:rowOff>33664</xdr:rowOff>
    </xdr:to>
    <xdr:sp macro="" textlink="">
      <xdr:nvSpPr>
        <xdr:cNvPr id="366" name="フローチャート: 判断 365">
          <a:extLst>
            <a:ext uri="{FF2B5EF4-FFF2-40B4-BE49-F238E27FC236}">
              <a16:creationId xmlns:a16="http://schemas.microsoft.com/office/drawing/2014/main" id="{00000000-0008-0000-0600-00006E010000}"/>
            </a:ext>
          </a:extLst>
        </xdr:cNvPr>
        <xdr:cNvSpPr/>
      </xdr:nvSpPr>
      <xdr:spPr>
        <a:xfrm>
          <a:off x="8699500" y="9704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50191</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483111" y="9479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81701</xdr:rowOff>
    </xdr:from>
    <xdr:to>
      <xdr:col>41</xdr:col>
      <xdr:colOff>50800</xdr:colOff>
      <xdr:row>57</xdr:row>
      <xdr:rowOff>155816</xdr:rowOff>
    </xdr:to>
    <xdr:cxnSp macro="">
      <xdr:nvCxnSpPr>
        <xdr:cNvPr id="368" name="直線コネクタ 367">
          <a:extLst>
            <a:ext uri="{FF2B5EF4-FFF2-40B4-BE49-F238E27FC236}">
              <a16:creationId xmlns:a16="http://schemas.microsoft.com/office/drawing/2014/main" id="{00000000-0008-0000-0600-000070010000}"/>
            </a:ext>
          </a:extLst>
        </xdr:cNvPr>
        <xdr:cNvCxnSpPr/>
      </xdr:nvCxnSpPr>
      <xdr:spPr>
        <a:xfrm flipV="1">
          <a:off x="6972300" y="9854351"/>
          <a:ext cx="889000" cy="74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36795</xdr:rowOff>
    </xdr:from>
    <xdr:to>
      <xdr:col>41</xdr:col>
      <xdr:colOff>101600</xdr:colOff>
      <xdr:row>56</xdr:row>
      <xdr:rowOff>138395</xdr:rowOff>
    </xdr:to>
    <xdr:sp macro="" textlink="">
      <xdr:nvSpPr>
        <xdr:cNvPr id="369" name="フローチャート: 判断 368">
          <a:extLst>
            <a:ext uri="{FF2B5EF4-FFF2-40B4-BE49-F238E27FC236}">
              <a16:creationId xmlns:a16="http://schemas.microsoft.com/office/drawing/2014/main" id="{00000000-0008-0000-0600-000071010000}"/>
            </a:ext>
          </a:extLst>
        </xdr:cNvPr>
        <xdr:cNvSpPr/>
      </xdr:nvSpPr>
      <xdr:spPr>
        <a:xfrm>
          <a:off x="7810500" y="9637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154922</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594111" y="9413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42380</xdr:rowOff>
    </xdr:from>
    <xdr:to>
      <xdr:col>36</xdr:col>
      <xdr:colOff>165100</xdr:colOff>
      <xdr:row>56</xdr:row>
      <xdr:rowOff>143980</xdr:rowOff>
    </xdr:to>
    <xdr:sp macro="" textlink="">
      <xdr:nvSpPr>
        <xdr:cNvPr id="371" name="フローチャート: 判断 370">
          <a:extLst>
            <a:ext uri="{FF2B5EF4-FFF2-40B4-BE49-F238E27FC236}">
              <a16:creationId xmlns:a16="http://schemas.microsoft.com/office/drawing/2014/main" id="{00000000-0008-0000-0600-000073010000}"/>
            </a:ext>
          </a:extLst>
        </xdr:cNvPr>
        <xdr:cNvSpPr/>
      </xdr:nvSpPr>
      <xdr:spPr>
        <a:xfrm>
          <a:off x="6921500" y="964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160507</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05111" y="9418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125950</xdr:rowOff>
    </xdr:from>
    <xdr:to>
      <xdr:col>55</xdr:col>
      <xdr:colOff>50800</xdr:colOff>
      <xdr:row>56</xdr:row>
      <xdr:rowOff>56100</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10426700" y="955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148827</xdr:rowOff>
    </xdr:from>
    <xdr:ext cx="534377" cy="259045"/>
    <xdr:sp macro="" textlink="">
      <xdr:nvSpPr>
        <xdr:cNvPr id="379" name="普通建設事業費該当値テキスト">
          <a:extLst>
            <a:ext uri="{FF2B5EF4-FFF2-40B4-BE49-F238E27FC236}">
              <a16:creationId xmlns:a16="http://schemas.microsoft.com/office/drawing/2014/main" id="{00000000-0008-0000-0600-00007B010000}"/>
            </a:ext>
          </a:extLst>
        </xdr:cNvPr>
        <xdr:cNvSpPr txBox="1"/>
      </xdr:nvSpPr>
      <xdr:spPr>
        <a:xfrm>
          <a:off x="10528300" y="9407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98420</xdr:rowOff>
    </xdr:from>
    <xdr:to>
      <xdr:col>50</xdr:col>
      <xdr:colOff>165100</xdr:colOff>
      <xdr:row>57</xdr:row>
      <xdr:rowOff>28570</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9588500" y="969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45097</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9372111" y="9474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56227</xdr:rowOff>
    </xdr:from>
    <xdr:to>
      <xdr:col>46</xdr:col>
      <xdr:colOff>38100</xdr:colOff>
      <xdr:row>57</xdr:row>
      <xdr:rowOff>157827</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8699500" y="9828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148954</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8483111" y="9921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30901</xdr:rowOff>
    </xdr:from>
    <xdr:to>
      <xdr:col>41</xdr:col>
      <xdr:colOff>101600</xdr:colOff>
      <xdr:row>57</xdr:row>
      <xdr:rowOff>132501</xdr:rowOff>
    </xdr:to>
    <xdr:sp macro="" textlink="">
      <xdr:nvSpPr>
        <xdr:cNvPr id="384" name="楕円 383">
          <a:extLst>
            <a:ext uri="{FF2B5EF4-FFF2-40B4-BE49-F238E27FC236}">
              <a16:creationId xmlns:a16="http://schemas.microsoft.com/office/drawing/2014/main" id="{00000000-0008-0000-0600-000080010000}"/>
            </a:ext>
          </a:extLst>
        </xdr:cNvPr>
        <xdr:cNvSpPr/>
      </xdr:nvSpPr>
      <xdr:spPr>
        <a:xfrm>
          <a:off x="7810500" y="9803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123628</xdr:rowOff>
    </xdr:from>
    <xdr:ext cx="534377"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7594111" y="9896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105016</xdr:rowOff>
    </xdr:from>
    <xdr:to>
      <xdr:col>36</xdr:col>
      <xdr:colOff>165100</xdr:colOff>
      <xdr:row>58</xdr:row>
      <xdr:rowOff>35166</xdr:rowOff>
    </xdr:to>
    <xdr:sp macro="" textlink="">
      <xdr:nvSpPr>
        <xdr:cNvPr id="386" name="楕円 385">
          <a:extLst>
            <a:ext uri="{FF2B5EF4-FFF2-40B4-BE49-F238E27FC236}">
              <a16:creationId xmlns:a16="http://schemas.microsoft.com/office/drawing/2014/main" id="{00000000-0008-0000-0600-000082010000}"/>
            </a:ext>
          </a:extLst>
        </xdr:cNvPr>
        <xdr:cNvSpPr/>
      </xdr:nvSpPr>
      <xdr:spPr>
        <a:xfrm>
          <a:off x="6921500" y="9877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26293</xdr:rowOff>
    </xdr:from>
    <xdr:ext cx="534377"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705111" y="9970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2" name="正方形/長方形 391">
          <a:extLst>
            <a:ext uri="{FF2B5EF4-FFF2-40B4-BE49-F238E27FC236}">
              <a16:creationId xmlns:a16="http://schemas.microsoft.com/office/drawing/2014/main" id="{00000000-0008-0000-0600-00008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3" name="正方形/長方形 392">
          <a:extLst>
            <a:ext uri="{FF2B5EF4-FFF2-40B4-BE49-F238E27FC236}">
              <a16:creationId xmlns:a16="http://schemas.microsoft.com/office/drawing/2014/main" id="{00000000-0008-0000-0600-00008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4" name="正方形/長方形 393">
          <a:extLst>
            <a:ext uri="{FF2B5EF4-FFF2-40B4-BE49-F238E27FC236}">
              <a16:creationId xmlns:a16="http://schemas.microsoft.com/office/drawing/2014/main" id="{00000000-0008-0000-0600-00008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5" name="正方形/長方形 394">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8" name="普通建設事業費 （ うち新規整備　）グラフ枠">
          <a:extLst>
            <a:ext uri="{FF2B5EF4-FFF2-40B4-BE49-F238E27FC236}">
              <a16:creationId xmlns:a16="http://schemas.microsoft.com/office/drawing/2014/main" id="{00000000-0008-0000-0600-00009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62547</xdr:rowOff>
    </xdr:from>
    <xdr:to>
      <xdr:col>54</xdr:col>
      <xdr:colOff>189865</xdr:colOff>
      <xdr:row>78</xdr:row>
      <xdr:rowOff>135060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10475595" y="12064047"/>
          <a:ext cx="1270" cy="1444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138887</xdr:rowOff>
    </xdr:from>
    <xdr:ext cx="378565" cy="259045"/>
    <xdr:sp macro="" textlink="">
      <xdr:nvSpPr>
        <xdr:cNvPr id="410" name="普通建設事業費 （ うち新規整備　）最小値テキスト">
          <a:extLst>
            <a:ext uri="{FF2B5EF4-FFF2-40B4-BE49-F238E27FC236}">
              <a16:creationId xmlns:a16="http://schemas.microsoft.com/office/drawing/2014/main" id="{00000000-0008-0000-0600-00009A010000}"/>
            </a:ext>
          </a:extLst>
        </xdr:cNvPr>
        <xdr:cNvSpPr txBox="1"/>
      </xdr:nvSpPr>
      <xdr:spPr>
        <a:xfrm>
          <a:off x="10528300" y="13511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135060</xdr:rowOff>
    </xdr:from>
    <xdr:to>
      <xdr:col>55</xdr:col>
      <xdr:colOff>88900</xdr:colOff>
      <xdr:row>78</xdr:row>
      <xdr:rowOff>135060</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3508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9224</xdr:rowOff>
    </xdr:from>
    <xdr:ext cx="534377" cy="259045"/>
    <xdr:sp macro="" textlink="">
      <xdr:nvSpPr>
        <xdr:cNvPr id="412" name="普通建設事業費 （ うち新規整備　）最大値テキスト">
          <a:extLst>
            <a:ext uri="{FF2B5EF4-FFF2-40B4-BE49-F238E27FC236}">
              <a16:creationId xmlns:a16="http://schemas.microsoft.com/office/drawing/2014/main" id="{00000000-0008-0000-0600-00009C010000}"/>
            </a:ext>
          </a:extLst>
        </xdr:cNvPr>
        <xdr:cNvSpPr txBox="1"/>
      </xdr:nvSpPr>
      <xdr:spPr>
        <a:xfrm>
          <a:off x="10528300" y="11839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62547</xdr:rowOff>
    </xdr:from>
    <xdr:to>
      <xdr:col>55</xdr:col>
      <xdr:colOff>88900</xdr:colOff>
      <xdr:row>70</xdr:row>
      <xdr:rowOff>62547</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10388600" y="12064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73</xdr:row>
      <xdr:rowOff>138054</xdr:rowOff>
    </xdr:from>
    <xdr:to>
      <xdr:col>55</xdr:col>
      <xdr:colOff>0</xdr:colOff>
      <xdr:row>74</xdr:row>
      <xdr:rowOff>149644</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9639300" y="12653904"/>
          <a:ext cx="838200" cy="18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166037</xdr:rowOff>
    </xdr:from>
    <xdr:ext cx="534377" cy="259045"/>
    <xdr:sp macro="" textlink="">
      <xdr:nvSpPr>
        <xdr:cNvPr id="415" name="普通建設事業費 （ うち新規整備　）平均値テキスト">
          <a:extLst>
            <a:ext uri="{FF2B5EF4-FFF2-40B4-BE49-F238E27FC236}">
              <a16:creationId xmlns:a16="http://schemas.microsoft.com/office/drawing/2014/main" id="{00000000-0008-0000-0600-00009F010000}"/>
            </a:ext>
          </a:extLst>
        </xdr:cNvPr>
        <xdr:cNvSpPr txBox="1"/>
      </xdr:nvSpPr>
      <xdr:spPr>
        <a:xfrm>
          <a:off x="10528300" y="131962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16160</xdr:rowOff>
    </xdr:from>
    <xdr:to>
      <xdr:col>55</xdr:col>
      <xdr:colOff>50800</xdr:colOff>
      <xdr:row>77</xdr:row>
      <xdr:rowOff>117760</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10426700" y="13217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149644</xdr:rowOff>
    </xdr:from>
    <xdr:to>
      <xdr:col>50</xdr:col>
      <xdr:colOff>114300</xdr:colOff>
      <xdr:row>76</xdr:row>
      <xdr:rowOff>47757</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flipV="1">
          <a:off x="8750300" y="12836944"/>
          <a:ext cx="889000" cy="241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147490</xdr:rowOff>
    </xdr:from>
    <xdr:to>
      <xdr:col>50</xdr:col>
      <xdr:colOff>165100</xdr:colOff>
      <xdr:row>77</xdr:row>
      <xdr:rowOff>77640</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9588500" y="1317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68767</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372111" y="13270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47757</xdr:rowOff>
    </xdr:from>
    <xdr:to>
      <xdr:col>45</xdr:col>
      <xdr:colOff>177800</xdr:colOff>
      <xdr:row>76</xdr:row>
      <xdr:rowOff>113457</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flipV="1">
          <a:off x="7861300" y="13077957"/>
          <a:ext cx="889000" cy="65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134117</xdr:rowOff>
    </xdr:from>
    <xdr:to>
      <xdr:col>46</xdr:col>
      <xdr:colOff>38100</xdr:colOff>
      <xdr:row>77</xdr:row>
      <xdr:rowOff>64267</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8699500" y="13164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55394</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483111" y="13257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113457</xdr:rowOff>
    </xdr:from>
    <xdr:to>
      <xdr:col>41</xdr:col>
      <xdr:colOff>50800</xdr:colOff>
      <xdr:row>77</xdr:row>
      <xdr:rowOff>21422</xdr:rowOff>
    </xdr:to>
    <xdr:cxnSp macro="">
      <xdr:nvCxnSpPr>
        <xdr:cNvPr id="423" name="直線コネクタ 422">
          <a:extLst>
            <a:ext uri="{FF2B5EF4-FFF2-40B4-BE49-F238E27FC236}">
              <a16:creationId xmlns:a16="http://schemas.microsoft.com/office/drawing/2014/main" id="{00000000-0008-0000-0600-0000A7010000}"/>
            </a:ext>
          </a:extLst>
        </xdr:cNvPr>
        <xdr:cNvCxnSpPr/>
      </xdr:nvCxnSpPr>
      <xdr:spPr>
        <a:xfrm flipV="1">
          <a:off x="6972300" y="13143657"/>
          <a:ext cx="889000" cy="79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116241</xdr:rowOff>
    </xdr:from>
    <xdr:to>
      <xdr:col>41</xdr:col>
      <xdr:colOff>101600</xdr:colOff>
      <xdr:row>77</xdr:row>
      <xdr:rowOff>46391</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7810500" y="13146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37518</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94111" y="13239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143033</xdr:rowOff>
    </xdr:from>
    <xdr:to>
      <xdr:col>36</xdr:col>
      <xdr:colOff>165100</xdr:colOff>
      <xdr:row>77</xdr:row>
      <xdr:rowOff>73183</xdr:rowOff>
    </xdr:to>
    <xdr:sp macro="" textlink="">
      <xdr:nvSpPr>
        <xdr:cNvPr id="426" name="フローチャート: 判断 425">
          <a:extLst>
            <a:ext uri="{FF2B5EF4-FFF2-40B4-BE49-F238E27FC236}">
              <a16:creationId xmlns:a16="http://schemas.microsoft.com/office/drawing/2014/main" id="{00000000-0008-0000-0600-0000AA010000}"/>
            </a:ext>
          </a:extLst>
        </xdr:cNvPr>
        <xdr:cNvSpPr/>
      </xdr:nvSpPr>
      <xdr:spPr>
        <a:xfrm>
          <a:off x="6921500" y="1317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64310</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05111" y="13265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73</xdr:row>
      <xdr:rowOff>87254</xdr:rowOff>
    </xdr:from>
    <xdr:to>
      <xdr:col>55</xdr:col>
      <xdr:colOff>50800</xdr:colOff>
      <xdr:row>74</xdr:row>
      <xdr:rowOff>17404</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10426700" y="1260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72</xdr:row>
      <xdr:rowOff>110131</xdr:rowOff>
    </xdr:from>
    <xdr:ext cx="534377" cy="259045"/>
    <xdr:sp macro="" textlink="">
      <xdr:nvSpPr>
        <xdr:cNvPr id="434" name="普通建設事業費 （ うち新規整備　）該当値テキスト">
          <a:extLst>
            <a:ext uri="{FF2B5EF4-FFF2-40B4-BE49-F238E27FC236}">
              <a16:creationId xmlns:a16="http://schemas.microsoft.com/office/drawing/2014/main" id="{00000000-0008-0000-0600-0000B2010000}"/>
            </a:ext>
          </a:extLst>
        </xdr:cNvPr>
        <xdr:cNvSpPr txBox="1"/>
      </xdr:nvSpPr>
      <xdr:spPr>
        <a:xfrm>
          <a:off x="10528300" y="12454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74</xdr:row>
      <xdr:rowOff>98844</xdr:rowOff>
    </xdr:from>
    <xdr:to>
      <xdr:col>50</xdr:col>
      <xdr:colOff>165100</xdr:colOff>
      <xdr:row>75</xdr:row>
      <xdr:rowOff>28994</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9588500" y="1278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45521</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9372111" y="12561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168407</xdr:rowOff>
    </xdr:from>
    <xdr:to>
      <xdr:col>46</xdr:col>
      <xdr:colOff>38100</xdr:colOff>
      <xdr:row>76</xdr:row>
      <xdr:rowOff>98557</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8699500" y="1302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115084</xdr:rowOff>
    </xdr:from>
    <xdr:ext cx="534377"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8483111" y="12802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62657</xdr:rowOff>
    </xdr:from>
    <xdr:to>
      <xdr:col>41</xdr:col>
      <xdr:colOff>101600</xdr:colOff>
      <xdr:row>76</xdr:row>
      <xdr:rowOff>164257</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7810500" y="13092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9334</xdr:rowOff>
    </xdr:from>
    <xdr:ext cx="534377"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7594111" y="12868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142072</xdr:rowOff>
    </xdr:from>
    <xdr:to>
      <xdr:col>36</xdr:col>
      <xdr:colOff>165100</xdr:colOff>
      <xdr:row>77</xdr:row>
      <xdr:rowOff>72222</xdr:rowOff>
    </xdr:to>
    <xdr:sp macro="" textlink="">
      <xdr:nvSpPr>
        <xdr:cNvPr id="441" name="楕円 440">
          <a:extLst>
            <a:ext uri="{FF2B5EF4-FFF2-40B4-BE49-F238E27FC236}">
              <a16:creationId xmlns:a16="http://schemas.microsoft.com/office/drawing/2014/main" id="{00000000-0008-0000-0600-0000B9010000}"/>
            </a:ext>
          </a:extLst>
        </xdr:cNvPr>
        <xdr:cNvSpPr/>
      </xdr:nvSpPr>
      <xdr:spPr>
        <a:xfrm>
          <a:off x="6921500" y="13172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88750</xdr:rowOff>
    </xdr:from>
    <xdr:ext cx="534377"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705111" y="12947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9" name="正方形/長方形 448">
          <a:extLst>
            <a:ext uri="{FF2B5EF4-FFF2-40B4-BE49-F238E27FC236}">
              <a16:creationId xmlns:a16="http://schemas.microsoft.com/office/drawing/2014/main" id="{00000000-0008-0000-0600-0000C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0" name="正方形/長方形 449">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普通建設事業費 （ うち更新整備　）グラフ枠">
          <a:extLst>
            <a:ext uri="{FF2B5EF4-FFF2-40B4-BE49-F238E27FC236}">
              <a16:creationId xmlns:a16="http://schemas.microsoft.com/office/drawing/2014/main" id="{00000000-0008-0000-0600-0000D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123050</xdr:rowOff>
    </xdr:from>
    <xdr:to>
      <xdr:col>54</xdr:col>
      <xdr:colOff>189865</xdr:colOff>
      <xdr:row>98</xdr:row>
      <xdr:rowOff>42450</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10475595" y="15725000"/>
          <a:ext cx="1270" cy="1119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46277</xdr:rowOff>
    </xdr:from>
    <xdr:ext cx="469744" cy="259045"/>
    <xdr:sp macro="" textlink="">
      <xdr:nvSpPr>
        <xdr:cNvPr id="467" name="普通建設事業費 （ うち更新整備　）最小値テキスト">
          <a:extLst>
            <a:ext uri="{FF2B5EF4-FFF2-40B4-BE49-F238E27FC236}">
              <a16:creationId xmlns:a16="http://schemas.microsoft.com/office/drawing/2014/main" id="{00000000-0008-0000-0600-0000D3010000}"/>
            </a:ext>
          </a:extLst>
        </xdr:cNvPr>
        <xdr:cNvSpPr txBox="1"/>
      </xdr:nvSpPr>
      <xdr:spPr>
        <a:xfrm>
          <a:off x="10528300" y="16848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42450</xdr:rowOff>
    </xdr:from>
    <xdr:to>
      <xdr:col>55</xdr:col>
      <xdr:colOff>88900</xdr:colOff>
      <xdr:row>98</xdr:row>
      <xdr:rowOff>42450</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684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69727</xdr:rowOff>
    </xdr:from>
    <xdr:ext cx="534377" cy="259045"/>
    <xdr:sp macro="" textlink="">
      <xdr:nvSpPr>
        <xdr:cNvPr id="469" name="普通建設事業費 （ うち更新整備　）最大値テキスト">
          <a:extLst>
            <a:ext uri="{FF2B5EF4-FFF2-40B4-BE49-F238E27FC236}">
              <a16:creationId xmlns:a16="http://schemas.microsoft.com/office/drawing/2014/main" id="{00000000-0008-0000-0600-0000D5010000}"/>
            </a:ext>
          </a:extLst>
        </xdr:cNvPr>
        <xdr:cNvSpPr txBox="1"/>
      </xdr:nvSpPr>
      <xdr:spPr>
        <a:xfrm>
          <a:off x="10528300" y="15500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123050</xdr:rowOff>
    </xdr:from>
    <xdr:to>
      <xdr:col>55</xdr:col>
      <xdr:colOff>88900</xdr:colOff>
      <xdr:row>91</xdr:row>
      <xdr:rowOff>123050</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10388600" y="157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42450</xdr:rowOff>
    </xdr:from>
    <xdr:to>
      <xdr:col>55</xdr:col>
      <xdr:colOff>0</xdr:colOff>
      <xdr:row>98</xdr:row>
      <xdr:rowOff>120383</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9639300" y="16844550"/>
          <a:ext cx="838200" cy="77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155306</xdr:rowOff>
    </xdr:from>
    <xdr:ext cx="534377" cy="259045"/>
    <xdr:sp macro="" textlink="">
      <xdr:nvSpPr>
        <xdr:cNvPr id="472" name="普通建設事業費 （ うち更新整備　）平均値テキスト">
          <a:extLst>
            <a:ext uri="{FF2B5EF4-FFF2-40B4-BE49-F238E27FC236}">
              <a16:creationId xmlns:a16="http://schemas.microsoft.com/office/drawing/2014/main" id="{00000000-0008-0000-0600-0000D8010000}"/>
            </a:ext>
          </a:extLst>
        </xdr:cNvPr>
        <xdr:cNvSpPr txBox="1"/>
      </xdr:nvSpPr>
      <xdr:spPr>
        <a:xfrm>
          <a:off x="10528300" y="162716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132429</xdr:rowOff>
    </xdr:from>
    <xdr:to>
      <xdr:col>55</xdr:col>
      <xdr:colOff>50800</xdr:colOff>
      <xdr:row>96</xdr:row>
      <xdr:rowOff>62579</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10426700" y="16420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120383</xdr:rowOff>
    </xdr:from>
    <xdr:to>
      <xdr:col>50</xdr:col>
      <xdr:colOff>114300</xdr:colOff>
      <xdr:row>98</xdr:row>
      <xdr:rowOff>149664</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8750300" y="16922483"/>
          <a:ext cx="889000" cy="29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4451</xdr:rowOff>
    </xdr:from>
    <xdr:to>
      <xdr:col>50</xdr:col>
      <xdr:colOff>165100</xdr:colOff>
      <xdr:row>96</xdr:row>
      <xdr:rowOff>106051</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9588500" y="1646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122578</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23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118441</xdr:rowOff>
    </xdr:from>
    <xdr:to>
      <xdr:col>45</xdr:col>
      <xdr:colOff>177800</xdr:colOff>
      <xdr:row>98</xdr:row>
      <xdr:rowOff>149664</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a:off x="7861300" y="16920541"/>
          <a:ext cx="889000" cy="31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18835</xdr:rowOff>
    </xdr:from>
    <xdr:to>
      <xdr:col>46</xdr:col>
      <xdr:colOff>38100</xdr:colOff>
      <xdr:row>96</xdr:row>
      <xdr:rowOff>120435</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8699500" y="1647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136962</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253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118441</xdr:rowOff>
    </xdr:from>
    <xdr:to>
      <xdr:col>41</xdr:col>
      <xdr:colOff>50800</xdr:colOff>
      <xdr:row>98</xdr:row>
      <xdr:rowOff>137128</xdr:rowOff>
    </xdr:to>
    <xdr:cxnSp macro="">
      <xdr:nvCxnSpPr>
        <xdr:cNvPr id="480" name="直線コネクタ 479">
          <a:extLst>
            <a:ext uri="{FF2B5EF4-FFF2-40B4-BE49-F238E27FC236}">
              <a16:creationId xmlns:a16="http://schemas.microsoft.com/office/drawing/2014/main" id="{00000000-0008-0000-0600-0000E0010000}"/>
            </a:ext>
          </a:extLst>
        </xdr:cNvPr>
        <xdr:cNvCxnSpPr/>
      </xdr:nvCxnSpPr>
      <xdr:spPr>
        <a:xfrm flipV="1">
          <a:off x="6972300" y="16920541"/>
          <a:ext cx="889000" cy="18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153708</xdr:rowOff>
    </xdr:from>
    <xdr:to>
      <xdr:col>41</xdr:col>
      <xdr:colOff>101600</xdr:colOff>
      <xdr:row>96</xdr:row>
      <xdr:rowOff>83858</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7810500" y="1644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100385</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21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136125</xdr:rowOff>
    </xdr:from>
    <xdr:to>
      <xdr:col>36</xdr:col>
      <xdr:colOff>165100</xdr:colOff>
      <xdr:row>96</xdr:row>
      <xdr:rowOff>66275</xdr:rowOff>
    </xdr:to>
    <xdr:sp macro="" textlink="">
      <xdr:nvSpPr>
        <xdr:cNvPr id="483" name="フローチャート: 判断 482">
          <a:extLst>
            <a:ext uri="{FF2B5EF4-FFF2-40B4-BE49-F238E27FC236}">
              <a16:creationId xmlns:a16="http://schemas.microsoft.com/office/drawing/2014/main" id="{00000000-0008-0000-0600-0000E3010000}"/>
            </a:ext>
          </a:extLst>
        </xdr:cNvPr>
        <xdr:cNvSpPr/>
      </xdr:nvSpPr>
      <xdr:spPr>
        <a:xfrm>
          <a:off x="6921500" y="1642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82802</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199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163100</xdr:rowOff>
    </xdr:from>
    <xdr:to>
      <xdr:col>55</xdr:col>
      <xdr:colOff>50800</xdr:colOff>
      <xdr:row>98</xdr:row>
      <xdr:rowOff>93250</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10426700" y="16793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78027</xdr:rowOff>
    </xdr:from>
    <xdr:ext cx="469744" cy="259045"/>
    <xdr:sp macro="" textlink="">
      <xdr:nvSpPr>
        <xdr:cNvPr id="491" name="普通建設事業費 （ うち更新整備　）該当値テキスト">
          <a:extLst>
            <a:ext uri="{FF2B5EF4-FFF2-40B4-BE49-F238E27FC236}">
              <a16:creationId xmlns:a16="http://schemas.microsoft.com/office/drawing/2014/main" id="{00000000-0008-0000-0600-0000EB010000}"/>
            </a:ext>
          </a:extLst>
        </xdr:cNvPr>
        <xdr:cNvSpPr txBox="1"/>
      </xdr:nvSpPr>
      <xdr:spPr>
        <a:xfrm>
          <a:off x="10528300" y="16708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69583</xdr:rowOff>
    </xdr:from>
    <xdr:to>
      <xdr:col>50</xdr:col>
      <xdr:colOff>165100</xdr:colOff>
      <xdr:row>98</xdr:row>
      <xdr:rowOff>171183</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9588500" y="16871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98</xdr:row>
      <xdr:rowOff>162310</xdr:rowOff>
    </xdr:from>
    <xdr:ext cx="469744"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9404428" y="16964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98864</xdr:rowOff>
    </xdr:from>
    <xdr:to>
      <xdr:col>46</xdr:col>
      <xdr:colOff>38100</xdr:colOff>
      <xdr:row>99</xdr:row>
      <xdr:rowOff>29014</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8699500" y="16900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99</xdr:row>
      <xdr:rowOff>20141</xdr:rowOff>
    </xdr:from>
    <xdr:ext cx="469744"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8515428" y="16993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67641</xdr:rowOff>
    </xdr:from>
    <xdr:to>
      <xdr:col>41</xdr:col>
      <xdr:colOff>101600</xdr:colOff>
      <xdr:row>98</xdr:row>
      <xdr:rowOff>169241</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7810500" y="16869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160368</xdr:rowOff>
    </xdr:from>
    <xdr:ext cx="469744"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7626428" y="16962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86328</xdr:rowOff>
    </xdr:from>
    <xdr:to>
      <xdr:col>36</xdr:col>
      <xdr:colOff>165100</xdr:colOff>
      <xdr:row>99</xdr:row>
      <xdr:rowOff>16478</xdr:rowOff>
    </xdr:to>
    <xdr:sp macro="" textlink="">
      <xdr:nvSpPr>
        <xdr:cNvPr id="498" name="楕円 497">
          <a:extLst>
            <a:ext uri="{FF2B5EF4-FFF2-40B4-BE49-F238E27FC236}">
              <a16:creationId xmlns:a16="http://schemas.microsoft.com/office/drawing/2014/main" id="{00000000-0008-0000-0600-0000F2010000}"/>
            </a:ext>
          </a:extLst>
        </xdr:cNvPr>
        <xdr:cNvSpPr/>
      </xdr:nvSpPr>
      <xdr:spPr>
        <a:xfrm>
          <a:off x="6921500" y="1688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99</xdr:row>
      <xdr:rowOff>7605</xdr:rowOff>
    </xdr:from>
    <xdr:ext cx="469744"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6737428" y="16981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災害復旧事業費グラフ枠">
          <a:extLst>
            <a:ext uri="{FF2B5EF4-FFF2-40B4-BE49-F238E27FC236}">
              <a16:creationId xmlns:a16="http://schemas.microsoft.com/office/drawing/2014/main" id="{00000000-0008-0000-0600-00000A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129337</xdr:rowOff>
    </xdr:from>
    <xdr:to>
      <xdr:col>85</xdr:col>
      <xdr:colOff>126364</xdr:colOff>
      <xdr:row>39</xdr:row>
      <xdr:rowOff>44450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6317595" y="5444287"/>
          <a:ext cx="1269" cy="1286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24" name="災害復旧事業費最小値テキスト">
          <a:extLst>
            <a:ext uri="{FF2B5EF4-FFF2-40B4-BE49-F238E27FC236}">
              <a16:creationId xmlns:a16="http://schemas.microsoft.com/office/drawing/2014/main" id="{00000000-0008-0000-0600-00000C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76014</xdr:rowOff>
    </xdr:from>
    <xdr:ext cx="534377" cy="259045"/>
    <xdr:sp macro="" textlink="">
      <xdr:nvSpPr>
        <xdr:cNvPr id="526" name="災害復旧事業費最大値テキスト">
          <a:extLst>
            <a:ext uri="{FF2B5EF4-FFF2-40B4-BE49-F238E27FC236}">
              <a16:creationId xmlns:a16="http://schemas.microsoft.com/office/drawing/2014/main" id="{00000000-0008-0000-0600-00000E020000}"/>
            </a:ext>
          </a:extLst>
        </xdr:cNvPr>
        <xdr:cNvSpPr txBox="1"/>
      </xdr:nvSpPr>
      <xdr:spPr>
        <a:xfrm>
          <a:off x="16370300" y="5219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129337</xdr:rowOff>
    </xdr:from>
    <xdr:to>
      <xdr:col>86</xdr:col>
      <xdr:colOff>25400</xdr:colOff>
      <xdr:row>31</xdr:row>
      <xdr:rowOff>129337</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5444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103700</xdr:rowOff>
    </xdr:from>
    <xdr:ext cx="469744" cy="259045"/>
    <xdr:sp macro="" textlink="">
      <xdr:nvSpPr>
        <xdr:cNvPr id="529" name="災害復旧事業費平均値テキスト">
          <a:extLst>
            <a:ext uri="{FF2B5EF4-FFF2-40B4-BE49-F238E27FC236}">
              <a16:creationId xmlns:a16="http://schemas.microsoft.com/office/drawing/2014/main" id="{00000000-0008-0000-0600-000011020000}"/>
            </a:ext>
          </a:extLst>
        </xdr:cNvPr>
        <xdr:cNvSpPr txBox="1"/>
      </xdr:nvSpPr>
      <xdr:spPr>
        <a:xfrm>
          <a:off x="16370300" y="64473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80823</xdr:rowOff>
    </xdr:from>
    <xdr:to>
      <xdr:col>85</xdr:col>
      <xdr:colOff>177800</xdr:colOff>
      <xdr:row>39</xdr:row>
      <xdr:rowOff>10973</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6268700" y="6595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106273</xdr:rowOff>
    </xdr:from>
    <xdr:to>
      <xdr:col>81</xdr:col>
      <xdr:colOff>101600</xdr:colOff>
      <xdr:row>39</xdr:row>
      <xdr:rowOff>36423</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5430500" y="662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52951</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5292017" y="63966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43459</xdr:rowOff>
    </xdr:from>
    <xdr:to>
      <xdr:col>76</xdr:col>
      <xdr:colOff>114300</xdr:colOff>
      <xdr:row>39</xdr:row>
      <xdr:rowOff>44450</xdr:rowOff>
    </xdr:to>
    <xdr:cxnSp macro="">
      <xdr:nvCxnSpPr>
        <xdr:cNvPr id="534" name="直線コネクタ 533">
          <a:extLst>
            <a:ext uri="{FF2B5EF4-FFF2-40B4-BE49-F238E27FC236}">
              <a16:creationId xmlns:a16="http://schemas.microsoft.com/office/drawing/2014/main" id="{00000000-0008-0000-0600-000016020000}"/>
            </a:ext>
          </a:extLst>
        </xdr:cNvPr>
        <xdr:cNvCxnSpPr/>
      </xdr:nvCxnSpPr>
      <xdr:spPr>
        <a:xfrm>
          <a:off x="13703300" y="6730009"/>
          <a:ext cx="889000" cy="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62535</xdr:rowOff>
    </xdr:from>
    <xdr:to>
      <xdr:col>76</xdr:col>
      <xdr:colOff>165100</xdr:colOff>
      <xdr:row>38</xdr:row>
      <xdr:rowOff>164135</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4541500" y="65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9212</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357428" y="6352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42240</xdr:rowOff>
    </xdr:from>
    <xdr:to>
      <xdr:col>71</xdr:col>
      <xdr:colOff>177800</xdr:colOff>
      <xdr:row>39</xdr:row>
      <xdr:rowOff>43459</xdr:rowOff>
    </xdr:to>
    <xdr:cxnSp macro="">
      <xdr:nvCxnSpPr>
        <xdr:cNvPr id="537" name="直線コネクタ 536">
          <a:extLst>
            <a:ext uri="{FF2B5EF4-FFF2-40B4-BE49-F238E27FC236}">
              <a16:creationId xmlns:a16="http://schemas.microsoft.com/office/drawing/2014/main" id="{00000000-0008-0000-0600-000019020000}"/>
            </a:ext>
          </a:extLst>
        </xdr:cNvPr>
        <xdr:cNvCxnSpPr/>
      </xdr:nvCxnSpPr>
      <xdr:spPr>
        <a:xfrm>
          <a:off x="12814300" y="6728790"/>
          <a:ext cx="889000" cy="1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108102</xdr:rowOff>
    </xdr:from>
    <xdr:to>
      <xdr:col>72</xdr:col>
      <xdr:colOff>38100</xdr:colOff>
      <xdr:row>38</xdr:row>
      <xdr:rowOff>38252</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3652500" y="6451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54779</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468428" y="6226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140030</xdr:rowOff>
    </xdr:from>
    <xdr:to>
      <xdr:col>67</xdr:col>
      <xdr:colOff>101600</xdr:colOff>
      <xdr:row>38</xdr:row>
      <xdr:rowOff>70180</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2763500" y="648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86707</xdr:rowOff>
    </xdr:from>
    <xdr:ext cx="469744"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579428" y="6258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48" name="災害復旧事業費該当値テキスト">
          <a:extLst>
            <a:ext uri="{FF2B5EF4-FFF2-40B4-BE49-F238E27FC236}">
              <a16:creationId xmlns:a16="http://schemas.microsoft.com/office/drawing/2014/main" id="{00000000-0008-0000-0600-000024020000}"/>
            </a:ext>
          </a:extLst>
        </xdr:cNvPr>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164109</xdr:rowOff>
    </xdr:from>
    <xdr:to>
      <xdr:col>72</xdr:col>
      <xdr:colOff>38100</xdr:colOff>
      <xdr:row>39</xdr:row>
      <xdr:rowOff>94259</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3652500" y="6679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85386</xdr:rowOff>
    </xdr:from>
    <xdr:ext cx="313932"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3546333" y="67719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162890</xdr:rowOff>
    </xdr:from>
    <xdr:to>
      <xdr:col>67</xdr:col>
      <xdr:colOff>101600</xdr:colOff>
      <xdr:row>39</xdr:row>
      <xdr:rowOff>93040</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2763500" y="6677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84167</xdr:rowOff>
    </xdr:from>
    <xdr:ext cx="313932"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657333" y="67707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a:extLst>
            <a:ext uri="{FF2B5EF4-FFF2-40B4-BE49-F238E27FC236}">
              <a16:creationId xmlns:a16="http://schemas.microsoft.com/office/drawing/2014/main" id="{00000000-0008-0000-06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3" name="失業対策事業費最小値テキスト">
          <a:extLst>
            <a:ext uri="{FF2B5EF4-FFF2-40B4-BE49-F238E27FC236}">
              <a16:creationId xmlns:a16="http://schemas.microsoft.com/office/drawing/2014/main" id="{00000000-0008-0000-0600-00003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5" name="失業対策事業費最大値テキスト">
          <a:extLst>
            <a:ext uri="{FF2B5EF4-FFF2-40B4-BE49-F238E27FC236}">
              <a16:creationId xmlns:a16="http://schemas.microsoft.com/office/drawing/2014/main" id="{00000000-0008-0000-0600-00003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8" name="失業対策事業費平均値テキスト">
          <a:extLst>
            <a:ext uri="{FF2B5EF4-FFF2-40B4-BE49-F238E27FC236}">
              <a16:creationId xmlns:a16="http://schemas.microsoft.com/office/drawing/2014/main" id="{00000000-0008-0000-0600-00004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3" name="直線コネクタ 582">
          <a:extLst>
            <a:ext uri="{FF2B5EF4-FFF2-40B4-BE49-F238E27FC236}">
              <a16:creationId xmlns:a16="http://schemas.microsoft.com/office/drawing/2014/main" id="{00000000-0008-0000-0600-00004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6" name="直線コネクタ 585">
          <a:extLst>
            <a:ext uri="{FF2B5EF4-FFF2-40B4-BE49-F238E27FC236}">
              <a16:creationId xmlns:a16="http://schemas.microsoft.com/office/drawing/2014/main" id="{00000000-0008-0000-0600-00004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7" name="失業対策事業費該当値テキスト">
          <a:extLst>
            <a:ext uri="{FF2B5EF4-FFF2-40B4-BE49-F238E27FC236}">
              <a16:creationId xmlns:a16="http://schemas.microsoft.com/office/drawing/2014/main" id="{00000000-0008-0000-0600-00005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139700</xdr:rowOff>
    </xdr:from>
    <xdr:to>
      <xdr:col>89</xdr:col>
      <xdr:colOff>177800</xdr:colOff>
      <xdr:row>79</xdr:row>
      <xdr:rowOff>139700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168927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354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25400</xdr:rowOff>
    </xdr:from>
    <xdr:to>
      <xdr:col>89</xdr:col>
      <xdr:colOff>177800</xdr:colOff>
      <xdr:row>78</xdr:row>
      <xdr:rowOff>25400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54627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82550</xdr:rowOff>
    </xdr:from>
    <xdr:to>
      <xdr:col>89</xdr:col>
      <xdr:colOff>177800</xdr:colOff>
      <xdr:row>76</xdr:row>
      <xdr:rowOff>82550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111777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97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25400</xdr:rowOff>
    </xdr:from>
    <xdr:to>
      <xdr:col>89</xdr:col>
      <xdr:colOff>177800</xdr:colOff>
      <xdr:row>73</xdr:row>
      <xdr:rowOff>25400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54627</xdr:rowOff>
    </xdr:from>
    <xdr:ext cx="53129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914701" y="1239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69</xdr:row>
      <xdr:rowOff>139700</xdr:rowOff>
    </xdr:from>
    <xdr:to>
      <xdr:col>89</xdr:col>
      <xdr:colOff>177800</xdr:colOff>
      <xdr:row>69</xdr:row>
      <xdr:rowOff>139700</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2446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68</xdr:row>
      <xdr:rowOff>168927</xdr:rowOff>
    </xdr:from>
    <xdr:ext cx="531299"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1914701" y="1182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3" name="公債費グラフ枠">
          <a:extLst>
            <a:ext uri="{FF2B5EF4-FFF2-40B4-BE49-F238E27FC236}">
              <a16:creationId xmlns:a16="http://schemas.microsoft.com/office/drawing/2014/main" id="{00000000-0008-0000-0600-000079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142129</xdr:rowOff>
    </xdr:from>
    <xdr:to>
      <xdr:col>85</xdr:col>
      <xdr:colOff>126364</xdr:colOff>
      <xdr:row>78</xdr:row>
      <xdr:rowOff>98067</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6317595" y="12143629"/>
          <a:ext cx="1269" cy="1327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101894</xdr:rowOff>
    </xdr:from>
    <xdr:ext cx="534377" cy="259045"/>
    <xdr:sp macro="" textlink="">
      <xdr:nvSpPr>
        <xdr:cNvPr id="635" name="公債費最小値テキスト">
          <a:extLst>
            <a:ext uri="{FF2B5EF4-FFF2-40B4-BE49-F238E27FC236}">
              <a16:creationId xmlns:a16="http://schemas.microsoft.com/office/drawing/2014/main" id="{00000000-0008-0000-0600-00007B020000}"/>
            </a:ext>
          </a:extLst>
        </xdr:cNvPr>
        <xdr:cNvSpPr txBox="1"/>
      </xdr:nvSpPr>
      <xdr:spPr>
        <a:xfrm>
          <a:off x="16370300" y="13474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98067</xdr:rowOff>
    </xdr:from>
    <xdr:to>
      <xdr:col>86</xdr:col>
      <xdr:colOff>25400</xdr:colOff>
      <xdr:row>78</xdr:row>
      <xdr:rowOff>98067</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6230600" y="1347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88806</xdr:rowOff>
    </xdr:from>
    <xdr:ext cx="534377" cy="259045"/>
    <xdr:sp macro="" textlink="">
      <xdr:nvSpPr>
        <xdr:cNvPr id="637" name="公債費最大値テキスト">
          <a:extLst>
            <a:ext uri="{FF2B5EF4-FFF2-40B4-BE49-F238E27FC236}">
              <a16:creationId xmlns:a16="http://schemas.microsoft.com/office/drawing/2014/main" id="{00000000-0008-0000-0600-00007D020000}"/>
            </a:ext>
          </a:extLst>
        </xdr:cNvPr>
        <xdr:cNvSpPr txBox="1"/>
      </xdr:nvSpPr>
      <xdr:spPr>
        <a:xfrm>
          <a:off x="16370300" y="11918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142129</xdr:rowOff>
    </xdr:from>
    <xdr:to>
      <xdr:col>86</xdr:col>
      <xdr:colOff>25400</xdr:colOff>
      <xdr:row>70</xdr:row>
      <xdr:rowOff>142129</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a:off x="16230600" y="12143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43487</xdr:rowOff>
    </xdr:from>
    <xdr:to>
      <xdr:col>85</xdr:col>
      <xdr:colOff>127000</xdr:colOff>
      <xdr:row>77</xdr:row>
      <xdr:rowOff>69720</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a:off x="15481300" y="13245137"/>
          <a:ext cx="838200" cy="26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11651</xdr:rowOff>
    </xdr:from>
    <xdr:ext cx="534377" cy="259045"/>
    <xdr:sp macro="" textlink="">
      <xdr:nvSpPr>
        <xdr:cNvPr id="640" name="公債費平均値テキスト">
          <a:extLst>
            <a:ext uri="{FF2B5EF4-FFF2-40B4-BE49-F238E27FC236}">
              <a16:creationId xmlns:a16="http://schemas.microsoft.com/office/drawing/2014/main" id="{00000000-0008-0000-0600-000080020000}"/>
            </a:ext>
          </a:extLst>
        </xdr:cNvPr>
        <xdr:cNvSpPr txBox="1"/>
      </xdr:nvSpPr>
      <xdr:spPr>
        <a:xfrm>
          <a:off x="16370300" y="126989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160224</xdr:rowOff>
    </xdr:from>
    <xdr:to>
      <xdr:col>85</xdr:col>
      <xdr:colOff>177800</xdr:colOff>
      <xdr:row>75</xdr:row>
      <xdr:rowOff>90374</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6268700" y="12847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169132</xdr:rowOff>
    </xdr:from>
    <xdr:to>
      <xdr:col>81</xdr:col>
      <xdr:colOff>50800</xdr:colOff>
      <xdr:row>77</xdr:row>
      <xdr:rowOff>43487</xdr:rowOff>
    </xdr:to>
    <xdr:cxnSp macro="">
      <xdr:nvCxnSpPr>
        <xdr:cNvPr id="642" name="直線コネクタ 641">
          <a:extLst>
            <a:ext uri="{FF2B5EF4-FFF2-40B4-BE49-F238E27FC236}">
              <a16:creationId xmlns:a16="http://schemas.microsoft.com/office/drawing/2014/main" id="{00000000-0008-0000-0600-000082020000}"/>
            </a:ext>
          </a:extLst>
        </xdr:cNvPr>
        <xdr:cNvCxnSpPr/>
      </xdr:nvCxnSpPr>
      <xdr:spPr>
        <a:xfrm>
          <a:off x="14592300" y="13199332"/>
          <a:ext cx="889000" cy="45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157337</xdr:rowOff>
    </xdr:from>
    <xdr:to>
      <xdr:col>81</xdr:col>
      <xdr:colOff>101600</xdr:colOff>
      <xdr:row>75</xdr:row>
      <xdr:rowOff>87487</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5430500" y="12844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104014</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14111" y="12619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169132</xdr:rowOff>
    </xdr:from>
    <xdr:to>
      <xdr:col>76</xdr:col>
      <xdr:colOff>114300</xdr:colOff>
      <xdr:row>77</xdr:row>
      <xdr:rowOff>68348</xdr:rowOff>
    </xdr:to>
    <xdr:cxnSp macro="">
      <xdr:nvCxnSpPr>
        <xdr:cNvPr id="645" name="直線コネクタ 644">
          <a:extLst>
            <a:ext uri="{FF2B5EF4-FFF2-40B4-BE49-F238E27FC236}">
              <a16:creationId xmlns:a16="http://schemas.microsoft.com/office/drawing/2014/main" id="{00000000-0008-0000-0600-000085020000}"/>
            </a:ext>
          </a:extLst>
        </xdr:cNvPr>
        <xdr:cNvCxnSpPr/>
      </xdr:nvCxnSpPr>
      <xdr:spPr>
        <a:xfrm flipV="1">
          <a:off x="13703300" y="13199332"/>
          <a:ext cx="889000" cy="70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161652</xdr:rowOff>
    </xdr:from>
    <xdr:to>
      <xdr:col>76</xdr:col>
      <xdr:colOff>165100</xdr:colOff>
      <xdr:row>75</xdr:row>
      <xdr:rowOff>91802</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4541500" y="12848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108329</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325111" y="12624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28172</xdr:rowOff>
    </xdr:from>
    <xdr:to>
      <xdr:col>71</xdr:col>
      <xdr:colOff>177800</xdr:colOff>
      <xdr:row>77</xdr:row>
      <xdr:rowOff>68348</xdr:rowOff>
    </xdr:to>
    <xdr:cxnSp macro="">
      <xdr:nvCxnSpPr>
        <xdr:cNvPr id="648" name="直線コネクタ 647">
          <a:extLst>
            <a:ext uri="{FF2B5EF4-FFF2-40B4-BE49-F238E27FC236}">
              <a16:creationId xmlns:a16="http://schemas.microsoft.com/office/drawing/2014/main" id="{00000000-0008-0000-0600-000088020000}"/>
            </a:ext>
          </a:extLst>
        </xdr:cNvPr>
        <xdr:cNvCxnSpPr/>
      </xdr:nvCxnSpPr>
      <xdr:spPr>
        <a:xfrm>
          <a:off x="12814300" y="13229822"/>
          <a:ext cx="889000" cy="40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10861</xdr:rowOff>
    </xdr:from>
    <xdr:to>
      <xdr:col>72</xdr:col>
      <xdr:colOff>38100</xdr:colOff>
      <xdr:row>75</xdr:row>
      <xdr:rowOff>112461</xdr:rowOff>
    </xdr:to>
    <xdr:sp macro="" textlink="">
      <xdr:nvSpPr>
        <xdr:cNvPr id="649" name="フローチャート: 判断 648">
          <a:extLst>
            <a:ext uri="{FF2B5EF4-FFF2-40B4-BE49-F238E27FC236}">
              <a16:creationId xmlns:a16="http://schemas.microsoft.com/office/drawing/2014/main" id="{00000000-0008-0000-0600-000089020000}"/>
            </a:ext>
          </a:extLst>
        </xdr:cNvPr>
        <xdr:cNvSpPr/>
      </xdr:nvSpPr>
      <xdr:spPr>
        <a:xfrm>
          <a:off x="13652500" y="1286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128988</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3436111" y="12644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162881</xdr:rowOff>
    </xdr:from>
    <xdr:to>
      <xdr:col>67</xdr:col>
      <xdr:colOff>101600</xdr:colOff>
      <xdr:row>75</xdr:row>
      <xdr:rowOff>93031</xdr:rowOff>
    </xdr:to>
    <xdr:sp macro="" textlink="">
      <xdr:nvSpPr>
        <xdr:cNvPr id="651" name="フローチャート: 判断 650">
          <a:extLst>
            <a:ext uri="{FF2B5EF4-FFF2-40B4-BE49-F238E27FC236}">
              <a16:creationId xmlns:a16="http://schemas.microsoft.com/office/drawing/2014/main" id="{00000000-0008-0000-0600-00008B020000}"/>
            </a:ext>
          </a:extLst>
        </xdr:cNvPr>
        <xdr:cNvSpPr/>
      </xdr:nvSpPr>
      <xdr:spPr>
        <a:xfrm>
          <a:off x="12763500" y="1285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109558</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547111" y="12625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18920</xdr:rowOff>
    </xdr:from>
    <xdr:to>
      <xdr:col>85</xdr:col>
      <xdr:colOff>177800</xdr:colOff>
      <xdr:row>77</xdr:row>
      <xdr:rowOff>120520</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6268700" y="1322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168797</xdr:rowOff>
    </xdr:from>
    <xdr:ext cx="534377" cy="259045"/>
    <xdr:sp macro="" textlink="">
      <xdr:nvSpPr>
        <xdr:cNvPr id="659" name="公債費該当値テキスト">
          <a:extLst>
            <a:ext uri="{FF2B5EF4-FFF2-40B4-BE49-F238E27FC236}">
              <a16:creationId xmlns:a16="http://schemas.microsoft.com/office/drawing/2014/main" id="{00000000-0008-0000-0600-000093020000}"/>
            </a:ext>
          </a:extLst>
        </xdr:cNvPr>
        <xdr:cNvSpPr txBox="1"/>
      </xdr:nvSpPr>
      <xdr:spPr>
        <a:xfrm>
          <a:off x="16370300" y="13198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164137</xdr:rowOff>
    </xdr:from>
    <xdr:to>
      <xdr:col>81</xdr:col>
      <xdr:colOff>101600</xdr:colOff>
      <xdr:row>77</xdr:row>
      <xdr:rowOff>94287</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5430500" y="13194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85414</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5214111" y="13287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118332</xdr:rowOff>
    </xdr:from>
    <xdr:to>
      <xdr:col>76</xdr:col>
      <xdr:colOff>165100</xdr:colOff>
      <xdr:row>77</xdr:row>
      <xdr:rowOff>48482</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4541500" y="13148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39609</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4325111" y="13241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17548</xdr:rowOff>
    </xdr:from>
    <xdr:to>
      <xdr:col>72</xdr:col>
      <xdr:colOff>38100</xdr:colOff>
      <xdr:row>77</xdr:row>
      <xdr:rowOff>119148</xdr:rowOff>
    </xdr:to>
    <xdr:sp macro="" textlink="">
      <xdr:nvSpPr>
        <xdr:cNvPr id="664" name="楕円 663">
          <a:extLst>
            <a:ext uri="{FF2B5EF4-FFF2-40B4-BE49-F238E27FC236}">
              <a16:creationId xmlns:a16="http://schemas.microsoft.com/office/drawing/2014/main" id="{00000000-0008-0000-0600-000098020000}"/>
            </a:ext>
          </a:extLst>
        </xdr:cNvPr>
        <xdr:cNvSpPr/>
      </xdr:nvSpPr>
      <xdr:spPr>
        <a:xfrm>
          <a:off x="13652500" y="13219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110275</xdr:rowOff>
    </xdr:from>
    <xdr:ext cx="534377"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3436111" y="13311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148822</xdr:rowOff>
    </xdr:from>
    <xdr:to>
      <xdr:col>67</xdr:col>
      <xdr:colOff>101600</xdr:colOff>
      <xdr:row>77</xdr:row>
      <xdr:rowOff>78972</xdr:rowOff>
    </xdr:to>
    <xdr:sp macro="" textlink="">
      <xdr:nvSpPr>
        <xdr:cNvPr id="666" name="楕円 665">
          <a:extLst>
            <a:ext uri="{FF2B5EF4-FFF2-40B4-BE49-F238E27FC236}">
              <a16:creationId xmlns:a16="http://schemas.microsoft.com/office/drawing/2014/main" id="{00000000-0008-0000-0600-00009A020000}"/>
            </a:ext>
          </a:extLst>
        </xdr:cNvPr>
        <xdr:cNvSpPr/>
      </xdr:nvSpPr>
      <xdr:spPr>
        <a:xfrm>
          <a:off x="12763500" y="13179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70099</xdr:rowOff>
    </xdr:from>
    <xdr:ext cx="534377"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547111" y="13271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2" name="正方形/長方形 671">
          <a:extLst>
            <a:ext uri="{FF2B5EF4-FFF2-40B4-BE49-F238E27FC236}">
              <a16:creationId xmlns:a16="http://schemas.microsoft.com/office/drawing/2014/main" id="{00000000-0008-0000-0600-0000A0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3" name="正方形/長方形 672">
          <a:extLst>
            <a:ext uri="{FF2B5EF4-FFF2-40B4-BE49-F238E27FC236}">
              <a16:creationId xmlns:a16="http://schemas.microsoft.com/office/drawing/2014/main" id="{00000000-0008-0000-0600-0000A1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4" name="正方形/長方形 673">
          <a:extLst>
            <a:ext uri="{FF2B5EF4-FFF2-40B4-BE49-F238E27FC236}">
              <a16:creationId xmlns:a16="http://schemas.microsoft.com/office/drawing/2014/main" id="{00000000-0008-0000-0600-0000A2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5" name="正方形/長方形 674">
          <a:extLst>
            <a:ext uri="{FF2B5EF4-FFF2-40B4-BE49-F238E27FC236}">
              <a16:creationId xmlns:a16="http://schemas.microsoft.com/office/drawing/2014/main" id="{00000000-0008-0000-0600-0000A3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2" name="積立金グラフ枠">
          <a:extLst>
            <a:ext uri="{FF2B5EF4-FFF2-40B4-BE49-F238E27FC236}">
              <a16:creationId xmlns:a16="http://schemas.microsoft.com/office/drawing/2014/main" id="{00000000-0008-0000-0600-0000B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143717</xdr:rowOff>
    </xdr:from>
    <xdr:to>
      <xdr:col>85</xdr:col>
      <xdr:colOff>126364</xdr:colOff>
      <xdr:row>99</xdr:row>
      <xdr:rowOff>36111</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6317595" y="15574217"/>
          <a:ext cx="1269" cy="1435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39938</xdr:rowOff>
    </xdr:from>
    <xdr:ext cx="469744" cy="259045"/>
    <xdr:sp macro="" textlink="">
      <xdr:nvSpPr>
        <xdr:cNvPr id="694" name="積立金最小値テキスト">
          <a:extLst>
            <a:ext uri="{FF2B5EF4-FFF2-40B4-BE49-F238E27FC236}">
              <a16:creationId xmlns:a16="http://schemas.microsoft.com/office/drawing/2014/main" id="{00000000-0008-0000-0600-0000B6020000}"/>
            </a:ext>
          </a:extLst>
        </xdr:cNvPr>
        <xdr:cNvSpPr txBox="1"/>
      </xdr:nvSpPr>
      <xdr:spPr>
        <a:xfrm>
          <a:off x="16370300" y="17013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36111</xdr:rowOff>
    </xdr:from>
    <xdr:to>
      <xdr:col>86</xdr:col>
      <xdr:colOff>25400</xdr:colOff>
      <xdr:row>99</xdr:row>
      <xdr:rowOff>36111</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6230600" y="17009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90394</xdr:rowOff>
    </xdr:from>
    <xdr:ext cx="534377" cy="259045"/>
    <xdr:sp macro="" textlink="">
      <xdr:nvSpPr>
        <xdr:cNvPr id="696" name="積立金最大値テキスト">
          <a:extLst>
            <a:ext uri="{FF2B5EF4-FFF2-40B4-BE49-F238E27FC236}">
              <a16:creationId xmlns:a16="http://schemas.microsoft.com/office/drawing/2014/main" id="{00000000-0008-0000-0600-0000B8020000}"/>
            </a:ext>
          </a:extLst>
        </xdr:cNvPr>
        <xdr:cNvSpPr txBox="1"/>
      </xdr:nvSpPr>
      <xdr:spPr>
        <a:xfrm>
          <a:off x="16370300" y="15349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143717</xdr:rowOff>
    </xdr:from>
    <xdr:to>
      <xdr:col>86</xdr:col>
      <xdr:colOff>25400</xdr:colOff>
      <xdr:row>90</xdr:row>
      <xdr:rowOff>143717</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a:off x="16230600" y="15574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131307</xdr:rowOff>
    </xdr:from>
    <xdr:to>
      <xdr:col>85</xdr:col>
      <xdr:colOff>127000</xdr:colOff>
      <xdr:row>95</xdr:row>
      <xdr:rowOff>11455</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a:off x="15481300" y="16076157"/>
          <a:ext cx="838200" cy="22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167846</xdr:rowOff>
    </xdr:from>
    <xdr:ext cx="534377" cy="259045"/>
    <xdr:sp macro="" textlink="">
      <xdr:nvSpPr>
        <xdr:cNvPr id="699" name="積立金平均値テキスト">
          <a:extLst>
            <a:ext uri="{FF2B5EF4-FFF2-40B4-BE49-F238E27FC236}">
              <a16:creationId xmlns:a16="http://schemas.microsoft.com/office/drawing/2014/main" id="{00000000-0008-0000-0600-0000BB020000}"/>
            </a:ext>
          </a:extLst>
        </xdr:cNvPr>
        <xdr:cNvSpPr txBox="1"/>
      </xdr:nvSpPr>
      <xdr:spPr>
        <a:xfrm>
          <a:off x="16370300" y="166270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17969</xdr:rowOff>
    </xdr:from>
    <xdr:to>
      <xdr:col>85</xdr:col>
      <xdr:colOff>177800</xdr:colOff>
      <xdr:row>97</xdr:row>
      <xdr:rowOff>119569</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6268700" y="1664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131307</xdr:rowOff>
    </xdr:from>
    <xdr:to>
      <xdr:col>81</xdr:col>
      <xdr:colOff>50800</xdr:colOff>
      <xdr:row>94</xdr:row>
      <xdr:rowOff>83105</xdr:rowOff>
    </xdr:to>
    <xdr:cxnSp macro="">
      <xdr:nvCxnSpPr>
        <xdr:cNvPr id="701" name="直線コネクタ 700">
          <a:extLst>
            <a:ext uri="{FF2B5EF4-FFF2-40B4-BE49-F238E27FC236}">
              <a16:creationId xmlns:a16="http://schemas.microsoft.com/office/drawing/2014/main" id="{00000000-0008-0000-0600-0000BD020000}"/>
            </a:ext>
          </a:extLst>
        </xdr:cNvPr>
        <xdr:cNvCxnSpPr/>
      </xdr:nvCxnSpPr>
      <xdr:spPr>
        <a:xfrm flipV="1">
          <a:off x="14592300" y="16076157"/>
          <a:ext cx="889000" cy="123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154019</xdr:rowOff>
    </xdr:from>
    <xdr:to>
      <xdr:col>81</xdr:col>
      <xdr:colOff>101600</xdr:colOff>
      <xdr:row>97</xdr:row>
      <xdr:rowOff>84169</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5430500" y="16613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75296</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14111" y="16705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45974</xdr:rowOff>
    </xdr:from>
    <xdr:to>
      <xdr:col>76</xdr:col>
      <xdr:colOff>114300</xdr:colOff>
      <xdr:row>94</xdr:row>
      <xdr:rowOff>83105</xdr:rowOff>
    </xdr:to>
    <xdr:cxnSp macro="">
      <xdr:nvCxnSpPr>
        <xdr:cNvPr id="704" name="直線コネクタ 703">
          <a:extLst>
            <a:ext uri="{FF2B5EF4-FFF2-40B4-BE49-F238E27FC236}">
              <a16:creationId xmlns:a16="http://schemas.microsoft.com/office/drawing/2014/main" id="{00000000-0008-0000-0600-0000C0020000}"/>
            </a:ext>
          </a:extLst>
        </xdr:cNvPr>
        <xdr:cNvCxnSpPr/>
      </xdr:nvCxnSpPr>
      <xdr:spPr>
        <a:xfrm>
          <a:off x="13703300" y="16162274"/>
          <a:ext cx="889000" cy="37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147520</xdr:rowOff>
    </xdr:from>
    <xdr:to>
      <xdr:col>76</xdr:col>
      <xdr:colOff>165100</xdr:colOff>
      <xdr:row>97</xdr:row>
      <xdr:rowOff>77670</xdr:rowOff>
    </xdr:to>
    <xdr:sp macro="" textlink="">
      <xdr:nvSpPr>
        <xdr:cNvPr id="705" name="フローチャート: 判断 704">
          <a:extLst>
            <a:ext uri="{FF2B5EF4-FFF2-40B4-BE49-F238E27FC236}">
              <a16:creationId xmlns:a16="http://schemas.microsoft.com/office/drawing/2014/main" id="{00000000-0008-0000-0600-0000C1020000}"/>
            </a:ext>
          </a:extLst>
        </xdr:cNvPr>
        <xdr:cNvSpPr/>
      </xdr:nvSpPr>
      <xdr:spPr>
        <a:xfrm>
          <a:off x="14541500" y="1660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68797</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325111" y="16699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45974</xdr:rowOff>
    </xdr:from>
    <xdr:to>
      <xdr:col>71</xdr:col>
      <xdr:colOff>177800</xdr:colOff>
      <xdr:row>96</xdr:row>
      <xdr:rowOff>18346</xdr:rowOff>
    </xdr:to>
    <xdr:cxnSp macro="">
      <xdr:nvCxnSpPr>
        <xdr:cNvPr id="707" name="直線コネクタ 706">
          <a:extLst>
            <a:ext uri="{FF2B5EF4-FFF2-40B4-BE49-F238E27FC236}">
              <a16:creationId xmlns:a16="http://schemas.microsoft.com/office/drawing/2014/main" id="{00000000-0008-0000-0600-0000C3020000}"/>
            </a:ext>
          </a:extLst>
        </xdr:cNvPr>
        <xdr:cNvCxnSpPr/>
      </xdr:nvCxnSpPr>
      <xdr:spPr>
        <a:xfrm flipV="1">
          <a:off x="12814300" y="16162274"/>
          <a:ext cx="889000" cy="315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143013</xdr:rowOff>
    </xdr:from>
    <xdr:to>
      <xdr:col>72</xdr:col>
      <xdr:colOff>38100</xdr:colOff>
      <xdr:row>98</xdr:row>
      <xdr:rowOff>73163</xdr:rowOff>
    </xdr:to>
    <xdr:sp macro="" textlink="">
      <xdr:nvSpPr>
        <xdr:cNvPr id="708" name="フローチャート: 判断 707">
          <a:extLst>
            <a:ext uri="{FF2B5EF4-FFF2-40B4-BE49-F238E27FC236}">
              <a16:creationId xmlns:a16="http://schemas.microsoft.com/office/drawing/2014/main" id="{00000000-0008-0000-0600-0000C4020000}"/>
            </a:ext>
          </a:extLst>
        </xdr:cNvPr>
        <xdr:cNvSpPr/>
      </xdr:nvSpPr>
      <xdr:spPr>
        <a:xfrm>
          <a:off x="13652500" y="167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64290</xdr:rowOff>
    </xdr:from>
    <xdr:ext cx="469744"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68428" y="16866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21365</xdr:rowOff>
    </xdr:from>
    <xdr:to>
      <xdr:col>67</xdr:col>
      <xdr:colOff>101600</xdr:colOff>
      <xdr:row>98</xdr:row>
      <xdr:rowOff>122965</xdr:rowOff>
    </xdr:to>
    <xdr:sp macro="" textlink="">
      <xdr:nvSpPr>
        <xdr:cNvPr id="710" name="フローチャート: 判断 709">
          <a:extLst>
            <a:ext uri="{FF2B5EF4-FFF2-40B4-BE49-F238E27FC236}">
              <a16:creationId xmlns:a16="http://schemas.microsoft.com/office/drawing/2014/main" id="{00000000-0008-0000-0600-0000C6020000}"/>
            </a:ext>
          </a:extLst>
        </xdr:cNvPr>
        <xdr:cNvSpPr/>
      </xdr:nvSpPr>
      <xdr:spPr>
        <a:xfrm>
          <a:off x="12763500" y="1682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114092</xdr:rowOff>
    </xdr:from>
    <xdr:ext cx="469744"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79428" y="16916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132105</xdr:rowOff>
    </xdr:from>
    <xdr:to>
      <xdr:col>85</xdr:col>
      <xdr:colOff>177800</xdr:colOff>
      <xdr:row>95</xdr:row>
      <xdr:rowOff>62255</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6268700" y="16248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154982</xdr:rowOff>
    </xdr:from>
    <xdr:ext cx="534377" cy="259045"/>
    <xdr:sp macro="" textlink="">
      <xdr:nvSpPr>
        <xdr:cNvPr id="718" name="積立金該当値テキスト">
          <a:extLst>
            <a:ext uri="{FF2B5EF4-FFF2-40B4-BE49-F238E27FC236}">
              <a16:creationId xmlns:a16="http://schemas.microsoft.com/office/drawing/2014/main" id="{00000000-0008-0000-0600-0000CE020000}"/>
            </a:ext>
          </a:extLst>
        </xdr:cNvPr>
        <xdr:cNvSpPr txBox="1"/>
      </xdr:nvSpPr>
      <xdr:spPr>
        <a:xfrm>
          <a:off x="16370300" y="16099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80507</xdr:rowOff>
    </xdr:from>
    <xdr:to>
      <xdr:col>81</xdr:col>
      <xdr:colOff>101600</xdr:colOff>
      <xdr:row>94</xdr:row>
      <xdr:rowOff>10657</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5430500" y="1602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27184</xdr:rowOff>
    </xdr:from>
    <xdr:ext cx="534377"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5214111" y="15800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32305</xdr:rowOff>
    </xdr:from>
    <xdr:to>
      <xdr:col>76</xdr:col>
      <xdr:colOff>165100</xdr:colOff>
      <xdr:row>94</xdr:row>
      <xdr:rowOff>133905</xdr:rowOff>
    </xdr:to>
    <xdr:sp macro="" textlink="">
      <xdr:nvSpPr>
        <xdr:cNvPr id="721" name="楕円 720">
          <a:extLst>
            <a:ext uri="{FF2B5EF4-FFF2-40B4-BE49-F238E27FC236}">
              <a16:creationId xmlns:a16="http://schemas.microsoft.com/office/drawing/2014/main" id="{00000000-0008-0000-0600-0000D1020000}"/>
            </a:ext>
          </a:extLst>
        </xdr:cNvPr>
        <xdr:cNvSpPr/>
      </xdr:nvSpPr>
      <xdr:spPr>
        <a:xfrm>
          <a:off x="14541500" y="16148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150432</xdr:rowOff>
    </xdr:from>
    <xdr:ext cx="534377"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4325111" y="15923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166624</xdr:rowOff>
    </xdr:from>
    <xdr:to>
      <xdr:col>72</xdr:col>
      <xdr:colOff>38100</xdr:colOff>
      <xdr:row>94</xdr:row>
      <xdr:rowOff>96774</xdr:rowOff>
    </xdr:to>
    <xdr:sp macro="" textlink="">
      <xdr:nvSpPr>
        <xdr:cNvPr id="723" name="楕円 722">
          <a:extLst>
            <a:ext uri="{FF2B5EF4-FFF2-40B4-BE49-F238E27FC236}">
              <a16:creationId xmlns:a16="http://schemas.microsoft.com/office/drawing/2014/main" id="{00000000-0008-0000-0600-0000D3020000}"/>
            </a:ext>
          </a:extLst>
        </xdr:cNvPr>
        <xdr:cNvSpPr/>
      </xdr:nvSpPr>
      <xdr:spPr>
        <a:xfrm>
          <a:off x="13652500" y="16111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113301</xdr:rowOff>
    </xdr:from>
    <xdr:ext cx="534377"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3436111" y="15886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138996</xdr:rowOff>
    </xdr:from>
    <xdr:to>
      <xdr:col>67</xdr:col>
      <xdr:colOff>101600</xdr:colOff>
      <xdr:row>96</xdr:row>
      <xdr:rowOff>69146</xdr:rowOff>
    </xdr:to>
    <xdr:sp macro="" textlink="">
      <xdr:nvSpPr>
        <xdr:cNvPr id="725" name="楕円 724">
          <a:extLst>
            <a:ext uri="{FF2B5EF4-FFF2-40B4-BE49-F238E27FC236}">
              <a16:creationId xmlns:a16="http://schemas.microsoft.com/office/drawing/2014/main" id="{00000000-0008-0000-0600-0000D5020000}"/>
            </a:ext>
          </a:extLst>
        </xdr:cNvPr>
        <xdr:cNvSpPr/>
      </xdr:nvSpPr>
      <xdr:spPr>
        <a:xfrm>
          <a:off x="12763500" y="16426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85673</xdr:rowOff>
    </xdr:from>
    <xdr:ext cx="534377"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2547111" y="16201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9" name="正方形/長方形 728">
          <a:extLst>
            <a:ext uri="{FF2B5EF4-FFF2-40B4-BE49-F238E27FC236}">
              <a16:creationId xmlns:a16="http://schemas.microsoft.com/office/drawing/2014/main" id="{00000000-0008-0000-0600-0000D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0" name="正方形/長方形 729">
          <a:extLst>
            <a:ext uri="{FF2B5EF4-FFF2-40B4-BE49-F238E27FC236}">
              <a16:creationId xmlns:a16="http://schemas.microsoft.com/office/drawing/2014/main" id="{00000000-0008-0000-0600-0000D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1" name="正方形/長方形 730">
          <a:extLst>
            <a:ext uri="{FF2B5EF4-FFF2-40B4-BE49-F238E27FC236}">
              <a16:creationId xmlns:a16="http://schemas.microsoft.com/office/drawing/2014/main" id="{00000000-0008-0000-0600-0000D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2" name="正方形/長方形 731">
          <a:extLst>
            <a:ext uri="{FF2B5EF4-FFF2-40B4-BE49-F238E27FC236}">
              <a16:creationId xmlns:a16="http://schemas.microsoft.com/office/drawing/2014/main" id="{00000000-0008-0000-0600-0000D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3" name="正方形/長方形 732">
          <a:extLst>
            <a:ext uri="{FF2B5EF4-FFF2-40B4-BE49-F238E27FC236}">
              <a16:creationId xmlns:a16="http://schemas.microsoft.com/office/drawing/2014/main" id="{00000000-0008-0000-0600-0000D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4" name="正方形/長方形 733">
          <a:extLst>
            <a:ext uri="{FF2B5EF4-FFF2-40B4-BE49-F238E27FC236}">
              <a16:creationId xmlns:a16="http://schemas.microsoft.com/office/drawing/2014/main" id="{00000000-0008-0000-0600-0000D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9" name="投資及び出資金グラフ枠">
          <a:extLst>
            <a:ext uri="{FF2B5EF4-FFF2-40B4-BE49-F238E27FC236}">
              <a16:creationId xmlns:a16="http://schemas.microsoft.com/office/drawing/2014/main" id="{00000000-0008-0000-0600-0000E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114173</xdr:rowOff>
    </xdr:from>
    <xdr:to>
      <xdr:col>116</xdr:col>
      <xdr:colOff>62864</xdr:colOff>
      <xdr:row>39</xdr:row>
      <xdr:rowOff>44450</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flipV="1">
          <a:off x="22159595" y="5429123"/>
          <a:ext cx="1269" cy="1301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1" name="投資及び出資金最小値テキスト">
          <a:extLst>
            <a:ext uri="{FF2B5EF4-FFF2-40B4-BE49-F238E27FC236}">
              <a16:creationId xmlns:a16="http://schemas.microsoft.com/office/drawing/2014/main" id="{00000000-0008-0000-0600-0000EF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60850</xdr:rowOff>
    </xdr:from>
    <xdr:ext cx="469744" cy="259045"/>
    <xdr:sp macro="" textlink="">
      <xdr:nvSpPr>
        <xdr:cNvPr id="753" name="投資及び出資金最大値テキスト">
          <a:extLst>
            <a:ext uri="{FF2B5EF4-FFF2-40B4-BE49-F238E27FC236}">
              <a16:creationId xmlns:a16="http://schemas.microsoft.com/office/drawing/2014/main" id="{00000000-0008-0000-0600-0000F1020000}"/>
            </a:ext>
          </a:extLst>
        </xdr:cNvPr>
        <xdr:cNvSpPr txBox="1"/>
      </xdr:nvSpPr>
      <xdr:spPr>
        <a:xfrm>
          <a:off x="22212300" y="5204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114173</xdr:rowOff>
    </xdr:from>
    <xdr:to>
      <xdr:col>116</xdr:col>
      <xdr:colOff>152400</xdr:colOff>
      <xdr:row>31</xdr:row>
      <xdr:rowOff>114173</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a:off x="22072600" y="5429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53022</xdr:rowOff>
    </xdr:from>
    <xdr:to>
      <xdr:col>116</xdr:col>
      <xdr:colOff>63500</xdr:colOff>
      <xdr:row>36</xdr:row>
      <xdr:rowOff>66548</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a:off x="21323300" y="6225222"/>
          <a:ext cx="838200" cy="13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130763</xdr:rowOff>
    </xdr:from>
    <xdr:ext cx="469744" cy="259045"/>
    <xdr:sp macro="" textlink="">
      <xdr:nvSpPr>
        <xdr:cNvPr id="756" name="投資及び出資金平均値テキスト">
          <a:extLst>
            <a:ext uri="{FF2B5EF4-FFF2-40B4-BE49-F238E27FC236}">
              <a16:creationId xmlns:a16="http://schemas.microsoft.com/office/drawing/2014/main" id="{00000000-0008-0000-0600-0000F4020000}"/>
            </a:ext>
          </a:extLst>
        </xdr:cNvPr>
        <xdr:cNvSpPr txBox="1"/>
      </xdr:nvSpPr>
      <xdr:spPr>
        <a:xfrm>
          <a:off x="22212300" y="63029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152336</xdr:rowOff>
    </xdr:from>
    <xdr:to>
      <xdr:col>116</xdr:col>
      <xdr:colOff>114300</xdr:colOff>
      <xdr:row>37</xdr:row>
      <xdr:rowOff>82486</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22110700" y="632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53022</xdr:rowOff>
    </xdr:from>
    <xdr:to>
      <xdr:col>111</xdr:col>
      <xdr:colOff>177800</xdr:colOff>
      <xdr:row>36</xdr:row>
      <xdr:rowOff>75883</xdr:rowOff>
    </xdr:to>
    <xdr:cxnSp macro="">
      <xdr:nvCxnSpPr>
        <xdr:cNvPr id="758" name="直線コネクタ 757">
          <a:extLst>
            <a:ext uri="{FF2B5EF4-FFF2-40B4-BE49-F238E27FC236}">
              <a16:creationId xmlns:a16="http://schemas.microsoft.com/office/drawing/2014/main" id="{00000000-0008-0000-0600-0000F6020000}"/>
            </a:ext>
          </a:extLst>
        </xdr:cNvPr>
        <xdr:cNvCxnSpPr/>
      </xdr:nvCxnSpPr>
      <xdr:spPr>
        <a:xfrm flipV="1">
          <a:off x="20434300" y="6225222"/>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139383</xdr:rowOff>
    </xdr:from>
    <xdr:to>
      <xdr:col>112</xdr:col>
      <xdr:colOff>38100</xdr:colOff>
      <xdr:row>37</xdr:row>
      <xdr:rowOff>69533</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21272500" y="6311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60660</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088428" y="6404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74549</xdr:rowOff>
    </xdr:from>
    <xdr:to>
      <xdr:col>107</xdr:col>
      <xdr:colOff>50800</xdr:colOff>
      <xdr:row>36</xdr:row>
      <xdr:rowOff>75883</xdr:rowOff>
    </xdr:to>
    <xdr:cxnSp macro="">
      <xdr:nvCxnSpPr>
        <xdr:cNvPr id="761" name="直線コネクタ 760">
          <a:extLst>
            <a:ext uri="{FF2B5EF4-FFF2-40B4-BE49-F238E27FC236}">
              <a16:creationId xmlns:a16="http://schemas.microsoft.com/office/drawing/2014/main" id="{00000000-0008-0000-0600-0000F9020000}"/>
            </a:ext>
          </a:extLst>
        </xdr:cNvPr>
        <xdr:cNvCxnSpPr/>
      </xdr:nvCxnSpPr>
      <xdr:spPr>
        <a:xfrm>
          <a:off x="19545300" y="6246749"/>
          <a:ext cx="889000" cy="1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141859</xdr:rowOff>
    </xdr:from>
    <xdr:to>
      <xdr:col>107</xdr:col>
      <xdr:colOff>101600</xdr:colOff>
      <xdr:row>37</xdr:row>
      <xdr:rowOff>72009</xdr:rowOff>
    </xdr:to>
    <xdr:sp macro="" textlink="">
      <xdr:nvSpPr>
        <xdr:cNvPr id="762" name="フローチャート: 判断 761">
          <a:extLst>
            <a:ext uri="{FF2B5EF4-FFF2-40B4-BE49-F238E27FC236}">
              <a16:creationId xmlns:a16="http://schemas.microsoft.com/office/drawing/2014/main" id="{00000000-0008-0000-0600-0000FA020000}"/>
            </a:ext>
          </a:extLst>
        </xdr:cNvPr>
        <xdr:cNvSpPr/>
      </xdr:nvSpPr>
      <xdr:spPr>
        <a:xfrm>
          <a:off x="20383500" y="6314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63136</xdr:rowOff>
    </xdr:from>
    <xdr:ext cx="469744"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199428" y="6406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60071</xdr:rowOff>
    </xdr:from>
    <xdr:to>
      <xdr:col>102</xdr:col>
      <xdr:colOff>114300</xdr:colOff>
      <xdr:row>36</xdr:row>
      <xdr:rowOff>74549</xdr:rowOff>
    </xdr:to>
    <xdr:cxnSp macro="">
      <xdr:nvCxnSpPr>
        <xdr:cNvPr id="764" name="直線コネクタ 763">
          <a:extLst>
            <a:ext uri="{FF2B5EF4-FFF2-40B4-BE49-F238E27FC236}">
              <a16:creationId xmlns:a16="http://schemas.microsoft.com/office/drawing/2014/main" id="{00000000-0008-0000-0600-0000FC020000}"/>
            </a:ext>
          </a:extLst>
        </xdr:cNvPr>
        <xdr:cNvCxnSpPr/>
      </xdr:nvCxnSpPr>
      <xdr:spPr>
        <a:xfrm>
          <a:off x="18656300" y="6232271"/>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142430</xdr:rowOff>
    </xdr:from>
    <xdr:to>
      <xdr:col>102</xdr:col>
      <xdr:colOff>165100</xdr:colOff>
      <xdr:row>37</xdr:row>
      <xdr:rowOff>72580</xdr:rowOff>
    </xdr:to>
    <xdr:sp macro="" textlink="">
      <xdr:nvSpPr>
        <xdr:cNvPr id="765" name="フローチャート: 判断 764">
          <a:extLst>
            <a:ext uri="{FF2B5EF4-FFF2-40B4-BE49-F238E27FC236}">
              <a16:creationId xmlns:a16="http://schemas.microsoft.com/office/drawing/2014/main" id="{00000000-0008-0000-0600-0000FD020000}"/>
            </a:ext>
          </a:extLst>
        </xdr:cNvPr>
        <xdr:cNvSpPr/>
      </xdr:nvSpPr>
      <xdr:spPr>
        <a:xfrm>
          <a:off x="19494500" y="6314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63707</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9310428" y="6407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117284</xdr:rowOff>
    </xdr:from>
    <xdr:to>
      <xdr:col>98</xdr:col>
      <xdr:colOff>38100</xdr:colOff>
      <xdr:row>37</xdr:row>
      <xdr:rowOff>47434</xdr:rowOff>
    </xdr:to>
    <xdr:sp macro="" textlink="">
      <xdr:nvSpPr>
        <xdr:cNvPr id="767" name="フローチャート: 判断 766">
          <a:extLst>
            <a:ext uri="{FF2B5EF4-FFF2-40B4-BE49-F238E27FC236}">
              <a16:creationId xmlns:a16="http://schemas.microsoft.com/office/drawing/2014/main" id="{00000000-0008-0000-0600-0000FF020000}"/>
            </a:ext>
          </a:extLst>
        </xdr:cNvPr>
        <xdr:cNvSpPr/>
      </xdr:nvSpPr>
      <xdr:spPr>
        <a:xfrm>
          <a:off x="18605500" y="628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38561</xdr:rowOff>
    </xdr:from>
    <xdr:ext cx="469744"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421428" y="6382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15748</xdr:rowOff>
    </xdr:from>
    <xdr:to>
      <xdr:col>116</xdr:col>
      <xdr:colOff>114300</xdr:colOff>
      <xdr:row>36</xdr:row>
      <xdr:rowOff>117348</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22110700" y="6187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38625</xdr:rowOff>
    </xdr:from>
    <xdr:ext cx="469744" cy="259045"/>
    <xdr:sp macro="" textlink="">
      <xdr:nvSpPr>
        <xdr:cNvPr id="775" name="投資及び出資金該当値テキスト">
          <a:extLst>
            <a:ext uri="{FF2B5EF4-FFF2-40B4-BE49-F238E27FC236}">
              <a16:creationId xmlns:a16="http://schemas.microsoft.com/office/drawing/2014/main" id="{00000000-0008-0000-0600-000007030000}"/>
            </a:ext>
          </a:extLst>
        </xdr:cNvPr>
        <xdr:cNvSpPr txBox="1"/>
      </xdr:nvSpPr>
      <xdr:spPr>
        <a:xfrm>
          <a:off x="22212300" y="6039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2222</xdr:rowOff>
    </xdr:from>
    <xdr:to>
      <xdr:col>112</xdr:col>
      <xdr:colOff>38100</xdr:colOff>
      <xdr:row>36</xdr:row>
      <xdr:rowOff>103822</xdr:rowOff>
    </xdr:to>
    <xdr:sp macro="" textlink="">
      <xdr:nvSpPr>
        <xdr:cNvPr id="776" name="楕円 775">
          <a:extLst>
            <a:ext uri="{FF2B5EF4-FFF2-40B4-BE49-F238E27FC236}">
              <a16:creationId xmlns:a16="http://schemas.microsoft.com/office/drawing/2014/main" id="{00000000-0008-0000-0600-000008030000}"/>
            </a:ext>
          </a:extLst>
        </xdr:cNvPr>
        <xdr:cNvSpPr/>
      </xdr:nvSpPr>
      <xdr:spPr>
        <a:xfrm>
          <a:off x="21272500" y="6174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120349</xdr:rowOff>
    </xdr:from>
    <xdr:ext cx="469744"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21088428" y="5949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25083</xdr:rowOff>
    </xdr:from>
    <xdr:to>
      <xdr:col>107</xdr:col>
      <xdr:colOff>101600</xdr:colOff>
      <xdr:row>36</xdr:row>
      <xdr:rowOff>126683</xdr:rowOff>
    </xdr:to>
    <xdr:sp macro="" textlink="">
      <xdr:nvSpPr>
        <xdr:cNvPr id="778" name="楕円 777">
          <a:extLst>
            <a:ext uri="{FF2B5EF4-FFF2-40B4-BE49-F238E27FC236}">
              <a16:creationId xmlns:a16="http://schemas.microsoft.com/office/drawing/2014/main" id="{00000000-0008-0000-0600-00000A030000}"/>
            </a:ext>
          </a:extLst>
        </xdr:cNvPr>
        <xdr:cNvSpPr/>
      </xdr:nvSpPr>
      <xdr:spPr>
        <a:xfrm>
          <a:off x="20383500" y="6197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143210</xdr:rowOff>
    </xdr:from>
    <xdr:ext cx="469744"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20199428" y="5972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23749</xdr:rowOff>
    </xdr:from>
    <xdr:to>
      <xdr:col>102</xdr:col>
      <xdr:colOff>165100</xdr:colOff>
      <xdr:row>36</xdr:row>
      <xdr:rowOff>125349</xdr:rowOff>
    </xdr:to>
    <xdr:sp macro="" textlink="">
      <xdr:nvSpPr>
        <xdr:cNvPr id="780" name="楕円 779">
          <a:extLst>
            <a:ext uri="{FF2B5EF4-FFF2-40B4-BE49-F238E27FC236}">
              <a16:creationId xmlns:a16="http://schemas.microsoft.com/office/drawing/2014/main" id="{00000000-0008-0000-0600-00000C030000}"/>
            </a:ext>
          </a:extLst>
        </xdr:cNvPr>
        <xdr:cNvSpPr/>
      </xdr:nvSpPr>
      <xdr:spPr>
        <a:xfrm>
          <a:off x="19494500" y="6195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141876</xdr:rowOff>
    </xdr:from>
    <xdr:ext cx="469744"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9310428" y="5971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9271</xdr:rowOff>
    </xdr:from>
    <xdr:to>
      <xdr:col>98</xdr:col>
      <xdr:colOff>38100</xdr:colOff>
      <xdr:row>36</xdr:row>
      <xdr:rowOff>110871</xdr:rowOff>
    </xdr:to>
    <xdr:sp macro="" textlink="">
      <xdr:nvSpPr>
        <xdr:cNvPr id="782" name="楕円 781">
          <a:extLst>
            <a:ext uri="{FF2B5EF4-FFF2-40B4-BE49-F238E27FC236}">
              <a16:creationId xmlns:a16="http://schemas.microsoft.com/office/drawing/2014/main" id="{00000000-0008-0000-0600-00000E030000}"/>
            </a:ext>
          </a:extLst>
        </xdr:cNvPr>
        <xdr:cNvSpPr/>
      </xdr:nvSpPr>
      <xdr:spPr>
        <a:xfrm>
          <a:off x="18605500" y="6181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127398</xdr:rowOff>
    </xdr:from>
    <xdr:ext cx="469744"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421428" y="5956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5" name="正方形/長方形 784">
          <a:extLst>
            <a:ext uri="{FF2B5EF4-FFF2-40B4-BE49-F238E27FC236}">
              <a16:creationId xmlns:a16="http://schemas.microsoft.com/office/drawing/2014/main" id="{00000000-0008-0000-0600-00001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6" name="正方形/長方形 785">
          <a:extLst>
            <a:ext uri="{FF2B5EF4-FFF2-40B4-BE49-F238E27FC236}">
              <a16:creationId xmlns:a16="http://schemas.microsoft.com/office/drawing/2014/main" id="{00000000-0008-0000-0600-00001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7" name="正方形/長方形 786">
          <a:extLst>
            <a:ext uri="{FF2B5EF4-FFF2-40B4-BE49-F238E27FC236}">
              <a16:creationId xmlns:a16="http://schemas.microsoft.com/office/drawing/2014/main" id="{00000000-0008-0000-0600-00001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8" name="正方形/長方形 787">
          <a:extLst>
            <a:ext uri="{FF2B5EF4-FFF2-40B4-BE49-F238E27FC236}">
              <a16:creationId xmlns:a16="http://schemas.microsoft.com/office/drawing/2014/main" id="{00000000-0008-0000-0600-00001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9" name="正方形/長方形 788">
          <a:extLst>
            <a:ext uri="{FF2B5EF4-FFF2-40B4-BE49-F238E27FC236}">
              <a16:creationId xmlns:a16="http://schemas.microsoft.com/office/drawing/2014/main" id="{00000000-0008-0000-0600-00001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0" name="正方形/長方形 789">
          <a:extLst>
            <a:ext uri="{FF2B5EF4-FFF2-40B4-BE49-F238E27FC236}">
              <a16:creationId xmlns:a16="http://schemas.microsoft.com/office/drawing/2014/main" id="{00000000-0008-0000-0600-00001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1" name="正方形/長方形 790">
          <a:extLst>
            <a:ext uri="{FF2B5EF4-FFF2-40B4-BE49-F238E27FC236}">
              <a16:creationId xmlns:a16="http://schemas.microsoft.com/office/drawing/2014/main" id="{00000000-0008-0000-0600-00001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6" name="貸付金グラフ枠">
          <a:extLst>
            <a:ext uri="{FF2B5EF4-FFF2-40B4-BE49-F238E27FC236}">
              <a16:creationId xmlns:a16="http://schemas.microsoft.com/office/drawing/2014/main" id="{00000000-0008-0000-0600-00002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37973</xdr:rowOff>
    </xdr:from>
    <xdr:to>
      <xdr:col>116</xdr:col>
      <xdr:colOff>62864</xdr:colOff>
      <xdr:row>59</xdr:row>
      <xdr:rowOff>44259</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flipV="1">
          <a:off x="22159595" y="8781923"/>
          <a:ext cx="1269" cy="1377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48086</xdr:rowOff>
    </xdr:from>
    <xdr:ext cx="313932" cy="259045"/>
    <xdr:sp macro="" textlink="">
      <xdr:nvSpPr>
        <xdr:cNvPr id="808" name="貸付金最小値テキスト">
          <a:extLst>
            <a:ext uri="{FF2B5EF4-FFF2-40B4-BE49-F238E27FC236}">
              <a16:creationId xmlns:a16="http://schemas.microsoft.com/office/drawing/2014/main" id="{00000000-0008-0000-0600-000028030000}"/>
            </a:ext>
          </a:extLst>
        </xdr:cNvPr>
        <xdr:cNvSpPr txBox="1"/>
      </xdr:nvSpPr>
      <xdr:spPr>
        <a:xfrm>
          <a:off x="22212300" y="101636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44259</xdr:rowOff>
    </xdr:from>
    <xdr:to>
      <xdr:col>116</xdr:col>
      <xdr:colOff>152400</xdr:colOff>
      <xdr:row>59</xdr:row>
      <xdr:rowOff>44259</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a:off x="22072600" y="10159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156100</xdr:rowOff>
    </xdr:from>
    <xdr:ext cx="534377" cy="259045"/>
    <xdr:sp macro="" textlink="">
      <xdr:nvSpPr>
        <xdr:cNvPr id="810" name="貸付金最大値テキスト">
          <a:extLst>
            <a:ext uri="{FF2B5EF4-FFF2-40B4-BE49-F238E27FC236}">
              <a16:creationId xmlns:a16="http://schemas.microsoft.com/office/drawing/2014/main" id="{00000000-0008-0000-0600-00002A030000}"/>
            </a:ext>
          </a:extLst>
        </xdr:cNvPr>
        <xdr:cNvSpPr txBox="1"/>
      </xdr:nvSpPr>
      <xdr:spPr>
        <a:xfrm>
          <a:off x="22212300" y="8557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37973</xdr:rowOff>
    </xdr:from>
    <xdr:to>
      <xdr:col>116</xdr:col>
      <xdr:colOff>152400</xdr:colOff>
      <xdr:row>51</xdr:row>
      <xdr:rowOff>37973</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22072600" y="8781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40259</xdr:rowOff>
    </xdr:from>
    <xdr:to>
      <xdr:col>116</xdr:col>
      <xdr:colOff>63500</xdr:colOff>
      <xdr:row>59</xdr:row>
      <xdr:rowOff>40754</xdr:rowOff>
    </xdr:to>
    <xdr:cxnSp macro="">
      <xdr:nvCxnSpPr>
        <xdr:cNvPr id="812" name="直線コネクタ 811">
          <a:extLst>
            <a:ext uri="{FF2B5EF4-FFF2-40B4-BE49-F238E27FC236}">
              <a16:creationId xmlns:a16="http://schemas.microsoft.com/office/drawing/2014/main" id="{00000000-0008-0000-0600-00002C030000}"/>
            </a:ext>
          </a:extLst>
        </xdr:cNvPr>
        <xdr:cNvCxnSpPr/>
      </xdr:nvCxnSpPr>
      <xdr:spPr>
        <a:xfrm flipV="1">
          <a:off x="21323300" y="10155809"/>
          <a:ext cx="838200" cy="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45197</xdr:rowOff>
    </xdr:from>
    <xdr:ext cx="469744" cy="259045"/>
    <xdr:sp macro="" textlink="">
      <xdr:nvSpPr>
        <xdr:cNvPr id="813" name="貸付金平均値テキスト">
          <a:extLst>
            <a:ext uri="{FF2B5EF4-FFF2-40B4-BE49-F238E27FC236}">
              <a16:creationId xmlns:a16="http://schemas.microsoft.com/office/drawing/2014/main" id="{00000000-0008-0000-0600-00002D030000}"/>
            </a:ext>
          </a:extLst>
        </xdr:cNvPr>
        <xdr:cNvSpPr txBox="1"/>
      </xdr:nvSpPr>
      <xdr:spPr>
        <a:xfrm>
          <a:off x="22212300" y="9817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22320</xdr:rowOff>
    </xdr:from>
    <xdr:to>
      <xdr:col>116</xdr:col>
      <xdr:colOff>114300</xdr:colOff>
      <xdr:row>58</xdr:row>
      <xdr:rowOff>123920</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22110700" y="99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40754</xdr:rowOff>
    </xdr:from>
    <xdr:to>
      <xdr:col>111</xdr:col>
      <xdr:colOff>177800</xdr:colOff>
      <xdr:row>59</xdr:row>
      <xdr:rowOff>41955</xdr:rowOff>
    </xdr:to>
    <xdr:cxnSp macro="">
      <xdr:nvCxnSpPr>
        <xdr:cNvPr id="815" name="直線コネクタ 814">
          <a:extLst>
            <a:ext uri="{FF2B5EF4-FFF2-40B4-BE49-F238E27FC236}">
              <a16:creationId xmlns:a16="http://schemas.microsoft.com/office/drawing/2014/main" id="{00000000-0008-0000-0600-00002F030000}"/>
            </a:ext>
          </a:extLst>
        </xdr:cNvPr>
        <xdr:cNvCxnSpPr/>
      </xdr:nvCxnSpPr>
      <xdr:spPr>
        <a:xfrm flipV="1">
          <a:off x="20434300" y="10156304"/>
          <a:ext cx="889000" cy="1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21768</xdr:rowOff>
    </xdr:from>
    <xdr:to>
      <xdr:col>112</xdr:col>
      <xdr:colOff>38100</xdr:colOff>
      <xdr:row>58</xdr:row>
      <xdr:rowOff>123368</xdr:rowOff>
    </xdr:to>
    <xdr:sp macro="" textlink="">
      <xdr:nvSpPr>
        <xdr:cNvPr id="816" name="フローチャート: 判断 815">
          <a:extLst>
            <a:ext uri="{FF2B5EF4-FFF2-40B4-BE49-F238E27FC236}">
              <a16:creationId xmlns:a16="http://schemas.microsoft.com/office/drawing/2014/main" id="{00000000-0008-0000-0600-000030030000}"/>
            </a:ext>
          </a:extLst>
        </xdr:cNvPr>
        <xdr:cNvSpPr/>
      </xdr:nvSpPr>
      <xdr:spPr>
        <a:xfrm>
          <a:off x="21272500" y="99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139895</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088428" y="9741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41573</xdr:rowOff>
    </xdr:from>
    <xdr:to>
      <xdr:col>107</xdr:col>
      <xdr:colOff>50800</xdr:colOff>
      <xdr:row>59</xdr:row>
      <xdr:rowOff>41955</xdr:rowOff>
    </xdr:to>
    <xdr:cxnSp macro="">
      <xdr:nvCxnSpPr>
        <xdr:cNvPr id="818" name="直線コネクタ 817">
          <a:extLst>
            <a:ext uri="{FF2B5EF4-FFF2-40B4-BE49-F238E27FC236}">
              <a16:creationId xmlns:a16="http://schemas.microsoft.com/office/drawing/2014/main" id="{00000000-0008-0000-0600-000032030000}"/>
            </a:ext>
          </a:extLst>
        </xdr:cNvPr>
        <xdr:cNvCxnSpPr/>
      </xdr:nvCxnSpPr>
      <xdr:spPr>
        <a:xfrm>
          <a:off x="19545300" y="10157123"/>
          <a:ext cx="88900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9481</xdr:rowOff>
    </xdr:from>
    <xdr:to>
      <xdr:col>107</xdr:col>
      <xdr:colOff>101600</xdr:colOff>
      <xdr:row>58</xdr:row>
      <xdr:rowOff>111081</xdr:rowOff>
    </xdr:to>
    <xdr:sp macro="" textlink="">
      <xdr:nvSpPr>
        <xdr:cNvPr id="819" name="フローチャート: 判断 818">
          <a:extLst>
            <a:ext uri="{FF2B5EF4-FFF2-40B4-BE49-F238E27FC236}">
              <a16:creationId xmlns:a16="http://schemas.microsoft.com/office/drawing/2014/main" id="{00000000-0008-0000-0600-000033030000}"/>
            </a:ext>
          </a:extLst>
        </xdr:cNvPr>
        <xdr:cNvSpPr/>
      </xdr:nvSpPr>
      <xdr:spPr>
        <a:xfrm>
          <a:off x="20383500" y="995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127608</xdr:rowOff>
    </xdr:from>
    <xdr:ext cx="469744"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199428" y="9728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41307</xdr:rowOff>
    </xdr:from>
    <xdr:to>
      <xdr:col>102</xdr:col>
      <xdr:colOff>114300</xdr:colOff>
      <xdr:row>59</xdr:row>
      <xdr:rowOff>41573</xdr:rowOff>
    </xdr:to>
    <xdr:cxnSp macro="">
      <xdr:nvCxnSpPr>
        <xdr:cNvPr id="821" name="直線コネクタ 820">
          <a:extLst>
            <a:ext uri="{FF2B5EF4-FFF2-40B4-BE49-F238E27FC236}">
              <a16:creationId xmlns:a16="http://schemas.microsoft.com/office/drawing/2014/main" id="{00000000-0008-0000-0600-000035030000}"/>
            </a:ext>
          </a:extLst>
        </xdr:cNvPr>
        <xdr:cNvCxnSpPr/>
      </xdr:nvCxnSpPr>
      <xdr:spPr>
        <a:xfrm>
          <a:off x="18656300" y="10156857"/>
          <a:ext cx="889000" cy="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160547</xdr:rowOff>
    </xdr:from>
    <xdr:to>
      <xdr:col>102</xdr:col>
      <xdr:colOff>165100</xdr:colOff>
      <xdr:row>58</xdr:row>
      <xdr:rowOff>90697</xdr:rowOff>
    </xdr:to>
    <xdr:sp macro="" textlink="">
      <xdr:nvSpPr>
        <xdr:cNvPr id="822" name="フローチャート: 判断 821">
          <a:extLst>
            <a:ext uri="{FF2B5EF4-FFF2-40B4-BE49-F238E27FC236}">
              <a16:creationId xmlns:a16="http://schemas.microsoft.com/office/drawing/2014/main" id="{00000000-0008-0000-0600-000036030000}"/>
            </a:ext>
          </a:extLst>
        </xdr:cNvPr>
        <xdr:cNvSpPr/>
      </xdr:nvSpPr>
      <xdr:spPr>
        <a:xfrm>
          <a:off x="19494500" y="99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107224</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310428" y="970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44285</xdr:rowOff>
    </xdr:from>
    <xdr:to>
      <xdr:col>98</xdr:col>
      <xdr:colOff>38100</xdr:colOff>
      <xdr:row>58</xdr:row>
      <xdr:rowOff>145885</xdr:rowOff>
    </xdr:to>
    <xdr:sp macro="" textlink="">
      <xdr:nvSpPr>
        <xdr:cNvPr id="824" name="フローチャート: 判断 823">
          <a:extLst>
            <a:ext uri="{FF2B5EF4-FFF2-40B4-BE49-F238E27FC236}">
              <a16:creationId xmlns:a16="http://schemas.microsoft.com/office/drawing/2014/main" id="{00000000-0008-0000-0600-000038030000}"/>
            </a:ext>
          </a:extLst>
        </xdr:cNvPr>
        <xdr:cNvSpPr/>
      </xdr:nvSpPr>
      <xdr:spPr>
        <a:xfrm>
          <a:off x="18605500" y="998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162412</xdr:rowOff>
    </xdr:from>
    <xdr:ext cx="469744"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421428" y="9763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160909</xdr:rowOff>
    </xdr:from>
    <xdr:to>
      <xdr:col>116</xdr:col>
      <xdr:colOff>114300</xdr:colOff>
      <xdr:row>59</xdr:row>
      <xdr:rowOff>91059</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22110700" y="10105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75836</xdr:rowOff>
    </xdr:from>
    <xdr:ext cx="378565" cy="259045"/>
    <xdr:sp macro="" textlink="">
      <xdr:nvSpPr>
        <xdr:cNvPr id="832" name="貸付金該当値テキスト">
          <a:extLst>
            <a:ext uri="{FF2B5EF4-FFF2-40B4-BE49-F238E27FC236}">
              <a16:creationId xmlns:a16="http://schemas.microsoft.com/office/drawing/2014/main" id="{00000000-0008-0000-0600-000040030000}"/>
            </a:ext>
          </a:extLst>
        </xdr:cNvPr>
        <xdr:cNvSpPr txBox="1"/>
      </xdr:nvSpPr>
      <xdr:spPr>
        <a:xfrm>
          <a:off x="22212300" y="100199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161404</xdr:rowOff>
    </xdr:from>
    <xdr:to>
      <xdr:col>112</xdr:col>
      <xdr:colOff>38100</xdr:colOff>
      <xdr:row>59</xdr:row>
      <xdr:rowOff>91554</xdr:rowOff>
    </xdr:to>
    <xdr:sp macro="" textlink="">
      <xdr:nvSpPr>
        <xdr:cNvPr id="833" name="楕円 832">
          <a:extLst>
            <a:ext uri="{FF2B5EF4-FFF2-40B4-BE49-F238E27FC236}">
              <a16:creationId xmlns:a16="http://schemas.microsoft.com/office/drawing/2014/main" id="{00000000-0008-0000-0600-000041030000}"/>
            </a:ext>
          </a:extLst>
        </xdr:cNvPr>
        <xdr:cNvSpPr/>
      </xdr:nvSpPr>
      <xdr:spPr>
        <a:xfrm>
          <a:off x="21272500" y="10105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82681</xdr:rowOff>
    </xdr:from>
    <xdr:ext cx="378565"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21134017" y="101982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162605</xdr:rowOff>
    </xdr:from>
    <xdr:to>
      <xdr:col>107</xdr:col>
      <xdr:colOff>101600</xdr:colOff>
      <xdr:row>59</xdr:row>
      <xdr:rowOff>92755</xdr:rowOff>
    </xdr:to>
    <xdr:sp macro="" textlink="">
      <xdr:nvSpPr>
        <xdr:cNvPr id="835" name="楕円 834">
          <a:extLst>
            <a:ext uri="{FF2B5EF4-FFF2-40B4-BE49-F238E27FC236}">
              <a16:creationId xmlns:a16="http://schemas.microsoft.com/office/drawing/2014/main" id="{00000000-0008-0000-0600-000043030000}"/>
            </a:ext>
          </a:extLst>
        </xdr:cNvPr>
        <xdr:cNvSpPr/>
      </xdr:nvSpPr>
      <xdr:spPr>
        <a:xfrm>
          <a:off x="20383500" y="10106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83882</xdr:rowOff>
    </xdr:from>
    <xdr:ext cx="378565"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20245017" y="101994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162223</xdr:rowOff>
    </xdr:from>
    <xdr:to>
      <xdr:col>102</xdr:col>
      <xdr:colOff>165100</xdr:colOff>
      <xdr:row>59</xdr:row>
      <xdr:rowOff>92373</xdr:rowOff>
    </xdr:to>
    <xdr:sp macro="" textlink="">
      <xdr:nvSpPr>
        <xdr:cNvPr id="837" name="楕円 836">
          <a:extLst>
            <a:ext uri="{FF2B5EF4-FFF2-40B4-BE49-F238E27FC236}">
              <a16:creationId xmlns:a16="http://schemas.microsoft.com/office/drawing/2014/main" id="{00000000-0008-0000-0600-000045030000}"/>
            </a:ext>
          </a:extLst>
        </xdr:cNvPr>
        <xdr:cNvSpPr/>
      </xdr:nvSpPr>
      <xdr:spPr>
        <a:xfrm>
          <a:off x="19494500" y="10106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83500</xdr:rowOff>
    </xdr:from>
    <xdr:ext cx="378565"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9356017" y="101990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161957</xdr:rowOff>
    </xdr:from>
    <xdr:to>
      <xdr:col>98</xdr:col>
      <xdr:colOff>38100</xdr:colOff>
      <xdr:row>59</xdr:row>
      <xdr:rowOff>92107</xdr:rowOff>
    </xdr:to>
    <xdr:sp macro="" textlink="">
      <xdr:nvSpPr>
        <xdr:cNvPr id="839" name="楕円 838">
          <a:extLst>
            <a:ext uri="{FF2B5EF4-FFF2-40B4-BE49-F238E27FC236}">
              <a16:creationId xmlns:a16="http://schemas.microsoft.com/office/drawing/2014/main" id="{00000000-0008-0000-0600-000047030000}"/>
            </a:ext>
          </a:extLst>
        </xdr:cNvPr>
        <xdr:cNvSpPr/>
      </xdr:nvSpPr>
      <xdr:spPr>
        <a:xfrm>
          <a:off x="18605500" y="1010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83234</xdr:rowOff>
    </xdr:from>
    <xdr:ext cx="378565"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8467017" y="101987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43" name="正方形/長方形 842">
          <a:extLst>
            <a:ext uri="{FF2B5EF4-FFF2-40B4-BE49-F238E27FC236}">
              <a16:creationId xmlns:a16="http://schemas.microsoft.com/office/drawing/2014/main" id="{00000000-0008-0000-0600-00004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44" name="正方形/長方形 843">
          <a:extLst>
            <a:ext uri="{FF2B5EF4-FFF2-40B4-BE49-F238E27FC236}">
              <a16:creationId xmlns:a16="http://schemas.microsoft.com/office/drawing/2014/main" id="{00000000-0008-0000-0600-00004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45" name="正方形/長方形 844">
          <a:extLst>
            <a:ext uri="{FF2B5EF4-FFF2-40B4-BE49-F238E27FC236}">
              <a16:creationId xmlns:a16="http://schemas.microsoft.com/office/drawing/2014/main" id="{00000000-0008-0000-0600-00004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6" name="正方形/長方形 845">
          <a:extLst>
            <a:ext uri="{FF2B5EF4-FFF2-40B4-BE49-F238E27FC236}">
              <a16:creationId xmlns:a16="http://schemas.microsoft.com/office/drawing/2014/main" id="{00000000-0008-0000-0600-00004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7" name="正方形/長方形 846">
          <a:extLst>
            <a:ext uri="{FF2B5EF4-FFF2-40B4-BE49-F238E27FC236}">
              <a16:creationId xmlns:a16="http://schemas.microsoft.com/office/drawing/2014/main" id="{00000000-0008-0000-0600-00004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8" name="正方形/長方形 847">
          <a:extLst>
            <a:ext uri="{FF2B5EF4-FFF2-40B4-BE49-F238E27FC236}">
              <a16:creationId xmlns:a16="http://schemas.microsoft.com/office/drawing/2014/main" id="{00000000-0008-0000-0600-00005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64" name="繰出金グラフ枠">
          <a:extLst>
            <a:ext uri="{FF2B5EF4-FFF2-40B4-BE49-F238E27FC236}">
              <a16:creationId xmlns:a16="http://schemas.microsoft.com/office/drawing/2014/main" id="{00000000-0008-0000-0600-000060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43117</xdr:rowOff>
    </xdr:from>
    <xdr:to>
      <xdr:col>116</xdr:col>
      <xdr:colOff>62864</xdr:colOff>
      <xdr:row>78</xdr:row>
      <xdr:rowOff>68035</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22159595" y="12216067"/>
          <a:ext cx="1269" cy="12250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71862</xdr:rowOff>
    </xdr:from>
    <xdr:ext cx="534377" cy="259045"/>
    <xdr:sp macro="" textlink="">
      <xdr:nvSpPr>
        <xdr:cNvPr id="866" name="繰出金最小値テキスト">
          <a:extLst>
            <a:ext uri="{FF2B5EF4-FFF2-40B4-BE49-F238E27FC236}">
              <a16:creationId xmlns:a16="http://schemas.microsoft.com/office/drawing/2014/main" id="{00000000-0008-0000-0600-000062030000}"/>
            </a:ext>
          </a:extLst>
        </xdr:cNvPr>
        <xdr:cNvSpPr txBox="1"/>
      </xdr:nvSpPr>
      <xdr:spPr>
        <a:xfrm>
          <a:off x="22212300" y="13444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68035</xdr:rowOff>
    </xdr:from>
    <xdr:to>
      <xdr:col>116</xdr:col>
      <xdr:colOff>152400</xdr:colOff>
      <xdr:row>78</xdr:row>
      <xdr:rowOff>68035</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a:off x="22072600" y="13441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161244</xdr:rowOff>
    </xdr:from>
    <xdr:ext cx="534377" cy="259045"/>
    <xdr:sp macro="" textlink="">
      <xdr:nvSpPr>
        <xdr:cNvPr id="868" name="繰出金最大値テキスト">
          <a:extLst>
            <a:ext uri="{FF2B5EF4-FFF2-40B4-BE49-F238E27FC236}">
              <a16:creationId xmlns:a16="http://schemas.microsoft.com/office/drawing/2014/main" id="{00000000-0008-0000-0600-000064030000}"/>
            </a:ext>
          </a:extLst>
        </xdr:cNvPr>
        <xdr:cNvSpPr txBox="1"/>
      </xdr:nvSpPr>
      <xdr:spPr>
        <a:xfrm>
          <a:off x="22212300" y="11991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43117</xdr:rowOff>
    </xdr:from>
    <xdr:to>
      <xdr:col>116</xdr:col>
      <xdr:colOff>152400</xdr:colOff>
      <xdr:row>71</xdr:row>
      <xdr:rowOff>43117</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a:off x="22072600" y="12216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119355</xdr:rowOff>
    </xdr:from>
    <xdr:to>
      <xdr:col>116</xdr:col>
      <xdr:colOff>63500</xdr:colOff>
      <xdr:row>74</xdr:row>
      <xdr:rowOff>52680</xdr:rowOff>
    </xdr:to>
    <xdr:cxnSp macro="">
      <xdr:nvCxnSpPr>
        <xdr:cNvPr id="870" name="直線コネクタ 869">
          <a:extLst>
            <a:ext uri="{FF2B5EF4-FFF2-40B4-BE49-F238E27FC236}">
              <a16:creationId xmlns:a16="http://schemas.microsoft.com/office/drawing/2014/main" id="{00000000-0008-0000-0600-000066030000}"/>
            </a:ext>
          </a:extLst>
        </xdr:cNvPr>
        <xdr:cNvCxnSpPr/>
      </xdr:nvCxnSpPr>
      <xdr:spPr>
        <a:xfrm flipV="1">
          <a:off x="21323300" y="12635205"/>
          <a:ext cx="838200" cy="10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104856</xdr:rowOff>
    </xdr:from>
    <xdr:ext cx="534377" cy="259045"/>
    <xdr:sp macro="" textlink="">
      <xdr:nvSpPr>
        <xdr:cNvPr id="871" name="繰出金平均値テキスト">
          <a:extLst>
            <a:ext uri="{FF2B5EF4-FFF2-40B4-BE49-F238E27FC236}">
              <a16:creationId xmlns:a16="http://schemas.microsoft.com/office/drawing/2014/main" id="{00000000-0008-0000-0600-000067030000}"/>
            </a:ext>
          </a:extLst>
        </xdr:cNvPr>
        <xdr:cNvSpPr txBox="1"/>
      </xdr:nvSpPr>
      <xdr:spPr>
        <a:xfrm>
          <a:off x="22212300" y="127921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126429</xdr:rowOff>
    </xdr:from>
    <xdr:to>
      <xdr:col>116</xdr:col>
      <xdr:colOff>114300</xdr:colOff>
      <xdr:row>75</xdr:row>
      <xdr:rowOff>56579</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22110700" y="12813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52680</xdr:rowOff>
    </xdr:from>
    <xdr:to>
      <xdr:col>111</xdr:col>
      <xdr:colOff>177800</xdr:colOff>
      <xdr:row>74</xdr:row>
      <xdr:rowOff>113716</xdr:rowOff>
    </xdr:to>
    <xdr:cxnSp macro="">
      <xdr:nvCxnSpPr>
        <xdr:cNvPr id="873" name="直線コネクタ 872">
          <a:extLst>
            <a:ext uri="{FF2B5EF4-FFF2-40B4-BE49-F238E27FC236}">
              <a16:creationId xmlns:a16="http://schemas.microsoft.com/office/drawing/2014/main" id="{00000000-0008-0000-0600-000069030000}"/>
            </a:ext>
          </a:extLst>
        </xdr:cNvPr>
        <xdr:cNvCxnSpPr/>
      </xdr:nvCxnSpPr>
      <xdr:spPr>
        <a:xfrm flipV="1">
          <a:off x="20434300" y="12739980"/>
          <a:ext cx="889000" cy="61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14605</xdr:rowOff>
    </xdr:from>
    <xdr:to>
      <xdr:col>112</xdr:col>
      <xdr:colOff>38100</xdr:colOff>
      <xdr:row>75</xdr:row>
      <xdr:rowOff>116205</xdr:rowOff>
    </xdr:to>
    <xdr:sp macro="" textlink="">
      <xdr:nvSpPr>
        <xdr:cNvPr id="874" name="フローチャート: 判断 873">
          <a:extLst>
            <a:ext uri="{FF2B5EF4-FFF2-40B4-BE49-F238E27FC236}">
              <a16:creationId xmlns:a16="http://schemas.microsoft.com/office/drawing/2014/main" id="{00000000-0008-0000-0600-00006A030000}"/>
            </a:ext>
          </a:extLst>
        </xdr:cNvPr>
        <xdr:cNvSpPr/>
      </xdr:nvSpPr>
      <xdr:spPr>
        <a:xfrm>
          <a:off x="21272500" y="1287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107332</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056111" y="1296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113716</xdr:rowOff>
    </xdr:from>
    <xdr:to>
      <xdr:col>107</xdr:col>
      <xdr:colOff>50800</xdr:colOff>
      <xdr:row>75</xdr:row>
      <xdr:rowOff>6236</xdr:rowOff>
    </xdr:to>
    <xdr:cxnSp macro="">
      <xdr:nvCxnSpPr>
        <xdr:cNvPr id="876" name="直線コネクタ 875">
          <a:extLst>
            <a:ext uri="{FF2B5EF4-FFF2-40B4-BE49-F238E27FC236}">
              <a16:creationId xmlns:a16="http://schemas.microsoft.com/office/drawing/2014/main" id="{00000000-0008-0000-0600-00006C030000}"/>
            </a:ext>
          </a:extLst>
        </xdr:cNvPr>
        <xdr:cNvCxnSpPr/>
      </xdr:nvCxnSpPr>
      <xdr:spPr>
        <a:xfrm flipV="1">
          <a:off x="19545300" y="12801016"/>
          <a:ext cx="889000" cy="6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47142</xdr:rowOff>
    </xdr:from>
    <xdr:to>
      <xdr:col>107</xdr:col>
      <xdr:colOff>101600</xdr:colOff>
      <xdr:row>75</xdr:row>
      <xdr:rowOff>148741</xdr:rowOff>
    </xdr:to>
    <xdr:sp macro="" textlink="">
      <xdr:nvSpPr>
        <xdr:cNvPr id="877" name="フローチャート: 判断 876">
          <a:extLst>
            <a:ext uri="{FF2B5EF4-FFF2-40B4-BE49-F238E27FC236}">
              <a16:creationId xmlns:a16="http://schemas.microsoft.com/office/drawing/2014/main" id="{00000000-0008-0000-0600-00006D030000}"/>
            </a:ext>
          </a:extLst>
        </xdr:cNvPr>
        <xdr:cNvSpPr/>
      </xdr:nvSpPr>
      <xdr:spPr>
        <a:xfrm>
          <a:off x="20383500" y="1290589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139870</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167111" y="12998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6236</xdr:rowOff>
    </xdr:from>
    <xdr:to>
      <xdr:col>102</xdr:col>
      <xdr:colOff>114300</xdr:colOff>
      <xdr:row>75</xdr:row>
      <xdr:rowOff>48260</xdr:rowOff>
    </xdr:to>
    <xdr:cxnSp macro="">
      <xdr:nvCxnSpPr>
        <xdr:cNvPr id="879" name="直線コネクタ 878">
          <a:extLst>
            <a:ext uri="{FF2B5EF4-FFF2-40B4-BE49-F238E27FC236}">
              <a16:creationId xmlns:a16="http://schemas.microsoft.com/office/drawing/2014/main" id="{00000000-0008-0000-0600-00006F030000}"/>
            </a:ext>
          </a:extLst>
        </xdr:cNvPr>
        <xdr:cNvCxnSpPr/>
      </xdr:nvCxnSpPr>
      <xdr:spPr>
        <a:xfrm flipV="1">
          <a:off x="18656300" y="12864986"/>
          <a:ext cx="889000" cy="4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63830</xdr:rowOff>
    </xdr:from>
    <xdr:to>
      <xdr:col>102</xdr:col>
      <xdr:colOff>165100</xdr:colOff>
      <xdr:row>75</xdr:row>
      <xdr:rowOff>165430</xdr:rowOff>
    </xdr:to>
    <xdr:sp macro="" textlink="">
      <xdr:nvSpPr>
        <xdr:cNvPr id="880" name="フローチャート: 判断 879">
          <a:extLst>
            <a:ext uri="{FF2B5EF4-FFF2-40B4-BE49-F238E27FC236}">
              <a16:creationId xmlns:a16="http://schemas.microsoft.com/office/drawing/2014/main" id="{00000000-0008-0000-0600-000070030000}"/>
            </a:ext>
          </a:extLst>
        </xdr:cNvPr>
        <xdr:cNvSpPr/>
      </xdr:nvSpPr>
      <xdr:spPr>
        <a:xfrm>
          <a:off x="19494500" y="129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156557</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278111" y="13015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69050</xdr:rowOff>
    </xdr:from>
    <xdr:to>
      <xdr:col>98</xdr:col>
      <xdr:colOff>38100</xdr:colOff>
      <xdr:row>75</xdr:row>
      <xdr:rowOff>170650</xdr:rowOff>
    </xdr:to>
    <xdr:sp macro="" textlink="">
      <xdr:nvSpPr>
        <xdr:cNvPr id="882" name="フローチャート: 判断 881">
          <a:extLst>
            <a:ext uri="{FF2B5EF4-FFF2-40B4-BE49-F238E27FC236}">
              <a16:creationId xmlns:a16="http://schemas.microsoft.com/office/drawing/2014/main" id="{00000000-0008-0000-0600-000072030000}"/>
            </a:ext>
          </a:extLst>
        </xdr:cNvPr>
        <xdr:cNvSpPr/>
      </xdr:nvSpPr>
      <xdr:spPr>
        <a:xfrm>
          <a:off x="18605500" y="1292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161777</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389111" y="13020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68555</xdr:rowOff>
    </xdr:from>
    <xdr:to>
      <xdr:col>116</xdr:col>
      <xdr:colOff>114300</xdr:colOff>
      <xdr:row>73</xdr:row>
      <xdr:rowOff>170155</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22110700" y="12584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91432</xdr:rowOff>
    </xdr:from>
    <xdr:ext cx="534377" cy="259045"/>
    <xdr:sp macro="" textlink="">
      <xdr:nvSpPr>
        <xdr:cNvPr id="890" name="繰出金該当値テキスト">
          <a:extLst>
            <a:ext uri="{FF2B5EF4-FFF2-40B4-BE49-F238E27FC236}">
              <a16:creationId xmlns:a16="http://schemas.microsoft.com/office/drawing/2014/main" id="{00000000-0008-0000-0600-00007A030000}"/>
            </a:ext>
          </a:extLst>
        </xdr:cNvPr>
        <xdr:cNvSpPr txBox="1"/>
      </xdr:nvSpPr>
      <xdr:spPr>
        <a:xfrm>
          <a:off x="22212300" y="12435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1880</xdr:rowOff>
    </xdr:from>
    <xdr:to>
      <xdr:col>112</xdr:col>
      <xdr:colOff>38100</xdr:colOff>
      <xdr:row>74</xdr:row>
      <xdr:rowOff>103480</xdr:rowOff>
    </xdr:to>
    <xdr:sp macro="" textlink="">
      <xdr:nvSpPr>
        <xdr:cNvPr id="891" name="楕円 890">
          <a:extLst>
            <a:ext uri="{FF2B5EF4-FFF2-40B4-BE49-F238E27FC236}">
              <a16:creationId xmlns:a16="http://schemas.microsoft.com/office/drawing/2014/main" id="{00000000-0008-0000-0600-00007B030000}"/>
            </a:ext>
          </a:extLst>
        </xdr:cNvPr>
        <xdr:cNvSpPr/>
      </xdr:nvSpPr>
      <xdr:spPr>
        <a:xfrm>
          <a:off x="21272500" y="12689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120007</xdr:rowOff>
    </xdr:from>
    <xdr:ext cx="534377"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21056111" y="12464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62916</xdr:rowOff>
    </xdr:from>
    <xdr:to>
      <xdr:col>107</xdr:col>
      <xdr:colOff>101600</xdr:colOff>
      <xdr:row>74</xdr:row>
      <xdr:rowOff>164516</xdr:rowOff>
    </xdr:to>
    <xdr:sp macro="" textlink="">
      <xdr:nvSpPr>
        <xdr:cNvPr id="893" name="楕円 892">
          <a:extLst>
            <a:ext uri="{FF2B5EF4-FFF2-40B4-BE49-F238E27FC236}">
              <a16:creationId xmlns:a16="http://schemas.microsoft.com/office/drawing/2014/main" id="{00000000-0008-0000-0600-00007D030000}"/>
            </a:ext>
          </a:extLst>
        </xdr:cNvPr>
        <xdr:cNvSpPr/>
      </xdr:nvSpPr>
      <xdr:spPr>
        <a:xfrm>
          <a:off x="20383500" y="12750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9593</xdr:rowOff>
    </xdr:from>
    <xdr:ext cx="534377"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20167111" y="12525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126886</xdr:rowOff>
    </xdr:from>
    <xdr:to>
      <xdr:col>102</xdr:col>
      <xdr:colOff>165100</xdr:colOff>
      <xdr:row>75</xdr:row>
      <xdr:rowOff>57036</xdr:rowOff>
    </xdr:to>
    <xdr:sp macro="" textlink="">
      <xdr:nvSpPr>
        <xdr:cNvPr id="895" name="楕円 894">
          <a:extLst>
            <a:ext uri="{FF2B5EF4-FFF2-40B4-BE49-F238E27FC236}">
              <a16:creationId xmlns:a16="http://schemas.microsoft.com/office/drawing/2014/main" id="{00000000-0008-0000-0600-00007F030000}"/>
            </a:ext>
          </a:extLst>
        </xdr:cNvPr>
        <xdr:cNvSpPr/>
      </xdr:nvSpPr>
      <xdr:spPr>
        <a:xfrm>
          <a:off x="19494500" y="12814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73563</xdr:rowOff>
    </xdr:from>
    <xdr:ext cx="534377"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9278111" y="12589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168910</xdr:rowOff>
    </xdr:from>
    <xdr:to>
      <xdr:col>98</xdr:col>
      <xdr:colOff>38100</xdr:colOff>
      <xdr:row>75</xdr:row>
      <xdr:rowOff>99060</xdr:rowOff>
    </xdr:to>
    <xdr:sp macro="" textlink="">
      <xdr:nvSpPr>
        <xdr:cNvPr id="897" name="楕円 896">
          <a:extLst>
            <a:ext uri="{FF2B5EF4-FFF2-40B4-BE49-F238E27FC236}">
              <a16:creationId xmlns:a16="http://schemas.microsoft.com/office/drawing/2014/main" id="{00000000-0008-0000-0600-000081030000}"/>
            </a:ext>
          </a:extLst>
        </xdr:cNvPr>
        <xdr:cNvSpPr/>
      </xdr:nvSpPr>
      <xdr:spPr>
        <a:xfrm>
          <a:off x="18605500" y="1285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115587</xdr:rowOff>
    </xdr:from>
    <xdr:ext cx="534377"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389111" y="12631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9" name="正方形/長方形 898">
          <a:extLst>
            <a:ext uri="{FF2B5EF4-FFF2-40B4-BE49-F238E27FC236}">
              <a16:creationId xmlns:a16="http://schemas.microsoft.com/office/drawing/2014/main" id="{00000000-0008-0000-0600-000083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900" name="正方形/長方形 899">
          <a:extLst>
            <a:ext uri="{FF2B5EF4-FFF2-40B4-BE49-F238E27FC236}">
              <a16:creationId xmlns:a16="http://schemas.microsoft.com/office/drawing/2014/main" id="{00000000-0008-0000-0600-000084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901" name="正方形/長方形 900">
          <a:extLst>
            <a:ext uri="{FF2B5EF4-FFF2-40B4-BE49-F238E27FC236}">
              <a16:creationId xmlns:a16="http://schemas.microsoft.com/office/drawing/2014/main" id="{00000000-0008-0000-0600-000085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902" name="正方形/長方形 901">
          <a:extLst>
            <a:ext uri="{FF2B5EF4-FFF2-40B4-BE49-F238E27FC236}">
              <a16:creationId xmlns:a16="http://schemas.microsoft.com/office/drawing/2014/main" id="{00000000-0008-0000-0600-000086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903" name="正方形/長方形 902">
          <a:extLst>
            <a:ext uri="{FF2B5EF4-FFF2-40B4-BE49-F238E27FC236}">
              <a16:creationId xmlns:a16="http://schemas.microsoft.com/office/drawing/2014/main" id="{00000000-0008-0000-0600-000087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904" name="正方形/長方形 903">
          <a:extLst>
            <a:ext uri="{FF2B5EF4-FFF2-40B4-BE49-F238E27FC236}">
              <a16:creationId xmlns:a16="http://schemas.microsoft.com/office/drawing/2014/main" id="{00000000-0008-0000-0600-000088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905" name="正方形/長方形 904">
          <a:extLst>
            <a:ext uri="{FF2B5EF4-FFF2-40B4-BE49-F238E27FC236}">
              <a16:creationId xmlns:a16="http://schemas.microsoft.com/office/drawing/2014/main" id="{00000000-0008-0000-0600-000089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6" name="正方形/長方形 905">
          <a:extLst>
            <a:ext uri="{FF2B5EF4-FFF2-40B4-BE49-F238E27FC236}">
              <a16:creationId xmlns:a16="http://schemas.microsoft.com/office/drawing/2014/main" id="{00000000-0008-0000-0600-00008A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13" name="前年度繰上充用金グラフ枠">
          <a:extLst>
            <a:ext uri="{FF2B5EF4-FFF2-40B4-BE49-F238E27FC236}">
              <a16:creationId xmlns:a16="http://schemas.microsoft.com/office/drawing/2014/main" id="{00000000-0008-0000-0600-000091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15" name="前年度繰上充用金最小値テキスト">
          <a:extLst>
            <a:ext uri="{FF2B5EF4-FFF2-40B4-BE49-F238E27FC236}">
              <a16:creationId xmlns:a16="http://schemas.microsoft.com/office/drawing/2014/main" id="{00000000-0008-0000-0600-000093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7" name="前年度繰上充用金最大値テキスト">
          <a:extLst>
            <a:ext uri="{FF2B5EF4-FFF2-40B4-BE49-F238E27FC236}">
              <a16:creationId xmlns:a16="http://schemas.microsoft.com/office/drawing/2014/main" id="{00000000-0008-0000-0600-000095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20" name="前年度繰上充用金平均値テキスト">
          <a:extLst>
            <a:ext uri="{FF2B5EF4-FFF2-40B4-BE49-F238E27FC236}">
              <a16:creationId xmlns:a16="http://schemas.microsoft.com/office/drawing/2014/main" id="{00000000-0008-0000-0600-000098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22" name="直線コネクタ 921">
          <a:extLst>
            <a:ext uri="{FF2B5EF4-FFF2-40B4-BE49-F238E27FC236}">
              <a16:creationId xmlns:a16="http://schemas.microsoft.com/office/drawing/2014/main" id="{00000000-0008-0000-0600-00009A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23" name="フローチャート: 判断 922">
          <a:extLst>
            <a:ext uri="{FF2B5EF4-FFF2-40B4-BE49-F238E27FC236}">
              <a16:creationId xmlns:a16="http://schemas.microsoft.com/office/drawing/2014/main" id="{00000000-0008-0000-0600-00009B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25" name="直線コネクタ 924">
          <a:extLst>
            <a:ext uri="{FF2B5EF4-FFF2-40B4-BE49-F238E27FC236}">
              <a16:creationId xmlns:a16="http://schemas.microsoft.com/office/drawing/2014/main" id="{00000000-0008-0000-0600-00009D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26" name="フローチャート: 判断 925">
          <a:extLst>
            <a:ext uri="{FF2B5EF4-FFF2-40B4-BE49-F238E27FC236}">
              <a16:creationId xmlns:a16="http://schemas.microsoft.com/office/drawing/2014/main" id="{00000000-0008-0000-0600-00009E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8" name="直線コネクタ 927">
          <a:extLst>
            <a:ext uri="{FF2B5EF4-FFF2-40B4-BE49-F238E27FC236}">
              <a16:creationId xmlns:a16="http://schemas.microsoft.com/office/drawing/2014/main" id="{00000000-0008-0000-0600-0000A0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9" name="フローチャート: 判断 928">
          <a:extLst>
            <a:ext uri="{FF2B5EF4-FFF2-40B4-BE49-F238E27FC236}">
              <a16:creationId xmlns:a16="http://schemas.microsoft.com/office/drawing/2014/main" id="{00000000-0008-0000-0600-0000A1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フローチャート: 判断 930">
          <a:extLst>
            <a:ext uri="{FF2B5EF4-FFF2-40B4-BE49-F238E27FC236}">
              <a16:creationId xmlns:a16="http://schemas.microsoft.com/office/drawing/2014/main" id="{00000000-0008-0000-0600-0000A3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9" name="前年度繰上充用金該当値テキスト">
          <a:extLst>
            <a:ext uri="{FF2B5EF4-FFF2-40B4-BE49-F238E27FC236}">
              <a16:creationId xmlns:a16="http://schemas.microsoft.com/office/drawing/2014/main" id="{00000000-0008-0000-0600-0000AB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40" name="楕円 939">
          <a:extLst>
            <a:ext uri="{FF2B5EF4-FFF2-40B4-BE49-F238E27FC236}">
              <a16:creationId xmlns:a16="http://schemas.microsoft.com/office/drawing/2014/main" id="{00000000-0008-0000-0600-0000AC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42" name="楕円 941">
          <a:extLst>
            <a:ext uri="{FF2B5EF4-FFF2-40B4-BE49-F238E27FC236}">
              <a16:creationId xmlns:a16="http://schemas.microsoft.com/office/drawing/2014/main" id="{00000000-0008-0000-0600-0000AE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43" name="テキスト ボックス 942">
          <a:extLst>
            <a:ext uri="{FF2B5EF4-FFF2-40B4-BE49-F238E27FC236}">
              <a16:creationId xmlns:a16="http://schemas.microsoft.com/office/drawing/2014/main" id="{00000000-0008-0000-0600-0000AF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44" name="楕円 943">
          <a:extLst>
            <a:ext uri="{FF2B5EF4-FFF2-40B4-BE49-F238E27FC236}">
              <a16:creationId xmlns:a16="http://schemas.microsoft.com/office/drawing/2014/main" id="{00000000-0008-0000-0600-0000B0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45" name="テキスト ボックス 944">
          <a:extLst>
            <a:ext uri="{FF2B5EF4-FFF2-40B4-BE49-F238E27FC236}">
              <a16:creationId xmlns:a16="http://schemas.microsoft.com/office/drawing/2014/main" id="{00000000-0008-0000-0600-0000B1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46" name="楕円 945">
          <a:extLst>
            <a:ext uri="{FF2B5EF4-FFF2-40B4-BE49-F238E27FC236}">
              <a16:creationId xmlns:a16="http://schemas.microsoft.com/office/drawing/2014/main" id="{00000000-0008-0000-0600-0000B2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7" name="テキスト ボックス 946">
          <a:extLst>
            <a:ext uri="{FF2B5EF4-FFF2-40B4-BE49-F238E27FC236}">
              <a16:creationId xmlns:a16="http://schemas.microsoft.com/office/drawing/2014/main" id="{00000000-0008-0000-0600-0000B3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8" name="正方形/長方形 947">
          <a:extLst>
            <a:ext uri="{FF2B5EF4-FFF2-40B4-BE49-F238E27FC236}">
              <a16:creationId xmlns:a16="http://schemas.microsoft.com/office/drawing/2014/main" id="{00000000-0008-0000-0600-0000B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9" name="正方形/長方形 948">
          <a:extLst>
            <a:ext uri="{FF2B5EF4-FFF2-40B4-BE49-F238E27FC236}">
              <a16:creationId xmlns:a16="http://schemas.microsoft.com/office/drawing/2014/main" id="{00000000-0008-0000-0600-0000B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50" name="テキスト ボックス 949">
          <a:extLst>
            <a:ext uri="{FF2B5EF4-FFF2-40B4-BE49-F238E27FC236}">
              <a16:creationId xmlns:a16="http://schemas.microsoft.com/office/drawing/2014/main" id="{00000000-0008-0000-0600-0000B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扶助費は住民一人当たり</a:t>
          </a:r>
          <a:r>
            <a:rPr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176,218</a:t>
          </a:r>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円となっており、令和</a:t>
          </a:r>
          <a:r>
            <a:rPr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４</a:t>
          </a:r>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年度と比較すると</a:t>
          </a:r>
          <a:r>
            <a:rPr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7.2</a:t>
          </a:r>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ポイントの</a:t>
          </a:r>
          <a:r>
            <a:rPr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増加</a:t>
          </a:r>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である。これは、</a:t>
          </a:r>
          <a:r>
            <a:rPr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主に国事業である価格高騰重点支援交付金の影響によるものであるが、</a:t>
          </a:r>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障害福祉サービス等や</a:t>
          </a:r>
          <a:r>
            <a:rPr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生活保護費なども</a:t>
          </a:r>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増加</a:t>
          </a:r>
          <a:r>
            <a:rPr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していること</a:t>
          </a:r>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から類似団体平均を上回っている。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普通建設事業費は住民一人当たり</a:t>
          </a:r>
          <a:r>
            <a:rPr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57,231</a:t>
          </a:r>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円、令和４年度と比較すると</a:t>
          </a:r>
          <a:r>
            <a:rPr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18.2</a:t>
          </a:r>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ポイントの増加であり、類似団体平均を上回っている。これは、小中一貫校施設整備や</a:t>
          </a:r>
          <a:r>
            <a:rPr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対馬江大利線整備事業</a:t>
          </a:r>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などの事業費増加によるものである。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大阪府寝屋川市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225,735
222,178
24.70
106,983,407
105,723,665
1,198,966
50,381,673
61,759,880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23114</xdr:rowOff>
    </xdr:from>
    <xdr:to>
      <xdr:col>24</xdr:col>
      <xdr:colOff>62865</xdr:colOff>
      <xdr:row>37</xdr:row>
      <xdr:rowOff>167132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38064"/>
          <a:ext cx="1270" cy="1172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170959</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14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167132</xdr:rowOff>
    </xdr:from>
    <xdr:to>
      <xdr:col>24</xdr:col>
      <xdr:colOff>152400</xdr:colOff>
      <xdr:row>37</xdr:row>
      <xdr:rowOff>167132</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107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141241</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13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23114</xdr:rowOff>
    </xdr:from>
    <xdr:to>
      <xdr:col>24</xdr:col>
      <xdr:colOff>152400</xdr:colOff>
      <xdr:row>31</xdr:row>
      <xdr:rowOff>23114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38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119126</xdr:rowOff>
    </xdr:from>
    <xdr:to>
      <xdr:col>24</xdr:col>
      <xdr:colOff>63500</xdr:colOff>
      <xdr:row>35</xdr:row>
      <xdr:rowOff>138938</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119876"/>
          <a:ext cx="838200" cy="1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50817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801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27940</xdr:rowOff>
    </xdr:from>
    <xdr:to>
      <xdr:col>24</xdr:col>
      <xdr:colOff>114300</xdr:colOff>
      <xdr:row>35</xdr:row>
      <xdr:rowOff>129540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2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108458</xdr:rowOff>
    </xdr:from>
    <xdr:to>
      <xdr:col>19</xdr:col>
      <xdr:colOff>177800</xdr:colOff>
      <xdr:row>35</xdr:row>
      <xdr:rowOff>138938</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109208"/>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42418</xdr:rowOff>
    </xdr:from>
    <xdr:to>
      <xdr:col>20</xdr:col>
      <xdr:colOff>38100</xdr:colOff>
      <xdr:row>35</xdr:row>
      <xdr:rowOff>144018</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4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160545</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818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108458</xdr:rowOff>
    </xdr:from>
    <xdr:to>
      <xdr:col>15</xdr:col>
      <xdr:colOff>50800</xdr:colOff>
      <xdr:row>35</xdr:row>
      <xdr:rowOff>117602</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10920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56134</xdr:rowOff>
    </xdr:from>
    <xdr:to>
      <xdr:col>15</xdr:col>
      <xdr:colOff>101600</xdr:colOff>
      <xdr:row>35</xdr:row>
      <xdr:rowOff>157734</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5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2811</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832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59690</xdr:rowOff>
    </xdr:from>
    <xdr:to>
      <xdr:col>10</xdr:col>
      <xdr:colOff>114300</xdr:colOff>
      <xdr:row>35</xdr:row>
      <xdr:rowOff>117602</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060440"/>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58420</xdr:rowOff>
    </xdr:from>
    <xdr:to>
      <xdr:col>10</xdr:col>
      <xdr:colOff>165100</xdr:colOff>
      <xdr:row>35</xdr:row>
      <xdr:rowOff>160020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5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5097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834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21082</xdr:rowOff>
    </xdr:from>
    <xdr:to>
      <xdr:col>6</xdr:col>
      <xdr:colOff>38100</xdr:colOff>
      <xdr:row>35</xdr:row>
      <xdr:rowOff>122682</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21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113809</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14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68326</xdr:rowOff>
    </xdr:from>
    <xdr:to>
      <xdr:col>24</xdr:col>
      <xdr:colOff>114300</xdr:colOff>
      <xdr:row>35</xdr:row>
      <xdr:rowOff>169926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69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46753</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047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88138</xdr:rowOff>
    </xdr:from>
    <xdr:to>
      <xdr:col>20</xdr:col>
      <xdr:colOff>38100</xdr:colOff>
      <xdr:row>36</xdr:row>
      <xdr:rowOff>18288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88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9415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181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57658</xdr:rowOff>
    </xdr:from>
    <xdr:to>
      <xdr:col>15</xdr:col>
      <xdr:colOff>101600</xdr:colOff>
      <xdr:row>35</xdr:row>
      <xdr:rowOff>159258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058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150385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151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66802</xdr:rowOff>
    </xdr:from>
    <xdr:to>
      <xdr:col>10</xdr:col>
      <xdr:colOff>165100</xdr:colOff>
      <xdr:row>35</xdr:row>
      <xdr:rowOff>168402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67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159529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160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8890</xdr:rowOff>
    </xdr:from>
    <xdr:to>
      <xdr:col>6</xdr:col>
      <xdr:colOff>38100</xdr:colOff>
      <xdr:row>35</xdr:row>
      <xdr:rowOff>110490</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09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127017</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784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115074</xdr:rowOff>
    </xdr:from>
    <xdr:to>
      <xdr:col>24</xdr:col>
      <xdr:colOff>62865</xdr:colOff>
      <xdr:row>59</xdr:row>
      <xdr:rowOff>121094</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9373374"/>
          <a:ext cx="1270" cy="863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124921</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240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121094</xdr:rowOff>
    </xdr:from>
    <xdr:to>
      <xdr:col>24</xdr:col>
      <xdr:colOff>152400</xdr:colOff>
      <xdr:row>59</xdr:row>
      <xdr:rowOff>121094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236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61751</xdr:rowOff>
    </xdr:from>
    <xdr:ext cx="534377"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9148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91,939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115074</xdr:rowOff>
    </xdr:from>
    <xdr:to>
      <xdr:col>24</xdr:col>
      <xdr:colOff>152400</xdr:colOff>
      <xdr:row>54</xdr:row>
      <xdr:rowOff>115074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9373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60846</xdr:rowOff>
    </xdr:from>
    <xdr:to>
      <xdr:col>24</xdr:col>
      <xdr:colOff>63500</xdr:colOff>
      <xdr:row>57</xdr:row>
      <xdr:rowOff>162458</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3797300" y="9833496"/>
          <a:ext cx="838200" cy="101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146969</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9196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168542</xdr:rowOff>
    </xdr:from>
    <xdr:to>
      <xdr:col>24</xdr:col>
      <xdr:colOff>114300</xdr:colOff>
      <xdr:row>58</xdr:row>
      <xdr:rowOff>98692</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941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47599</xdr:rowOff>
    </xdr:from>
    <xdr:to>
      <xdr:col>19</xdr:col>
      <xdr:colOff>177800</xdr:colOff>
      <xdr:row>57</xdr:row>
      <xdr:rowOff>60846</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820249"/>
          <a:ext cx="889000" cy="13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145872</xdr:rowOff>
    </xdr:from>
    <xdr:to>
      <xdr:col>20</xdr:col>
      <xdr:colOff>38100</xdr:colOff>
      <xdr:row>58</xdr:row>
      <xdr:rowOff>76022</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1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67149</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10011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51156</xdr:rowOff>
    </xdr:from>
    <xdr:to>
      <xdr:col>15</xdr:col>
      <xdr:colOff>50800</xdr:colOff>
      <xdr:row>57</xdr:row>
      <xdr:rowOff>47599</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8623656"/>
          <a:ext cx="889000" cy="1196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146786</xdr:rowOff>
    </xdr:from>
    <xdr:to>
      <xdr:col>15</xdr:col>
      <xdr:colOff>101600</xdr:colOff>
      <xdr:row>58</xdr:row>
      <xdr:rowOff>76936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68063</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10012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51156</xdr:rowOff>
    </xdr:from>
    <xdr:to>
      <xdr:col>10</xdr:col>
      <xdr:colOff>114300</xdr:colOff>
      <xdr:row>58</xdr:row>
      <xdr:rowOff>90094</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flipV="1">
          <a:off x="1130300" y="8623656"/>
          <a:ext cx="889000" cy="1410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50</xdr:row>
      <xdr:rowOff>124523</xdr:rowOff>
    </xdr:from>
    <xdr:to>
      <xdr:col>10</xdr:col>
      <xdr:colOff>165100</xdr:colOff>
      <xdr:row>51</xdr:row>
      <xdr:rowOff>54673</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869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51</xdr:row>
      <xdr:rowOff>45800</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19795" y="8789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62750</xdr:rowOff>
    </xdr:from>
    <xdr:to>
      <xdr:col>6</xdr:col>
      <xdr:colOff>38100</xdr:colOff>
      <xdr:row>58</xdr:row>
      <xdr:rowOff>164350</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1000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155477</xdr:rowOff>
    </xdr:from>
    <xdr:ext cx="534377"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63111" y="10099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111658</xdr:rowOff>
    </xdr:from>
    <xdr:to>
      <xdr:col>24</xdr:col>
      <xdr:colOff>114300</xdr:colOff>
      <xdr:row>58</xdr:row>
      <xdr:rowOff>41808</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884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134535</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735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10046</xdr:rowOff>
    </xdr:from>
    <xdr:to>
      <xdr:col>20</xdr:col>
      <xdr:colOff>38100</xdr:colOff>
      <xdr:row>57</xdr:row>
      <xdr:rowOff>111646</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782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128173</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9557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168249</xdr:rowOff>
    </xdr:from>
    <xdr:to>
      <xdr:col>15</xdr:col>
      <xdr:colOff>101600</xdr:colOff>
      <xdr:row>57</xdr:row>
      <xdr:rowOff>98399</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769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114926</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9544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50</xdr:row>
      <xdr:rowOff>356</xdr:rowOff>
    </xdr:from>
    <xdr:to>
      <xdr:col>10</xdr:col>
      <xdr:colOff>165100</xdr:colOff>
      <xdr:row>50</xdr:row>
      <xdr:rowOff>101956</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8572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48</xdr:row>
      <xdr:rowOff>118483</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19795" y="8348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39294</xdr:rowOff>
    </xdr:from>
    <xdr:to>
      <xdr:col>6</xdr:col>
      <xdr:colOff>38100</xdr:colOff>
      <xdr:row>58</xdr:row>
      <xdr:rowOff>140894</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9983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157421</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63111" y="9758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89390</xdr:rowOff>
    </xdr:from>
    <xdr:to>
      <xdr:col>24</xdr:col>
      <xdr:colOff>62865</xdr:colOff>
      <xdr:row>78</xdr:row>
      <xdr:rowOff>156680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2090890"/>
          <a:ext cx="1270" cy="1438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160507</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533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156680</xdr:rowOff>
    </xdr:from>
    <xdr:to>
      <xdr:col>24</xdr:col>
      <xdr:colOff>152400</xdr:colOff>
      <xdr:row>78</xdr:row>
      <xdr:rowOff>156680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52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36067</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866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305,502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89390</xdr:rowOff>
    </xdr:from>
    <xdr:to>
      <xdr:col>24</xdr:col>
      <xdr:colOff>152400</xdr:colOff>
      <xdr:row>70</xdr:row>
      <xdr:rowOff>89390</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2090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79532</xdr:rowOff>
    </xdr:from>
    <xdr:to>
      <xdr:col>24</xdr:col>
      <xdr:colOff>63500</xdr:colOff>
      <xdr:row>74</xdr:row>
      <xdr:rowOff>103380</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2595382"/>
          <a:ext cx="838200" cy="195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90169</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29489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111742</xdr:rowOff>
    </xdr:from>
    <xdr:to>
      <xdr:col>24</xdr:col>
      <xdr:colOff>114300</xdr:colOff>
      <xdr:row>76</xdr:row>
      <xdr:rowOff>41892</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2970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76588</xdr:rowOff>
    </xdr:from>
    <xdr:to>
      <xdr:col>19</xdr:col>
      <xdr:colOff>177800</xdr:colOff>
      <xdr:row>74</xdr:row>
      <xdr:rowOff>103380</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2908300" y="12763888"/>
          <a:ext cx="889000" cy="26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32334</xdr:rowOff>
    </xdr:from>
    <xdr:to>
      <xdr:col>20</xdr:col>
      <xdr:colOff>38100</xdr:colOff>
      <xdr:row>76</xdr:row>
      <xdr:rowOff>133934</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062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125061</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3155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76588</xdr:rowOff>
    </xdr:from>
    <xdr:to>
      <xdr:col>15</xdr:col>
      <xdr:colOff>50800</xdr:colOff>
      <xdr:row>76</xdr:row>
      <xdr:rowOff>36948</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019300" y="12763888"/>
          <a:ext cx="889000" cy="303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142018</xdr:rowOff>
    </xdr:from>
    <xdr:to>
      <xdr:col>15</xdr:col>
      <xdr:colOff>101600</xdr:colOff>
      <xdr:row>76</xdr:row>
      <xdr:rowOff>72168</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00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63295</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3093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36948</xdr:rowOff>
    </xdr:from>
    <xdr:to>
      <xdr:col>10</xdr:col>
      <xdr:colOff>114300</xdr:colOff>
      <xdr:row>76</xdr:row>
      <xdr:rowOff>59370</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130300" y="13067148"/>
          <a:ext cx="889000" cy="22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33176</xdr:rowOff>
    </xdr:from>
    <xdr:to>
      <xdr:col>10</xdr:col>
      <xdr:colOff>165100</xdr:colOff>
      <xdr:row>77</xdr:row>
      <xdr:rowOff>134776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234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125903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3327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90171</xdr:rowOff>
    </xdr:from>
    <xdr:to>
      <xdr:col>6</xdr:col>
      <xdr:colOff>38100</xdr:colOff>
      <xdr:row>78</xdr:row>
      <xdr:rowOff>20321</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291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11448</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3384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28732</xdr:rowOff>
    </xdr:from>
    <xdr:to>
      <xdr:col>24</xdr:col>
      <xdr:colOff>114300</xdr:colOff>
      <xdr:row>73</xdr:row>
      <xdr:rowOff>130332</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2544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51609</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2396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52580</xdr:rowOff>
    </xdr:from>
    <xdr:to>
      <xdr:col>20</xdr:col>
      <xdr:colOff>38100</xdr:colOff>
      <xdr:row>74</xdr:row>
      <xdr:rowOff>154180</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273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170707</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2515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25788</xdr:rowOff>
    </xdr:from>
    <xdr:to>
      <xdr:col>15</xdr:col>
      <xdr:colOff>101600</xdr:colOff>
      <xdr:row>74</xdr:row>
      <xdr:rowOff>127388</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2713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143915</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2488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157598</xdr:rowOff>
    </xdr:from>
    <xdr:to>
      <xdr:col>10</xdr:col>
      <xdr:colOff>165100</xdr:colOff>
      <xdr:row>76</xdr:row>
      <xdr:rowOff>87748</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016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104276</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2791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8570</xdr:rowOff>
    </xdr:from>
    <xdr:to>
      <xdr:col>6</xdr:col>
      <xdr:colOff>38100</xdr:colOff>
      <xdr:row>76</xdr:row>
      <xdr:rowOff>110170</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03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126697</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2813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a:extLst>
            <a:ext uri="{FF2B5EF4-FFF2-40B4-BE49-F238E27FC236}">
              <a16:creationId xmlns:a16="http://schemas.microsoft.com/office/drawing/2014/main" id="{00000000-0008-0000-07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85694</xdr:rowOff>
    </xdr:from>
    <xdr:to>
      <xdr:col>24</xdr:col>
      <xdr:colOff>62865</xdr:colOff>
      <xdr:row>98</xdr:row>
      <xdr:rowOff>55918</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4633595" y="15687644"/>
          <a:ext cx="1270" cy="11703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59745</xdr:rowOff>
    </xdr:from>
    <xdr:ext cx="534377" cy="259045"/>
    <xdr:sp macro="" textlink="">
      <xdr:nvSpPr>
        <xdr:cNvPr id="229" name="衛生費最小値テキスト">
          <a:extLst>
            <a:ext uri="{FF2B5EF4-FFF2-40B4-BE49-F238E27FC236}">
              <a16:creationId xmlns:a16="http://schemas.microsoft.com/office/drawing/2014/main" id="{00000000-0008-0000-0700-0000E5000000}"/>
            </a:ext>
          </a:extLst>
        </xdr:cNvPr>
        <xdr:cNvSpPr txBox="1"/>
      </xdr:nvSpPr>
      <xdr:spPr>
        <a:xfrm>
          <a:off x="4686300" y="16861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55918</xdr:rowOff>
    </xdr:from>
    <xdr:to>
      <xdr:col>24</xdr:col>
      <xdr:colOff>152400</xdr:colOff>
      <xdr:row>98</xdr:row>
      <xdr:rowOff>55918</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6858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32371</xdr:rowOff>
    </xdr:from>
    <xdr:ext cx="534377" cy="259045"/>
    <xdr:sp macro="" textlink="">
      <xdr:nvSpPr>
        <xdr:cNvPr id="231" name="衛生費最大値テキスト">
          <a:extLst>
            <a:ext uri="{FF2B5EF4-FFF2-40B4-BE49-F238E27FC236}">
              <a16:creationId xmlns:a16="http://schemas.microsoft.com/office/drawing/2014/main" id="{00000000-0008-0000-0700-0000E7000000}"/>
            </a:ext>
          </a:extLst>
        </xdr:cNvPr>
        <xdr:cNvSpPr txBox="1"/>
      </xdr:nvSpPr>
      <xdr:spPr>
        <a:xfrm>
          <a:off x="4686300" y="15462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89,835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85694</xdr:rowOff>
    </xdr:from>
    <xdr:to>
      <xdr:col>24</xdr:col>
      <xdr:colOff>152400</xdr:colOff>
      <xdr:row>91</xdr:row>
      <xdr:rowOff>85694</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5687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111010</xdr:rowOff>
    </xdr:from>
    <xdr:to>
      <xdr:col>24</xdr:col>
      <xdr:colOff>63500</xdr:colOff>
      <xdr:row>97</xdr:row>
      <xdr:rowOff>158883</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3797300" y="16570210"/>
          <a:ext cx="838200" cy="219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114825</xdr:rowOff>
    </xdr:from>
    <xdr:ext cx="534377" cy="259045"/>
    <xdr:sp macro="" textlink="">
      <xdr:nvSpPr>
        <xdr:cNvPr id="234" name="衛生費平均値テキスト">
          <a:extLst>
            <a:ext uri="{FF2B5EF4-FFF2-40B4-BE49-F238E27FC236}">
              <a16:creationId xmlns:a16="http://schemas.microsoft.com/office/drawing/2014/main" id="{00000000-0008-0000-0700-0000EA000000}"/>
            </a:ext>
          </a:extLst>
        </xdr:cNvPr>
        <xdr:cNvSpPr txBox="1"/>
      </xdr:nvSpPr>
      <xdr:spPr>
        <a:xfrm>
          <a:off x="4686300" y="164025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91948</xdr:rowOff>
    </xdr:from>
    <xdr:to>
      <xdr:col>24</xdr:col>
      <xdr:colOff>114300</xdr:colOff>
      <xdr:row>97</xdr:row>
      <xdr:rowOff>22098</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4584700" y="16551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111010</xdr:rowOff>
    </xdr:from>
    <xdr:to>
      <xdr:col>19</xdr:col>
      <xdr:colOff>177800</xdr:colOff>
      <xdr:row>96</xdr:row>
      <xdr:rowOff>160502</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2908300" y="16570210"/>
          <a:ext cx="889000" cy="49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133192</xdr:rowOff>
    </xdr:from>
    <xdr:to>
      <xdr:col>20</xdr:col>
      <xdr:colOff>38100</xdr:colOff>
      <xdr:row>96</xdr:row>
      <xdr:rowOff>63342</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3746500" y="16420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79869</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3530111" y="16196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160502</xdr:rowOff>
    </xdr:from>
    <xdr:to>
      <xdr:col>15</xdr:col>
      <xdr:colOff>50800</xdr:colOff>
      <xdr:row>98</xdr:row>
      <xdr:rowOff>86265</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019300" y="16619702"/>
          <a:ext cx="889000" cy="268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1022</xdr:rowOff>
    </xdr:from>
    <xdr:to>
      <xdr:col>15</xdr:col>
      <xdr:colOff>101600</xdr:colOff>
      <xdr:row>96</xdr:row>
      <xdr:rowOff>102622</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2857500" y="16460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119149</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2641111" y="1623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86265</xdr:rowOff>
    </xdr:from>
    <xdr:to>
      <xdr:col>10</xdr:col>
      <xdr:colOff>114300</xdr:colOff>
      <xdr:row>99</xdr:row>
      <xdr:rowOff>65748</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1130300" y="16888365"/>
          <a:ext cx="889000" cy="150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38379</xdr:rowOff>
    </xdr:from>
    <xdr:to>
      <xdr:col>10</xdr:col>
      <xdr:colOff>165100</xdr:colOff>
      <xdr:row>97</xdr:row>
      <xdr:rowOff>139979</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968500" y="16669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156506</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752111" y="16444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51657</xdr:rowOff>
    </xdr:from>
    <xdr:to>
      <xdr:col>6</xdr:col>
      <xdr:colOff>38100</xdr:colOff>
      <xdr:row>97</xdr:row>
      <xdr:rowOff>153257</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079500" y="16682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169784</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863111" y="1645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108083</xdr:rowOff>
    </xdr:from>
    <xdr:to>
      <xdr:col>24</xdr:col>
      <xdr:colOff>114300</xdr:colOff>
      <xdr:row>98</xdr:row>
      <xdr:rowOff>38233</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4584700" y="16738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23010</xdr:rowOff>
    </xdr:from>
    <xdr:ext cx="534377" cy="259045"/>
    <xdr:sp macro="" textlink="">
      <xdr:nvSpPr>
        <xdr:cNvPr id="253" name="衛生費該当値テキスト">
          <a:extLst>
            <a:ext uri="{FF2B5EF4-FFF2-40B4-BE49-F238E27FC236}">
              <a16:creationId xmlns:a16="http://schemas.microsoft.com/office/drawing/2014/main" id="{00000000-0008-0000-0700-0000FD000000}"/>
            </a:ext>
          </a:extLst>
        </xdr:cNvPr>
        <xdr:cNvSpPr txBox="1"/>
      </xdr:nvSpPr>
      <xdr:spPr>
        <a:xfrm>
          <a:off x="4686300" y="16653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60210</xdr:rowOff>
    </xdr:from>
    <xdr:to>
      <xdr:col>20</xdr:col>
      <xdr:colOff>38100</xdr:colOff>
      <xdr:row>96</xdr:row>
      <xdr:rowOff>161810</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3746500" y="16519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152937</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530111" y="16612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109702</xdr:rowOff>
    </xdr:from>
    <xdr:to>
      <xdr:col>15</xdr:col>
      <xdr:colOff>101600</xdr:colOff>
      <xdr:row>97</xdr:row>
      <xdr:rowOff>39852</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2857500" y="16568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30979</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641111" y="16661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35465</xdr:rowOff>
    </xdr:from>
    <xdr:to>
      <xdr:col>10</xdr:col>
      <xdr:colOff>165100</xdr:colOff>
      <xdr:row>98</xdr:row>
      <xdr:rowOff>137065</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968500" y="16837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128192</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1752111" y="16930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14948</xdr:rowOff>
    </xdr:from>
    <xdr:to>
      <xdr:col>6</xdr:col>
      <xdr:colOff>38100</xdr:colOff>
      <xdr:row>99</xdr:row>
      <xdr:rowOff>116548</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079500" y="16988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107675</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863111" y="17081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88265</xdr:rowOff>
    </xdr:from>
    <xdr:to>
      <xdr:col>54</xdr:col>
      <xdr:colOff>189865</xdr:colOff>
      <xdr:row>39</xdr:row>
      <xdr:rowOff>44450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403215"/>
          <a:ext cx="1270" cy="1327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34942</xdr:rowOff>
    </xdr:from>
    <xdr:ext cx="469744"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178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88265</xdr:rowOff>
    </xdr:from>
    <xdr:to>
      <xdr:col>55</xdr:col>
      <xdr:colOff>88900</xdr:colOff>
      <xdr:row>31</xdr:row>
      <xdr:rowOff>88265</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403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5588</xdr:rowOff>
    </xdr:from>
    <xdr:to>
      <xdr:col>55</xdr:col>
      <xdr:colOff>0</xdr:colOff>
      <xdr:row>39</xdr:row>
      <xdr:rowOff>5969</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9639300" y="6692138"/>
          <a:ext cx="8382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101490</xdr:rowOff>
    </xdr:from>
    <xdr:ext cx="378565"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27369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78613</xdr:rowOff>
    </xdr:from>
    <xdr:to>
      <xdr:col>55</xdr:col>
      <xdr:colOff>50800</xdr:colOff>
      <xdr:row>38</xdr:row>
      <xdr:rowOff>8763</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5588</xdr:rowOff>
    </xdr:from>
    <xdr:to>
      <xdr:col>50</xdr:col>
      <xdr:colOff>114300</xdr:colOff>
      <xdr:row>39</xdr:row>
      <xdr:rowOff>8255</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8750300" y="6692138"/>
          <a:ext cx="8890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72517</xdr:rowOff>
    </xdr:from>
    <xdr:to>
      <xdr:col>50</xdr:col>
      <xdr:colOff>165100</xdr:colOff>
      <xdr:row>38</xdr:row>
      <xdr:rowOff>2667</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416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19194</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17" y="61913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8255</xdr:rowOff>
    </xdr:from>
    <xdr:to>
      <xdr:col>45</xdr:col>
      <xdr:colOff>177800</xdr:colOff>
      <xdr:row>39</xdr:row>
      <xdr:rowOff>8636</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7861300" y="6694805"/>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59944</xdr:rowOff>
    </xdr:from>
    <xdr:to>
      <xdr:col>46</xdr:col>
      <xdr:colOff>38100</xdr:colOff>
      <xdr:row>37</xdr:row>
      <xdr:rowOff>161544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6621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61017" y="6178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8636</xdr:rowOff>
    </xdr:from>
    <xdr:to>
      <xdr:col>41</xdr:col>
      <xdr:colOff>50800</xdr:colOff>
      <xdr:row>39</xdr:row>
      <xdr:rowOff>9398</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6972300" y="6695186"/>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57277</xdr:rowOff>
    </xdr:from>
    <xdr:to>
      <xdr:col>41</xdr:col>
      <xdr:colOff>101600</xdr:colOff>
      <xdr:row>37</xdr:row>
      <xdr:rowOff>158877</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400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3954</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2017" y="61761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69088</xdr:rowOff>
    </xdr:from>
    <xdr:to>
      <xdr:col>36</xdr:col>
      <xdr:colOff>165100</xdr:colOff>
      <xdr:row>37</xdr:row>
      <xdr:rowOff>170688</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412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15765</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3017" y="61879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126619</xdr:rowOff>
    </xdr:from>
    <xdr:to>
      <xdr:col>55</xdr:col>
      <xdr:colOff>50800</xdr:colOff>
      <xdr:row>39</xdr:row>
      <xdr:rowOff>56769</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641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41546</xdr:rowOff>
    </xdr:from>
    <xdr:ext cx="378565"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5566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126238</xdr:rowOff>
    </xdr:from>
    <xdr:to>
      <xdr:col>50</xdr:col>
      <xdr:colOff>165100</xdr:colOff>
      <xdr:row>39</xdr:row>
      <xdr:rowOff>56388</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6641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47515</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50017" y="67340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128905</xdr:rowOff>
    </xdr:from>
    <xdr:to>
      <xdr:col>46</xdr:col>
      <xdr:colOff>38100</xdr:colOff>
      <xdr:row>39</xdr:row>
      <xdr:rowOff>59055</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644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50182</xdr:rowOff>
    </xdr:from>
    <xdr:ext cx="313932"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593333" y="67367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129286</xdr:rowOff>
    </xdr:from>
    <xdr:to>
      <xdr:col>41</xdr:col>
      <xdr:colOff>101600</xdr:colOff>
      <xdr:row>39</xdr:row>
      <xdr:rowOff>59436</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644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39</xdr:row>
      <xdr:rowOff>50563</xdr:rowOff>
    </xdr:from>
    <xdr:ext cx="313932"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704333" y="673711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130048</xdr:rowOff>
    </xdr:from>
    <xdr:to>
      <xdr:col>36</xdr:col>
      <xdr:colOff>165100</xdr:colOff>
      <xdr:row>39</xdr:row>
      <xdr:rowOff>60198</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645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39</xdr:row>
      <xdr:rowOff>51325</xdr:rowOff>
    </xdr:from>
    <xdr:ext cx="313932"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815333" y="67378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120345</xdr:rowOff>
    </xdr:from>
    <xdr:to>
      <xdr:col>54</xdr:col>
      <xdr:colOff>189865</xdr:colOff>
      <xdr:row>59</xdr:row>
      <xdr:rowOff>35763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692845"/>
          <a:ext cx="1270" cy="14584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39590</xdr:rowOff>
    </xdr:from>
    <xdr:ext cx="378565"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155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35763</xdr:rowOff>
    </xdr:from>
    <xdr:to>
      <xdr:col>55</xdr:col>
      <xdr:colOff>88900</xdr:colOff>
      <xdr:row>59</xdr:row>
      <xdr:rowOff>35763</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151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67022</xdr:rowOff>
    </xdr:from>
    <xdr:ext cx="534377"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468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19,254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120345</xdr:rowOff>
    </xdr:from>
    <xdr:to>
      <xdr:col>55</xdr:col>
      <xdr:colOff>88900</xdr:colOff>
      <xdr:row>50</xdr:row>
      <xdr:rowOff>120345</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692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140615</xdr:rowOff>
    </xdr:from>
    <xdr:to>
      <xdr:col>55</xdr:col>
      <xdr:colOff>0</xdr:colOff>
      <xdr:row>58</xdr:row>
      <xdr:rowOff>142596</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9639300" y="10084715"/>
          <a:ext cx="838200" cy="1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98518</xdr:rowOff>
    </xdr:from>
    <xdr:ext cx="469744"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5282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75641</xdr:rowOff>
    </xdr:from>
    <xdr:to>
      <xdr:col>55</xdr:col>
      <xdr:colOff>50800</xdr:colOff>
      <xdr:row>57</xdr:row>
      <xdr:rowOff>5791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676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140615</xdr:rowOff>
    </xdr:from>
    <xdr:to>
      <xdr:col>50</xdr:col>
      <xdr:colOff>114300</xdr:colOff>
      <xdr:row>58</xdr:row>
      <xdr:rowOff>145111</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8750300" y="10084715"/>
          <a:ext cx="889000" cy="4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100406</xdr:rowOff>
    </xdr:from>
    <xdr:to>
      <xdr:col>50</xdr:col>
      <xdr:colOff>165100</xdr:colOff>
      <xdr:row>57</xdr:row>
      <xdr:rowOff>30556</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701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47083</xdr:rowOff>
    </xdr:from>
    <xdr:ext cx="469744"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404428" y="947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134671</xdr:rowOff>
    </xdr:from>
    <xdr:to>
      <xdr:col>45</xdr:col>
      <xdr:colOff>177800</xdr:colOff>
      <xdr:row>58</xdr:row>
      <xdr:rowOff>145111</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7861300" y="10078771"/>
          <a:ext cx="889000" cy="10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107950</xdr:rowOff>
    </xdr:from>
    <xdr:to>
      <xdr:col>46</xdr:col>
      <xdr:colOff>38100</xdr:colOff>
      <xdr:row>57</xdr:row>
      <xdr:rowOff>38100</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7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54627</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515428" y="9484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134671</xdr:rowOff>
    </xdr:from>
    <xdr:to>
      <xdr:col>41</xdr:col>
      <xdr:colOff>50800</xdr:colOff>
      <xdr:row>58</xdr:row>
      <xdr:rowOff>142062</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6972300" y="10078771"/>
          <a:ext cx="889000" cy="7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76632</xdr:rowOff>
    </xdr:from>
    <xdr:to>
      <xdr:col>41</xdr:col>
      <xdr:colOff>101600</xdr:colOff>
      <xdr:row>57</xdr:row>
      <xdr:rowOff>6782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677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23309</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626428" y="9453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99492</xdr:rowOff>
    </xdr:from>
    <xdr:to>
      <xdr:col>36</xdr:col>
      <xdr:colOff>165100</xdr:colOff>
      <xdr:row>57</xdr:row>
      <xdr:rowOff>29642</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700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46169</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37428" y="9475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91796</xdr:rowOff>
    </xdr:from>
    <xdr:to>
      <xdr:col>55</xdr:col>
      <xdr:colOff>50800</xdr:colOff>
      <xdr:row>59</xdr:row>
      <xdr:rowOff>21946</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10035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6723</xdr:rowOff>
    </xdr:from>
    <xdr:ext cx="378565"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9508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89815</xdr:rowOff>
    </xdr:from>
    <xdr:to>
      <xdr:col>50</xdr:col>
      <xdr:colOff>165100</xdr:colOff>
      <xdr:row>59</xdr:row>
      <xdr:rowOff>19965</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10033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11092</xdr:rowOff>
    </xdr:from>
    <xdr:ext cx="378565"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50017" y="101266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94311</xdr:rowOff>
    </xdr:from>
    <xdr:to>
      <xdr:col>46</xdr:col>
      <xdr:colOff>38100</xdr:colOff>
      <xdr:row>59</xdr:row>
      <xdr:rowOff>24461</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10038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15588</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561017" y="101311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83871</xdr:rowOff>
    </xdr:from>
    <xdr:to>
      <xdr:col>41</xdr:col>
      <xdr:colOff>101600</xdr:colOff>
      <xdr:row>59</xdr:row>
      <xdr:rowOff>14021</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10027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5148</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626428" y="10120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91262</xdr:rowOff>
    </xdr:from>
    <xdr:to>
      <xdr:col>36</xdr:col>
      <xdr:colOff>165100</xdr:colOff>
      <xdr:row>59</xdr:row>
      <xdr:rowOff>21412</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10035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12539</xdr:rowOff>
    </xdr:from>
    <xdr:ext cx="378565"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83017" y="101280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45615</xdr:rowOff>
    </xdr:from>
    <xdr:to>
      <xdr:col>54</xdr:col>
      <xdr:colOff>189865</xdr:colOff>
      <xdr:row>79</xdr:row>
      <xdr:rowOff>74712</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2218565"/>
          <a:ext cx="1270" cy="14006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78539</xdr:rowOff>
    </xdr:from>
    <xdr:ext cx="469744"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623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74712</xdr:rowOff>
    </xdr:from>
    <xdr:to>
      <xdr:col>55</xdr:col>
      <xdr:colOff>88900</xdr:colOff>
      <xdr:row>79</xdr:row>
      <xdr:rowOff>74712</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619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163742</xdr:rowOff>
    </xdr:from>
    <xdr:ext cx="534377"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1993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87,262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45615</xdr:rowOff>
    </xdr:from>
    <xdr:to>
      <xdr:col>55</xdr:col>
      <xdr:colOff>88900</xdr:colOff>
      <xdr:row>71</xdr:row>
      <xdr:rowOff>45615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2218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55690</xdr:rowOff>
    </xdr:from>
    <xdr:to>
      <xdr:col>55</xdr:col>
      <xdr:colOff>0</xdr:colOff>
      <xdr:row>79</xdr:row>
      <xdr:rowOff>74712</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9639300" y="13600240"/>
          <a:ext cx="838200" cy="19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19014</xdr:rowOff>
    </xdr:from>
    <xdr:ext cx="534377"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32206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167587</xdr:rowOff>
    </xdr:from>
    <xdr:to>
      <xdr:col>55</xdr:col>
      <xdr:colOff>50800</xdr:colOff>
      <xdr:row>78</xdr:row>
      <xdr:rowOff>97737</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3369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44569</xdr:rowOff>
    </xdr:from>
    <xdr:to>
      <xdr:col>50</xdr:col>
      <xdr:colOff>114300</xdr:colOff>
      <xdr:row>79</xdr:row>
      <xdr:rowOff>55690</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8750300" y="13589119"/>
          <a:ext cx="889000" cy="11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122504</xdr:rowOff>
    </xdr:from>
    <xdr:to>
      <xdr:col>50</xdr:col>
      <xdr:colOff>165100</xdr:colOff>
      <xdr:row>78</xdr:row>
      <xdr:rowOff>52654</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332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69181</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372111" y="13099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44569</xdr:rowOff>
    </xdr:from>
    <xdr:to>
      <xdr:col>45</xdr:col>
      <xdr:colOff>177800</xdr:colOff>
      <xdr:row>79</xdr:row>
      <xdr:rowOff>54742</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7861300" y="13589119"/>
          <a:ext cx="889000" cy="10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95431</xdr:rowOff>
    </xdr:from>
    <xdr:to>
      <xdr:col>46</xdr:col>
      <xdr:colOff>38100</xdr:colOff>
      <xdr:row>78</xdr:row>
      <xdr:rowOff>25581</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3297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42108</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483111" y="13072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54742</xdr:rowOff>
    </xdr:from>
    <xdr:to>
      <xdr:col>41</xdr:col>
      <xdr:colOff>50800</xdr:colOff>
      <xdr:row>79</xdr:row>
      <xdr:rowOff>66433</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flipV="1">
          <a:off x="6972300" y="13599292"/>
          <a:ext cx="889000" cy="11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68914</xdr:rowOff>
    </xdr:from>
    <xdr:to>
      <xdr:col>41</xdr:col>
      <xdr:colOff>101600</xdr:colOff>
      <xdr:row>77</xdr:row>
      <xdr:rowOff>170514</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3270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15591</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594111" y="13045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38134</xdr:rowOff>
    </xdr:from>
    <xdr:to>
      <xdr:col>36</xdr:col>
      <xdr:colOff>165100</xdr:colOff>
      <xdr:row>78</xdr:row>
      <xdr:rowOff>139734</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3411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156261</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05111" y="1318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23912</xdr:rowOff>
    </xdr:from>
    <xdr:to>
      <xdr:col>55</xdr:col>
      <xdr:colOff>50800</xdr:colOff>
      <xdr:row>79</xdr:row>
      <xdr:rowOff>125512</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356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110289</xdr:rowOff>
    </xdr:from>
    <xdr:ext cx="469744"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3483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4890</xdr:rowOff>
    </xdr:from>
    <xdr:to>
      <xdr:col>50</xdr:col>
      <xdr:colOff>165100</xdr:colOff>
      <xdr:row>79</xdr:row>
      <xdr:rowOff>106490</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354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97617</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404428" y="13642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165219</xdr:rowOff>
    </xdr:from>
    <xdr:to>
      <xdr:col>46</xdr:col>
      <xdr:colOff>38100</xdr:colOff>
      <xdr:row>79</xdr:row>
      <xdr:rowOff>95369</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3538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86496</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515428" y="13631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3942</xdr:rowOff>
    </xdr:from>
    <xdr:to>
      <xdr:col>41</xdr:col>
      <xdr:colOff>101600</xdr:colOff>
      <xdr:row>79</xdr:row>
      <xdr:rowOff>105542</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3548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96669</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626428" y="1364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15633</xdr:rowOff>
    </xdr:from>
    <xdr:to>
      <xdr:col>36</xdr:col>
      <xdr:colOff>165100</xdr:colOff>
      <xdr:row>79</xdr:row>
      <xdr:rowOff>117233</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3560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108360</xdr:rowOff>
    </xdr:from>
    <xdr:ext cx="469744"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37428" y="1365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67371</xdr:rowOff>
    </xdr:from>
    <xdr:to>
      <xdr:col>54</xdr:col>
      <xdr:colOff>189865</xdr:colOff>
      <xdr:row>98</xdr:row>
      <xdr:rowOff>65291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497871"/>
          <a:ext cx="1270" cy="1369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69118</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871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65291</xdr:rowOff>
    </xdr:from>
    <xdr:to>
      <xdr:col>55</xdr:col>
      <xdr:colOff>88900</xdr:colOff>
      <xdr:row>98</xdr:row>
      <xdr:rowOff>65291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867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14048</xdr:rowOff>
    </xdr:from>
    <xdr:ext cx="534377"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273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67371</xdr:rowOff>
    </xdr:from>
    <xdr:to>
      <xdr:col>55</xdr:col>
      <xdr:colOff>88900</xdr:colOff>
      <xdr:row>90</xdr:row>
      <xdr:rowOff>67371</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497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114897</xdr:rowOff>
    </xdr:from>
    <xdr:to>
      <xdr:col>55</xdr:col>
      <xdr:colOff>0</xdr:colOff>
      <xdr:row>96</xdr:row>
      <xdr:rowOff>134214</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9639300" y="16574097"/>
          <a:ext cx="838200" cy="19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87431</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2037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64554</xdr:rowOff>
    </xdr:from>
    <xdr:to>
      <xdr:col>55</xdr:col>
      <xdr:colOff>50800</xdr:colOff>
      <xdr:row>95</xdr:row>
      <xdr:rowOff>166154</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352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21286</xdr:rowOff>
    </xdr:from>
    <xdr:to>
      <xdr:col>50</xdr:col>
      <xdr:colOff>114300</xdr:colOff>
      <xdr:row>96</xdr:row>
      <xdr:rowOff>114897</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8750300" y="16480486"/>
          <a:ext cx="889000" cy="93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46861</xdr:rowOff>
    </xdr:from>
    <xdr:to>
      <xdr:col>50</xdr:col>
      <xdr:colOff>165100</xdr:colOff>
      <xdr:row>95</xdr:row>
      <xdr:rowOff>148461</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33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164988</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109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94757</xdr:rowOff>
    </xdr:from>
    <xdr:to>
      <xdr:col>45</xdr:col>
      <xdr:colOff>177800</xdr:colOff>
      <xdr:row>96</xdr:row>
      <xdr:rowOff>21286</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7861300" y="16382507"/>
          <a:ext cx="889000" cy="97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76853</xdr:rowOff>
    </xdr:from>
    <xdr:to>
      <xdr:col>46</xdr:col>
      <xdr:colOff>38100</xdr:colOff>
      <xdr:row>96</xdr:row>
      <xdr:rowOff>7003</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364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23530</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139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62319</xdr:rowOff>
    </xdr:from>
    <xdr:to>
      <xdr:col>41</xdr:col>
      <xdr:colOff>50800</xdr:colOff>
      <xdr:row>95</xdr:row>
      <xdr:rowOff>94757</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6972300" y="16350069"/>
          <a:ext cx="889000" cy="32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31705</xdr:rowOff>
    </xdr:from>
    <xdr:to>
      <xdr:col>41</xdr:col>
      <xdr:colOff>101600</xdr:colOff>
      <xdr:row>95</xdr:row>
      <xdr:rowOff>133305</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319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149832</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094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63023</xdr:rowOff>
    </xdr:from>
    <xdr:to>
      <xdr:col>36</xdr:col>
      <xdr:colOff>165100</xdr:colOff>
      <xdr:row>95</xdr:row>
      <xdr:rowOff>164623</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350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155750</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443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83414</xdr:rowOff>
    </xdr:from>
    <xdr:to>
      <xdr:col>55</xdr:col>
      <xdr:colOff>50800</xdr:colOff>
      <xdr:row>97</xdr:row>
      <xdr:rowOff>13564</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542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61841</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521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64097</xdr:rowOff>
    </xdr:from>
    <xdr:to>
      <xdr:col>50</xdr:col>
      <xdr:colOff>165100</xdr:colOff>
      <xdr:row>96</xdr:row>
      <xdr:rowOff>165697</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523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156824</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616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141936</xdr:rowOff>
    </xdr:from>
    <xdr:to>
      <xdr:col>46</xdr:col>
      <xdr:colOff>38100</xdr:colOff>
      <xdr:row>96</xdr:row>
      <xdr:rowOff>72086</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429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63213</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6522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43957</xdr:rowOff>
    </xdr:from>
    <xdr:to>
      <xdr:col>41</xdr:col>
      <xdr:colOff>101600</xdr:colOff>
      <xdr:row>95</xdr:row>
      <xdr:rowOff>145557</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331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136684</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424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11519</xdr:rowOff>
    </xdr:from>
    <xdr:to>
      <xdr:col>36</xdr:col>
      <xdr:colOff>165100</xdr:colOff>
      <xdr:row>95</xdr:row>
      <xdr:rowOff>113119</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299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129646</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6074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130883</xdr:rowOff>
    </xdr:from>
    <xdr:to>
      <xdr:col>85</xdr:col>
      <xdr:colOff>126364</xdr:colOff>
      <xdr:row>39</xdr:row>
      <xdr:rowOff>61758</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274383"/>
          <a:ext cx="1269" cy="14739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65585</xdr:rowOff>
    </xdr:from>
    <xdr:ext cx="469744"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752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61758</xdr:rowOff>
    </xdr:from>
    <xdr:to>
      <xdr:col>86</xdr:col>
      <xdr:colOff>25400</xdr:colOff>
      <xdr:row>39</xdr:row>
      <xdr:rowOff>61758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748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77560</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049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22,881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130883</xdr:rowOff>
    </xdr:from>
    <xdr:to>
      <xdr:col>86</xdr:col>
      <xdr:colOff>25400</xdr:colOff>
      <xdr:row>30</xdr:row>
      <xdr:rowOff>130883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274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133278</xdr:rowOff>
    </xdr:from>
    <xdr:to>
      <xdr:col>85</xdr:col>
      <xdr:colOff>127000</xdr:colOff>
      <xdr:row>36</xdr:row>
      <xdr:rowOff>146231</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5481300" y="6305478"/>
          <a:ext cx="838200" cy="12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102161</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2743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123734</xdr:rowOff>
    </xdr:from>
    <xdr:to>
      <xdr:col>85</xdr:col>
      <xdr:colOff>177800</xdr:colOff>
      <xdr:row>37</xdr:row>
      <xdr:rowOff>53884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29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133278</xdr:rowOff>
    </xdr:from>
    <xdr:to>
      <xdr:col>81</xdr:col>
      <xdr:colOff>50800</xdr:colOff>
      <xdr:row>37</xdr:row>
      <xdr:rowOff>13534</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4592300" y="6305478"/>
          <a:ext cx="889000" cy="51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25328</xdr:rowOff>
    </xdr:from>
    <xdr:to>
      <xdr:col>81</xdr:col>
      <xdr:colOff>101600</xdr:colOff>
      <xdr:row>37</xdr:row>
      <xdr:rowOff>126928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36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118055</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461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13534</xdr:rowOff>
    </xdr:from>
    <xdr:to>
      <xdr:col>76</xdr:col>
      <xdr:colOff>114300</xdr:colOff>
      <xdr:row>37</xdr:row>
      <xdr:rowOff>24202</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3703300" y="6357184"/>
          <a:ext cx="889000" cy="10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61577</xdr:rowOff>
    </xdr:from>
    <xdr:to>
      <xdr:col>76</xdr:col>
      <xdr:colOff>165100</xdr:colOff>
      <xdr:row>37</xdr:row>
      <xdr:rowOff>163177</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40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154304</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497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110308</xdr:rowOff>
    </xdr:from>
    <xdr:to>
      <xdr:col>71</xdr:col>
      <xdr:colOff>177800</xdr:colOff>
      <xdr:row>37</xdr:row>
      <xdr:rowOff>24202</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2814300" y="6282508"/>
          <a:ext cx="889000" cy="85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16401</xdr:rowOff>
    </xdr:from>
    <xdr:to>
      <xdr:col>72</xdr:col>
      <xdr:colOff>38100</xdr:colOff>
      <xdr:row>37</xdr:row>
      <xdr:rowOff>118001</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360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109128</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452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32730</xdr:rowOff>
    </xdr:from>
    <xdr:to>
      <xdr:col>67</xdr:col>
      <xdr:colOff>101600</xdr:colOff>
      <xdr:row>37</xdr:row>
      <xdr:rowOff>134330</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37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125457</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469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95431</xdr:rowOff>
    </xdr:from>
    <xdr:to>
      <xdr:col>85</xdr:col>
      <xdr:colOff>177800</xdr:colOff>
      <xdr:row>37</xdr:row>
      <xdr:rowOff>25581</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267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118308</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119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82478</xdr:rowOff>
    </xdr:from>
    <xdr:to>
      <xdr:col>81</xdr:col>
      <xdr:colOff>101600</xdr:colOff>
      <xdr:row>37</xdr:row>
      <xdr:rowOff>12628</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254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29155</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029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134184</xdr:rowOff>
    </xdr:from>
    <xdr:to>
      <xdr:col>76</xdr:col>
      <xdr:colOff>165100</xdr:colOff>
      <xdr:row>37</xdr:row>
      <xdr:rowOff>64334</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306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80861</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6081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144852</xdr:rowOff>
    </xdr:from>
    <xdr:to>
      <xdr:col>72</xdr:col>
      <xdr:colOff>38100</xdr:colOff>
      <xdr:row>37</xdr:row>
      <xdr:rowOff>75002</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317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91529</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6092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59508</xdr:rowOff>
    </xdr:from>
    <xdr:to>
      <xdr:col>67</xdr:col>
      <xdr:colOff>101600</xdr:colOff>
      <xdr:row>36</xdr:row>
      <xdr:rowOff>161108</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23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6185</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006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a:extLst>
            <a:ext uri="{FF2B5EF4-FFF2-40B4-BE49-F238E27FC236}">
              <a16:creationId xmlns:a16="http://schemas.microsoft.com/office/drawing/2014/main" id="{00000000-0008-0000-0700-00003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125184</xdr:rowOff>
    </xdr:from>
    <xdr:to>
      <xdr:col>85</xdr:col>
      <xdr:colOff>126364</xdr:colOff>
      <xdr:row>57</xdr:row>
      <xdr:rowOff>121092</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6317595" y="8697684"/>
          <a:ext cx="1269" cy="1196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124919</xdr:rowOff>
    </xdr:from>
    <xdr:ext cx="534377" cy="259045"/>
    <xdr:sp macro="" textlink="">
      <xdr:nvSpPr>
        <xdr:cNvPr id="574" name="教育費最小値テキスト">
          <a:extLst>
            <a:ext uri="{FF2B5EF4-FFF2-40B4-BE49-F238E27FC236}">
              <a16:creationId xmlns:a16="http://schemas.microsoft.com/office/drawing/2014/main" id="{00000000-0008-0000-0700-00003E020000}"/>
            </a:ext>
          </a:extLst>
        </xdr:cNvPr>
        <xdr:cNvSpPr txBox="1"/>
      </xdr:nvSpPr>
      <xdr:spPr>
        <a:xfrm>
          <a:off x="16370300" y="9897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121092</xdr:rowOff>
    </xdr:from>
    <xdr:to>
      <xdr:col>86</xdr:col>
      <xdr:colOff>25400</xdr:colOff>
      <xdr:row>57</xdr:row>
      <xdr:rowOff>121092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9893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71861</xdr:rowOff>
    </xdr:from>
    <xdr:ext cx="534377" cy="259045"/>
    <xdr:sp macro="" textlink="">
      <xdr:nvSpPr>
        <xdr:cNvPr id="576" name="教育費最大値テキスト">
          <a:extLst>
            <a:ext uri="{FF2B5EF4-FFF2-40B4-BE49-F238E27FC236}">
              <a16:creationId xmlns:a16="http://schemas.microsoft.com/office/drawing/2014/main" id="{00000000-0008-0000-0700-000040020000}"/>
            </a:ext>
          </a:extLst>
        </xdr:cNvPr>
        <xdr:cNvSpPr txBox="1"/>
      </xdr:nvSpPr>
      <xdr:spPr>
        <a:xfrm>
          <a:off x="16370300" y="8472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80,635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125184</xdr:rowOff>
    </xdr:from>
    <xdr:to>
      <xdr:col>86</xdr:col>
      <xdr:colOff>25400</xdr:colOff>
      <xdr:row>50</xdr:row>
      <xdr:rowOff>125184</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8697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59713</xdr:rowOff>
    </xdr:from>
    <xdr:to>
      <xdr:col>85</xdr:col>
      <xdr:colOff>127000</xdr:colOff>
      <xdr:row>54</xdr:row>
      <xdr:rowOff>29538</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5481300" y="9146563"/>
          <a:ext cx="838200" cy="141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79740</xdr:rowOff>
    </xdr:from>
    <xdr:ext cx="534377" cy="259045"/>
    <xdr:sp macro="" textlink="">
      <xdr:nvSpPr>
        <xdr:cNvPr id="579" name="教育費平均値テキスト">
          <a:extLst>
            <a:ext uri="{FF2B5EF4-FFF2-40B4-BE49-F238E27FC236}">
              <a16:creationId xmlns:a16="http://schemas.microsoft.com/office/drawing/2014/main" id="{00000000-0008-0000-0700-000043020000}"/>
            </a:ext>
          </a:extLst>
        </xdr:cNvPr>
        <xdr:cNvSpPr txBox="1"/>
      </xdr:nvSpPr>
      <xdr:spPr>
        <a:xfrm>
          <a:off x="16370300" y="9338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101313</xdr:rowOff>
    </xdr:from>
    <xdr:to>
      <xdr:col>85</xdr:col>
      <xdr:colOff>177800</xdr:colOff>
      <xdr:row>55</xdr:row>
      <xdr:rowOff>31463</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6268700" y="935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29538</xdr:rowOff>
    </xdr:from>
    <xdr:to>
      <xdr:col>81</xdr:col>
      <xdr:colOff>50800</xdr:colOff>
      <xdr:row>56</xdr:row>
      <xdr:rowOff>150307</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4592300" y="9287838"/>
          <a:ext cx="889000" cy="463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134186</xdr:rowOff>
    </xdr:from>
    <xdr:to>
      <xdr:col>81</xdr:col>
      <xdr:colOff>101600</xdr:colOff>
      <xdr:row>55</xdr:row>
      <xdr:rowOff>64336</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5430500" y="9392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55463</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5214111" y="9485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101295</xdr:rowOff>
    </xdr:from>
    <xdr:to>
      <xdr:col>76</xdr:col>
      <xdr:colOff>114300</xdr:colOff>
      <xdr:row>56</xdr:row>
      <xdr:rowOff>150307</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3703300" y="9531045"/>
          <a:ext cx="889000" cy="220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169618</xdr:rowOff>
    </xdr:from>
    <xdr:to>
      <xdr:col>76</xdr:col>
      <xdr:colOff>165100</xdr:colOff>
      <xdr:row>55</xdr:row>
      <xdr:rowOff>99768</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4541500" y="9427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116295</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203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101295</xdr:rowOff>
    </xdr:from>
    <xdr:to>
      <xdr:col>71</xdr:col>
      <xdr:colOff>177800</xdr:colOff>
      <xdr:row>57</xdr:row>
      <xdr:rowOff>52238</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2814300" y="9531045"/>
          <a:ext cx="889000" cy="293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125590</xdr:rowOff>
    </xdr:from>
    <xdr:to>
      <xdr:col>72</xdr:col>
      <xdr:colOff>38100</xdr:colOff>
      <xdr:row>55</xdr:row>
      <xdr:rowOff>55740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3652500" y="9383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72267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436111" y="9159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40277</xdr:rowOff>
    </xdr:from>
    <xdr:to>
      <xdr:col>67</xdr:col>
      <xdr:colOff>101600</xdr:colOff>
      <xdr:row>55</xdr:row>
      <xdr:rowOff>141877</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2763500" y="9470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158404</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547111" y="9245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8913</xdr:rowOff>
    </xdr:from>
    <xdr:to>
      <xdr:col>85</xdr:col>
      <xdr:colOff>177800</xdr:colOff>
      <xdr:row>53</xdr:row>
      <xdr:rowOff>110513</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6268700" y="9095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31790</xdr:rowOff>
    </xdr:from>
    <xdr:ext cx="534377" cy="259045"/>
    <xdr:sp macro="" textlink="">
      <xdr:nvSpPr>
        <xdr:cNvPr id="598" name="教育費該当値テキスト">
          <a:extLst>
            <a:ext uri="{FF2B5EF4-FFF2-40B4-BE49-F238E27FC236}">
              <a16:creationId xmlns:a16="http://schemas.microsoft.com/office/drawing/2014/main" id="{00000000-0008-0000-0700-000056020000}"/>
            </a:ext>
          </a:extLst>
        </xdr:cNvPr>
        <xdr:cNvSpPr txBox="1"/>
      </xdr:nvSpPr>
      <xdr:spPr>
        <a:xfrm>
          <a:off x="16370300" y="8947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53</xdr:row>
      <xdr:rowOff>150188</xdr:rowOff>
    </xdr:from>
    <xdr:to>
      <xdr:col>81</xdr:col>
      <xdr:colOff>101600</xdr:colOff>
      <xdr:row>54</xdr:row>
      <xdr:rowOff>80338</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5430500" y="9237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52</xdr:row>
      <xdr:rowOff>96865</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214111" y="9012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99507</xdr:rowOff>
    </xdr:from>
    <xdr:to>
      <xdr:col>76</xdr:col>
      <xdr:colOff>165100</xdr:colOff>
      <xdr:row>57</xdr:row>
      <xdr:rowOff>29657</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4541500" y="9700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20784</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325111" y="9793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50495</xdr:rowOff>
    </xdr:from>
    <xdr:to>
      <xdr:col>72</xdr:col>
      <xdr:colOff>38100</xdr:colOff>
      <xdr:row>55</xdr:row>
      <xdr:rowOff>152095</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3652500" y="9480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143222</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436111" y="9572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1438</xdr:rowOff>
    </xdr:from>
    <xdr:to>
      <xdr:col>67</xdr:col>
      <xdr:colOff>101600</xdr:colOff>
      <xdr:row>57</xdr:row>
      <xdr:rowOff>103038</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2763500" y="9774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94165</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547111" y="9866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129337</xdr:rowOff>
    </xdr:from>
    <xdr:to>
      <xdr:col>85</xdr:col>
      <xdr:colOff>126364</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302287"/>
          <a:ext cx="1269" cy="1286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76014</xdr:rowOff>
    </xdr:from>
    <xdr:ext cx="534377"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2077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16,886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129337</xdr:rowOff>
    </xdr:from>
    <xdr:to>
      <xdr:col>86</xdr:col>
      <xdr:colOff>25400</xdr:colOff>
      <xdr:row>71</xdr:row>
      <xdr:rowOff>129337</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302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103700</xdr:rowOff>
    </xdr:from>
    <xdr:ext cx="469744"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3053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80823</xdr:rowOff>
    </xdr:from>
    <xdr:to>
      <xdr:col>85</xdr:col>
      <xdr:colOff>177800</xdr:colOff>
      <xdr:row>79</xdr:row>
      <xdr:rowOff>10973</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453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106274</xdr:rowOff>
    </xdr:from>
    <xdr:to>
      <xdr:col>81</xdr:col>
      <xdr:colOff>101600</xdr:colOff>
      <xdr:row>79</xdr:row>
      <xdr:rowOff>36424</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479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52951</xdr:rowOff>
    </xdr:from>
    <xdr:ext cx="378565"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2017" y="132546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43459</xdr:rowOff>
    </xdr:from>
    <xdr:to>
      <xdr:col>76</xdr:col>
      <xdr:colOff>114300</xdr:colOff>
      <xdr:row>79</xdr:row>
      <xdr:rowOff>44450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703300" y="13588009"/>
          <a:ext cx="889000" cy="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62534</xdr:rowOff>
    </xdr:from>
    <xdr:to>
      <xdr:col>76</xdr:col>
      <xdr:colOff>165100</xdr:colOff>
      <xdr:row>78</xdr:row>
      <xdr:rowOff>164134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435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9211</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357428" y="13210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42241</xdr:rowOff>
    </xdr:from>
    <xdr:to>
      <xdr:col>71</xdr:col>
      <xdr:colOff>177800</xdr:colOff>
      <xdr:row>79</xdr:row>
      <xdr:rowOff>43459</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2814300" y="13586791"/>
          <a:ext cx="889000" cy="1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108102</xdr:rowOff>
    </xdr:from>
    <xdr:to>
      <xdr:col>72</xdr:col>
      <xdr:colOff>38100</xdr:colOff>
      <xdr:row>78</xdr:row>
      <xdr:rowOff>38252</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309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54779</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68428" y="1308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140030</xdr:rowOff>
    </xdr:from>
    <xdr:to>
      <xdr:col>67</xdr:col>
      <xdr:colOff>101600</xdr:colOff>
      <xdr:row>78</xdr:row>
      <xdr:rowOff>70180</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34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86707</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79428" y="1311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164109</xdr:rowOff>
    </xdr:from>
    <xdr:to>
      <xdr:col>72</xdr:col>
      <xdr:colOff>38100</xdr:colOff>
      <xdr:row>79</xdr:row>
      <xdr:rowOff>94259</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537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85386</xdr:rowOff>
    </xdr:from>
    <xdr:ext cx="313932"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46333" y="136299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162891</xdr:rowOff>
    </xdr:from>
    <xdr:to>
      <xdr:col>67</xdr:col>
      <xdr:colOff>101600</xdr:colOff>
      <xdr:row>79</xdr:row>
      <xdr:rowOff>93041</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535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84168</xdr:rowOff>
    </xdr:from>
    <xdr:ext cx="313932"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657333" y="136287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139700</xdr:rowOff>
    </xdr:from>
    <xdr:to>
      <xdr:col>89</xdr:col>
      <xdr:colOff>177800</xdr:colOff>
      <xdr:row>99</xdr:row>
      <xdr:rowOff>139700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168927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25400</xdr:rowOff>
    </xdr:from>
    <xdr:to>
      <xdr:col>89</xdr:col>
      <xdr:colOff>177800</xdr:colOff>
      <xdr:row>98</xdr:row>
      <xdr:rowOff>25400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54627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82550</xdr:rowOff>
    </xdr:from>
    <xdr:to>
      <xdr:col>89</xdr:col>
      <xdr:colOff>177800</xdr:colOff>
      <xdr:row>96</xdr:row>
      <xdr:rowOff>82550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111777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25400</xdr:rowOff>
    </xdr:from>
    <xdr:to>
      <xdr:col>89</xdr:col>
      <xdr:colOff>177800</xdr:colOff>
      <xdr:row>93</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54627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828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90</xdr:row>
      <xdr:rowOff>111777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89</xdr:row>
      <xdr:rowOff>139700</xdr:rowOff>
    </xdr:from>
    <xdr:to>
      <xdr:col>89</xdr:col>
      <xdr:colOff>177800</xdr:colOff>
      <xdr:row>89</xdr:row>
      <xdr:rowOff>139700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88</xdr:row>
      <xdr:rowOff>168927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256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142129</xdr:rowOff>
    </xdr:from>
    <xdr:to>
      <xdr:col>85</xdr:col>
      <xdr:colOff>126364</xdr:colOff>
      <xdr:row>98</xdr:row>
      <xdr:rowOff>98067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572629"/>
          <a:ext cx="1269" cy="1327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101894</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6903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98067</xdr:rowOff>
    </xdr:from>
    <xdr:to>
      <xdr:col>86</xdr:col>
      <xdr:colOff>25400</xdr:colOff>
      <xdr:row>98</xdr:row>
      <xdr:rowOff>98067</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6900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88806</xdr:rowOff>
    </xdr:from>
    <xdr:ext cx="534377"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347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63,915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142129</xdr:rowOff>
    </xdr:from>
    <xdr:to>
      <xdr:col>86</xdr:col>
      <xdr:colOff>25400</xdr:colOff>
      <xdr:row>90</xdr:row>
      <xdr:rowOff>142129</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572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43487</xdr:rowOff>
    </xdr:from>
    <xdr:to>
      <xdr:col>85</xdr:col>
      <xdr:colOff>127000</xdr:colOff>
      <xdr:row>97</xdr:row>
      <xdr:rowOff>69720</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5481300" y="16674137"/>
          <a:ext cx="838200" cy="26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11622</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1279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160195</xdr:rowOff>
    </xdr:from>
    <xdr:to>
      <xdr:col>85</xdr:col>
      <xdr:colOff>177800</xdr:colOff>
      <xdr:row>95</xdr:row>
      <xdr:rowOff>90345</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276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169132</xdr:rowOff>
    </xdr:from>
    <xdr:to>
      <xdr:col>81</xdr:col>
      <xdr:colOff>50800</xdr:colOff>
      <xdr:row>97</xdr:row>
      <xdr:rowOff>43487</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4592300" y="16628332"/>
          <a:ext cx="889000" cy="45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157251</xdr:rowOff>
    </xdr:from>
    <xdr:to>
      <xdr:col>81</xdr:col>
      <xdr:colOff>101600</xdr:colOff>
      <xdr:row>95</xdr:row>
      <xdr:rowOff>87401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273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103928</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048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169132</xdr:rowOff>
    </xdr:from>
    <xdr:to>
      <xdr:col>76</xdr:col>
      <xdr:colOff>114300</xdr:colOff>
      <xdr:row>97</xdr:row>
      <xdr:rowOff>68348</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3703300" y="16628332"/>
          <a:ext cx="889000" cy="70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161623</xdr:rowOff>
    </xdr:from>
    <xdr:to>
      <xdr:col>76</xdr:col>
      <xdr:colOff>165100</xdr:colOff>
      <xdr:row>95</xdr:row>
      <xdr:rowOff>91773</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277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108300</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053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28172</xdr:rowOff>
    </xdr:from>
    <xdr:to>
      <xdr:col>71</xdr:col>
      <xdr:colOff>177800</xdr:colOff>
      <xdr:row>97</xdr:row>
      <xdr:rowOff>68348</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a:off x="12814300" y="16658822"/>
          <a:ext cx="889000" cy="40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10833</xdr:rowOff>
    </xdr:from>
    <xdr:to>
      <xdr:col>72</xdr:col>
      <xdr:colOff>38100</xdr:colOff>
      <xdr:row>95</xdr:row>
      <xdr:rowOff>112433</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29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128960</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073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162852</xdr:rowOff>
    </xdr:from>
    <xdr:to>
      <xdr:col>67</xdr:col>
      <xdr:colOff>101600</xdr:colOff>
      <xdr:row>95</xdr:row>
      <xdr:rowOff>93002</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279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109529</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054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18920</xdr:rowOff>
    </xdr:from>
    <xdr:to>
      <xdr:col>85</xdr:col>
      <xdr:colOff>177800</xdr:colOff>
      <xdr:row>97</xdr:row>
      <xdr:rowOff>120520</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64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168797</xdr:rowOff>
    </xdr:from>
    <xdr:ext cx="534377"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627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164137</xdr:rowOff>
    </xdr:from>
    <xdr:to>
      <xdr:col>81</xdr:col>
      <xdr:colOff>101600</xdr:colOff>
      <xdr:row>97</xdr:row>
      <xdr:rowOff>94287</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623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85414</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6716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118332</xdr:rowOff>
    </xdr:from>
    <xdr:to>
      <xdr:col>76</xdr:col>
      <xdr:colOff>165100</xdr:colOff>
      <xdr:row>97</xdr:row>
      <xdr:rowOff>48482</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577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39609</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6670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17548</xdr:rowOff>
    </xdr:from>
    <xdr:to>
      <xdr:col>72</xdr:col>
      <xdr:colOff>38100</xdr:colOff>
      <xdr:row>97</xdr:row>
      <xdr:rowOff>119148</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648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110275</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6740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148822</xdr:rowOff>
    </xdr:from>
    <xdr:to>
      <xdr:col>67</xdr:col>
      <xdr:colOff>101600</xdr:colOff>
      <xdr:row>97</xdr:row>
      <xdr:rowOff>78972</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60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70099</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6700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132080</xdr:rowOff>
    </xdr:from>
    <xdr:to>
      <xdr:col>116</xdr:col>
      <xdr:colOff>62864</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447030"/>
          <a:ext cx="1269" cy="1283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78757</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222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3,370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132080</xdr:rowOff>
    </xdr:from>
    <xdr:to>
      <xdr:col>116</xdr:col>
      <xdr:colOff>152400</xdr:colOff>
      <xdr:row>31</xdr:row>
      <xdr:rowOff>132080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447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91203</xdr:rowOff>
    </xdr:from>
    <xdr:ext cx="378565"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43485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68326</xdr:rowOff>
    </xdr:from>
    <xdr:to>
      <xdr:col>116</xdr:col>
      <xdr:colOff>114300</xdr:colOff>
      <xdr:row>38</xdr:row>
      <xdr:rowOff>169926</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583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122047</xdr:rowOff>
    </xdr:from>
    <xdr:to>
      <xdr:col>112</xdr:col>
      <xdr:colOff>38100</xdr:colOff>
      <xdr:row>37</xdr:row>
      <xdr:rowOff>52197</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294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68724</xdr:rowOff>
    </xdr:from>
    <xdr:ext cx="469744"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088428" y="6069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54991</xdr:rowOff>
    </xdr:from>
    <xdr:to>
      <xdr:col>107</xdr:col>
      <xdr:colOff>101600</xdr:colOff>
      <xdr:row>38</xdr:row>
      <xdr:rowOff>156591</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570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1668</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5017" y="63453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57658</xdr:rowOff>
    </xdr:from>
    <xdr:to>
      <xdr:col>102</xdr:col>
      <xdr:colOff>165100</xdr:colOff>
      <xdr:row>38</xdr:row>
      <xdr:rowOff>159258</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572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4335</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6017" y="63479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81661</xdr:rowOff>
    </xdr:from>
    <xdr:to>
      <xdr:col>98</xdr:col>
      <xdr:colOff>38100</xdr:colOff>
      <xdr:row>39</xdr:row>
      <xdr:rowOff>11811</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596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28338</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7017" y="63719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民生費は住民一人当たりコスト</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250,330</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円となっており、令和</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４</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年度と比較すると</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9.3</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ポイントの</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である。これは、</a:t>
          </a:r>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主に国事業である価格高騰重点支援交付金の影響によるもの</a:t>
          </a:r>
          <a:r>
            <a:rPr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であるが</a:t>
          </a:r>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、障害福祉サービス等や生活保護費なども増加して</a:t>
          </a:r>
          <a:r>
            <a:rPr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おり、</a:t>
          </a:r>
          <a:r>
            <a:rPr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類似団体平均を上回っている</a:t>
          </a:r>
          <a:r>
            <a:rPr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ことから、</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生活保護受給者自立支援事業の推進等により抑制に努める。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教育費</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は住民一人当たりコスト</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60,999</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円となっており、令和</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４</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年度と比較すると</a:t>
          </a:r>
          <a:r>
            <a:rPr kumimoji="1" lang="en-US" altLang="ja-JP" sz="1100">
              <a:solidFill>
                <a:schemeClr val="tx1"/>
              </a:solidFill>
              <a:effectLst/>
              <a:latin typeface="ＭＳ Ｐゴシック" panose="020B0600070205080204" pitchFamily="50" charset="-128"/>
              <a:ea typeface="ＭＳ Ｐゴシック" panose="020B0600070205080204" pitchFamily="50" charset="-128"/>
              <a:cs typeface="+mn-cs"/>
            </a:rPr>
            <a:t>11.3</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ポイントの増加である。これは、</a:t>
          </a: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小中一貫校に関する経費等</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によるものである。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大阪府寝屋川市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900">
              <a:solidFill>
                <a:schemeClr val="tx1"/>
              </a:solidFill>
              <a:effectLst/>
              <a:latin typeface="ＭＳ Ｐゴシック" panose="020B0600070205080204" pitchFamily="50" charset="-128"/>
              <a:ea typeface="ＭＳ Ｐゴシック" panose="020B0600070205080204" pitchFamily="50" charset="-128"/>
              <a:cs typeface="+mn-cs"/>
            </a:rPr>
            <a:t>　歳入においては、臨時財政対策債が減少したものの、</a:t>
          </a:r>
          <a:r>
            <a:rPr lang="ja-JP" altLang="en-US" sz="900">
              <a:solidFill>
                <a:schemeClr val="tx1"/>
              </a:solidFill>
              <a:effectLst/>
              <a:latin typeface="ＭＳ Ｐゴシック" panose="020B0600070205080204" pitchFamily="50" charset="-128"/>
              <a:ea typeface="ＭＳ Ｐゴシック" panose="020B0600070205080204" pitchFamily="50" charset="-128"/>
              <a:cs typeface="+mn-cs"/>
            </a:rPr>
            <a:t>地方交付税</a:t>
          </a:r>
          <a:r>
            <a:rPr lang="ja-JP" altLang="ja-JP" sz="900">
              <a:solidFill>
                <a:schemeClr val="tx1"/>
              </a:solidFill>
              <a:effectLst/>
              <a:latin typeface="ＭＳ Ｐゴシック" panose="020B0600070205080204" pitchFamily="50" charset="-128"/>
              <a:ea typeface="ＭＳ Ｐゴシック" panose="020B0600070205080204" pitchFamily="50" charset="-128"/>
              <a:cs typeface="+mn-cs"/>
            </a:rPr>
            <a:t>が増加したことなどにより、全体としては増加した。地方債は、必要最小限の発行にとどめることを基本に、普通建設事業債の発行を抑制し、後年度負担の軽減に努めた。</a:t>
          </a:r>
          <a:endParaRPr lang="ja-JP" altLang="ja-JP" sz="1050">
            <a:solidFill>
              <a:schemeClr val="tx1"/>
            </a:solidFill>
            <a:effectLst/>
            <a:latin typeface="ＭＳ Ｐゴシック" panose="020B0600070205080204" pitchFamily="50" charset="-128"/>
            <a:ea typeface="ＭＳ Ｐゴシック" panose="020B0600070205080204" pitchFamily="50" charset="-128"/>
          </a:endParaRPr>
        </a:p>
        <a:p>
          <a:r>
            <a:rPr lang="ja-JP" altLang="ja-JP" sz="900">
              <a:solidFill>
                <a:schemeClr val="tx1"/>
              </a:solidFill>
              <a:effectLst/>
              <a:latin typeface="ＭＳ Ｐゴシック" panose="020B0600070205080204" pitchFamily="50" charset="-128"/>
              <a:ea typeface="ＭＳ Ｐゴシック" panose="020B0600070205080204" pitchFamily="50" charset="-128"/>
              <a:cs typeface="+mn-cs"/>
            </a:rPr>
            <a:t>　歳出においては、地方債の発行抑制に伴う</a:t>
          </a:r>
          <a:r>
            <a:rPr lang="ja-JP" altLang="en-US" sz="900">
              <a:solidFill>
                <a:schemeClr val="tx1"/>
              </a:solidFill>
              <a:effectLst/>
              <a:latin typeface="ＭＳ Ｐゴシック" panose="020B0600070205080204" pitchFamily="50" charset="-128"/>
              <a:ea typeface="ＭＳ Ｐゴシック" panose="020B0600070205080204" pitchFamily="50" charset="-128"/>
              <a:cs typeface="+mn-cs"/>
            </a:rPr>
            <a:t>元利償還金</a:t>
          </a:r>
          <a:r>
            <a:rPr lang="ja-JP" altLang="ja-JP" sz="900">
              <a:solidFill>
                <a:schemeClr val="tx1"/>
              </a:solidFill>
              <a:effectLst/>
              <a:latin typeface="ＭＳ Ｐゴシック" panose="020B0600070205080204" pitchFamily="50" charset="-128"/>
              <a:ea typeface="ＭＳ Ｐゴシック" panose="020B0600070205080204" pitchFamily="50" charset="-128"/>
              <a:cs typeface="+mn-cs"/>
            </a:rPr>
            <a:t>の減少により公債費が減少したものの、</a:t>
          </a:r>
          <a:r>
            <a:rPr lang="ja-JP" altLang="en-US" sz="900">
              <a:solidFill>
                <a:schemeClr val="tx1"/>
              </a:solidFill>
              <a:effectLst/>
              <a:latin typeface="ＭＳ Ｐゴシック" panose="020B0600070205080204" pitchFamily="50" charset="-128"/>
              <a:ea typeface="ＭＳ Ｐゴシック" panose="020B0600070205080204" pitchFamily="50" charset="-128"/>
              <a:cs typeface="+mn-cs"/>
            </a:rPr>
            <a:t>後期高齢者医療広域連合負担金</a:t>
          </a:r>
          <a:r>
            <a:rPr lang="ja-JP" altLang="ja-JP" sz="900">
              <a:solidFill>
                <a:schemeClr val="tx1"/>
              </a:solidFill>
              <a:effectLst/>
              <a:latin typeface="ＭＳ Ｐゴシック" panose="020B0600070205080204" pitchFamily="50" charset="-128"/>
              <a:ea typeface="ＭＳ Ｐゴシック" panose="020B0600070205080204" pitchFamily="50" charset="-128"/>
              <a:cs typeface="+mn-cs"/>
            </a:rPr>
            <a:t>が増加したことなどにより、全体としては増加した。今後とも事業執行の効率化や経常経費の抑制など、徹底した経費削減に努める。</a:t>
          </a:r>
          <a:endParaRPr lang="ja-JP" altLang="ja-JP" sz="105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大阪府寝屋川市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aseline="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普通会計の実質収支黒字の確保に加え、全ての会計の実質収支額の黒字を確保できた。</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　特別会計においては、独立採算制の原則を踏まえ、より一層の経営感覚とコスト意識をもって、収納率の向上や事業の効率化など、さらなる経営の健全化に努める。</a:t>
          </a:r>
          <a:endParaRPr lang="ja-JP" altLang="ja-JP" sz="14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6" customWidth="1"/>
    <col min="12" max="12" width="2.21875" style="176" customWidth="1"/>
    <col min="13" max="17" width="2.33203125" style="176" customWidth="1"/>
    <col min="18" max="119" width="2.109375" style="176" customWidth="1"/>
    <col min="120" max="16384" width="0" style="176" hidden="1"/>
  </cols>
  <sheetData>
    <row r="1" spans="1:119" ht="33" customHeight="1" x14ac:dyDescent="0.2">
      <c r="B1" s="627" t="s">
        <v>76</v>
      </c>
      <c r="C1" s="627"/>
      <c r="D1" s="627"/>
      <c r="E1" s="627"/>
      <c r="F1" s="627"/>
      <c r="G1" s="627"/>
      <c r="H1" s="627"/>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627"/>
      <c r="CC1" s="627"/>
      <c r="CD1" s="627"/>
      <c r="CE1" s="627"/>
      <c r="CF1" s="627"/>
      <c r="CG1" s="627"/>
      <c r="CH1" s="627"/>
      <c r="CI1" s="627"/>
      <c r="CJ1" s="627"/>
      <c r="CK1" s="627"/>
      <c r="CL1" s="627"/>
      <c r="CM1" s="627"/>
      <c r="CN1" s="627"/>
      <c r="CO1" s="627"/>
      <c r="CP1" s="627"/>
      <c r="CQ1" s="627"/>
      <c r="CR1" s="627"/>
      <c r="CS1" s="627"/>
      <c r="CT1" s="627"/>
      <c r="CU1" s="627"/>
      <c r="CV1" s="627"/>
      <c r="CW1" s="627"/>
      <c r="CX1" s="627"/>
      <c r="CY1" s="627"/>
      <c r="CZ1" s="627"/>
      <c r="DA1" s="627"/>
      <c r="DB1" s="627"/>
      <c r="DC1" s="627"/>
      <c r="DD1" s="627"/>
      <c r="DE1" s="627"/>
      <c r="DF1" s="627"/>
      <c r="DG1" s="627"/>
      <c r="DH1" s="627"/>
      <c r="DI1" s="627"/>
      <c r="DJ1" s="177"/>
      <c r="DK1" s="177"/>
      <c r="DL1" s="177"/>
      <c r="DM1" s="177"/>
      <c r="DN1" s="177"/>
      <c r="DO1" s="177"/>
    </row>
    <row r="2" spans="1:119" ht="24" thickBot="1" x14ac:dyDescent="0.25">
      <c r="B2" s="178" t="s">
        <v>77</v>
      </c>
      <c r="C2" s="178"/>
      <c r="D2" s="179"/>
    </row>
    <row r="3" spans="1:119" ht="18.75" customHeight="1" thickBot="1" x14ac:dyDescent="0.25">
      <c r="A3" s="177"/>
      <c r="B3" s="628" t="s">
        <v>78</v>
      </c>
      <c r="C3" s="629"/>
      <c r="D3" s="629"/>
      <c r="E3" s="630"/>
      <c r="F3" s="630"/>
      <c r="G3" s="630"/>
      <c r="H3" s="630"/>
      <c r="I3" s="630"/>
      <c r="J3" s="630"/>
      <c r="K3" s="630"/>
      <c r="L3" s="630" t="s">
        <v>79</v>
      </c>
      <c r="M3" s="630"/>
      <c r="N3" s="630"/>
      <c r="O3" s="630"/>
      <c r="P3" s="630"/>
      <c r="Q3" s="630"/>
      <c r="R3" s="633"/>
      <c r="S3" s="633"/>
      <c r="T3" s="633"/>
      <c r="U3" s="633"/>
      <c r="V3" s="634"/>
      <c r="W3" s="524" t="s">
        <v>80</v>
      </c>
      <c r="X3" s="525"/>
      <c r="Y3" s="525"/>
      <c r="Z3" s="525"/>
      <c r="AA3" s="525"/>
      <c r="AB3" s="629"/>
      <c r="AC3" s="633" t="s">
        <v>81</v>
      </c>
      <c r="AD3" s="525"/>
      <c r="AE3" s="525"/>
      <c r="AF3" s="525"/>
      <c r="AG3" s="525"/>
      <c r="AH3" s="525"/>
      <c r="AI3" s="525"/>
      <c r="AJ3" s="525"/>
      <c r="AK3" s="525"/>
      <c r="AL3" s="595"/>
      <c r="AM3" s="524" t="s">
        <v>82</v>
      </c>
      <c r="AN3" s="525"/>
      <c r="AO3" s="525"/>
      <c r="AP3" s="525"/>
      <c r="AQ3" s="525"/>
      <c r="AR3" s="525"/>
      <c r="AS3" s="525"/>
      <c r="AT3" s="525"/>
      <c r="AU3" s="525"/>
      <c r="AV3" s="525"/>
      <c r="AW3" s="525"/>
      <c r="AX3" s="595"/>
      <c r="AY3" s="587" t="s">
        <v>1</v>
      </c>
      <c r="AZ3" s="588"/>
      <c r="BA3" s="588"/>
      <c r="BB3" s="588"/>
      <c r="BC3" s="588"/>
      <c r="BD3" s="588"/>
      <c r="BE3" s="588"/>
      <c r="BF3" s="588"/>
      <c r="BG3" s="588"/>
      <c r="BH3" s="588"/>
      <c r="BI3" s="588"/>
      <c r="BJ3" s="588"/>
      <c r="BK3" s="588"/>
      <c r="BL3" s="588"/>
      <c r="BM3" s="637"/>
      <c r="BN3" s="524" t="s">
        <v>83</v>
      </c>
      <c r="BO3" s="525"/>
      <c r="BP3" s="525"/>
      <c r="BQ3" s="525"/>
      <c r="BR3" s="525"/>
      <c r="BS3" s="525"/>
      <c r="BT3" s="525"/>
      <c r="BU3" s="595"/>
      <c r="BV3" s="524" t="s">
        <v>84</v>
      </c>
      <c r="BW3" s="525"/>
      <c r="BX3" s="525"/>
      <c r="BY3" s="525"/>
      <c r="BZ3" s="525"/>
      <c r="CA3" s="525"/>
      <c r="CB3" s="525"/>
      <c r="CC3" s="595"/>
      <c r="CD3" s="587" t="s">
        <v>1</v>
      </c>
      <c r="CE3" s="588"/>
      <c r="CF3" s="588"/>
      <c r="CG3" s="588"/>
      <c r="CH3" s="588"/>
      <c r="CI3" s="588"/>
      <c r="CJ3" s="588"/>
      <c r="CK3" s="588"/>
      <c r="CL3" s="588"/>
      <c r="CM3" s="588"/>
      <c r="CN3" s="588"/>
      <c r="CO3" s="588"/>
      <c r="CP3" s="588"/>
      <c r="CQ3" s="588"/>
      <c r="CR3" s="588"/>
      <c r="CS3" s="637"/>
      <c r="CT3" s="524" t="s">
        <v>85</v>
      </c>
      <c r="CU3" s="525"/>
      <c r="CV3" s="525"/>
      <c r="CW3" s="525"/>
      <c r="CX3" s="525"/>
      <c r="CY3" s="525"/>
      <c r="CZ3" s="525"/>
      <c r="DA3" s="595"/>
      <c r="DB3" s="524" t="s">
        <v>86</v>
      </c>
      <c r="DC3" s="525"/>
      <c r="DD3" s="525"/>
      <c r="DE3" s="525"/>
      <c r="DF3" s="525"/>
      <c r="DG3" s="525"/>
      <c r="DH3" s="525"/>
      <c r="DI3" s="595"/>
    </row>
    <row r="4" spans="1:119" ht="18.75" customHeight="1" x14ac:dyDescent="0.2">
      <c r="A4" s="177"/>
      <c r="B4" s="603"/>
      <c r="C4" s="604"/>
      <c r="D4" s="604"/>
      <c r="E4" s="605"/>
      <c r="F4" s="605"/>
      <c r="G4" s="605"/>
      <c r="H4" s="605"/>
      <c r="I4" s="605"/>
      <c r="J4" s="605"/>
      <c r="K4" s="605"/>
      <c r="L4" s="605"/>
      <c r="M4" s="605"/>
      <c r="N4" s="605"/>
      <c r="O4" s="605"/>
      <c r="P4" s="605"/>
      <c r="Q4" s="605"/>
      <c r="R4" s="609"/>
      <c r="S4" s="609"/>
      <c r="T4" s="609"/>
      <c r="U4" s="609"/>
      <c r="V4" s="610"/>
      <c r="W4" s="596"/>
      <c r="X4" s="406"/>
      <c r="Y4" s="406"/>
      <c r="Z4" s="406"/>
      <c r="AA4" s="406"/>
      <c r="AB4" s="604"/>
      <c r="AC4" s="609"/>
      <c r="AD4" s="406"/>
      <c r="AE4" s="406"/>
      <c r="AF4" s="406"/>
      <c r="AG4" s="406"/>
      <c r="AH4" s="406"/>
      <c r="AI4" s="406"/>
      <c r="AJ4" s="406"/>
      <c r="AK4" s="406"/>
      <c r="AL4" s="597"/>
      <c r="AM4" s="546"/>
      <c r="AN4" s="444"/>
      <c r="AO4" s="444"/>
      <c r="AP4" s="444"/>
      <c r="AQ4" s="444"/>
      <c r="AR4" s="444"/>
      <c r="AS4" s="444"/>
      <c r="AT4" s="444"/>
      <c r="AU4" s="444"/>
      <c r="AV4" s="444"/>
      <c r="AW4" s="444"/>
      <c r="AX4" s="636"/>
      <c r="AY4" s="481" t="s">
        <v>87</v>
      </c>
      <c r="AZ4" s="482"/>
      <c r="BA4" s="482"/>
      <c r="BB4" s="482"/>
      <c r="BC4" s="482"/>
      <c r="BD4" s="482"/>
      <c r="BE4" s="482"/>
      <c r="BF4" s="482"/>
      <c r="BG4" s="482"/>
      <c r="BH4" s="482"/>
      <c r="BI4" s="482"/>
      <c r="BJ4" s="482"/>
      <c r="BK4" s="482"/>
      <c r="BL4" s="482"/>
      <c r="BM4" s="483"/>
      <c r="BN4" s="484">
        <v>106983407</v>
      </c>
      <c r="BO4" s="485"/>
      <c r="BP4" s="485"/>
      <c r="BQ4" s="485"/>
      <c r="BR4" s="485"/>
      <c r="BS4" s="485"/>
      <c r="BT4" s="485"/>
      <c r="BU4" s="486"/>
      <c r="BV4" s="484">
        <v>106712662</v>
      </c>
      <c r="BW4" s="485"/>
      <c r="BX4" s="485"/>
      <c r="BY4" s="485"/>
      <c r="BZ4" s="485"/>
      <c r="CA4" s="485"/>
      <c r="CB4" s="485"/>
      <c r="CC4" s="486"/>
      <c r="CD4" s="621" t="s">
        <v>88</v>
      </c>
      <c r="CE4" s="622"/>
      <c r="CF4" s="622"/>
      <c r="CG4" s="622"/>
      <c r="CH4" s="622"/>
      <c r="CI4" s="622"/>
      <c r="CJ4" s="622"/>
      <c r="CK4" s="622"/>
      <c r="CL4" s="622"/>
      <c r="CM4" s="622"/>
      <c r="CN4" s="622"/>
      <c r="CO4" s="622"/>
      <c r="CP4" s="622"/>
      <c r="CQ4" s="622"/>
      <c r="CR4" s="622"/>
      <c r="CS4" s="623"/>
      <c r="CT4" s="624">
        <v>2.4</v>
      </c>
      <c r="CU4" s="625"/>
      <c r="CV4" s="625"/>
      <c r="CW4" s="625"/>
      <c r="CX4" s="625"/>
      <c r="CY4" s="625"/>
      <c r="CZ4" s="625"/>
      <c r="DA4" s="626"/>
      <c r="DB4" s="624">
        <v>2.2999999999999998</v>
      </c>
      <c r="DC4" s="625"/>
      <c r="DD4" s="625"/>
      <c r="DE4" s="625"/>
      <c r="DF4" s="625"/>
      <c r="DG4" s="625"/>
      <c r="DH4" s="625"/>
      <c r="DI4" s="626"/>
    </row>
    <row r="5" spans="1:119" ht="18.75" customHeight="1" x14ac:dyDescent="0.2">
      <c r="A5" s="177"/>
      <c r="B5" s="631"/>
      <c r="C5" s="445"/>
      <c r="D5" s="445"/>
      <c r="E5" s="632"/>
      <c r="F5" s="632"/>
      <c r="G5" s="632"/>
      <c r="H5" s="632"/>
      <c r="I5" s="632"/>
      <c r="J5" s="632"/>
      <c r="K5" s="632"/>
      <c r="L5" s="632"/>
      <c r="M5" s="632"/>
      <c r="N5" s="632"/>
      <c r="O5" s="632"/>
      <c r="P5" s="632"/>
      <c r="Q5" s="632"/>
      <c r="R5" s="443"/>
      <c r="S5" s="443"/>
      <c r="T5" s="443"/>
      <c r="U5" s="443"/>
      <c r="V5" s="635"/>
      <c r="W5" s="546"/>
      <c r="X5" s="444"/>
      <c r="Y5" s="444"/>
      <c r="Z5" s="444"/>
      <c r="AA5" s="444"/>
      <c r="AB5" s="445"/>
      <c r="AC5" s="443"/>
      <c r="AD5" s="444"/>
      <c r="AE5" s="444"/>
      <c r="AF5" s="444"/>
      <c r="AG5" s="444"/>
      <c r="AH5" s="444"/>
      <c r="AI5" s="444"/>
      <c r="AJ5" s="444"/>
      <c r="AK5" s="444"/>
      <c r="AL5" s="636"/>
      <c r="AM5" s="512" t="s">
        <v>89</v>
      </c>
      <c r="AN5" s="412"/>
      <c r="AO5" s="412"/>
      <c r="AP5" s="412"/>
      <c r="AQ5" s="412"/>
      <c r="AR5" s="412"/>
      <c r="AS5" s="412"/>
      <c r="AT5" s="413"/>
      <c r="AU5" s="513" t="s">
        <v>90</v>
      </c>
      <c r="AV5" s="514"/>
      <c r="AW5" s="514"/>
      <c r="AX5" s="514"/>
      <c r="AY5" s="469" t="s">
        <v>91</v>
      </c>
      <c r="AZ5" s="470"/>
      <c r="BA5" s="470"/>
      <c r="BB5" s="470"/>
      <c r="BC5" s="470"/>
      <c r="BD5" s="470"/>
      <c r="BE5" s="470"/>
      <c r="BF5" s="470"/>
      <c r="BG5" s="470"/>
      <c r="BH5" s="470"/>
      <c r="BI5" s="470"/>
      <c r="BJ5" s="470"/>
      <c r="BK5" s="470"/>
      <c r="BL5" s="470"/>
      <c r="BM5" s="471"/>
      <c r="BN5" s="455">
        <v>105723665</v>
      </c>
      <c r="BO5" s="456"/>
      <c r="BP5" s="456"/>
      <c r="BQ5" s="456"/>
      <c r="BR5" s="456"/>
      <c r="BS5" s="456"/>
      <c r="BT5" s="456"/>
      <c r="BU5" s="457"/>
      <c r="BV5" s="455">
        <v>105438872</v>
      </c>
      <c r="BW5" s="456"/>
      <c r="BX5" s="456"/>
      <c r="BY5" s="456"/>
      <c r="BZ5" s="456"/>
      <c r="CA5" s="456"/>
      <c r="CB5" s="456"/>
      <c r="CC5" s="457"/>
      <c r="CD5" s="495" t="s">
        <v>92</v>
      </c>
      <c r="CE5" s="415"/>
      <c r="CF5" s="415"/>
      <c r="CG5" s="415"/>
      <c r="CH5" s="415"/>
      <c r="CI5" s="415"/>
      <c r="CJ5" s="415"/>
      <c r="CK5" s="415"/>
      <c r="CL5" s="415"/>
      <c r="CM5" s="415"/>
      <c r="CN5" s="415"/>
      <c r="CO5" s="415"/>
      <c r="CP5" s="415"/>
      <c r="CQ5" s="415"/>
      <c r="CR5" s="415"/>
      <c r="CS5" s="496"/>
      <c r="CT5" s="452">
        <v>88.8</v>
      </c>
      <c r="CU5" s="453"/>
      <c r="CV5" s="453"/>
      <c r="CW5" s="453"/>
      <c r="CX5" s="453"/>
      <c r="CY5" s="453"/>
      <c r="CZ5" s="453"/>
      <c r="DA5" s="454"/>
      <c r="DB5" s="452">
        <v>88.4</v>
      </c>
      <c r="DC5" s="453"/>
      <c r="DD5" s="453"/>
      <c r="DE5" s="453"/>
      <c r="DF5" s="453"/>
      <c r="DG5" s="453"/>
      <c r="DH5" s="453"/>
      <c r="DI5" s="454"/>
    </row>
    <row r="6" spans="1:119" ht="18.75" customHeight="1" x14ac:dyDescent="0.2">
      <c r="A6" s="177"/>
      <c r="B6" s="601" t="s">
        <v>93</v>
      </c>
      <c r="C6" s="442"/>
      <c r="D6" s="442"/>
      <c r="E6" s="602"/>
      <c r="F6" s="602"/>
      <c r="G6" s="602"/>
      <c r="H6" s="602"/>
      <c r="I6" s="602"/>
      <c r="J6" s="602"/>
      <c r="K6" s="602"/>
      <c r="L6" s="602" t="s">
        <v>94</v>
      </c>
      <c r="M6" s="602"/>
      <c r="N6" s="602"/>
      <c r="O6" s="602"/>
      <c r="P6" s="602"/>
      <c r="Q6" s="602"/>
      <c r="R6" s="440"/>
      <c r="S6" s="440"/>
      <c r="T6" s="440"/>
      <c r="U6" s="440"/>
      <c r="V6" s="608"/>
      <c r="W6" s="545" t="s">
        <v>95</v>
      </c>
      <c r="X6" s="441"/>
      <c r="Y6" s="441"/>
      <c r="Z6" s="441"/>
      <c r="AA6" s="441"/>
      <c r="AB6" s="442"/>
      <c r="AC6" s="613" t="s">
        <v>96</v>
      </c>
      <c r="AD6" s="614"/>
      <c r="AE6" s="614"/>
      <c r="AF6" s="614"/>
      <c r="AG6" s="614"/>
      <c r="AH6" s="614"/>
      <c r="AI6" s="614"/>
      <c r="AJ6" s="614"/>
      <c r="AK6" s="614"/>
      <c r="AL6" s="615"/>
      <c r="AM6" s="512" t="s">
        <v>97</v>
      </c>
      <c r="AN6" s="412"/>
      <c r="AO6" s="412"/>
      <c r="AP6" s="412"/>
      <c r="AQ6" s="412"/>
      <c r="AR6" s="412"/>
      <c r="AS6" s="412"/>
      <c r="AT6" s="413"/>
      <c r="AU6" s="513" t="s">
        <v>90</v>
      </c>
      <c r="AV6" s="514"/>
      <c r="AW6" s="514"/>
      <c r="AX6" s="514"/>
      <c r="AY6" s="469" t="s">
        <v>98</v>
      </c>
      <c r="AZ6" s="470"/>
      <c r="BA6" s="470"/>
      <c r="BB6" s="470"/>
      <c r="BC6" s="470"/>
      <c r="BD6" s="470"/>
      <c r="BE6" s="470"/>
      <c r="BF6" s="470"/>
      <c r="BG6" s="470"/>
      <c r="BH6" s="470"/>
      <c r="BI6" s="470"/>
      <c r="BJ6" s="470"/>
      <c r="BK6" s="470"/>
      <c r="BL6" s="470"/>
      <c r="BM6" s="471"/>
      <c r="BN6" s="455">
        <v>1259742</v>
      </c>
      <c r="BO6" s="456"/>
      <c r="BP6" s="456"/>
      <c r="BQ6" s="456"/>
      <c r="BR6" s="456"/>
      <c r="BS6" s="456"/>
      <c r="BT6" s="456"/>
      <c r="BU6" s="457"/>
      <c r="BV6" s="455">
        <v>1273790</v>
      </c>
      <c r="BW6" s="456"/>
      <c r="BX6" s="456"/>
      <c r="BY6" s="456"/>
      <c r="BZ6" s="456"/>
      <c r="CA6" s="456"/>
      <c r="CB6" s="456"/>
      <c r="CC6" s="457"/>
      <c r="CD6" s="495" t="s">
        <v>99</v>
      </c>
      <c r="CE6" s="415"/>
      <c r="CF6" s="415"/>
      <c r="CG6" s="415"/>
      <c r="CH6" s="415"/>
      <c r="CI6" s="415"/>
      <c r="CJ6" s="415"/>
      <c r="CK6" s="415"/>
      <c r="CL6" s="415"/>
      <c r="CM6" s="415"/>
      <c r="CN6" s="415"/>
      <c r="CO6" s="415"/>
      <c r="CP6" s="415"/>
      <c r="CQ6" s="415"/>
      <c r="CR6" s="415"/>
      <c r="CS6" s="496"/>
      <c r="CT6" s="598">
        <v>90.6</v>
      </c>
      <c r="CU6" s="599"/>
      <c r="CV6" s="599"/>
      <c r="CW6" s="599"/>
      <c r="CX6" s="599"/>
      <c r="CY6" s="599"/>
      <c r="CZ6" s="599"/>
      <c r="DA6" s="600"/>
      <c r="DB6" s="598">
        <v>91.2</v>
      </c>
      <c r="DC6" s="599"/>
      <c r="DD6" s="599"/>
      <c r="DE6" s="599"/>
      <c r="DF6" s="599"/>
      <c r="DG6" s="599"/>
      <c r="DH6" s="599"/>
      <c r="DI6" s="600"/>
    </row>
    <row r="7" spans="1:119" ht="18.75" customHeight="1" x14ac:dyDescent="0.2">
      <c r="A7" s="177"/>
      <c r="B7" s="603"/>
      <c r="C7" s="604"/>
      <c r="D7" s="604"/>
      <c r="E7" s="605"/>
      <c r="F7" s="605"/>
      <c r="G7" s="605"/>
      <c r="H7" s="605"/>
      <c r="I7" s="605"/>
      <c r="J7" s="605"/>
      <c r="K7" s="605"/>
      <c r="L7" s="605"/>
      <c r="M7" s="605"/>
      <c r="N7" s="605"/>
      <c r="O7" s="605"/>
      <c r="P7" s="605"/>
      <c r="Q7" s="605"/>
      <c r="R7" s="609"/>
      <c r="S7" s="609"/>
      <c r="T7" s="609"/>
      <c r="U7" s="609"/>
      <c r="V7" s="610"/>
      <c r="W7" s="596"/>
      <c r="X7" s="406"/>
      <c r="Y7" s="406"/>
      <c r="Z7" s="406"/>
      <c r="AA7" s="406"/>
      <c r="AB7" s="604"/>
      <c r="AC7" s="616"/>
      <c r="AD7" s="407"/>
      <c r="AE7" s="407"/>
      <c r="AF7" s="407"/>
      <c r="AG7" s="407"/>
      <c r="AH7" s="407"/>
      <c r="AI7" s="407"/>
      <c r="AJ7" s="407"/>
      <c r="AK7" s="407"/>
      <c r="AL7" s="617"/>
      <c r="AM7" s="512" t="s">
        <v>100</v>
      </c>
      <c r="AN7" s="412"/>
      <c r="AO7" s="412"/>
      <c r="AP7" s="412"/>
      <c r="AQ7" s="412"/>
      <c r="AR7" s="412"/>
      <c r="AS7" s="412"/>
      <c r="AT7" s="413"/>
      <c r="AU7" s="513" t="s">
        <v>90</v>
      </c>
      <c r="AV7" s="514"/>
      <c r="AW7" s="514"/>
      <c r="AX7" s="514"/>
      <c r="AY7" s="469" t="s">
        <v>101</v>
      </c>
      <c r="AZ7" s="470"/>
      <c r="BA7" s="470"/>
      <c r="BB7" s="470"/>
      <c r="BC7" s="470"/>
      <c r="BD7" s="470"/>
      <c r="BE7" s="470"/>
      <c r="BF7" s="470"/>
      <c r="BG7" s="470"/>
      <c r="BH7" s="470"/>
      <c r="BI7" s="470"/>
      <c r="BJ7" s="470"/>
      <c r="BK7" s="470"/>
      <c r="BL7" s="470"/>
      <c r="BM7" s="471"/>
      <c r="BN7" s="455">
        <v>60776</v>
      </c>
      <c r="BO7" s="456"/>
      <c r="BP7" s="456"/>
      <c r="BQ7" s="456"/>
      <c r="BR7" s="456"/>
      <c r="BS7" s="456"/>
      <c r="BT7" s="456"/>
      <c r="BU7" s="457"/>
      <c r="BV7" s="455">
        <v>132895</v>
      </c>
      <c r="BW7" s="456"/>
      <c r="BX7" s="456"/>
      <c r="BY7" s="456"/>
      <c r="BZ7" s="456"/>
      <c r="CA7" s="456"/>
      <c r="CB7" s="456"/>
      <c r="CC7" s="457"/>
      <c r="CD7" s="495" t="s">
        <v>102</v>
      </c>
      <c r="CE7" s="415"/>
      <c r="CF7" s="415"/>
      <c r="CG7" s="415"/>
      <c r="CH7" s="415"/>
      <c r="CI7" s="415"/>
      <c r="CJ7" s="415"/>
      <c r="CK7" s="415"/>
      <c r="CL7" s="415"/>
      <c r="CM7" s="415"/>
      <c r="CN7" s="415"/>
      <c r="CO7" s="415"/>
      <c r="CP7" s="415"/>
      <c r="CQ7" s="415"/>
      <c r="CR7" s="415"/>
      <c r="CS7" s="496"/>
      <c r="CT7" s="455">
        <v>50381673</v>
      </c>
      <c r="CU7" s="456"/>
      <c r="CV7" s="456"/>
      <c r="CW7" s="456"/>
      <c r="CX7" s="456"/>
      <c r="CY7" s="456"/>
      <c r="CZ7" s="456"/>
      <c r="DA7" s="457"/>
      <c r="DB7" s="455">
        <v>49204060</v>
      </c>
      <c r="DC7" s="456"/>
      <c r="DD7" s="456"/>
      <c r="DE7" s="456"/>
      <c r="DF7" s="456"/>
      <c r="DG7" s="456"/>
      <c r="DH7" s="456"/>
      <c r="DI7" s="457"/>
    </row>
    <row r="8" spans="1:119" ht="18.75" customHeight="1" thickBot="1" x14ac:dyDescent="0.25">
      <c r="A8" s="177"/>
      <c r="B8" s="606"/>
      <c r="C8" s="551"/>
      <c r="D8" s="551"/>
      <c r="E8" s="607"/>
      <c r="F8" s="607"/>
      <c r="G8" s="607"/>
      <c r="H8" s="607"/>
      <c r="I8" s="607"/>
      <c r="J8" s="607"/>
      <c r="K8" s="607"/>
      <c r="L8" s="607"/>
      <c r="M8" s="607"/>
      <c r="N8" s="607"/>
      <c r="O8" s="607"/>
      <c r="P8" s="607"/>
      <c r="Q8" s="607"/>
      <c r="R8" s="611"/>
      <c r="S8" s="611"/>
      <c r="T8" s="611"/>
      <c r="U8" s="611"/>
      <c r="V8" s="612"/>
      <c r="W8" s="526"/>
      <c r="X8" s="527"/>
      <c r="Y8" s="527"/>
      <c r="Z8" s="527"/>
      <c r="AA8" s="527"/>
      <c r="AB8" s="551"/>
      <c r="AC8" s="618"/>
      <c r="AD8" s="619"/>
      <c r="AE8" s="619"/>
      <c r="AF8" s="619"/>
      <c r="AG8" s="619"/>
      <c r="AH8" s="619"/>
      <c r="AI8" s="619"/>
      <c r="AJ8" s="619"/>
      <c r="AK8" s="619"/>
      <c r="AL8" s="620"/>
      <c r="AM8" s="512" t="s">
        <v>103</v>
      </c>
      <c r="AN8" s="412"/>
      <c r="AO8" s="412"/>
      <c r="AP8" s="412"/>
      <c r="AQ8" s="412"/>
      <c r="AR8" s="412"/>
      <c r="AS8" s="412"/>
      <c r="AT8" s="413"/>
      <c r="AU8" s="513" t="s">
        <v>104</v>
      </c>
      <c r="AV8" s="514"/>
      <c r="AW8" s="514"/>
      <c r="AX8" s="514"/>
      <c r="AY8" s="469" t="s">
        <v>105</v>
      </c>
      <c r="AZ8" s="470"/>
      <c r="BA8" s="470"/>
      <c r="BB8" s="470"/>
      <c r="BC8" s="470"/>
      <c r="BD8" s="470"/>
      <c r="BE8" s="470"/>
      <c r="BF8" s="470"/>
      <c r="BG8" s="470"/>
      <c r="BH8" s="470"/>
      <c r="BI8" s="470"/>
      <c r="BJ8" s="470"/>
      <c r="BK8" s="470"/>
      <c r="BL8" s="470"/>
      <c r="BM8" s="471"/>
      <c r="BN8" s="455">
        <v>1198966</v>
      </c>
      <c r="BO8" s="456"/>
      <c r="BP8" s="456"/>
      <c r="BQ8" s="456"/>
      <c r="BR8" s="456"/>
      <c r="BS8" s="456"/>
      <c r="BT8" s="456"/>
      <c r="BU8" s="457"/>
      <c r="BV8" s="455">
        <v>1140895</v>
      </c>
      <c r="BW8" s="456"/>
      <c r="BX8" s="456"/>
      <c r="BY8" s="456"/>
      <c r="BZ8" s="456"/>
      <c r="CA8" s="456"/>
      <c r="CB8" s="456"/>
      <c r="CC8" s="457"/>
      <c r="CD8" s="495" t="s">
        <v>106</v>
      </c>
      <c r="CE8" s="415"/>
      <c r="CF8" s="415"/>
      <c r="CG8" s="415"/>
      <c r="CH8" s="415"/>
      <c r="CI8" s="415"/>
      <c r="CJ8" s="415"/>
      <c r="CK8" s="415"/>
      <c r="CL8" s="415"/>
      <c r="CM8" s="415"/>
      <c r="CN8" s="415"/>
      <c r="CO8" s="415"/>
      <c r="CP8" s="415"/>
      <c r="CQ8" s="415"/>
      <c r="CR8" s="415"/>
      <c r="CS8" s="496"/>
      <c r="CT8" s="558">
        <v>0.62</v>
      </c>
      <c r="CU8" s="559"/>
      <c r="CV8" s="559"/>
      <c r="CW8" s="559"/>
      <c r="CX8" s="559"/>
      <c r="CY8" s="559"/>
      <c r="CZ8" s="559"/>
      <c r="DA8" s="560"/>
      <c r="DB8" s="558">
        <v>0.64</v>
      </c>
      <c r="DC8" s="559"/>
      <c r="DD8" s="559"/>
      <c r="DE8" s="559"/>
      <c r="DF8" s="559"/>
      <c r="DG8" s="559"/>
      <c r="DH8" s="559"/>
      <c r="DI8" s="560"/>
    </row>
    <row r="9" spans="1:119" ht="18.75" customHeight="1" thickBot="1" x14ac:dyDescent="0.25">
      <c r="A9" s="177"/>
      <c r="B9" s="587" t="s">
        <v>107</v>
      </c>
      <c r="C9" s="588"/>
      <c r="D9" s="588"/>
      <c r="E9" s="588"/>
      <c r="F9" s="588"/>
      <c r="G9" s="588"/>
      <c r="H9" s="588"/>
      <c r="I9" s="588"/>
      <c r="J9" s="588"/>
      <c r="K9" s="506"/>
      <c r="L9" s="589" t="s">
        <v>108</v>
      </c>
      <c r="M9" s="590"/>
      <c r="N9" s="590"/>
      <c r="O9" s="590"/>
      <c r="P9" s="590"/>
      <c r="Q9" s="591"/>
      <c r="R9" s="592">
        <v>229733</v>
      </c>
      <c r="S9" s="593"/>
      <c r="T9" s="593"/>
      <c r="U9" s="593"/>
      <c r="V9" s="594"/>
      <c r="W9" s="524" t="s">
        <v>109</v>
      </c>
      <c r="X9" s="525"/>
      <c r="Y9" s="525"/>
      <c r="Z9" s="525"/>
      <c r="AA9" s="525"/>
      <c r="AB9" s="525"/>
      <c r="AC9" s="525"/>
      <c r="AD9" s="525"/>
      <c r="AE9" s="525"/>
      <c r="AF9" s="525"/>
      <c r="AG9" s="525"/>
      <c r="AH9" s="525"/>
      <c r="AI9" s="525"/>
      <c r="AJ9" s="525"/>
      <c r="AK9" s="525"/>
      <c r="AL9" s="595"/>
      <c r="AM9" s="512" t="s">
        <v>110</v>
      </c>
      <c r="AN9" s="412"/>
      <c r="AO9" s="412"/>
      <c r="AP9" s="412"/>
      <c r="AQ9" s="412"/>
      <c r="AR9" s="412"/>
      <c r="AS9" s="412"/>
      <c r="AT9" s="413"/>
      <c r="AU9" s="513" t="s">
        <v>90</v>
      </c>
      <c r="AV9" s="514"/>
      <c r="AW9" s="514"/>
      <c r="AX9" s="514"/>
      <c r="AY9" s="469" t="s">
        <v>111</v>
      </c>
      <c r="AZ9" s="470"/>
      <c r="BA9" s="470"/>
      <c r="BB9" s="470"/>
      <c r="BC9" s="470"/>
      <c r="BD9" s="470"/>
      <c r="BE9" s="470"/>
      <c r="BF9" s="470"/>
      <c r="BG9" s="470"/>
      <c r="BH9" s="470"/>
      <c r="BI9" s="470"/>
      <c r="BJ9" s="470"/>
      <c r="BK9" s="470"/>
      <c r="BL9" s="470"/>
      <c r="BM9" s="471"/>
      <c r="BN9" s="455">
        <v>58071</v>
      </c>
      <c r="BO9" s="456"/>
      <c r="BP9" s="456"/>
      <c r="BQ9" s="456"/>
      <c r="BR9" s="456"/>
      <c r="BS9" s="456"/>
      <c r="BT9" s="456"/>
      <c r="BU9" s="457"/>
      <c r="BV9" s="455">
        <v>6170</v>
      </c>
      <c r="BW9" s="456"/>
      <c r="BX9" s="456"/>
      <c r="BY9" s="456"/>
      <c r="BZ9" s="456"/>
      <c r="CA9" s="456"/>
      <c r="CB9" s="456"/>
      <c r="CC9" s="457"/>
      <c r="CD9" s="495" t="s">
        <v>112</v>
      </c>
      <c r="CE9" s="415"/>
      <c r="CF9" s="415"/>
      <c r="CG9" s="415"/>
      <c r="CH9" s="415"/>
      <c r="CI9" s="415"/>
      <c r="CJ9" s="415"/>
      <c r="CK9" s="415"/>
      <c r="CL9" s="415"/>
      <c r="CM9" s="415"/>
      <c r="CN9" s="415"/>
      <c r="CO9" s="415"/>
      <c r="CP9" s="415"/>
      <c r="CQ9" s="415"/>
      <c r="CR9" s="415"/>
      <c r="CS9" s="496"/>
      <c r="CT9" s="452">
        <v>8.6999999999999993</v>
      </c>
      <c r="CU9" s="453"/>
      <c r="CV9" s="453"/>
      <c r="CW9" s="453"/>
      <c r="CX9" s="453"/>
      <c r="CY9" s="453"/>
      <c r="CZ9" s="453"/>
      <c r="DA9" s="454"/>
      <c r="DB9" s="452">
        <v>9.5</v>
      </c>
      <c r="DC9" s="453"/>
      <c r="DD9" s="453"/>
      <c r="DE9" s="453"/>
      <c r="DF9" s="453"/>
      <c r="DG9" s="453"/>
      <c r="DH9" s="453"/>
      <c r="DI9" s="454"/>
    </row>
    <row r="10" spans="1:119" ht="18.75" customHeight="1" thickBot="1" x14ac:dyDescent="0.25">
      <c r="A10" s="177"/>
      <c r="B10" s="587"/>
      <c r="C10" s="588"/>
      <c r="D10" s="588"/>
      <c r="E10" s="588"/>
      <c r="F10" s="588"/>
      <c r="G10" s="588"/>
      <c r="H10" s="588"/>
      <c r="I10" s="588"/>
      <c r="J10" s="588"/>
      <c r="K10" s="506"/>
      <c r="L10" s="411" t="s">
        <v>113</v>
      </c>
      <c r="M10" s="412"/>
      <c r="N10" s="412"/>
      <c r="O10" s="412"/>
      <c r="P10" s="412"/>
      <c r="Q10" s="413"/>
      <c r="R10" s="408">
        <v>237518</v>
      </c>
      <c r="S10" s="409"/>
      <c r="T10" s="409"/>
      <c r="U10" s="409"/>
      <c r="V10" s="468"/>
      <c r="W10" s="596"/>
      <c r="X10" s="406"/>
      <c r="Y10" s="406"/>
      <c r="Z10" s="406"/>
      <c r="AA10" s="406"/>
      <c r="AB10" s="406"/>
      <c r="AC10" s="406"/>
      <c r="AD10" s="406"/>
      <c r="AE10" s="406"/>
      <c r="AF10" s="406"/>
      <c r="AG10" s="406"/>
      <c r="AH10" s="406"/>
      <c r="AI10" s="406"/>
      <c r="AJ10" s="406"/>
      <c r="AK10" s="406"/>
      <c r="AL10" s="597"/>
      <c r="AM10" s="512" t="s">
        <v>114</v>
      </c>
      <c r="AN10" s="412"/>
      <c r="AO10" s="412"/>
      <c r="AP10" s="412"/>
      <c r="AQ10" s="412"/>
      <c r="AR10" s="412"/>
      <c r="AS10" s="412"/>
      <c r="AT10" s="413"/>
      <c r="AU10" s="513" t="s">
        <v>90</v>
      </c>
      <c r="AV10" s="514"/>
      <c r="AW10" s="514"/>
      <c r="AX10" s="514"/>
      <c r="AY10" s="469" t="s">
        <v>115</v>
      </c>
      <c r="AZ10" s="470"/>
      <c r="BA10" s="470"/>
      <c r="BB10" s="470"/>
      <c r="BC10" s="470"/>
      <c r="BD10" s="470"/>
      <c r="BE10" s="470"/>
      <c r="BF10" s="470"/>
      <c r="BG10" s="470"/>
      <c r="BH10" s="470"/>
      <c r="BI10" s="470"/>
      <c r="BJ10" s="470"/>
      <c r="BK10" s="470"/>
      <c r="BL10" s="470"/>
      <c r="BM10" s="471"/>
      <c r="BN10" s="455">
        <v>1684594</v>
      </c>
      <c r="BO10" s="456"/>
      <c r="BP10" s="456"/>
      <c r="BQ10" s="456"/>
      <c r="BR10" s="456"/>
      <c r="BS10" s="456"/>
      <c r="BT10" s="456"/>
      <c r="BU10" s="457"/>
      <c r="BV10" s="455">
        <v>1643185</v>
      </c>
      <c r="BW10" s="456"/>
      <c r="BX10" s="456"/>
      <c r="BY10" s="456"/>
      <c r="BZ10" s="456"/>
      <c r="CA10" s="456"/>
      <c r="CB10" s="456"/>
      <c r="CC10" s="457"/>
      <c r="CD10" s="180" t="s">
        <v>116</v>
      </c>
      <c r="CE10" s="181"/>
      <c r="CF10" s="181"/>
      <c r="CG10" s="181"/>
      <c r="CH10" s="181"/>
      <c r="CI10" s="181"/>
      <c r="CJ10" s="181"/>
      <c r="CK10" s="181"/>
      <c r="CL10" s="181"/>
      <c r="CM10" s="181"/>
      <c r="CN10" s="181"/>
      <c r="CO10" s="181"/>
      <c r="CP10" s="181"/>
      <c r="CQ10" s="181"/>
      <c r="CR10" s="181"/>
      <c r="CS10" s="182"/>
      <c r="CT10" s="183"/>
      <c r="CU10" s="184"/>
      <c r="CV10" s="184"/>
      <c r="CW10" s="184"/>
      <c r="CX10" s="184"/>
      <c r="CY10" s="184"/>
      <c r="CZ10" s="184"/>
      <c r="DA10" s="185"/>
      <c r="DB10" s="183"/>
      <c r="DC10" s="184"/>
      <c r="DD10" s="184"/>
      <c r="DE10" s="184"/>
      <c r="DF10" s="184"/>
      <c r="DG10" s="184"/>
      <c r="DH10" s="184"/>
      <c r="DI10" s="185"/>
    </row>
    <row r="11" spans="1:119" ht="18.75" customHeight="1" thickBot="1" x14ac:dyDescent="0.25">
      <c r="A11" s="177"/>
      <c r="B11" s="587"/>
      <c r="C11" s="588"/>
      <c r="D11" s="588"/>
      <c r="E11" s="588"/>
      <c r="F11" s="588"/>
      <c r="G11" s="588"/>
      <c r="H11" s="588"/>
      <c r="I11" s="588"/>
      <c r="J11" s="588"/>
      <c r="K11" s="506"/>
      <c r="L11" s="416" t="s">
        <v>117</v>
      </c>
      <c r="M11" s="417"/>
      <c r="N11" s="417"/>
      <c r="O11" s="417"/>
      <c r="P11" s="417"/>
      <c r="Q11" s="418"/>
      <c r="R11" s="584" t="s">
        <v>118</v>
      </c>
      <c r="S11" s="585"/>
      <c r="T11" s="585"/>
      <c r="U11" s="585"/>
      <c r="V11" s="586"/>
      <c r="W11" s="596"/>
      <c r="X11" s="406"/>
      <c r="Y11" s="406"/>
      <c r="Z11" s="406"/>
      <c r="AA11" s="406"/>
      <c r="AB11" s="406"/>
      <c r="AC11" s="406"/>
      <c r="AD11" s="406"/>
      <c r="AE11" s="406"/>
      <c r="AF11" s="406"/>
      <c r="AG11" s="406"/>
      <c r="AH11" s="406"/>
      <c r="AI11" s="406"/>
      <c r="AJ11" s="406"/>
      <c r="AK11" s="406"/>
      <c r="AL11" s="597"/>
      <c r="AM11" s="512" t="s">
        <v>119</v>
      </c>
      <c r="AN11" s="412"/>
      <c r="AO11" s="412"/>
      <c r="AP11" s="412"/>
      <c r="AQ11" s="412"/>
      <c r="AR11" s="412"/>
      <c r="AS11" s="412"/>
      <c r="AT11" s="413"/>
      <c r="AU11" s="513" t="s">
        <v>90</v>
      </c>
      <c r="AV11" s="514"/>
      <c r="AW11" s="514"/>
      <c r="AX11" s="514"/>
      <c r="AY11" s="469" t="s">
        <v>120</v>
      </c>
      <c r="AZ11" s="470"/>
      <c r="BA11" s="470"/>
      <c r="BB11" s="470"/>
      <c r="BC11" s="470"/>
      <c r="BD11" s="470"/>
      <c r="BE11" s="470"/>
      <c r="BF11" s="470"/>
      <c r="BG11" s="470"/>
      <c r="BH11" s="470"/>
      <c r="BI11" s="470"/>
      <c r="BJ11" s="470"/>
      <c r="BK11" s="470"/>
      <c r="BL11" s="470"/>
      <c r="BM11" s="471"/>
      <c r="BN11" s="455">
        <v>0</v>
      </c>
      <c r="BO11" s="456"/>
      <c r="BP11" s="456"/>
      <c r="BQ11" s="456"/>
      <c r="BR11" s="456"/>
      <c r="BS11" s="456"/>
      <c r="BT11" s="456"/>
      <c r="BU11" s="457"/>
      <c r="BV11" s="455">
        <v>0</v>
      </c>
      <c r="BW11" s="456"/>
      <c r="BX11" s="456"/>
      <c r="BY11" s="456"/>
      <c r="BZ11" s="456"/>
      <c r="CA11" s="456"/>
      <c r="CB11" s="456"/>
      <c r="CC11" s="457"/>
      <c r="CD11" s="495" t="s">
        <v>121</v>
      </c>
      <c r="CE11" s="415"/>
      <c r="CF11" s="415"/>
      <c r="CG11" s="415"/>
      <c r="CH11" s="415"/>
      <c r="CI11" s="415"/>
      <c r="CJ11" s="415"/>
      <c r="CK11" s="415"/>
      <c r="CL11" s="415"/>
      <c r="CM11" s="415"/>
      <c r="CN11" s="415"/>
      <c r="CO11" s="415"/>
      <c r="CP11" s="415"/>
      <c r="CQ11" s="415"/>
      <c r="CR11" s="415"/>
      <c r="CS11" s="496"/>
      <c r="CT11" s="558" t="s">
        <v>122</v>
      </c>
      <c r="CU11" s="559"/>
      <c r="CV11" s="559"/>
      <c r="CW11" s="559"/>
      <c r="CX11" s="559"/>
      <c r="CY11" s="559"/>
      <c r="CZ11" s="559"/>
      <c r="DA11" s="560"/>
      <c r="DB11" s="558" t="s">
        <v>122</v>
      </c>
      <c r="DC11" s="559"/>
      <c r="DD11" s="559"/>
      <c r="DE11" s="559"/>
      <c r="DF11" s="559"/>
      <c r="DG11" s="559"/>
      <c r="DH11" s="559"/>
      <c r="DI11" s="560"/>
    </row>
    <row r="12" spans="1:119" ht="18.75" customHeight="1" x14ac:dyDescent="0.2">
      <c r="A12" s="177"/>
      <c r="B12" s="561" t="s">
        <v>123</v>
      </c>
      <c r="C12" s="562"/>
      <c r="D12" s="562"/>
      <c r="E12" s="562"/>
      <c r="F12" s="562"/>
      <c r="G12" s="562"/>
      <c r="H12" s="562"/>
      <c r="I12" s="562"/>
      <c r="J12" s="562"/>
      <c r="K12" s="563"/>
      <c r="L12" s="570" t="s">
        <v>124</v>
      </c>
      <c r="M12" s="571"/>
      <c r="N12" s="571"/>
      <c r="O12" s="571"/>
      <c r="P12" s="571"/>
      <c r="Q12" s="572"/>
      <c r="R12" s="573">
        <v>225735</v>
      </c>
      <c r="S12" s="574"/>
      <c r="T12" s="574"/>
      <c r="U12" s="574"/>
      <c r="V12" s="575"/>
      <c r="W12" s="576" t="s">
        <v>1</v>
      </c>
      <c r="X12" s="514"/>
      <c r="Y12" s="514"/>
      <c r="Z12" s="514"/>
      <c r="AA12" s="514"/>
      <c r="AB12" s="577"/>
      <c r="AC12" s="578" t="s">
        <v>125</v>
      </c>
      <c r="AD12" s="579"/>
      <c r="AE12" s="579"/>
      <c r="AF12" s="579"/>
      <c r="AG12" s="580"/>
      <c r="AH12" s="578" t="s">
        <v>126</v>
      </c>
      <c r="AI12" s="579"/>
      <c r="AJ12" s="579"/>
      <c r="AK12" s="579"/>
      <c r="AL12" s="581"/>
      <c r="AM12" s="512" t="s">
        <v>127</v>
      </c>
      <c r="AN12" s="412"/>
      <c r="AO12" s="412"/>
      <c r="AP12" s="412"/>
      <c r="AQ12" s="412"/>
      <c r="AR12" s="412"/>
      <c r="AS12" s="412"/>
      <c r="AT12" s="413"/>
      <c r="AU12" s="513" t="s">
        <v>90</v>
      </c>
      <c r="AV12" s="514"/>
      <c r="AW12" s="514"/>
      <c r="AX12" s="514"/>
      <c r="AY12" s="469" t="s">
        <v>128</v>
      </c>
      <c r="AZ12" s="470"/>
      <c r="BA12" s="470"/>
      <c r="BB12" s="470"/>
      <c r="BC12" s="470"/>
      <c r="BD12" s="470"/>
      <c r="BE12" s="470"/>
      <c r="BF12" s="470"/>
      <c r="BG12" s="470"/>
      <c r="BH12" s="470"/>
      <c r="BI12" s="470"/>
      <c r="BJ12" s="470"/>
      <c r="BK12" s="470"/>
      <c r="BL12" s="470"/>
      <c r="BM12" s="471"/>
      <c r="BN12" s="455">
        <v>1684234</v>
      </c>
      <c r="BO12" s="456"/>
      <c r="BP12" s="456"/>
      <c r="BQ12" s="456"/>
      <c r="BR12" s="456"/>
      <c r="BS12" s="456"/>
      <c r="BT12" s="456"/>
      <c r="BU12" s="457"/>
      <c r="BV12" s="455">
        <v>1539877</v>
      </c>
      <c r="BW12" s="456"/>
      <c r="BX12" s="456"/>
      <c r="BY12" s="456"/>
      <c r="BZ12" s="456"/>
      <c r="CA12" s="456"/>
      <c r="CB12" s="456"/>
      <c r="CC12" s="457"/>
      <c r="CD12" s="495" t="s">
        <v>129</v>
      </c>
      <c r="CE12" s="415"/>
      <c r="CF12" s="415"/>
      <c r="CG12" s="415"/>
      <c r="CH12" s="415"/>
      <c r="CI12" s="415"/>
      <c r="CJ12" s="415"/>
      <c r="CK12" s="415"/>
      <c r="CL12" s="415"/>
      <c r="CM12" s="415"/>
      <c r="CN12" s="415"/>
      <c r="CO12" s="415"/>
      <c r="CP12" s="415"/>
      <c r="CQ12" s="415"/>
      <c r="CR12" s="415"/>
      <c r="CS12" s="496"/>
      <c r="CT12" s="558" t="s">
        <v>122</v>
      </c>
      <c r="CU12" s="559"/>
      <c r="CV12" s="559"/>
      <c r="CW12" s="559"/>
      <c r="CX12" s="559"/>
      <c r="CY12" s="559"/>
      <c r="CZ12" s="559"/>
      <c r="DA12" s="560"/>
      <c r="DB12" s="558" t="s">
        <v>122</v>
      </c>
      <c r="DC12" s="559"/>
      <c r="DD12" s="559"/>
      <c r="DE12" s="559"/>
      <c r="DF12" s="559"/>
      <c r="DG12" s="559"/>
      <c r="DH12" s="559"/>
      <c r="DI12" s="560"/>
    </row>
    <row r="13" spans="1:119" ht="18.75" customHeight="1" x14ac:dyDescent="0.2">
      <c r="A13" s="177"/>
      <c r="B13" s="564"/>
      <c r="C13" s="565"/>
      <c r="D13" s="565"/>
      <c r="E13" s="565"/>
      <c r="F13" s="565"/>
      <c r="G13" s="565"/>
      <c r="H13" s="565"/>
      <c r="I13" s="565"/>
      <c r="J13" s="565"/>
      <c r="K13" s="566"/>
      <c r="L13" s="186"/>
      <c r="M13" s="539" t="s">
        <v>130</v>
      </c>
      <c r="N13" s="540"/>
      <c r="O13" s="540"/>
      <c r="P13" s="540"/>
      <c r="Q13" s="541"/>
      <c r="R13" s="542">
        <v>222178</v>
      </c>
      <c r="S13" s="543"/>
      <c r="T13" s="543"/>
      <c r="U13" s="543"/>
      <c r="V13" s="544"/>
      <c r="W13" s="545" t="s">
        <v>131</v>
      </c>
      <c r="X13" s="441"/>
      <c r="Y13" s="441"/>
      <c r="Z13" s="441"/>
      <c r="AA13" s="441"/>
      <c r="AB13" s="442"/>
      <c r="AC13" s="408">
        <v>339</v>
      </c>
      <c r="AD13" s="409"/>
      <c r="AE13" s="409"/>
      <c r="AF13" s="409"/>
      <c r="AG13" s="410"/>
      <c r="AH13" s="408">
        <v>302</v>
      </c>
      <c r="AI13" s="409"/>
      <c r="AJ13" s="409"/>
      <c r="AK13" s="409"/>
      <c r="AL13" s="468"/>
      <c r="AM13" s="512" t="s">
        <v>132</v>
      </c>
      <c r="AN13" s="412"/>
      <c r="AO13" s="412"/>
      <c r="AP13" s="412"/>
      <c r="AQ13" s="412"/>
      <c r="AR13" s="412"/>
      <c r="AS13" s="412"/>
      <c r="AT13" s="413"/>
      <c r="AU13" s="513" t="s">
        <v>104</v>
      </c>
      <c r="AV13" s="514"/>
      <c r="AW13" s="514"/>
      <c r="AX13" s="514"/>
      <c r="AY13" s="469" t="s">
        <v>133</v>
      </c>
      <c r="AZ13" s="470"/>
      <c r="BA13" s="470"/>
      <c r="BB13" s="470"/>
      <c r="BC13" s="470"/>
      <c r="BD13" s="470"/>
      <c r="BE13" s="470"/>
      <c r="BF13" s="470"/>
      <c r="BG13" s="470"/>
      <c r="BH13" s="470"/>
      <c r="BI13" s="470"/>
      <c r="BJ13" s="470"/>
      <c r="BK13" s="470"/>
      <c r="BL13" s="470"/>
      <c r="BM13" s="471"/>
      <c r="BN13" s="455">
        <v>58431</v>
      </c>
      <c r="BO13" s="456"/>
      <c r="BP13" s="456"/>
      <c r="BQ13" s="456"/>
      <c r="BR13" s="456"/>
      <c r="BS13" s="456"/>
      <c r="BT13" s="456"/>
      <c r="BU13" s="457"/>
      <c r="BV13" s="455">
        <v>109478</v>
      </c>
      <c r="BW13" s="456"/>
      <c r="BX13" s="456"/>
      <c r="BY13" s="456"/>
      <c r="BZ13" s="456"/>
      <c r="CA13" s="456"/>
      <c r="CB13" s="456"/>
      <c r="CC13" s="457"/>
      <c r="CD13" s="495" t="s">
        <v>134</v>
      </c>
      <c r="CE13" s="415"/>
      <c r="CF13" s="415"/>
      <c r="CG13" s="415"/>
      <c r="CH13" s="415"/>
      <c r="CI13" s="415"/>
      <c r="CJ13" s="415"/>
      <c r="CK13" s="415"/>
      <c r="CL13" s="415"/>
      <c r="CM13" s="415"/>
      <c r="CN13" s="415"/>
      <c r="CO13" s="415"/>
      <c r="CP13" s="415"/>
      <c r="CQ13" s="415"/>
      <c r="CR13" s="415"/>
      <c r="CS13" s="496"/>
      <c r="CT13" s="452">
        <v>-1.4</v>
      </c>
      <c r="CU13" s="453"/>
      <c r="CV13" s="453"/>
      <c r="CW13" s="453"/>
      <c r="CX13" s="453"/>
      <c r="CY13" s="453"/>
      <c r="CZ13" s="453"/>
      <c r="DA13" s="454"/>
      <c r="DB13" s="452">
        <v>-1.2</v>
      </c>
      <c r="DC13" s="453"/>
      <c r="DD13" s="453"/>
      <c r="DE13" s="453"/>
      <c r="DF13" s="453"/>
      <c r="DG13" s="453"/>
      <c r="DH13" s="453"/>
      <c r="DI13" s="454"/>
    </row>
    <row r="14" spans="1:119" ht="18.75" customHeight="1" thickBot="1" x14ac:dyDescent="0.25">
      <c r="A14" s="177"/>
      <c r="B14" s="564"/>
      <c r="C14" s="565"/>
      <c r="D14" s="565"/>
      <c r="E14" s="565"/>
      <c r="F14" s="565"/>
      <c r="G14" s="565"/>
      <c r="H14" s="565"/>
      <c r="I14" s="565"/>
      <c r="J14" s="565"/>
      <c r="K14" s="566"/>
      <c r="L14" s="529" t="s">
        <v>135</v>
      </c>
      <c r="M14" s="582"/>
      <c r="N14" s="582"/>
      <c r="O14" s="582"/>
      <c r="P14" s="582"/>
      <c r="Q14" s="583"/>
      <c r="R14" s="542">
        <v>227544</v>
      </c>
      <c r="S14" s="543"/>
      <c r="T14" s="543"/>
      <c r="U14" s="543"/>
      <c r="V14" s="544"/>
      <c r="W14" s="546"/>
      <c r="X14" s="444"/>
      <c r="Y14" s="444"/>
      <c r="Z14" s="444"/>
      <c r="AA14" s="444"/>
      <c r="AB14" s="445"/>
      <c r="AC14" s="535">
        <v>0.4</v>
      </c>
      <c r="AD14" s="536"/>
      <c r="AE14" s="536"/>
      <c r="AF14" s="536"/>
      <c r="AG14" s="537"/>
      <c r="AH14" s="535">
        <v>0.3</v>
      </c>
      <c r="AI14" s="536"/>
      <c r="AJ14" s="536"/>
      <c r="AK14" s="536"/>
      <c r="AL14" s="538"/>
      <c r="AM14" s="512"/>
      <c r="AN14" s="412"/>
      <c r="AO14" s="412"/>
      <c r="AP14" s="412"/>
      <c r="AQ14" s="412"/>
      <c r="AR14" s="412"/>
      <c r="AS14" s="412"/>
      <c r="AT14" s="413"/>
      <c r="AU14" s="513"/>
      <c r="AV14" s="514"/>
      <c r="AW14" s="514"/>
      <c r="AX14" s="514"/>
      <c r="AY14" s="469"/>
      <c r="AZ14" s="470"/>
      <c r="BA14" s="470"/>
      <c r="BB14" s="470"/>
      <c r="BC14" s="470"/>
      <c r="BD14" s="470"/>
      <c r="BE14" s="470"/>
      <c r="BF14" s="470"/>
      <c r="BG14" s="470"/>
      <c r="BH14" s="470"/>
      <c r="BI14" s="470"/>
      <c r="BJ14" s="470"/>
      <c r="BK14" s="470"/>
      <c r="BL14" s="470"/>
      <c r="BM14" s="471"/>
      <c r="BN14" s="455"/>
      <c r="BO14" s="456"/>
      <c r="BP14" s="456"/>
      <c r="BQ14" s="456"/>
      <c r="BR14" s="456"/>
      <c r="BS14" s="456"/>
      <c r="BT14" s="456"/>
      <c r="BU14" s="457"/>
      <c r="BV14" s="455"/>
      <c r="BW14" s="456"/>
      <c r="BX14" s="456"/>
      <c r="BY14" s="456"/>
      <c r="BZ14" s="456"/>
      <c r="CA14" s="456"/>
      <c r="CB14" s="456"/>
      <c r="CC14" s="457"/>
      <c r="CD14" s="492" t="s">
        <v>136</v>
      </c>
      <c r="CE14" s="493"/>
      <c r="CF14" s="493"/>
      <c r="CG14" s="493"/>
      <c r="CH14" s="493"/>
      <c r="CI14" s="493"/>
      <c r="CJ14" s="493"/>
      <c r="CK14" s="493"/>
      <c r="CL14" s="493"/>
      <c r="CM14" s="493"/>
      <c r="CN14" s="493"/>
      <c r="CO14" s="493"/>
      <c r="CP14" s="493"/>
      <c r="CQ14" s="493"/>
      <c r="CR14" s="493"/>
      <c r="CS14" s="494"/>
      <c r="CT14" s="552" t="s">
        <v>122</v>
      </c>
      <c r="CU14" s="553"/>
      <c r="CV14" s="553"/>
      <c r="CW14" s="553"/>
      <c r="CX14" s="553"/>
      <c r="CY14" s="553"/>
      <c r="CZ14" s="553"/>
      <c r="DA14" s="554"/>
      <c r="DB14" s="552" t="s">
        <v>122</v>
      </c>
      <c r="DC14" s="553"/>
      <c r="DD14" s="553"/>
      <c r="DE14" s="553"/>
      <c r="DF14" s="553"/>
      <c r="DG14" s="553"/>
      <c r="DH14" s="553"/>
      <c r="DI14" s="554"/>
    </row>
    <row r="15" spans="1:119" ht="18.75" customHeight="1" x14ac:dyDescent="0.2">
      <c r="A15" s="177"/>
      <c r="B15" s="564"/>
      <c r="C15" s="565"/>
      <c r="D15" s="565"/>
      <c r="E15" s="565"/>
      <c r="F15" s="565"/>
      <c r="G15" s="565"/>
      <c r="H15" s="565"/>
      <c r="I15" s="565"/>
      <c r="J15" s="565"/>
      <c r="K15" s="566"/>
      <c r="L15" s="186"/>
      <c r="M15" s="539" t="s">
        <v>130</v>
      </c>
      <c r="N15" s="540"/>
      <c r="O15" s="540"/>
      <c r="P15" s="540"/>
      <c r="Q15" s="541"/>
      <c r="R15" s="542">
        <v>224267</v>
      </c>
      <c r="S15" s="543"/>
      <c r="T15" s="543"/>
      <c r="U15" s="543"/>
      <c r="V15" s="544"/>
      <c r="W15" s="545" t="s">
        <v>137</v>
      </c>
      <c r="X15" s="441"/>
      <c r="Y15" s="441"/>
      <c r="Z15" s="441"/>
      <c r="AA15" s="441"/>
      <c r="AB15" s="442"/>
      <c r="AC15" s="408">
        <v>22039</v>
      </c>
      <c r="AD15" s="409"/>
      <c r="AE15" s="409"/>
      <c r="AF15" s="409"/>
      <c r="AG15" s="410"/>
      <c r="AH15" s="408">
        <v>23467</v>
      </c>
      <c r="AI15" s="409"/>
      <c r="AJ15" s="409"/>
      <c r="AK15" s="409"/>
      <c r="AL15" s="468"/>
      <c r="AM15" s="512"/>
      <c r="AN15" s="412"/>
      <c r="AO15" s="412"/>
      <c r="AP15" s="412"/>
      <c r="AQ15" s="412"/>
      <c r="AR15" s="412"/>
      <c r="AS15" s="412"/>
      <c r="AT15" s="413"/>
      <c r="AU15" s="513"/>
      <c r="AV15" s="514"/>
      <c r="AW15" s="514"/>
      <c r="AX15" s="514"/>
      <c r="AY15" s="481" t="s">
        <v>138</v>
      </c>
      <c r="AZ15" s="482"/>
      <c r="BA15" s="482"/>
      <c r="BB15" s="482"/>
      <c r="BC15" s="482"/>
      <c r="BD15" s="482"/>
      <c r="BE15" s="482"/>
      <c r="BF15" s="482"/>
      <c r="BG15" s="482"/>
      <c r="BH15" s="482"/>
      <c r="BI15" s="482"/>
      <c r="BJ15" s="482"/>
      <c r="BK15" s="482"/>
      <c r="BL15" s="482"/>
      <c r="BM15" s="483"/>
      <c r="BN15" s="484">
        <v>26267530</v>
      </c>
      <c r="BO15" s="485"/>
      <c r="BP15" s="485"/>
      <c r="BQ15" s="485"/>
      <c r="BR15" s="485"/>
      <c r="BS15" s="485"/>
      <c r="BT15" s="485"/>
      <c r="BU15" s="486"/>
      <c r="BV15" s="484">
        <v>25730695</v>
      </c>
      <c r="BW15" s="485"/>
      <c r="BX15" s="485"/>
      <c r="BY15" s="485"/>
      <c r="BZ15" s="485"/>
      <c r="CA15" s="485"/>
      <c r="CB15" s="485"/>
      <c r="CC15" s="486"/>
      <c r="CD15" s="555" t="s">
        <v>139</v>
      </c>
      <c r="CE15" s="556"/>
      <c r="CF15" s="556"/>
      <c r="CG15" s="556"/>
      <c r="CH15" s="556"/>
      <c r="CI15" s="556"/>
      <c r="CJ15" s="556"/>
      <c r="CK15" s="556"/>
      <c r="CL15" s="556"/>
      <c r="CM15" s="556"/>
      <c r="CN15" s="556"/>
      <c r="CO15" s="556"/>
      <c r="CP15" s="556"/>
      <c r="CQ15" s="556"/>
      <c r="CR15" s="556"/>
      <c r="CS15" s="557"/>
      <c r="CT15" s="187"/>
      <c r="CU15" s="188"/>
      <c r="CV15" s="188"/>
      <c r="CW15" s="188"/>
      <c r="CX15" s="188"/>
      <c r="CY15" s="188"/>
      <c r="CZ15" s="188"/>
      <c r="DA15" s="189"/>
      <c r="DB15" s="187"/>
      <c r="DC15" s="188"/>
      <c r="DD15" s="188"/>
      <c r="DE15" s="188"/>
      <c r="DF15" s="188"/>
      <c r="DG15" s="188"/>
      <c r="DH15" s="188"/>
      <c r="DI15" s="189"/>
    </row>
    <row r="16" spans="1:119" ht="18.75" customHeight="1" x14ac:dyDescent="0.2">
      <c r="A16" s="177"/>
      <c r="B16" s="564"/>
      <c r="C16" s="565"/>
      <c r="D16" s="565"/>
      <c r="E16" s="565"/>
      <c r="F16" s="565"/>
      <c r="G16" s="565"/>
      <c r="H16" s="565"/>
      <c r="I16" s="565"/>
      <c r="J16" s="565"/>
      <c r="K16" s="566"/>
      <c r="L16" s="529" t="s">
        <v>140</v>
      </c>
      <c r="M16" s="530"/>
      <c r="N16" s="530"/>
      <c r="O16" s="530"/>
      <c r="P16" s="530"/>
      <c r="Q16" s="531"/>
      <c r="R16" s="532" t="s">
        <v>141</v>
      </c>
      <c r="S16" s="533"/>
      <c r="T16" s="533"/>
      <c r="U16" s="533"/>
      <c r="V16" s="534"/>
      <c r="W16" s="546"/>
      <c r="X16" s="444"/>
      <c r="Y16" s="444"/>
      <c r="Z16" s="444"/>
      <c r="AA16" s="444"/>
      <c r="AB16" s="445"/>
      <c r="AC16" s="535">
        <v>24.2</v>
      </c>
      <c r="AD16" s="536"/>
      <c r="AE16" s="536"/>
      <c r="AF16" s="536"/>
      <c r="AG16" s="537"/>
      <c r="AH16" s="535">
        <v>25.7</v>
      </c>
      <c r="AI16" s="536"/>
      <c r="AJ16" s="536"/>
      <c r="AK16" s="536"/>
      <c r="AL16" s="538"/>
      <c r="AM16" s="512"/>
      <c r="AN16" s="412"/>
      <c r="AO16" s="412"/>
      <c r="AP16" s="412"/>
      <c r="AQ16" s="412"/>
      <c r="AR16" s="412"/>
      <c r="AS16" s="412"/>
      <c r="AT16" s="413"/>
      <c r="AU16" s="513"/>
      <c r="AV16" s="514"/>
      <c r="AW16" s="514"/>
      <c r="AX16" s="514"/>
      <c r="AY16" s="469" t="s">
        <v>142</v>
      </c>
      <c r="AZ16" s="470"/>
      <c r="BA16" s="470"/>
      <c r="BB16" s="470"/>
      <c r="BC16" s="470"/>
      <c r="BD16" s="470"/>
      <c r="BE16" s="470"/>
      <c r="BF16" s="470"/>
      <c r="BG16" s="470"/>
      <c r="BH16" s="470"/>
      <c r="BI16" s="470"/>
      <c r="BJ16" s="470"/>
      <c r="BK16" s="470"/>
      <c r="BL16" s="470"/>
      <c r="BM16" s="471"/>
      <c r="BN16" s="455">
        <v>42328415</v>
      </c>
      <c r="BO16" s="456"/>
      <c r="BP16" s="456"/>
      <c r="BQ16" s="456"/>
      <c r="BR16" s="456"/>
      <c r="BS16" s="456"/>
      <c r="BT16" s="456"/>
      <c r="BU16" s="457"/>
      <c r="BV16" s="455">
        <v>40587162</v>
      </c>
      <c r="BW16" s="456"/>
      <c r="BX16" s="456"/>
      <c r="BY16" s="456"/>
      <c r="BZ16" s="456"/>
      <c r="CA16" s="456"/>
      <c r="CB16" s="456"/>
      <c r="CC16" s="457"/>
      <c r="CD16" s="190"/>
      <c r="CE16" s="487"/>
      <c r="CF16" s="487"/>
      <c r="CG16" s="487"/>
      <c r="CH16" s="487"/>
      <c r="CI16" s="487"/>
      <c r="CJ16" s="487"/>
      <c r="CK16" s="487"/>
      <c r="CL16" s="487"/>
      <c r="CM16" s="487"/>
      <c r="CN16" s="487"/>
      <c r="CO16" s="487"/>
      <c r="CP16" s="487"/>
      <c r="CQ16" s="487"/>
      <c r="CR16" s="487"/>
      <c r="CS16" s="488"/>
      <c r="CT16" s="452"/>
      <c r="CU16" s="453"/>
      <c r="CV16" s="453"/>
      <c r="CW16" s="453"/>
      <c r="CX16" s="453"/>
      <c r="CY16" s="453"/>
      <c r="CZ16" s="453"/>
      <c r="DA16" s="454"/>
      <c r="DB16" s="452"/>
      <c r="DC16" s="453"/>
      <c r="DD16" s="453"/>
      <c r="DE16" s="453"/>
      <c r="DF16" s="453"/>
      <c r="DG16" s="453"/>
      <c r="DH16" s="453"/>
      <c r="DI16" s="454"/>
    </row>
    <row r="17" spans="1:113" ht="18.75" customHeight="1" thickBot="1" x14ac:dyDescent="0.25">
      <c r="A17" s="177"/>
      <c r="B17" s="567"/>
      <c r="C17" s="568"/>
      <c r="D17" s="568"/>
      <c r="E17" s="568"/>
      <c r="F17" s="568"/>
      <c r="G17" s="568"/>
      <c r="H17" s="568"/>
      <c r="I17" s="568"/>
      <c r="J17" s="568"/>
      <c r="K17" s="569"/>
      <c r="L17" s="191"/>
      <c r="M17" s="548" t="s">
        <v>143</v>
      </c>
      <c r="N17" s="549"/>
      <c r="O17" s="549"/>
      <c r="P17" s="549"/>
      <c r="Q17" s="550"/>
      <c r="R17" s="532" t="s">
        <v>144</v>
      </c>
      <c r="S17" s="533"/>
      <c r="T17" s="533"/>
      <c r="U17" s="533"/>
      <c r="V17" s="534"/>
      <c r="W17" s="545" t="s">
        <v>145</v>
      </c>
      <c r="X17" s="441"/>
      <c r="Y17" s="441"/>
      <c r="Z17" s="441"/>
      <c r="AA17" s="441"/>
      <c r="AB17" s="442"/>
      <c r="AC17" s="408">
        <v>68804</v>
      </c>
      <c r="AD17" s="409"/>
      <c r="AE17" s="409"/>
      <c r="AF17" s="409"/>
      <c r="AG17" s="410"/>
      <c r="AH17" s="408">
        <v>67671</v>
      </c>
      <c r="AI17" s="409"/>
      <c r="AJ17" s="409"/>
      <c r="AK17" s="409"/>
      <c r="AL17" s="468"/>
      <c r="AM17" s="512"/>
      <c r="AN17" s="412"/>
      <c r="AO17" s="412"/>
      <c r="AP17" s="412"/>
      <c r="AQ17" s="412"/>
      <c r="AR17" s="412"/>
      <c r="AS17" s="412"/>
      <c r="AT17" s="413"/>
      <c r="AU17" s="513"/>
      <c r="AV17" s="514"/>
      <c r="AW17" s="514"/>
      <c r="AX17" s="514"/>
      <c r="AY17" s="469" t="s">
        <v>146</v>
      </c>
      <c r="AZ17" s="470"/>
      <c r="BA17" s="470"/>
      <c r="BB17" s="470"/>
      <c r="BC17" s="470"/>
      <c r="BD17" s="470"/>
      <c r="BE17" s="470"/>
      <c r="BF17" s="470"/>
      <c r="BG17" s="470"/>
      <c r="BH17" s="470"/>
      <c r="BI17" s="470"/>
      <c r="BJ17" s="470"/>
      <c r="BK17" s="470"/>
      <c r="BL17" s="470"/>
      <c r="BM17" s="471"/>
      <c r="BN17" s="455">
        <v>33176557</v>
      </c>
      <c r="BO17" s="456"/>
      <c r="BP17" s="456"/>
      <c r="BQ17" s="456"/>
      <c r="BR17" s="456"/>
      <c r="BS17" s="456"/>
      <c r="BT17" s="456"/>
      <c r="BU17" s="457"/>
      <c r="BV17" s="455">
        <v>32511911</v>
      </c>
      <c r="BW17" s="456"/>
      <c r="BX17" s="456"/>
      <c r="BY17" s="456"/>
      <c r="BZ17" s="456"/>
      <c r="CA17" s="456"/>
      <c r="CB17" s="456"/>
      <c r="CC17" s="457"/>
      <c r="CD17" s="190"/>
      <c r="CE17" s="487"/>
      <c r="CF17" s="487"/>
      <c r="CG17" s="487"/>
      <c r="CH17" s="487"/>
      <c r="CI17" s="487"/>
      <c r="CJ17" s="487"/>
      <c r="CK17" s="487"/>
      <c r="CL17" s="487"/>
      <c r="CM17" s="487"/>
      <c r="CN17" s="487"/>
      <c r="CO17" s="487"/>
      <c r="CP17" s="487"/>
      <c r="CQ17" s="487"/>
      <c r="CR17" s="487"/>
      <c r="CS17" s="488"/>
      <c r="CT17" s="452"/>
      <c r="CU17" s="453"/>
      <c r="CV17" s="453"/>
      <c r="CW17" s="453"/>
      <c r="CX17" s="453"/>
      <c r="CY17" s="453"/>
      <c r="CZ17" s="453"/>
      <c r="DA17" s="454"/>
      <c r="DB17" s="452"/>
      <c r="DC17" s="453"/>
      <c r="DD17" s="453"/>
      <c r="DE17" s="453"/>
      <c r="DF17" s="453"/>
      <c r="DG17" s="453"/>
      <c r="DH17" s="453"/>
      <c r="DI17" s="454"/>
    </row>
    <row r="18" spans="1:113" ht="18.75" customHeight="1" thickBot="1" x14ac:dyDescent="0.25">
      <c r="A18" s="177"/>
      <c r="B18" s="505" t="s">
        <v>147</v>
      </c>
      <c r="C18" s="506"/>
      <c r="D18" s="506"/>
      <c r="E18" s="507"/>
      <c r="F18" s="507"/>
      <c r="G18" s="507"/>
      <c r="H18" s="507"/>
      <c r="I18" s="507"/>
      <c r="J18" s="507"/>
      <c r="K18" s="507"/>
      <c r="L18" s="508">
        <v>24.7</v>
      </c>
      <c r="M18" s="508"/>
      <c r="N18" s="508"/>
      <c r="O18" s="508"/>
      <c r="P18" s="508"/>
      <c r="Q18" s="508"/>
      <c r="R18" s="509"/>
      <c r="S18" s="509"/>
      <c r="T18" s="509"/>
      <c r="U18" s="509"/>
      <c r="V18" s="510"/>
      <c r="W18" s="526"/>
      <c r="X18" s="527"/>
      <c r="Y18" s="527"/>
      <c r="Z18" s="527"/>
      <c r="AA18" s="527"/>
      <c r="AB18" s="551"/>
      <c r="AC18" s="425">
        <v>75.5</v>
      </c>
      <c r="AD18" s="426"/>
      <c r="AE18" s="426"/>
      <c r="AF18" s="426"/>
      <c r="AG18" s="511"/>
      <c r="AH18" s="425">
        <v>74</v>
      </c>
      <c r="AI18" s="426"/>
      <c r="AJ18" s="426"/>
      <c r="AK18" s="426"/>
      <c r="AL18" s="427"/>
      <c r="AM18" s="512"/>
      <c r="AN18" s="412"/>
      <c r="AO18" s="412"/>
      <c r="AP18" s="412"/>
      <c r="AQ18" s="412"/>
      <c r="AR18" s="412"/>
      <c r="AS18" s="412"/>
      <c r="AT18" s="413"/>
      <c r="AU18" s="513"/>
      <c r="AV18" s="514"/>
      <c r="AW18" s="514"/>
      <c r="AX18" s="514"/>
      <c r="AY18" s="469" t="s">
        <v>148</v>
      </c>
      <c r="AZ18" s="470"/>
      <c r="BA18" s="470"/>
      <c r="BB18" s="470"/>
      <c r="BC18" s="470"/>
      <c r="BD18" s="470"/>
      <c r="BE18" s="470"/>
      <c r="BF18" s="470"/>
      <c r="BG18" s="470"/>
      <c r="BH18" s="470"/>
      <c r="BI18" s="470"/>
      <c r="BJ18" s="470"/>
      <c r="BK18" s="470"/>
      <c r="BL18" s="470"/>
      <c r="BM18" s="471"/>
      <c r="BN18" s="455">
        <v>45290935</v>
      </c>
      <c r="BO18" s="456"/>
      <c r="BP18" s="456"/>
      <c r="BQ18" s="456"/>
      <c r="BR18" s="456"/>
      <c r="BS18" s="456"/>
      <c r="BT18" s="456"/>
      <c r="BU18" s="457"/>
      <c r="BV18" s="455">
        <v>44415174</v>
      </c>
      <c r="BW18" s="456"/>
      <c r="BX18" s="456"/>
      <c r="BY18" s="456"/>
      <c r="BZ18" s="456"/>
      <c r="CA18" s="456"/>
      <c r="CB18" s="456"/>
      <c r="CC18" s="457"/>
      <c r="CD18" s="190"/>
      <c r="CE18" s="487"/>
      <c r="CF18" s="487"/>
      <c r="CG18" s="487"/>
      <c r="CH18" s="487"/>
      <c r="CI18" s="487"/>
      <c r="CJ18" s="487"/>
      <c r="CK18" s="487"/>
      <c r="CL18" s="487"/>
      <c r="CM18" s="487"/>
      <c r="CN18" s="487"/>
      <c r="CO18" s="487"/>
      <c r="CP18" s="487"/>
      <c r="CQ18" s="487"/>
      <c r="CR18" s="487"/>
      <c r="CS18" s="488"/>
      <c r="CT18" s="452"/>
      <c r="CU18" s="453"/>
      <c r="CV18" s="453"/>
      <c r="CW18" s="453"/>
      <c r="CX18" s="453"/>
      <c r="CY18" s="453"/>
      <c r="CZ18" s="453"/>
      <c r="DA18" s="454"/>
      <c r="DB18" s="452"/>
      <c r="DC18" s="453"/>
      <c r="DD18" s="453"/>
      <c r="DE18" s="453"/>
      <c r="DF18" s="453"/>
      <c r="DG18" s="453"/>
      <c r="DH18" s="453"/>
      <c r="DI18" s="454"/>
    </row>
    <row r="19" spans="1:113" ht="18.75" customHeight="1" thickBot="1" x14ac:dyDescent="0.25">
      <c r="A19" s="177"/>
      <c r="B19" s="505" t="s">
        <v>149</v>
      </c>
      <c r="C19" s="506"/>
      <c r="D19" s="506"/>
      <c r="E19" s="507"/>
      <c r="F19" s="507"/>
      <c r="G19" s="507"/>
      <c r="H19" s="507"/>
      <c r="I19" s="507"/>
      <c r="J19" s="507"/>
      <c r="K19" s="507"/>
      <c r="L19" s="515">
        <v>9301</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47"/>
      <c r="AM19" s="512"/>
      <c r="AN19" s="412"/>
      <c r="AO19" s="412"/>
      <c r="AP19" s="412"/>
      <c r="AQ19" s="412"/>
      <c r="AR19" s="412"/>
      <c r="AS19" s="412"/>
      <c r="AT19" s="413"/>
      <c r="AU19" s="513"/>
      <c r="AV19" s="514"/>
      <c r="AW19" s="514"/>
      <c r="AX19" s="514"/>
      <c r="AY19" s="469" t="s">
        <v>150</v>
      </c>
      <c r="AZ19" s="470"/>
      <c r="BA19" s="470"/>
      <c r="BB19" s="470"/>
      <c r="BC19" s="470"/>
      <c r="BD19" s="470"/>
      <c r="BE19" s="470"/>
      <c r="BF19" s="470"/>
      <c r="BG19" s="470"/>
      <c r="BH19" s="470"/>
      <c r="BI19" s="470"/>
      <c r="BJ19" s="470"/>
      <c r="BK19" s="470"/>
      <c r="BL19" s="470"/>
      <c r="BM19" s="471"/>
      <c r="BN19" s="455">
        <v>63569045</v>
      </c>
      <c r="BO19" s="456"/>
      <c r="BP19" s="456"/>
      <c r="BQ19" s="456"/>
      <c r="BR19" s="456"/>
      <c r="BS19" s="456"/>
      <c r="BT19" s="456"/>
      <c r="BU19" s="457"/>
      <c r="BV19" s="455">
        <v>60780588</v>
      </c>
      <c r="BW19" s="456"/>
      <c r="BX19" s="456"/>
      <c r="BY19" s="456"/>
      <c r="BZ19" s="456"/>
      <c r="CA19" s="456"/>
      <c r="CB19" s="456"/>
      <c r="CC19" s="457"/>
      <c r="CD19" s="190"/>
      <c r="CE19" s="487"/>
      <c r="CF19" s="487"/>
      <c r="CG19" s="487"/>
      <c r="CH19" s="487"/>
      <c r="CI19" s="487"/>
      <c r="CJ19" s="487"/>
      <c r="CK19" s="487"/>
      <c r="CL19" s="487"/>
      <c r="CM19" s="487"/>
      <c r="CN19" s="487"/>
      <c r="CO19" s="487"/>
      <c r="CP19" s="487"/>
      <c r="CQ19" s="487"/>
      <c r="CR19" s="487"/>
      <c r="CS19" s="488"/>
      <c r="CT19" s="452"/>
      <c r="CU19" s="453"/>
      <c r="CV19" s="453"/>
      <c r="CW19" s="453"/>
      <c r="CX19" s="453"/>
      <c r="CY19" s="453"/>
      <c r="CZ19" s="453"/>
      <c r="DA19" s="454"/>
      <c r="DB19" s="452"/>
      <c r="DC19" s="453"/>
      <c r="DD19" s="453"/>
      <c r="DE19" s="453"/>
      <c r="DF19" s="453"/>
      <c r="DG19" s="453"/>
      <c r="DH19" s="453"/>
      <c r="DI19" s="454"/>
    </row>
    <row r="20" spans="1:113" ht="18.75" customHeight="1" thickBot="1" x14ac:dyDescent="0.25">
      <c r="A20" s="177"/>
      <c r="B20" s="505" t="s">
        <v>151</v>
      </c>
      <c r="C20" s="506"/>
      <c r="D20" s="506"/>
      <c r="E20" s="507"/>
      <c r="F20" s="507"/>
      <c r="G20" s="507"/>
      <c r="H20" s="507"/>
      <c r="I20" s="507"/>
      <c r="J20" s="507"/>
      <c r="K20" s="507"/>
      <c r="L20" s="515">
        <v>101538</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17"/>
      <c r="AO20" s="417"/>
      <c r="AP20" s="417"/>
      <c r="AQ20" s="417"/>
      <c r="AR20" s="417"/>
      <c r="AS20" s="417"/>
      <c r="AT20" s="418"/>
      <c r="AU20" s="521"/>
      <c r="AV20" s="522"/>
      <c r="AW20" s="522"/>
      <c r="AX20" s="523"/>
      <c r="AY20" s="469"/>
      <c r="AZ20" s="470"/>
      <c r="BA20" s="470"/>
      <c r="BB20" s="470"/>
      <c r="BC20" s="470"/>
      <c r="BD20" s="470"/>
      <c r="BE20" s="470"/>
      <c r="BF20" s="470"/>
      <c r="BG20" s="470"/>
      <c r="BH20" s="470"/>
      <c r="BI20" s="470"/>
      <c r="BJ20" s="470"/>
      <c r="BK20" s="470"/>
      <c r="BL20" s="470"/>
      <c r="BM20" s="471"/>
      <c r="BN20" s="455"/>
      <c r="BO20" s="456"/>
      <c r="BP20" s="456"/>
      <c r="BQ20" s="456"/>
      <c r="BR20" s="456"/>
      <c r="BS20" s="456"/>
      <c r="BT20" s="456"/>
      <c r="BU20" s="457"/>
      <c r="BV20" s="455"/>
      <c r="BW20" s="456"/>
      <c r="BX20" s="456"/>
      <c r="BY20" s="456"/>
      <c r="BZ20" s="456"/>
      <c r="CA20" s="456"/>
      <c r="CB20" s="456"/>
      <c r="CC20" s="457"/>
      <c r="CD20" s="190"/>
      <c r="CE20" s="487"/>
      <c r="CF20" s="487"/>
      <c r="CG20" s="487"/>
      <c r="CH20" s="487"/>
      <c r="CI20" s="487"/>
      <c r="CJ20" s="487"/>
      <c r="CK20" s="487"/>
      <c r="CL20" s="487"/>
      <c r="CM20" s="487"/>
      <c r="CN20" s="487"/>
      <c r="CO20" s="487"/>
      <c r="CP20" s="487"/>
      <c r="CQ20" s="487"/>
      <c r="CR20" s="487"/>
      <c r="CS20" s="488"/>
      <c r="CT20" s="452"/>
      <c r="CU20" s="453"/>
      <c r="CV20" s="453"/>
      <c r="CW20" s="453"/>
      <c r="CX20" s="453"/>
      <c r="CY20" s="453"/>
      <c r="CZ20" s="453"/>
      <c r="DA20" s="454"/>
      <c r="DB20" s="452"/>
      <c r="DC20" s="453"/>
      <c r="DD20" s="453"/>
      <c r="DE20" s="453"/>
      <c r="DF20" s="453"/>
      <c r="DG20" s="453"/>
      <c r="DH20" s="453"/>
      <c r="DI20" s="454"/>
    </row>
    <row r="21" spans="1:113" ht="18.75" customHeight="1" thickBot="1" x14ac:dyDescent="0.25">
      <c r="A21" s="177"/>
      <c r="B21" s="502" t="s">
        <v>152</v>
      </c>
      <c r="C21" s="503"/>
      <c r="D21" s="503"/>
      <c r="E21" s="503"/>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4"/>
      <c r="AY21" s="428"/>
      <c r="AZ21" s="429"/>
      <c r="BA21" s="429"/>
      <c r="BB21" s="429"/>
      <c r="BC21" s="429"/>
      <c r="BD21" s="429"/>
      <c r="BE21" s="429"/>
      <c r="BF21" s="429"/>
      <c r="BG21" s="429"/>
      <c r="BH21" s="429"/>
      <c r="BI21" s="429"/>
      <c r="BJ21" s="429"/>
      <c r="BK21" s="429"/>
      <c r="BL21" s="429"/>
      <c r="BM21" s="430"/>
      <c r="BN21" s="489"/>
      <c r="BO21" s="490"/>
      <c r="BP21" s="490"/>
      <c r="BQ21" s="490"/>
      <c r="BR21" s="490"/>
      <c r="BS21" s="490"/>
      <c r="BT21" s="490"/>
      <c r="BU21" s="491"/>
      <c r="BV21" s="489"/>
      <c r="BW21" s="490"/>
      <c r="BX21" s="490"/>
      <c r="BY21" s="490"/>
      <c r="BZ21" s="490"/>
      <c r="CA21" s="490"/>
      <c r="CB21" s="490"/>
      <c r="CC21" s="491"/>
      <c r="CD21" s="190"/>
      <c r="CE21" s="487"/>
      <c r="CF21" s="487"/>
      <c r="CG21" s="487"/>
      <c r="CH21" s="487"/>
      <c r="CI21" s="487"/>
      <c r="CJ21" s="487"/>
      <c r="CK21" s="487"/>
      <c r="CL21" s="487"/>
      <c r="CM21" s="487"/>
      <c r="CN21" s="487"/>
      <c r="CO21" s="487"/>
      <c r="CP21" s="487"/>
      <c r="CQ21" s="487"/>
      <c r="CR21" s="487"/>
      <c r="CS21" s="488"/>
      <c r="CT21" s="452"/>
      <c r="CU21" s="453"/>
      <c r="CV21" s="453"/>
      <c r="CW21" s="453"/>
      <c r="CX21" s="453"/>
      <c r="CY21" s="453"/>
      <c r="CZ21" s="453"/>
      <c r="DA21" s="454"/>
      <c r="DB21" s="452"/>
      <c r="DC21" s="453"/>
      <c r="DD21" s="453"/>
      <c r="DE21" s="453"/>
      <c r="DF21" s="453"/>
      <c r="DG21" s="453"/>
      <c r="DH21" s="453"/>
      <c r="DI21" s="454"/>
    </row>
    <row r="22" spans="1:113" ht="18.75" customHeight="1" x14ac:dyDescent="0.2">
      <c r="A22" s="177"/>
      <c r="B22" s="431" t="s">
        <v>153</v>
      </c>
      <c r="C22" s="432"/>
      <c r="D22" s="433"/>
      <c r="E22" s="440" t="s">
        <v>1</v>
      </c>
      <c r="F22" s="441"/>
      <c r="G22" s="441"/>
      <c r="H22" s="441"/>
      <c r="I22" s="441"/>
      <c r="J22" s="441"/>
      <c r="K22" s="442"/>
      <c r="L22" s="440" t="s">
        <v>154</v>
      </c>
      <c r="M22" s="441"/>
      <c r="N22" s="441"/>
      <c r="O22" s="441"/>
      <c r="P22" s="442"/>
      <c r="Q22" s="446" t="s">
        <v>155</v>
      </c>
      <c r="R22" s="447"/>
      <c r="S22" s="447"/>
      <c r="T22" s="447"/>
      <c r="U22" s="447"/>
      <c r="V22" s="448"/>
      <c r="W22" s="497" t="s">
        <v>156</v>
      </c>
      <c r="X22" s="432"/>
      <c r="Y22" s="433"/>
      <c r="Z22" s="440" t="s">
        <v>1</v>
      </c>
      <c r="AA22" s="441"/>
      <c r="AB22" s="441"/>
      <c r="AC22" s="441"/>
      <c r="AD22" s="441"/>
      <c r="AE22" s="441"/>
      <c r="AF22" s="441"/>
      <c r="AG22" s="442"/>
      <c r="AH22" s="458" t="s">
        <v>157</v>
      </c>
      <c r="AI22" s="441"/>
      <c r="AJ22" s="441"/>
      <c r="AK22" s="441"/>
      <c r="AL22" s="442"/>
      <c r="AM22" s="458" t="s">
        <v>158</v>
      </c>
      <c r="AN22" s="459"/>
      <c r="AO22" s="459"/>
      <c r="AP22" s="459"/>
      <c r="AQ22" s="459"/>
      <c r="AR22" s="460"/>
      <c r="AS22" s="446" t="s">
        <v>155</v>
      </c>
      <c r="AT22" s="447"/>
      <c r="AU22" s="447"/>
      <c r="AV22" s="447"/>
      <c r="AW22" s="447"/>
      <c r="AX22" s="464"/>
      <c r="AY22" s="481" t="s">
        <v>159</v>
      </c>
      <c r="AZ22" s="482"/>
      <c r="BA22" s="482"/>
      <c r="BB22" s="482"/>
      <c r="BC22" s="482"/>
      <c r="BD22" s="482"/>
      <c r="BE22" s="482"/>
      <c r="BF22" s="482"/>
      <c r="BG22" s="482"/>
      <c r="BH22" s="482"/>
      <c r="BI22" s="482"/>
      <c r="BJ22" s="482"/>
      <c r="BK22" s="482"/>
      <c r="BL22" s="482"/>
      <c r="BM22" s="483"/>
      <c r="BN22" s="484">
        <v>61759880</v>
      </c>
      <c r="BO22" s="485"/>
      <c r="BP22" s="485"/>
      <c r="BQ22" s="485"/>
      <c r="BR22" s="485"/>
      <c r="BS22" s="485"/>
      <c r="BT22" s="485"/>
      <c r="BU22" s="486"/>
      <c r="BV22" s="484">
        <v>58836780</v>
      </c>
      <c r="BW22" s="485"/>
      <c r="BX22" s="485"/>
      <c r="BY22" s="485"/>
      <c r="BZ22" s="485"/>
      <c r="CA22" s="485"/>
      <c r="CB22" s="485"/>
      <c r="CC22" s="486"/>
      <c r="CD22" s="190"/>
      <c r="CE22" s="487"/>
      <c r="CF22" s="487"/>
      <c r="CG22" s="487"/>
      <c r="CH22" s="487"/>
      <c r="CI22" s="487"/>
      <c r="CJ22" s="487"/>
      <c r="CK22" s="487"/>
      <c r="CL22" s="487"/>
      <c r="CM22" s="487"/>
      <c r="CN22" s="487"/>
      <c r="CO22" s="487"/>
      <c r="CP22" s="487"/>
      <c r="CQ22" s="487"/>
      <c r="CR22" s="487"/>
      <c r="CS22" s="488"/>
      <c r="CT22" s="452"/>
      <c r="CU22" s="453"/>
      <c r="CV22" s="453"/>
      <c r="CW22" s="453"/>
      <c r="CX22" s="453"/>
      <c r="CY22" s="453"/>
      <c r="CZ22" s="453"/>
      <c r="DA22" s="454"/>
      <c r="DB22" s="452"/>
      <c r="DC22" s="453"/>
      <c r="DD22" s="453"/>
      <c r="DE22" s="453"/>
      <c r="DF22" s="453"/>
      <c r="DG22" s="453"/>
      <c r="DH22" s="453"/>
      <c r="DI22" s="454"/>
    </row>
    <row r="23" spans="1:113" ht="18.75" customHeight="1" x14ac:dyDescent="0.2">
      <c r="A23" s="177"/>
      <c r="B23" s="434"/>
      <c r="C23" s="435"/>
      <c r="D23" s="436"/>
      <c r="E23" s="443"/>
      <c r="F23" s="444"/>
      <c r="G23" s="444"/>
      <c r="H23" s="444"/>
      <c r="I23" s="444"/>
      <c r="J23" s="444"/>
      <c r="K23" s="445"/>
      <c r="L23" s="443"/>
      <c r="M23" s="444"/>
      <c r="N23" s="444"/>
      <c r="O23" s="444"/>
      <c r="P23" s="445"/>
      <c r="Q23" s="449"/>
      <c r="R23" s="450"/>
      <c r="S23" s="450"/>
      <c r="T23" s="450"/>
      <c r="U23" s="450"/>
      <c r="V23" s="451"/>
      <c r="W23" s="498"/>
      <c r="X23" s="435"/>
      <c r="Y23" s="436"/>
      <c r="Z23" s="443"/>
      <c r="AA23" s="444"/>
      <c r="AB23" s="444"/>
      <c r="AC23" s="444"/>
      <c r="AD23" s="444"/>
      <c r="AE23" s="444"/>
      <c r="AF23" s="444"/>
      <c r="AG23" s="445"/>
      <c r="AH23" s="443"/>
      <c r="AI23" s="444"/>
      <c r="AJ23" s="444"/>
      <c r="AK23" s="444"/>
      <c r="AL23" s="445"/>
      <c r="AM23" s="461"/>
      <c r="AN23" s="462"/>
      <c r="AO23" s="462"/>
      <c r="AP23" s="462"/>
      <c r="AQ23" s="462"/>
      <c r="AR23" s="463"/>
      <c r="AS23" s="449"/>
      <c r="AT23" s="450"/>
      <c r="AU23" s="450"/>
      <c r="AV23" s="450"/>
      <c r="AW23" s="450"/>
      <c r="AX23" s="465"/>
      <c r="AY23" s="469" t="s">
        <v>160</v>
      </c>
      <c r="AZ23" s="470"/>
      <c r="BA23" s="470"/>
      <c r="BB23" s="470"/>
      <c r="BC23" s="470"/>
      <c r="BD23" s="470"/>
      <c r="BE23" s="470"/>
      <c r="BF23" s="470"/>
      <c r="BG23" s="470"/>
      <c r="BH23" s="470"/>
      <c r="BI23" s="470"/>
      <c r="BJ23" s="470"/>
      <c r="BK23" s="470"/>
      <c r="BL23" s="470"/>
      <c r="BM23" s="471"/>
      <c r="BN23" s="455">
        <v>52303217</v>
      </c>
      <c r="BO23" s="456"/>
      <c r="BP23" s="456"/>
      <c r="BQ23" s="456"/>
      <c r="BR23" s="456"/>
      <c r="BS23" s="456"/>
      <c r="BT23" s="456"/>
      <c r="BU23" s="457"/>
      <c r="BV23" s="455">
        <v>49811421</v>
      </c>
      <c r="BW23" s="456"/>
      <c r="BX23" s="456"/>
      <c r="BY23" s="456"/>
      <c r="BZ23" s="456"/>
      <c r="CA23" s="456"/>
      <c r="CB23" s="456"/>
      <c r="CC23" s="457"/>
      <c r="CD23" s="190"/>
      <c r="CE23" s="487"/>
      <c r="CF23" s="487"/>
      <c r="CG23" s="487"/>
      <c r="CH23" s="487"/>
      <c r="CI23" s="487"/>
      <c r="CJ23" s="487"/>
      <c r="CK23" s="487"/>
      <c r="CL23" s="487"/>
      <c r="CM23" s="487"/>
      <c r="CN23" s="487"/>
      <c r="CO23" s="487"/>
      <c r="CP23" s="487"/>
      <c r="CQ23" s="487"/>
      <c r="CR23" s="487"/>
      <c r="CS23" s="488"/>
      <c r="CT23" s="452"/>
      <c r="CU23" s="453"/>
      <c r="CV23" s="453"/>
      <c r="CW23" s="453"/>
      <c r="CX23" s="453"/>
      <c r="CY23" s="453"/>
      <c r="CZ23" s="453"/>
      <c r="DA23" s="454"/>
      <c r="DB23" s="452"/>
      <c r="DC23" s="453"/>
      <c r="DD23" s="453"/>
      <c r="DE23" s="453"/>
      <c r="DF23" s="453"/>
      <c r="DG23" s="453"/>
      <c r="DH23" s="453"/>
      <c r="DI23" s="454"/>
    </row>
    <row r="24" spans="1:113" ht="18.75" customHeight="1" thickBot="1" x14ac:dyDescent="0.25">
      <c r="A24" s="177"/>
      <c r="B24" s="434"/>
      <c r="C24" s="435"/>
      <c r="D24" s="436"/>
      <c r="E24" s="411" t="s">
        <v>161</v>
      </c>
      <c r="F24" s="412"/>
      <c r="G24" s="412"/>
      <c r="H24" s="412"/>
      <c r="I24" s="412"/>
      <c r="J24" s="412"/>
      <c r="K24" s="413"/>
      <c r="L24" s="408">
        <v>1</v>
      </c>
      <c r="M24" s="409"/>
      <c r="N24" s="409"/>
      <c r="O24" s="409"/>
      <c r="P24" s="410"/>
      <c r="Q24" s="408">
        <v>7140</v>
      </c>
      <c r="R24" s="409"/>
      <c r="S24" s="409"/>
      <c r="T24" s="409"/>
      <c r="U24" s="409"/>
      <c r="V24" s="410"/>
      <c r="W24" s="498"/>
      <c r="X24" s="435"/>
      <c r="Y24" s="436"/>
      <c r="Z24" s="411" t="s">
        <v>162</v>
      </c>
      <c r="AA24" s="412"/>
      <c r="AB24" s="412"/>
      <c r="AC24" s="412"/>
      <c r="AD24" s="412"/>
      <c r="AE24" s="412"/>
      <c r="AF24" s="412"/>
      <c r="AG24" s="413"/>
      <c r="AH24" s="408">
        <v>1059</v>
      </c>
      <c r="AI24" s="409"/>
      <c r="AJ24" s="409"/>
      <c r="AK24" s="409"/>
      <c r="AL24" s="410"/>
      <c r="AM24" s="408">
        <v>3041448</v>
      </c>
      <c r="AN24" s="409"/>
      <c r="AO24" s="409"/>
      <c r="AP24" s="409"/>
      <c r="AQ24" s="409"/>
      <c r="AR24" s="410"/>
      <c r="AS24" s="408">
        <v>2872</v>
      </c>
      <c r="AT24" s="409"/>
      <c r="AU24" s="409"/>
      <c r="AV24" s="409"/>
      <c r="AW24" s="409"/>
      <c r="AX24" s="468"/>
      <c r="AY24" s="428" t="s">
        <v>163</v>
      </c>
      <c r="AZ24" s="429"/>
      <c r="BA24" s="429"/>
      <c r="BB24" s="429"/>
      <c r="BC24" s="429"/>
      <c r="BD24" s="429"/>
      <c r="BE24" s="429"/>
      <c r="BF24" s="429"/>
      <c r="BG24" s="429"/>
      <c r="BH24" s="429"/>
      <c r="BI24" s="429"/>
      <c r="BJ24" s="429"/>
      <c r="BK24" s="429"/>
      <c r="BL24" s="429"/>
      <c r="BM24" s="430"/>
      <c r="BN24" s="455">
        <v>29901143</v>
      </c>
      <c r="BO24" s="456"/>
      <c r="BP24" s="456"/>
      <c r="BQ24" s="456"/>
      <c r="BR24" s="456"/>
      <c r="BS24" s="456"/>
      <c r="BT24" s="456"/>
      <c r="BU24" s="457"/>
      <c r="BV24" s="455">
        <v>25161463</v>
      </c>
      <c r="BW24" s="456"/>
      <c r="BX24" s="456"/>
      <c r="BY24" s="456"/>
      <c r="BZ24" s="456"/>
      <c r="CA24" s="456"/>
      <c r="CB24" s="456"/>
      <c r="CC24" s="457"/>
      <c r="CD24" s="190"/>
      <c r="CE24" s="487"/>
      <c r="CF24" s="487"/>
      <c r="CG24" s="487"/>
      <c r="CH24" s="487"/>
      <c r="CI24" s="487"/>
      <c r="CJ24" s="487"/>
      <c r="CK24" s="487"/>
      <c r="CL24" s="487"/>
      <c r="CM24" s="487"/>
      <c r="CN24" s="487"/>
      <c r="CO24" s="487"/>
      <c r="CP24" s="487"/>
      <c r="CQ24" s="487"/>
      <c r="CR24" s="487"/>
      <c r="CS24" s="488"/>
      <c r="CT24" s="452"/>
      <c r="CU24" s="453"/>
      <c r="CV24" s="453"/>
      <c r="CW24" s="453"/>
      <c r="CX24" s="453"/>
      <c r="CY24" s="453"/>
      <c r="CZ24" s="453"/>
      <c r="DA24" s="454"/>
      <c r="DB24" s="452"/>
      <c r="DC24" s="453"/>
      <c r="DD24" s="453"/>
      <c r="DE24" s="453"/>
      <c r="DF24" s="453"/>
      <c r="DG24" s="453"/>
      <c r="DH24" s="453"/>
      <c r="DI24" s="454"/>
    </row>
    <row r="25" spans="1:113" ht="18.75" customHeight="1" x14ac:dyDescent="0.2">
      <c r="A25" s="177"/>
      <c r="B25" s="434"/>
      <c r="C25" s="435"/>
      <c r="D25" s="436"/>
      <c r="E25" s="411" t="s">
        <v>164</v>
      </c>
      <c r="F25" s="412"/>
      <c r="G25" s="412"/>
      <c r="H25" s="412"/>
      <c r="I25" s="412"/>
      <c r="J25" s="412"/>
      <c r="K25" s="413"/>
      <c r="L25" s="408">
        <v>2</v>
      </c>
      <c r="M25" s="409"/>
      <c r="N25" s="409"/>
      <c r="O25" s="409"/>
      <c r="P25" s="410"/>
      <c r="Q25" s="408">
        <v>8700</v>
      </c>
      <c r="R25" s="409"/>
      <c r="S25" s="409"/>
      <c r="T25" s="409"/>
      <c r="U25" s="409"/>
      <c r="V25" s="410"/>
      <c r="W25" s="498"/>
      <c r="X25" s="435"/>
      <c r="Y25" s="436"/>
      <c r="Z25" s="411" t="s">
        <v>165</v>
      </c>
      <c r="AA25" s="412"/>
      <c r="AB25" s="412"/>
      <c r="AC25" s="412"/>
      <c r="AD25" s="412"/>
      <c r="AE25" s="412"/>
      <c r="AF25" s="412"/>
      <c r="AG25" s="413"/>
      <c r="AH25" s="408" t="s">
        <v>122</v>
      </c>
      <c r="AI25" s="409"/>
      <c r="AJ25" s="409"/>
      <c r="AK25" s="409"/>
      <c r="AL25" s="410"/>
      <c r="AM25" s="408" t="s">
        <v>122</v>
      </c>
      <c r="AN25" s="409"/>
      <c r="AO25" s="409"/>
      <c r="AP25" s="409"/>
      <c r="AQ25" s="409"/>
      <c r="AR25" s="410"/>
      <c r="AS25" s="408" t="s">
        <v>122</v>
      </c>
      <c r="AT25" s="409"/>
      <c r="AU25" s="409"/>
      <c r="AV25" s="409"/>
      <c r="AW25" s="409"/>
      <c r="AX25" s="468"/>
      <c r="AY25" s="481" t="s">
        <v>166</v>
      </c>
      <c r="AZ25" s="482"/>
      <c r="BA25" s="482"/>
      <c r="BB25" s="482"/>
      <c r="BC25" s="482"/>
      <c r="BD25" s="482"/>
      <c r="BE25" s="482"/>
      <c r="BF25" s="482"/>
      <c r="BG25" s="482"/>
      <c r="BH25" s="482"/>
      <c r="BI25" s="482"/>
      <c r="BJ25" s="482"/>
      <c r="BK25" s="482"/>
      <c r="BL25" s="482"/>
      <c r="BM25" s="483"/>
      <c r="BN25" s="484">
        <v>6673965</v>
      </c>
      <c r="BO25" s="485"/>
      <c r="BP25" s="485"/>
      <c r="BQ25" s="485"/>
      <c r="BR25" s="485"/>
      <c r="BS25" s="485"/>
      <c r="BT25" s="485"/>
      <c r="BU25" s="486"/>
      <c r="BV25" s="484">
        <v>6849323</v>
      </c>
      <c r="BW25" s="485"/>
      <c r="BX25" s="485"/>
      <c r="BY25" s="485"/>
      <c r="BZ25" s="485"/>
      <c r="CA25" s="485"/>
      <c r="CB25" s="485"/>
      <c r="CC25" s="486"/>
      <c r="CD25" s="190"/>
      <c r="CE25" s="487"/>
      <c r="CF25" s="487"/>
      <c r="CG25" s="487"/>
      <c r="CH25" s="487"/>
      <c r="CI25" s="487"/>
      <c r="CJ25" s="487"/>
      <c r="CK25" s="487"/>
      <c r="CL25" s="487"/>
      <c r="CM25" s="487"/>
      <c r="CN25" s="487"/>
      <c r="CO25" s="487"/>
      <c r="CP25" s="487"/>
      <c r="CQ25" s="487"/>
      <c r="CR25" s="487"/>
      <c r="CS25" s="488"/>
      <c r="CT25" s="452"/>
      <c r="CU25" s="453"/>
      <c r="CV25" s="453"/>
      <c r="CW25" s="453"/>
      <c r="CX25" s="453"/>
      <c r="CY25" s="453"/>
      <c r="CZ25" s="453"/>
      <c r="DA25" s="454"/>
      <c r="DB25" s="452"/>
      <c r="DC25" s="453"/>
      <c r="DD25" s="453"/>
      <c r="DE25" s="453"/>
      <c r="DF25" s="453"/>
      <c r="DG25" s="453"/>
      <c r="DH25" s="453"/>
      <c r="DI25" s="454"/>
    </row>
    <row r="26" spans="1:113" ht="18.75" customHeight="1" x14ac:dyDescent="0.2">
      <c r="A26" s="177"/>
      <c r="B26" s="434"/>
      <c r="C26" s="435"/>
      <c r="D26" s="436"/>
      <c r="E26" s="411" t="s">
        <v>167</v>
      </c>
      <c r="F26" s="412"/>
      <c r="G26" s="412"/>
      <c r="H26" s="412"/>
      <c r="I26" s="412"/>
      <c r="J26" s="412"/>
      <c r="K26" s="413"/>
      <c r="L26" s="408">
        <v>1</v>
      </c>
      <c r="M26" s="409"/>
      <c r="N26" s="409"/>
      <c r="O26" s="409"/>
      <c r="P26" s="410"/>
      <c r="Q26" s="408">
        <v>7700</v>
      </c>
      <c r="R26" s="409"/>
      <c r="S26" s="409"/>
      <c r="T26" s="409"/>
      <c r="U26" s="409"/>
      <c r="V26" s="410"/>
      <c r="W26" s="498"/>
      <c r="X26" s="435"/>
      <c r="Y26" s="436"/>
      <c r="Z26" s="411" t="s">
        <v>168</v>
      </c>
      <c r="AA26" s="466"/>
      <c r="AB26" s="466"/>
      <c r="AC26" s="466"/>
      <c r="AD26" s="466"/>
      <c r="AE26" s="466"/>
      <c r="AF26" s="466"/>
      <c r="AG26" s="467"/>
      <c r="AH26" s="408">
        <v>84</v>
      </c>
      <c r="AI26" s="409"/>
      <c r="AJ26" s="409"/>
      <c r="AK26" s="409"/>
      <c r="AL26" s="410"/>
      <c r="AM26" s="408">
        <v>239400</v>
      </c>
      <c r="AN26" s="409"/>
      <c r="AO26" s="409"/>
      <c r="AP26" s="409"/>
      <c r="AQ26" s="409"/>
      <c r="AR26" s="410"/>
      <c r="AS26" s="408">
        <v>2850</v>
      </c>
      <c r="AT26" s="409"/>
      <c r="AU26" s="409"/>
      <c r="AV26" s="409"/>
      <c r="AW26" s="409"/>
      <c r="AX26" s="468"/>
      <c r="AY26" s="495" t="s">
        <v>169</v>
      </c>
      <c r="AZ26" s="415"/>
      <c r="BA26" s="415"/>
      <c r="BB26" s="415"/>
      <c r="BC26" s="415"/>
      <c r="BD26" s="415"/>
      <c r="BE26" s="415"/>
      <c r="BF26" s="415"/>
      <c r="BG26" s="415"/>
      <c r="BH26" s="415"/>
      <c r="BI26" s="415"/>
      <c r="BJ26" s="415"/>
      <c r="BK26" s="415"/>
      <c r="BL26" s="415"/>
      <c r="BM26" s="496"/>
      <c r="BN26" s="455">
        <v>467417</v>
      </c>
      <c r="BO26" s="456"/>
      <c r="BP26" s="456"/>
      <c r="BQ26" s="456"/>
      <c r="BR26" s="456"/>
      <c r="BS26" s="456"/>
      <c r="BT26" s="456"/>
      <c r="BU26" s="457"/>
      <c r="BV26" s="455">
        <v>395439</v>
      </c>
      <c r="BW26" s="456"/>
      <c r="BX26" s="456"/>
      <c r="BY26" s="456"/>
      <c r="BZ26" s="456"/>
      <c r="CA26" s="456"/>
      <c r="CB26" s="456"/>
      <c r="CC26" s="457"/>
      <c r="CD26" s="190"/>
      <c r="CE26" s="487"/>
      <c r="CF26" s="487"/>
      <c r="CG26" s="487"/>
      <c r="CH26" s="487"/>
      <c r="CI26" s="487"/>
      <c r="CJ26" s="487"/>
      <c r="CK26" s="487"/>
      <c r="CL26" s="487"/>
      <c r="CM26" s="487"/>
      <c r="CN26" s="487"/>
      <c r="CO26" s="487"/>
      <c r="CP26" s="487"/>
      <c r="CQ26" s="487"/>
      <c r="CR26" s="487"/>
      <c r="CS26" s="488"/>
      <c r="CT26" s="452"/>
      <c r="CU26" s="453"/>
      <c r="CV26" s="453"/>
      <c r="CW26" s="453"/>
      <c r="CX26" s="453"/>
      <c r="CY26" s="453"/>
      <c r="CZ26" s="453"/>
      <c r="DA26" s="454"/>
      <c r="DB26" s="452"/>
      <c r="DC26" s="453"/>
      <c r="DD26" s="453"/>
      <c r="DE26" s="453"/>
      <c r="DF26" s="453"/>
      <c r="DG26" s="453"/>
      <c r="DH26" s="453"/>
      <c r="DI26" s="454"/>
    </row>
    <row r="27" spans="1:113" ht="18.75" customHeight="1" thickBot="1" x14ac:dyDescent="0.25">
      <c r="A27" s="177"/>
      <c r="B27" s="434"/>
      <c r="C27" s="435"/>
      <c r="D27" s="436"/>
      <c r="E27" s="411" t="s">
        <v>170</v>
      </c>
      <c r="F27" s="412"/>
      <c r="G27" s="412"/>
      <c r="H27" s="412"/>
      <c r="I27" s="412"/>
      <c r="J27" s="412"/>
      <c r="K27" s="413"/>
      <c r="L27" s="408">
        <v>1</v>
      </c>
      <c r="M27" s="409"/>
      <c r="N27" s="409"/>
      <c r="O27" s="409"/>
      <c r="P27" s="410"/>
      <c r="Q27" s="408">
        <v>7280</v>
      </c>
      <c r="R27" s="409"/>
      <c r="S27" s="409"/>
      <c r="T27" s="409"/>
      <c r="U27" s="409"/>
      <c r="V27" s="410"/>
      <c r="W27" s="498"/>
      <c r="X27" s="435"/>
      <c r="Y27" s="436"/>
      <c r="Z27" s="411" t="s">
        <v>171</v>
      </c>
      <c r="AA27" s="412"/>
      <c r="AB27" s="412"/>
      <c r="AC27" s="412"/>
      <c r="AD27" s="412"/>
      <c r="AE27" s="412"/>
      <c r="AF27" s="412"/>
      <c r="AG27" s="413"/>
      <c r="AH27" s="408">
        <v>40</v>
      </c>
      <c r="AI27" s="409"/>
      <c r="AJ27" s="409"/>
      <c r="AK27" s="409"/>
      <c r="AL27" s="410"/>
      <c r="AM27" s="408">
        <v>137958</v>
      </c>
      <c r="AN27" s="409"/>
      <c r="AO27" s="409"/>
      <c r="AP27" s="409"/>
      <c r="AQ27" s="409"/>
      <c r="AR27" s="410"/>
      <c r="AS27" s="408">
        <v>3449</v>
      </c>
      <c r="AT27" s="409"/>
      <c r="AU27" s="409"/>
      <c r="AV27" s="409"/>
      <c r="AW27" s="409"/>
      <c r="AX27" s="468"/>
      <c r="AY27" s="492" t="s">
        <v>172</v>
      </c>
      <c r="AZ27" s="493"/>
      <c r="BA27" s="493"/>
      <c r="BB27" s="493"/>
      <c r="BC27" s="493"/>
      <c r="BD27" s="493"/>
      <c r="BE27" s="493"/>
      <c r="BF27" s="493"/>
      <c r="BG27" s="493"/>
      <c r="BH27" s="493"/>
      <c r="BI27" s="493"/>
      <c r="BJ27" s="493"/>
      <c r="BK27" s="493"/>
      <c r="BL27" s="493"/>
      <c r="BM27" s="494"/>
      <c r="BN27" s="489" t="s">
        <v>122</v>
      </c>
      <c r="BO27" s="490"/>
      <c r="BP27" s="490"/>
      <c r="BQ27" s="490"/>
      <c r="BR27" s="490"/>
      <c r="BS27" s="490"/>
      <c r="BT27" s="490"/>
      <c r="BU27" s="491"/>
      <c r="BV27" s="489" t="s">
        <v>122</v>
      </c>
      <c r="BW27" s="490"/>
      <c r="BX27" s="490"/>
      <c r="BY27" s="490"/>
      <c r="BZ27" s="490"/>
      <c r="CA27" s="490"/>
      <c r="CB27" s="490"/>
      <c r="CC27" s="491"/>
      <c r="CD27" s="192"/>
      <c r="CE27" s="487"/>
      <c r="CF27" s="487"/>
      <c r="CG27" s="487"/>
      <c r="CH27" s="487"/>
      <c r="CI27" s="487"/>
      <c r="CJ27" s="487"/>
      <c r="CK27" s="487"/>
      <c r="CL27" s="487"/>
      <c r="CM27" s="487"/>
      <c r="CN27" s="487"/>
      <c r="CO27" s="487"/>
      <c r="CP27" s="487"/>
      <c r="CQ27" s="487"/>
      <c r="CR27" s="487"/>
      <c r="CS27" s="488"/>
      <c r="CT27" s="452"/>
      <c r="CU27" s="453"/>
      <c r="CV27" s="453"/>
      <c r="CW27" s="453"/>
      <c r="CX27" s="453"/>
      <c r="CY27" s="453"/>
      <c r="CZ27" s="453"/>
      <c r="DA27" s="454"/>
      <c r="DB27" s="452"/>
      <c r="DC27" s="453"/>
      <c r="DD27" s="453"/>
      <c r="DE27" s="453"/>
      <c r="DF27" s="453"/>
      <c r="DG27" s="453"/>
      <c r="DH27" s="453"/>
      <c r="DI27" s="454"/>
    </row>
    <row r="28" spans="1:113" ht="18.75" customHeight="1" x14ac:dyDescent="0.2">
      <c r="A28" s="177"/>
      <c r="B28" s="434"/>
      <c r="C28" s="435"/>
      <c r="D28" s="436"/>
      <c r="E28" s="411" t="s">
        <v>173</v>
      </c>
      <c r="F28" s="412"/>
      <c r="G28" s="412"/>
      <c r="H28" s="412"/>
      <c r="I28" s="412"/>
      <c r="J28" s="412"/>
      <c r="K28" s="413"/>
      <c r="L28" s="408">
        <v>1</v>
      </c>
      <c r="M28" s="409"/>
      <c r="N28" s="409"/>
      <c r="O28" s="409"/>
      <c r="P28" s="410"/>
      <c r="Q28" s="408">
        <v>6880</v>
      </c>
      <c r="R28" s="409"/>
      <c r="S28" s="409"/>
      <c r="T28" s="409"/>
      <c r="U28" s="409"/>
      <c r="V28" s="410"/>
      <c r="W28" s="498"/>
      <c r="X28" s="435"/>
      <c r="Y28" s="436"/>
      <c r="Z28" s="411" t="s">
        <v>174</v>
      </c>
      <c r="AA28" s="412"/>
      <c r="AB28" s="412"/>
      <c r="AC28" s="412"/>
      <c r="AD28" s="412"/>
      <c r="AE28" s="412"/>
      <c r="AF28" s="412"/>
      <c r="AG28" s="413"/>
      <c r="AH28" s="408" t="s">
        <v>122</v>
      </c>
      <c r="AI28" s="409"/>
      <c r="AJ28" s="409"/>
      <c r="AK28" s="409"/>
      <c r="AL28" s="410"/>
      <c r="AM28" s="408" t="s">
        <v>122</v>
      </c>
      <c r="AN28" s="409"/>
      <c r="AO28" s="409"/>
      <c r="AP28" s="409"/>
      <c r="AQ28" s="409"/>
      <c r="AR28" s="410"/>
      <c r="AS28" s="408" t="s">
        <v>122</v>
      </c>
      <c r="AT28" s="409"/>
      <c r="AU28" s="409"/>
      <c r="AV28" s="409"/>
      <c r="AW28" s="409"/>
      <c r="AX28" s="468"/>
      <c r="AY28" s="472" t="s">
        <v>175</v>
      </c>
      <c r="AZ28" s="473"/>
      <c r="BA28" s="473"/>
      <c r="BB28" s="474"/>
      <c r="BC28" s="481" t="s">
        <v>46</v>
      </c>
      <c r="BD28" s="482"/>
      <c r="BE28" s="482"/>
      <c r="BF28" s="482"/>
      <c r="BG28" s="482"/>
      <c r="BH28" s="482"/>
      <c r="BI28" s="482"/>
      <c r="BJ28" s="482"/>
      <c r="BK28" s="482"/>
      <c r="BL28" s="482"/>
      <c r="BM28" s="483"/>
      <c r="BN28" s="484">
        <v>14181137</v>
      </c>
      <c r="BO28" s="485"/>
      <c r="BP28" s="485"/>
      <c r="BQ28" s="485"/>
      <c r="BR28" s="485"/>
      <c r="BS28" s="485"/>
      <c r="BT28" s="485"/>
      <c r="BU28" s="486"/>
      <c r="BV28" s="484">
        <v>14180777</v>
      </c>
      <c r="BW28" s="485"/>
      <c r="BX28" s="485"/>
      <c r="BY28" s="485"/>
      <c r="BZ28" s="485"/>
      <c r="CA28" s="485"/>
      <c r="CB28" s="485"/>
      <c r="CC28" s="486"/>
      <c r="CD28" s="190"/>
      <c r="CE28" s="487"/>
      <c r="CF28" s="487"/>
      <c r="CG28" s="487"/>
      <c r="CH28" s="487"/>
      <c r="CI28" s="487"/>
      <c r="CJ28" s="487"/>
      <c r="CK28" s="487"/>
      <c r="CL28" s="487"/>
      <c r="CM28" s="487"/>
      <c r="CN28" s="487"/>
      <c r="CO28" s="487"/>
      <c r="CP28" s="487"/>
      <c r="CQ28" s="487"/>
      <c r="CR28" s="487"/>
      <c r="CS28" s="488"/>
      <c r="CT28" s="452"/>
      <c r="CU28" s="453"/>
      <c r="CV28" s="453"/>
      <c r="CW28" s="453"/>
      <c r="CX28" s="453"/>
      <c r="CY28" s="453"/>
      <c r="CZ28" s="453"/>
      <c r="DA28" s="454"/>
      <c r="DB28" s="452"/>
      <c r="DC28" s="453"/>
      <c r="DD28" s="453"/>
      <c r="DE28" s="453"/>
      <c r="DF28" s="453"/>
      <c r="DG28" s="453"/>
      <c r="DH28" s="453"/>
      <c r="DI28" s="454"/>
    </row>
    <row r="29" spans="1:113" ht="18.75" customHeight="1" x14ac:dyDescent="0.2">
      <c r="A29" s="177"/>
      <c r="B29" s="434"/>
      <c r="C29" s="435"/>
      <c r="D29" s="436"/>
      <c r="E29" s="411" t="s">
        <v>176</v>
      </c>
      <c r="F29" s="412"/>
      <c r="G29" s="412"/>
      <c r="H29" s="412"/>
      <c r="I29" s="412"/>
      <c r="J29" s="412"/>
      <c r="K29" s="413"/>
      <c r="L29" s="408">
        <v>22</v>
      </c>
      <c r="M29" s="409"/>
      <c r="N29" s="409"/>
      <c r="O29" s="409"/>
      <c r="P29" s="410"/>
      <c r="Q29" s="408">
        <v>6430</v>
      </c>
      <c r="R29" s="409"/>
      <c r="S29" s="409"/>
      <c r="T29" s="409"/>
      <c r="U29" s="409"/>
      <c r="V29" s="410"/>
      <c r="W29" s="499"/>
      <c r="X29" s="500"/>
      <c r="Y29" s="501"/>
      <c r="Z29" s="411" t="s">
        <v>177</v>
      </c>
      <c r="AA29" s="412"/>
      <c r="AB29" s="412"/>
      <c r="AC29" s="412"/>
      <c r="AD29" s="412"/>
      <c r="AE29" s="412"/>
      <c r="AF29" s="412"/>
      <c r="AG29" s="413"/>
      <c r="AH29" s="408">
        <v>1099</v>
      </c>
      <c r="AI29" s="409"/>
      <c r="AJ29" s="409"/>
      <c r="AK29" s="409"/>
      <c r="AL29" s="410"/>
      <c r="AM29" s="408">
        <v>3179406</v>
      </c>
      <c r="AN29" s="409"/>
      <c r="AO29" s="409"/>
      <c r="AP29" s="409"/>
      <c r="AQ29" s="409"/>
      <c r="AR29" s="410"/>
      <c r="AS29" s="408">
        <v>2893</v>
      </c>
      <c r="AT29" s="409"/>
      <c r="AU29" s="409"/>
      <c r="AV29" s="409"/>
      <c r="AW29" s="409"/>
      <c r="AX29" s="468"/>
      <c r="AY29" s="475"/>
      <c r="AZ29" s="476"/>
      <c r="BA29" s="476"/>
      <c r="BB29" s="477"/>
      <c r="BC29" s="469" t="s">
        <v>178</v>
      </c>
      <c r="BD29" s="470"/>
      <c r="BE29" s="470"/>
      <c r="BF29" s="470"/>
      <c r="BG29" s="470"/>
      <c r="BH29" s="470"/>
      <c r="BI29" s="470"/>
      <c r="BJ29" s="470"/>
      <c r="BK29" s="470"/>
      <c r="BL29" s="470"/>
      <c r="BM29" s="471"/>
      <c r="BN29" s="455">
        <v>2474955</v>
      </c>
      <c r="BO29" s="456"/>
      <c r="BP29" s="456"/>
      <c r="BQ29" s="456"/>
      <c r="BR29" s="456"/>
      <c r="BS29" s="456"/>
      <c r="BT29" s="456"/>
      <c r="BU29" s="457"/>
      <c r="BV29" s="455">
        <v>2217286</v>
      </c>
      <c r="BW29" s="456"/>
      <c r="BX29" s="456"/>
      <c r="BY29" s="456"/>
      <c r="BZ29" s="456"/>
      <c r="CA29" s="456"/>
      <c r="CB29" s="456"/>
      <c r="CC29" s="457"/>
      <c r="CD29" s="192"/>
      <c r="CE29" s="487"/>
      <c r="CF29" s="487"/>
      <c r="CG29" s="487"/>
      <c r="CH29" s="487"/>
      <c r="CI29" s="487"/>
      <c r="CJ29" s="487"/>
      <c r="CK29" s="487"/>
      <c r="CL29" s="487"/>
      <c r="CM29" s="487"/>
      <c r="CN29" s="487"/>
      <c r="CO29" s="487"/>
      <c r="CP29" s="487"/>
      <c r="CQ29" s="487"/>
      <c r="CR29" s="487"/>
      <c r="CS29" s="488"/>
      <c r="CT29" s="452"/>
      <c r="CU29" s="453"/>
      <c r="CV29" s="453"/>
      <c r="CW29" s="453"/>
      <c r="CX29" s="453"/>
      <c r="CY29" s="453"/>
      <c r="CZ29" s="453"/>
      <c r="DA29" s="454"/>
      <c r="DB29" s="452"/>
      <c r="DC29" s="453"/>
      <c r="DD29" s="453"/>
      <c r="DE29" s="453"/>
      <c r="DF29" s="453"/>
      <c r="DG29" s="453"/>
      <c r="DH29" s="453"/>
      <c r="DI29" s="454"/>
    </row>
    <row r="30" spans="1:113" ht="18.75" customHeight="1" thickBot="1" x14ac:dyDescent="0.25">
      <c r="A30" s="177"/>
      <c r="B30" s="437"/>
      <c r="C30" s="438"/>
      <c r="D30" s="439"/>
      <c r="E30" s="416"/>
      <c r="F30" s="417"/>
      <c r="G30" s="417"/>
      <c r="H30" s="417"/>
      <c r="I30" s="417"/>
      <c r="J30" s="417"/>
      <c r="K30" s="418"/>
      <c r="L30" s="419"/>
      <c r="M30" s="420"/>
      <c r="N30" s="420"/>
      <c r="O30" s="420"/>
      <c r="P30" s="421"/>
      <c r="Q30" s="419"/>
      <c r="R30" s="420"/>
      <c r="S30" s="420"/>
      <c r="T30" s="420"/>
      <c r="U30" s="420"/>
      <c r="V30" s="421"/>
      <c r="W30" s="422" t="s">
        <v>179</v>
      </c>
      <c r="X30" s="423"/>
      <c r="Y30" s="423"/>
      <c r="Z30" s="423"/>
      <c r="AA30" s="423"/>
      <c r="AB30" s="423"/>
      <c r="AC30" s="423"/>
      <c r="AD30" s="423"/>
      <c r="AE30" s="423"/>
      <c r="AF30" s="423"/>
      <c r="AG30" s="424"/>
      <c r="AH30" s="425">
        <v>93.2</v>
      </c>
      <c r="AI30" s="426"/>
      <c r="AJ30" s="426"/>
      <c r="AK30" s="426"/>
      <c r="AL30" s="426"/>
      <c r="AM30" s="426"/>
      <c r="AN30" s="426"/>
      <c r="AO30" s="426"/>
      <c r="AP30" s="426"/>
      <c r="AQ30" s="426"/>
      <c r="AR30" s="426"/>
      <c r="AS30" s="426"/>
      <c r="AT30" s="426"/>
      <c r="AU30" s="426"/>
      <c r="AV30" s="426"/>
      <c r="AW30" s="426"/>
      <c r="AX30" s="427"/>
      <c r="AY30" s="478"/>
      <c r="AZ30" s="479"/>
      <c r="BA30" s="479"/>
      <c r="BB30" s="480"/>
      <c r="BC30" s="428" t="s">
        <v>48</v>
      </c>
      <c r="BD30" s="429"/>
      <c r="BE30" s="429"/>
      <c r="BF30" s="429"/>
      <c r="BG30" s="429"/>
      <c r="BH30" s="429"/>
      <c r="BI30" s="429"/>
      <c r="BJ30" s="429"/>
      <c r="BK30" s="429"/>
      <c r="BL30" s="429"/>
      <c r="BM30" s="430"/>
      <c r="BN30" s="489">
        <v>18080140</v>
      </c>
      <c r="BO30" s="490"/>
      <c r="BP30" s="490"/>
      <c r="BQ30" s="490"/>
      <c r="BR30" s="490"/>
      <c r="BS30" s="490"/>
      <c r="BT30" s="490"/>
      <c r="BU30" s="491"/>
      <c r="BV30" s="489">
        <v>15761043</v>
      </c>
      <c r="BW30" s="490"/>
      <c r="BX30" s="490"/>
      <c r="BY30" s="490"/>
      <c r="BZ30" s="490"/>
      <c r="CA30" s="490"/>
      <c r="CB30" s="490"/>
      <c r="CC30" s="491"/>
      <c r="CD30" s="193"/>
      <c r="CE30" s="194"/>
      <c r="CF30" s="194"/>
      <c r="CG30" s="194"/>
      <c r="CH30" s="194"/>
      <c r="CI30" s="194"/>
      <c r="CJ30" s="194"/>
      <c r="CK30" s="194"/>
      <c r="CL30" s="194"/>
      <c r="CM30" s="194"/>
      <c r="CN30" s="194"/>
      <c r="CO30" s="194"/>
      <c r="CP30" s="194"/>
      <c r="CQ30" s="194"/>
      <c r="CR30" s="194"/>
      <c r="CS30" s="195"/>
      <c r="CT30" s="196"/>
      <c r="CU30" s="197"/>
      <c r="CV30" s="197"/>
      <c r="CW30" s="197"/>
      <c r="CX30" s="197"/>
      <c r="CY30" s="197"/>
      <c r="CZ30" s="197"/>
      <c r="DA30" s="198"/>
      <c r="DB30" s="196"/>
      <c r="DC30" s="197"/>
      <c r="DD30" s="197"/>
      <c r="DE30" s="197"/>
      <c r="DF30" s="197"/>
      <c r="DG30" s="197"/>
      <c r="DH30" s="197"/>
      <c r="DI30" s="198"/>
    </row>
    <row r="31" spans="1:113" ht="13.5" customHeight="1" x14ac:dyDescent="0.2">
      <c r="A31" s="177"/>
      <c r="B31" s="199"/>
      <c r="DI31" s="200"/>
    </row>
    <row r="32" spans="1:113" ht="13.5" customHeight="1" x14ac:dyDescent="0.2">
      <c r="A32" s="177"/>
      <c r="B32" s="201"/>
      <c r="C32" s="414" t="s">
        <v>180</v>
      </c>
      <c r="D32" s="414"/>
      <c r="E32" s="414"/>
      <c r="F32" s="414"/>
      <c r="G32" s="414"/>
      <c r="H32" s="414"/>
      <c r="I32" s="414"/>
      <c r="J32" s="414"/>
      <c r="K32" s="414"/>
      <c r="L32" s="414"/>
      <c r="M32" s="414"/>
      <c r="N32" s="414"/>
      <c r="O32" s="414"/>
      <c r="P32" s="414"/>
      <c r="Q32" s="414"/>
      <c r="R32" s="414"/>
      <c r="S32" s="414"/>
      <c r="U32" s="415" t="s">
        <v>181</v>
      </c>
      <c r="V32" s="415"/>
      <c r="W32" s="415"/>
      <c r="X32" s="415"/>
      <c r="Y32" s="415"/>
      <c r="Z32" s="415"/>
      <c r="AA32" s="415"/>
      <c r="AB32" s="415"/>
      <c r="AC32" s="415"/>
      <c r="AD32" s="415"/>
      <c r="AE32" s="415"/>
      <c r="AF32" s="415"/>
      <c r="AG32" s="415"/>
      <c r="AH32" s="415"/>
      <c r="AI32" s="415"/>
      <c r="AJ32" s="415"/>
      <c r="AK32" s="415"/>
      <c r="AM32" s="415" t="s">
        <v>182</v>
      </c>
      <c r="AN32" s="415"/>
      <c r="AO32" s="415"/>
      <c r="AP32" s="415"/>
      <c r="AQ32" s="415"/>
      <c r="AR32" s="415"/>
      <c r="AS32" s="415"/>
      <c r="AT32" s="415"/>
      <c r="AU32" s="415"/>
      <c r="AV32" s="415"/>
      <c r="AW32" s="415"/>
      <c r="AX32" s="415"/>
      <c r="AY32" s="415"/>
      <c r="AZ32" s="415"/>
      <c r="BA32" s="415"/>
      <c r="BB32" s="415"/>
      <c r="BC32" s="415"/>
      <c r="BE32" s="415" t="s">
        <v>183</v>
      </c>
      <c r="BF32" s="415"/>
      <c r="BG32" s="415"/>
      <c r="BH32" s="415"/>
      <c r="BI32" s="415"/>
      <c r="BJ32" s="415"/>
      <c r="BK32" s="415"/>
      <c r="BL32" s="415"/>
      <c r="BM32" s="415"/>
      <c r="BN32" s="415"/>
      <c r="BO32" s="415"/>
      <c r="BP32" s="415"/>
      <c r="BQ32" s="415"/>
      <c r="BR32" s="415"/>
      <c r="BS32" s="415"/>
      <c r="BT32" s="415"/>
      <c r="BU32" s="415"/>
      <c r="BW32" s="415" t="s">
        <v>184</v>
      </c>
      <c r="BX32" s="415"/>
      <c r="BY32" s="415"/>
      <c r="BZ32" s="415"/>
      <c r="CA32" s="415"/>
      <c r="CB32" s="415"/>
      <c r="CC32" s="415"/>
      <c r="CD32" s="415"/>
      <c r="CE32" s="415"/>
      <c r="CF32" s="415"/>
      <c r="CG32" s="415"/>
      <c r="CH32" s="415"/>
      <c r="CI32" s="415"/>
      <c r="CJ32" s="415"/>
      <c r="CK32" s="415"/>
      <c r="CL32" s="415"/>
      <c r="CM32" s="415"/>
      <c r="CO32" s="415" t="s">
        <v>185</v>
      </c>
      <c r="CP32" s="415"/>
      <c r="CQ32" s="415"/>
      <c r="CR32" s="415"/>
      <c r="CS32" s="415"/>
      <c r="CT32" s="415"/>
      <c r="CU32" s="415"/>
      <c r="CV32" s="415"/>
      <c r="CW32" s="415"/>
      <c r="CX32" s="415"/>
      <c r="CY32" s="415"/>
      <c r="CZ32" s="415"/>
      <c r="DA32" s="415"/>
      <c r="DB32" s="415"/>
      <c r="DC32" s="415"/>
      <c r="DD32" s="415"/>
      <c r="DE32" s="415"/>
      <c r="DI32" s="200"/>
    </row>
    <row r="33" spans="1:113" ht="13.5" customHeight="1" x14ac:dyDescent="0.2">
      <c r="A33" s="177"/>
      <c r="B33" s="201"/>
      <c r="C33" s="407" t="s">
        <v>186</v>
      </c>
      <c r="D33" s="407"/>
      <c r="E33" s="406" t="s">
        <v>187</v>
      </c>
      <c r="F33" s="406"/>
      <c r="G33" s="406"/>
      <c r="H33" s="406"/>
      <c r="I33" s="406"/>
      <c r="J33" s="406"/>
      <c r="K33" s="406"/>
      <c r="L33" s="406"/>
      <c r="M33" s="406"/>
      <c r="N33" s="406"/>
      <c r="O33" s="406"/>
      <c r="P33" s="406"/>
      <c r="Q33" s="406"/>
      <c r="R33" s="406"/>
      <c r="S33" s="406"/>
      <c r="T33" s="202"/>
      <c r="U33" s="407" t="s">
        <v>186</v>
      </c>
      <c r="V33" s="407"/>
      <c r="W33" s="406" t="s">
        <v>187</v>
      </c>
      <c r="X33" s="406"/>
      <c r="Y33" s="406"/>
      <c r="Z33" s="406"/>
      <c r="AA33" s="406"/>
      <c r="AB33" s="406"/>
      <c r="AC33" s="406"/>
      <c r="AD33" s="406"/>
      <c r="AE33" s="406"/>
      <c r="AF33" s="406"/>
      <c r="AG33" s="406"/>
      <c r="AH33" s="406"/>
      <c r="AI33" s="406"/>
      <c r="AJ33" s="406"/>
      <c r="AK33" s="406"/>
      <c r="AL33" s="202"/>
      <c r="AM33" s="407" t="s">
        <v>186</v>
      </c>
      <c r="AN33" s="407"/>
      <c r="AO33" s="406" t="s">
        <v>187</v>
      </c>
      <c r="AP33" s="406"/>
      <c r="AQ33" s="406"/>
      <c r="AR33" s="406"/>
      <c r="AS33" s="406"/>
      <c r="AT33" s="406"/>
      <c r="AU33" s="406"/>
      <c r="AV33" s="406"/>
      <c r="AW33" s="406"/>
      <c r="AX33" s="406"/>
      <c r="AY33" s="406"/>
      <c r="AZ33" s="406"/>
      <c r="BA33" s="406"/>
      <c r="BB33" s="406"/>
      <c r="BC33" s="406"/>
      <c r="BD33" s="203"/>
      <c r="BE33" s="406" t="s">
        <v>188</v>
      </c>
      <c r="BF33" s="406"/>
      <c r="BG33" s="406" t="s">
        <v>189</v>
      </c>
      <c r="BH33" s="406"/>
      <c r="BI33" s="406"/>
      <c r="BJ33" s="406"/>
      <c r="BK33" s="406"/>
      <c r="BL33" s="406"/>
      <c r="BM33" s="406"/>
      <c r="BN33" s="406"/>
      <c r="BO33" s="406"/>
      <c r="BP33" s="406"/>
      <c r="BQ33" s="406"/>
      <c r="BR33" s="406"/>
      <c r="BS33" s="406"/>
      <c r="BT33" s="406"/>
      <c r="BU33" s="406"/>
      <c r="BV33" s="203"/>
      <c r="BW33" s="407" t="s">
        <v>188</v>
      </c>
      <c r="BX33" s="407"/>
      <c r="BY33" s="406" t="s">
        <v>190</v>
      </c>
      <c r="BZ33" s="406"/>
      <c r="CA33" s="406"/>
      <c r="CB33" s="406"/>
      <c r="CC33" s="406"/>
      <c r="CD33" s="406"/>
      <c r="CE33" s="406"/>
      <c r="CF33" s="406"/>
      <c r="CG33" s="406"/>
      <c r="CH33" s="406"/>
      <c r="CI33" s="406"/>
      <c r="CJ33" s="406"/>
      <c r="CK33" s="406"/>
      <c r="CL33" s="406"/>
      <c r="CM33" s="406"/>
      <c r="CN33" s="202"/>
      <c r="CO33" s="407" t="s">
        <v>186</v>
      </c>
      <c r="CP33" s="407"/>
      <c r="CQ33" s="406" t="s">
        <v>191</v>
      </c>
      <c r="CR33" s="406"/>
      <c r="CS33" s="406"/>
      <c r="CT33" s="406"/>
      <c r="CU33" s="406"/>
      <c r="CV33" s="406"/>
      <c r="CW33" s="406"/>
      <c r="CX33" s="406"/>
      <c r="CY33" s="406"/>
      <c r="CZ33" s="406"/>
      <c r="DA33" s="406"/>
      <c r="DB33" s="406"/>
      <c r="DC33" s="406"/>
      <c r="DD33" s="406"/>
      <c r="DE33" s="406"/>
      <c r="DF33" s="202"/>
      <c r="DG33" s="405" t="s">
        <v>192</v>
      </c>
      <c r="DH33" s="405"/>
      <c r="DI33" s="204"/>
    </row>
    <row r="34" spans="1:113" ht="32.25" customHeight="1" x14ac:dyDescent="0.2">
      <c r="A34" s="177"/>
      <c r="B34" s="201"/>
      <c r="C34" s="403">
        <f>IF(E34="","",1)</f>
        <v>1</v>
      </c>
      <c r="D34" s="403"/>
      <c r="E34" s="404" t="str">
        <f>IF('各会計、関係団体の財政状況及び健全化判断比率'!B7="","",'各会計、関係団体の財政状況及び健全化判断比率'!B7)</f>
        <v>一般会計</v>
      </c>
      <c r="F34" s="404"/>
      <c r="G34" s="404"/>
      <c r="H34" s="404"/>
      <c r="I34" s="404"/>
      <c r="J34" s="404"/>
      <c r="K34" s="404"/>
      <c r="L34" s="404"/>
      <c r="M34" s="404"/>
      <c r="N34" s="404"/>
      <c r="O34" s="404"/>
      <c r="P34" s="404"/>
      <c r="Q34" s="404"/>
      <c r="R34" s="404"/>
      <c r="S34" s="404"/>
      <c r="T34" s="177"/>
      <c r="U34" s="403">
        <f>IF(W34="","",MAX(C34:D43)+1)</f>
        <v>4</v>
      </c>
      <c r="V34" s="403"/>
      <c r="W34" s="404" t="str">
        <f>IF('各会計、関係団体の財政状況及び健全化判断比率'!B28="","",'各会計、関係団体の財政状況及び健全化判断比率'!B28)</f>
        <v>国民健康保険特別会計</v>
      </c>
      <c r="X34" s="404"/>
      <c r="Y34" s="404"/>
      <c r="Z34" s="404"/>
      <c r="AA34" s="404"/>
      <c r="AB34" s="404"/>
      <c r="AC34" s="404"/>
      <c r="AD34" s="404"/>
      <c r="AE34" s="404"/>
      <c r="AF34" s="404"/>
      <c r="AG34" s="404"/>
      <c r="AH34" s="404"/>
      <c r="AI34" s="404"/>
      <c r="AJ34" s="404"/>
      <c r="AK34" s="404"/>
      <c r="AL34" s="177"/>
      <c r="AM34" s="403">
        <f>IF(AO34="","",MAX(C34:D43,U34:V43)+1)</f>
        <v>7</v>
      </c>
      <c r="AN34" s="403"/>
      <c r="AO34" s="404" t="str">
        <f>IF('各会計、関係団体の財政状況及び健全化判断比率'!B31="","",'各会計、関係団体の財政状況及び健全化判断比率'!B31)</f>
        <v>水道事業会計</v>
      </c>
      <c r="AP34" s="404"/>
      <c r="AQ34" s="404"/>
      <c r="AR34" s="404"/>
      <c r="AS34" s="404"/>
      <c r="AT34" s="404"/>
      <c r="AU34" s="404"/>
      <c r="AV34" s="404"/>
      <c r="AW34" s="404"/>
      <c r="AX34" s="404"/>
      <c r="AY34" s="404"/>
      <c r="AZ34" s="404"/>
      <c r="BA34" s="404"/>
      <c r="BB34" s="404"/>
      <c r="BC34" s="404"/>
      <c r="BD34" s="177"/>
      <c r="BE34" s="403" t="str">
        <f>IF(BG34="","",MAX(C34:D43,U34:V43,AM34:AN43)+1)</f>
        <v/>
      </c>
      <c r="BF34" s="403"/>
      <c r="BG34" s="404"/>
      <c r="BH34" s="404"/>
      <c r="BI34" s="404"/>
      <c r="BJ34" s="404"/>
      <c r="BK34" s="404"/>
      <c r="BL34" s="404"/>
      <c r="BM34" s="404"/>
      <c r="BN34" s="404"/>
      <c r="BO34" s="404"/>
      <c r="BP34" s="404"/>
      <c r="BQ34" s="404"/>
      <c r="BR34" s="404"/>
      <c r="BS34" s="404"/>
      <c r="BT34" s="404"/>
      <c r="BU34" s="404"/>
      <c r="BV34" s="177"/>
      <c r="BW34" s="403">
        <f>IF(BY34="","",MAX(C34:D43,U34:V43,AM34:AN43,BE34:BF43)+1)</f>
        <v>9</v>
      </c>
      <c r="BX34" s="403"/>
      <c r="BY34" s="404" t="str">
        <f>IF('各会計、関係団体の財政状況及び健全化判断比率'!B68="","",'各会計、関係団体の財政状況及び健全化判断比率'!B68)</f>
        <v>北河内4市リサイクル施設組合</v>
      </c>
      <c r="BZ34" s="404"/>
      <c r="CA34" s="404"/>
      <c r="CB34" s="404"/>
      <c r="CC34" s="404"/>
      <c r="CD34" s="404"/>
      <c r="CE34" s="404"/>
      <c r="CF34" s="404"/>
      <c r="CG34" s="404"/>
      <c r="CH34" s="404"/>
      <c r="CI34" s="404"/>
      <c r="CJ34" s="404"/>
      <c r="CK34" s="404"/>
      <c r="CL34" s="404"/>
      <c r="CM34" s="404"/>
      <c r="CN34" s="177"/>
      <c r="CO34" s="403">
        <f>IF(CQ34="","",MAX(C34:D43,U34:V43,AM34:AN43,BE34:BF43,BW34:BX43)+1)</f>
        <v>17</v>
      </c>
      <c r="CP34" s="403"/>
      <c r="CQ34" s="404" t="str">
        <f>IF('各会計、関係団体の財政状況及び健全化判断比率'!BS7="","",'各会計、関係団体の財政状況及び健全化判断比率'!BS7)</f>
        <v>アドバンス寝屋川マネジメント株式会社</v>
      </c>
      <c r="CR34" s="404"/>
      <c r="CS34" s="404"/>
      <c r="CT34" s="404"/>
      <c r="CU34" s="404"/>
      <c r="CV34" s="404"/>
      <c r="CW34" s="404"/>
      <c r="CX34" s="404"/>
      <c r="CY34" s="404"/>
      <c r="CZ34" s="404"/>
      <c r="DA34" s="404"/>
      <c r="DB34" s="404"/>
      <c r="DC34" s="404"/>
      <c r="DD34" s="404"/>
      <c r="DE34" s="404"/>
      <c r="DG34" s="401" t="str">
        <f>IF('各会計、関係団体の財政状況及び健全化判断比率'!BR7="","",'各会計、関係団体の財政状況及び健全化判断比率'!BR7)</f>
        <v/>
      </c>
      <c r="DH34" s="401"/>
      <c r="DI34" s="204"/>
    </row>
    <row r="35" spans="1:113" ht="32.25" customHeight="1" x14ac:dyDescent="0.2">
      <c r="A35" s="177"/>
      <c r="B35" s="201"/>
      <c r="C35" s="403">
        <f>IF(E35="","",C34+1)</f>
        <v>2</v>
      </c>
      <c r="D35" s="403"/>
      <c r="E35" s="404" t="str">
        <f>IF('各会計、関係団体の財政状況及び健全化判断比率'!B8="","",'各会計、関係団体の財政状況及び健全化判断比率'!B8)</f>
        <v>公共用地先行取得事業特別会計</v>
      </c>
      <c r="F35" s="404"/>
      <c r="G35" s="404"/>
      <c r="H35" s="404"/>
      <c r="I35" s="404"/>
      <c r="J35" s="404"/>
      <c r="K35" s="404"/>
      <c r="L35" s="404"/>
      <c r="M35" s="404"/>
      <c r="N35" s="404"/>
      <c r="O35" s="404"/>
      <c r="P35" s="404"/>
      <c r="Q35" s="404"/>
      <c r="R35" s="404"/>
      <c r="S35" s="404"/>
      <c r="T35" s="177"/>
      <c r="U35" s="403">
        <f>IF(W35="","",U34+1)</f>
        <v>5</v>
      </c>
      <c r="V35" s="403"/>
      <c r="W35" s="404" t="str">
        <f>IF('各会計、関係団体の財政状況及び健全化判断比率'!B29="","",'各会計、関係団体の財政状況及び健全化判断比率'!B29)</f>
        <v>介護保険特別会計</v>
      </c>
      <c r="X35" s="404"/>
      <c r="Y35" s="404"/>
      <c r="Z35" s="404"/>
      <c r="AA35" s="404"/>
      <c r="AB35" s="404"/>
      <c r="AC35" s="404"/>
      <c r="AD35" s="404"/>
      <c r="AE35" s="404"/>
      <c r="AF35" s="404"/>
      <c r="AG35" s="404"/>
      <c r="AH35" s="404"/>
      <c r="AI35" s="404"/>
      <c r="AJ35" s="404"/>
      <c r="AK35" s="404"/>
      <c r="AL35" s="177"/>
      <c r="AM35" s="403">
        <f t="shared" ref="AM35:AM43" si="0">IF(AO35="","",AM34+1)</f>
        <v>8</v>
      </c>
      <c r="AN35" s="403"/>
      <c r="AO35" s="404" t="str">
        <f>IF('各会計、関係団体の財政状況及び健全化判断比率'!B32="","",'各会計、関係団体の財政状況及び健全化判断比率'!B32)</f>
        <v>下水道事業会計</v>
      </c>
      <c r="AP35" s="404"/>
      <c r="AQ35" s="404"/>
      <c r="AR35" s="404"/>
      <c r="AS35" s="404"/>
      <c r="AT35" s="404"/>
      <c r="AU35" s="404"/>
      <c r="AV35" s="404"/>
      <c r="AW35" s="404"/>
      <c r="AX35" s="404"/>
      <c r="AY35" s="404"/>
      <c r="AZ35" s="404"/>
      <c r="BA35" s="404"/>
      <c r="BB35" s="404"/>
      <c r="BC35" s="404"/>
      <c r="BD35" s="177"/>
      <c r="BE35" s="403" t="str">
        <f t="shared" ref="BE35:BE43" si="1">IF(BG35="","",BE34+1)</f>
        <v/>
      </c>
      <c r="BF35" s="403"/>
      <c r="BG35" s="404"/>
      <c r="BH35" s="404"/>
      <c r="BI35" s="404"/>
      <c r="BJ35" s="404"/>
      <c r="BK35" s="404"/>
      <c r="BL35" s="404"/>
      <c r="BM35" s="404"/>
      <c r="BN35" s="404"/>
      <c r="BO35" s="404"/>
      <c r="BP35" s="404"/>
      <c r="BQ35" s="404"/>
      <c r="BR35" s="404"/>
      <c r="BS35" s="404"/>
      <c r="BT35" s="404"/>
      <c r="BU35" s="404"/>
      <c r="BV35" s="177"/>
      <c r="BW35" s="403">
        <f t="shared" ref="BW35:BW43" si="2">IF(BY35="","",BW34+1)</f>
        <v>10</v>
      </c>
      <c r="BX35" s="403"/>
      <c r="BY35" s="404" t="str">
        <f>IF('各会計、関係団体の財政状況及び健全化判断比率'!B69="","",'各会計、関係団体の財政状況及び健全化判断比率'!B69)</f>
        <v>枚方寝屋川消防組合</v>
      </c>
      <c r="BZ35" s="404"/>
      <c r="CA35" s="404"/>
      <c r="CB35" s="404"/>
      <c r="CC35" s="404"/>
      <c r="CD35" s="404"/>
      <c r="CE35" s="404"/>
      <c r="CF35" s="404"/>
      <c r="CG35" s="404"/>
      <c r="CH35" s="404"/>
      <c r="CI35" s="404"/>
      <c r="CJ35" s="404"/>
      <c r="CK35" s="404"/>
      <c r="CL35" s="404"/>
      <c r="CM35" s="404"/>
      <c r="CN35" s="177"/>
      <c r="CO35" s="403" t="str">
        <f t="shared" ref="CO35:CO43" si="3">IF(CQ35="","",CO34+1)</f>
        <v/>
      </c>
      <c r="CP35" s="403"/>
      <c r="CQ35" s="404" t="str">
        <f>IF('各会計、関係団体の財政状況及び健全化判断比率'!BS8="","",'各会計、関係団体の財政状況及び健全化判断比率'!BS8)</f>
        <v/>
      </c>
      <c r="CR35" s="404"/>
      <c r="CS35" s="404"/>
      <c r="CT35" s="404"/>
      <c r="CU35" s="404"/>
      <c r="CV35" s="404"/>
      <c r="CW35" s="404"/>
      <c r="CX35" s="404"/>
      <c r="CY35" s="404"/>
      <c r="CZ35" s="404"/>
      <c r="DA35" s="404"/>
      <c r="DB35" s="404"/>
      <c r="DC35" s="404"/>
      <c r="DD35" s="404"/>
      <c r="DE35" s="404"/>
      <c r="DG35" s="401" t="str">
        <f>IF('各会計、関係団体の財政状況及び健全化判断比率'!BR8="","",'各会計、関係団体の財政状況及び健全化判断比率'!BR8)</f>
        <v/>
      </c>
      <c r="DH35" s="401"/>
      <c r="DI35" s="204"/>
    </row>
    <row r="36" spans="1:113" ht="32.25" customHeight="1" x14ac:dyDescent="0.2">
      <c r="A36" s="177"/>
      <c r="B36" s="201"/>
      <c r="C36" s="403">
        <f>IF(E36="","",C35+1)</f>
        <v>3</v>
      </c>
      <c r="D36" s="403"/>
      <c r="E36" s="404" t="str">
        <f>IF('各会計、関係団体の財政状況及び健全化判断比率'!B9="","",'各会計、関係団体の財政状況及び健全化判断比率'!B9)</f>
        <v>母子父子寡婦福祉資金貸付金特別会計</v>
      </c>
      <c r="F36" s="404"/>
      <c r="G36" s="404"/>
      <c r="H36" s="404"/>
      <c r="I36" s="404"/>
      <c r="J36" s="404"/>
      <c r="K36" s="404"/>
      <c r="L36" s="404"/>
      <c r="M36" s="404"/>
      <c r="N36" s="404"/>
      <c r="O36" s="404"/>
      <c r="P36" s="404"/>
      <c r="Q36" s="404"/>
      <c r="R36" s="404"/>
      <c r="S36" s="404"/>
      <c r="T36" s="177"/>
      <c r="U36" s="403">
        <f t="shared" ref="U36:U43" si="4">IF(W36="","",U35+1)</f>
        <v>6</v>
      </c>
      <c r="V36" s="403"/>
      <c r="W36" s="404" t="str">
        <f>IF('各会計、関係団体の財政状況及び健全化判断比率'!B30="","",'各会計、関係団体の財政状況及び健全化判断比率'!B30)</f>
        <v>後期高齢者医療特別会計</v>
      </c>
      <c r="X36" s="404"/>
      <c r="Y36" s="404"/>
      <c r="Z36" s="404"/>
      <c r="AA36" s="404"/>
      <c r="AB36" s="404"/>
      <c r="AC36" s="404"/>
      <c r="AD36" s="404"/>
      <c r="AE36" s="404"/>
      <c r="AF36" s="404"/>
      <c r="AG36" s="404"/>
      <c r="AH36" s="404"/>
      <c r="AI36" s="404"/>
      <c r="AJ36" s="404"/>
      <c r="AK36" s="404"/>
      <c r="AL36" s="177"/>
      <c r="AM36" s="403" t="str">
        <f t="shared" si="0"/>
        <v/>
      </c>
      <c r="AN36" s="403"/>
      <c r="AO36" s="404"/>
      <c r="AP36" s="404"/>
      <c r="AQ36" s="404"/>
      <c r="AR36" s="404"/>
      <c r="AS36" s="404"/>
      <c r="AT36" s="404"/>
      <c r="AU36" s="404"/>
      <c r="AV36" s="404"/>
      <c r="AW36" s="404"/>
      <c r="AX36" s="404"/>
      <c r="AY36" s="404"/>
      <c r="AZ36" s="404"/>
      <c r="BA36" s="404"/>
      <c r="BB36" s="404"/>
      <c r="BC36" s="404"/>
      <c r="BD36" s="177"/>
      <c r="BE36" s="403" t="str">
        <f t="shared" si="1"/>
        <v/>
      </c>
      <c r="BF36" s="403"/>
      <c r="BG36" s="404"/>
      <c r="BH36" s="404"/>
      <c r="BI36" s="404"/>
      <c r="BJ36" s="404"/>
      <c r="BK36" s="404"/>
      <c r="BL36" s="404"/>
      <c r="BM36" s="404"/>
      <c r="BN36" s="404"/>
      <c r="BO36" s="404"/>
      <c r="BP36" s="404"/>
      <c r="BQ36" s="404"/>
      <c r="BR36" s="404"/>
      <c r="BS36" s="404"/>
      <c r="BT36" s="404"/>
      <c r="BU36" s="404"/>
      <c r="BV36" s="177"/>
      <c r="BW36" s="403">
        <f t="shared" si="2"/>
        <v>11</v>
      </c>
      <c r="BX36" s="403"/>
      <c r="BY36" s="404" t="str">
        <f>IF('各会計、関係団体の財政状況及び健全化判断比率'!B70="","",'各会計、関係団体の財政状況及び健全化判断比率'!B70)</f>
        <v>大阪府都市競艇企業団</v>
      </c>
      <c r="BZ36" s="404"/>
      <c r="CA36" s="404"/>
      <c r="CB36" s="404"/>
      <c r="CC36" s="404"/>
      <c r="CD36" s="404"/>
      <c r="CE36" s="404"/>
      <c r="CF36" s="404"/>
      <c r="CG36" s="404"/>
      <c r="CH36" s="404"/>
      <c r="CI36" s="404"/>
      <c r="CJ36" s="404"/>
      <c r="CK36" s="404"/>
      <c r="CL36" s="404"/>
      <c r="CM36" s="404"/>
      <c r="CN36" s="177"/>
      <c r="CO36" s="403" t="str">
        <f t="shared" si="3"/>
        <v/>
      </c>
      <c r="CP36" s="403"/>
      <c r="CQ36" s="404" t="str">
        <f>IF('各会計、関係団体の財政状況及び健全化判断比率'!BS9="","",'各会計、関係団体の財政状況及び健全化判断比率'!BS9)</f>
        <v/>
      </c>
      <c r="CR36" s="404"/>
      <c r="CS36" s="404"/>
      <c r="CT36" s="404"/>
      <c r="CU36" s="404"/>
      <c r="CV36" s="404"/>
      <c r="CW36" s="404"/>
      <c r="CX36" s="404"/>
      <c r="CY36" s="404"/>
      <c r="CZ36" s="404"/>
      <c r="DA36" s="404"/>
      <c r="DB36" s="404"/>
      <c r="DC36" s="404"/>
      <c r="DD36" s="404"/>
      <c r="DE36" s="404"/>
      <c r="DG36" s="401" t="str">
        <f>IF('各会計、関係団体の財政状況及び健全化判断比率'!BR9="","",'各会計、関係団体の財政状況及び健全化判断比率'!BR9)</f>
        <v/>
      </c>
      <c r="DH36" s="401"/>
      <c r="DI36" s="204"/>
    </row>
    <row r="37" spans="1:113" ht="32.25" customHeight="1" x14ac:dyDescent="0.2">
      <c r="A37" s="177"/>
      <c r="B37" s="201"/>
      <c r="C37" s="403" t="str">
        <f>IF(E37="","",C36+1)</f>
        <v/>
      </c>
      <c r="D37" s="403"/>
      <c r="E37" s="404" t="str">
        <f>IF('各会計、関係団体の財政状況及び健全化判断比率'!B10="","",'各会計、関係団体の財政状況及び健全化判断比率'!B10)</f>
        <v/>
      </c>
      <c r="F37" s="404"/>
      <c r="G37" s="404"/>
      <c r="H37" s="404"/>
      <c r="I37" s="404"/>
      <c r="J37" s="404"/>
      <c r="K37" s="404"/>
      <c r="L37" s="404"/>
      <c r="M37" s="404"/>
      <c r="N37" s="404"/>
      <c r="O37" s="404"/>
      <c r="P37" s="404"/>
      <c r="Q37" s="404"/>
      <c r="R37" s="404"/>
      <c r="S37" s="404"/>
      <c r="T37" s="177"/>
      <c r="U37" s="403" t="str">
        <f t="shared" si="4"/>
        <v/>
      </c>
      <c r="V37" s="403"/>
      <c r="W37" s="404"/>
      <c r="X37" s="404"/>
      <c r="Y37" s="404"/>
      <c r="Z37" s="404"/>
      <c r="AA37" s="404"/>
      <c r="AB37" s="404"/>
      <c r="AC37" s="404"/>
      <c r="AD37" s="404"/>
      <c r="AE37" s="404"/>
      <c r="AF37" s="404"/>
      <c r="AG37" s="404"/>
      <c r="AH37" s="404"/>
      <c r="AI37" s="404"/>
      <c r="AJ37" s="404"/>
      <c r="AK37" s="404"/>
      <c r="AL37" s="177"/>
      <c r="AM37" s="403" t="str">
        <f t="shared" si="0"/>
        <v/>
      </c>
      <c r="AN37" s="403"/>
      <c r="AO37" s="404"/>
      <c r="AP37" s="404"/>
      <c r="AQ37" s="404"/>
      <c r="AR37" s="404"/>
      <c r="AS37" s="404"/>
      <c r="AT37" s="404"/>
      <c r="AU37" s="404"/>
      <c r="AV37" s="404"/>
      <c r="AW37" s="404"/>
      <c r="AX37" s="404"/>
      <c r="AY37" s="404"/>
      <c r="AZ37" s="404"/>
      <c r="BA37" s="404"/>
      <c r="BB37" s="404"/>
      <c r="BC37" s="404"/>
      <c r="BD37" s="177"/>
      <c r="BE37" s="403" t="str">
        <f t="shared" si="1"/>
        <v/>
      </c>
      <c r="BF37" s="403"/>
      <c r="BG37" s="404"/>
      <c r="BH37" s="404"/>
      <c r="BI37" s="404"/>
      <c r="BJ37" s="404"/>
      <c r="BK37" s="404"/>
      <c r="BL37" s="404"/>
      <c r="BM37" s="404"/>
      <c r="BN37" s="404"/>
      <c r="BO37" s="404"/>
      <c r="BP37" s="404"/>
      <c r="BQ37" s="404"/>
      <c r="BR37" s="404"/>
      <c r="BS37" s="404"/>
      <c r="BT37" s="404"/>
      <c r="BU37" s="404"/>
      <c r="BV37" s="177"/>
      <c r="BW37" s="403">
        <f t="shared" si="2"/>
        <v>12</v>
      </c>
      <c r="BX37" s="403"/>
      <c r="BY37" s="404" t="str">
        <f>IF('各会計、関係団体の財政状況及び健全化判断比率'!B71="","",'各会計、関係団体の財政状況及び健全化判断比率'!B71)</f>
        <v>淀川左岸水防事務組合</v>
      </c>
      <c r="BZ37" s="404"/>
      <c r="CA37" s="404"/>
      <c r="CB37" s="404"/>
      <c r="CC37" s="404"/>
      <c r="CD37" s="404"/>
      <c r="CE37" s="404"/>
      <c r="CF37" s="404"/>
      <c r="CG37" s="404"/>
      <c r="CH37" s="404"/>
      <c r="CI37" s="404"/>
      <c r="CJ37" s="404"/>
      <c r="CK37" s="404"/>
      <c r="CL37" s="404"/>
      <c r="CM37" s="404"/>
      <c r="CN37" s="177"/>
      <c r="CO37" s="403" t="str">
        <f t="shared" si="3"/>
        <v/>
      </c>
      <c r="CP37" s="403"/>
      <c r="CQ37" s="404" t="str">
        <f>IF('各会計、関係団体の財政状況及び健全化判断比率'!BS10="","",'各会計、関係団体の財政状況及び健全化判断比率'!BS10)</f>
        <v/>
      </c>
      <c r="CR37" s="404"/>
      <c r="CS37" s="404"/>
      <c r="CT37" s="404"/>
      <c r="CU37" s="404"/>
      <c r="CV37" s="404"/>
      <c r="CW37" s="404"/>
      <c r="CX37" s="404"/>
      <c r="CY37" s="404"/>
      <c r="CZ37" s="404"/>
      <c r="DA37" s="404"/>
      <c r="DB37" s="404"/>
      <c r="DC37" s="404"/>
      <c r="DD37" s="404"/>
      <c r="DE37" s="404"/>
      <c r="DG37" s="401" t="str">
        <f>IF('各会計、関係団体の財政状況及び健全化判断比率'!BR10="","",'各会計、関係団体の財政状況及び健全化判断比率'!BR10)</f>
        <v/>
      </c>
      <c r="DH37" s="401"/>
      <c r="DI37" s="204"/>
    </row>
    <row r="38" spans="1:113" ht="32.25" customHeight="1" x14ac:dyDescent="0.2">
      <c r="A38" s="177"/>
      <c r="B38" s="201"/>
      <c r="C38" s="403" t="str">
        <f t="shared" ref="C38:C43" si="5">IF(E38="","",C37+1)</f>
        <v/>
      </c>
      <c r="D38" s="403"/>
      <c r="E38" s="404" t="str">
        <f>IF('各会計、関係団体の財政状況及び健全化判断比率'!B11="","",'各会計、関係団体の財政状況及び健全化判断比率'!B11)</f>
        <v/>
      </c>
      <c r="F38" s="404"/>
      <c r="G38" s="404"/>
      <c r="H38" s="404"/>
      <c r="I38" s="404"/>
      <c r="J38" s="404"/>
      <c r="K38" s="404"/>
      <c r="L38" s="404"/>
      <c r="M38" s="404"/>
      <c r="N38" s="404"/>
      <c r="O38" s="404"/>
      <c r="P38" s="404"/>
      <c r="Q38" s="404"/>
      <c r="R38" s="404"/>
      <c r="S38" s="404"/>
      <c r="T38" s="177"/>
      <c r="U38" s="403" t="str">
        <f t="shared" si="4"/>
        <v/>
      </c>
      <c r="V38" s="403"/>
      <c r="W38" s="404"/>
      <c r="X38" s="404"/>
      <c r="Y38" s="404"/>
      <c r="Z38" s="404"/>
      <c r="AA38" s="404"/>
      <c r="AB38" s="404"/>
      <c r="AC38" s="404"/>
      <c r="AD38" s="404"/>
      <c r="AE38" s="404"/>
      <c r="AF38" s="404"/>
      <c r="AG38" s="404"/>
      <c r="AH38" s="404"/>
      <c r="AI38" s="404"/>
      <c r="AJ38" s="404"/>
      <c r="AK38" s="404"/>
      <c r="AL38" s="177"/>
      <c r="AM38" s="403" t="str">
        <f t="shared" si="0"/>
        <v/>
      </c>
      <c r="AN38" s="403"/>
      <c r="AO38" s="404"/>
      <c r="AP38" s="404"/>
      <c r="AQ38" s="404"/>
      <c r="AR38" s="404"/>
      <c r="AS38" s="404"/>
      <c r="AT38" s="404"/>
      <c r="AU38" s="404"/>
      <c r="AV38" s="404"/>
      <c r="AW38" s="404"/>
      <c r="AX38" s="404"/>
      <c r="AY38" s="404"/>
      <c r="AZ38" s="404"/>
      <c r="BA38" s="404"/>
      <c r="BB38" s="404"/>
      <c r="BC38" s="404"/>
      <c r="BD38" s="177"/>
      <c r="BE38" s="403" t="str">
        <f t="shared" si="1"/>
        <v/>
      </c>
      <c r="BF38" s="403"/>
      <c r="BG38" s="404"/>
      <c r="BH38" s="404"/>
      <c r="BI38" s="404"/>
      <c r="BJ38" s="404"/>
      <c r="BK38" s="404"/>
      <c r="BL38" s="404"/>
      <c r="BM38" s="404"/>
      <c r="BN38" s="404"/>
      <c r="BO38" s="404"/>
      <c r="BP38" s="404"/>
      <c r="BQ38" s="404"/>
      <c r="BR38" s="404"/>
      <c r="BS38" s="404"/>
      <c r="BT38" s="404"/>
      <c r="BU38" s="404"/>
      <c r="BV38" s="177"/>
      <c r="BW38" s="403">
        <f t="shared" si="2"/>
        <v>13</v>
      </c>
      <c r="BX38" s="403"/>
      <c r="BY38" s="404" t="str">
        <f>IF('各会計、関係団体の財政状況及び健全化判断比率'!B72="","",'各会計、関係団体の財政状況及び健全化判断比率'!B72)</f>
        <v>大阪府後期高齢者医療広域連合（一般会計）</v>
      </c>
      <c r="BZ38" s="404"/>
      <c r="CA38" s="404"/>
      <c r="CB38" s="404"/>
      <c r="CC38" s="404"/>
      <c r="CD38" s="404"/>
      <c r="CE38" s="404"/>
      <c r="CF38" s="404"/>
      <c r="CG38" s="404"/>
      <c r="CH38" s="404"/>
      <c r="CI38" s="404"/>
      <c r="CJ38" s="404"/>
      <c r="CK38" s="404"/>
      <c r="CL38" s="404"/>
      <c r="CM38" s="404"/>
      <c r="CN38" s="177"/>
      <c r="CO38" s="403" t="str">
        <f t="shared" si="3"/>
        <v/>
      </c>
      <c r="CP38" s="403"/>
      <c r="CQ38" s="404" t="str">
        <f>IF('各会計、関係団体の財政状況及び健全化判断比率'!BS11="","",'各会計、関係団体の財政状況及び健全化判断比率'!BS11)</f>
        <v/>
      </c>
      <c r="CR38" s="404"/>
      <c r="CS38" s="404"/>
      <c r="CT38" s="404"/>
      <c r="CU38" s="404"/>
      <c r="CV38" s="404"/>
      <c r="CW38" s="404"/>
      <c r="CX38" s="404"/>
      <c r="CY38" s="404"/>
      <c r="CZ38" s="404"/>
      <c r="DA38" s="404"/>
      <c r="DB38" s="404"/>
      <c r="DC38" s="404"/>
      <c r="DD38" s="404"/>
      <c r="DE38" s="404"/>
      <c r="DG38" s="401" t="str">
        <f>IF('各会計、関係団体の財政状況及び健全化判断比率'!BR11="","",'各会計、関係団体の財政状況及び健全化判断比率'!BR11)</f>
        <v/>
      </c>
      <c r="DH38" s="401"/>
      <c r="DI38" s="204"/>
    </row>
    <row r="39" spans="1:113" ht="32.25" customHeight="1" x14ac:dyDescent="0.2">
      <c r="A39" s="177"/>
      <c r="B39" s="201"/>
      <c r="C39" s="403" t="str">
        <f t="shared" si="5"/>
        <v/>
      </c>
      <c r="D39" s="403"/>
      <c r="E39" s="404" t="str">
        <f>IF('各会計、関係団体の財政状況及び健全化判断比率'!B12="","",'各会計、関係団体の財政状況及び健全化判断比率'!B12)</f>
        <v/>
      </c>
      <c r="F39" s="404"/>
      <c r="G39" s="404"/>
      <c r="H39" s="404"/>
      <c r="I39" s="404"/>
      <c r="J39" s="404"/>
      <c r="K39" s="404"/>
      <c r="L39" s="404"/>
      <c r="M39" s="404"/>
      <c r="N39" s="404"/>
      <c r="O39" s="404"/>
      <c r="P39" s="404"/>
      <c r="Q39" s="404"/>
      <c r="R39" s="404"/>
      <c r="S39" s="404"/>
      <c r="T39" s="177"/>
      <c r="U39" s="403" t="str">
        <f t="shared" si="4"/>
        <v/>
      </c>
      <c r="V39" s="403"/>
      <c r="W39" s="404"/>
      <c r="X39" s="404"/>
      <c r="Y39" s="404"/>
      <c r="Z39" s="404"/>
      <c r="AA39" s="404"/>
      <c r="AB39" s="404"/>
      <c r="AC39" s="404"/>
      <c r="AD39" s="404"/>
      <c r="AE39" s="404"/>
      <c r="AF39" s="404"/>
      <c r="AG39" s="404"/>
      <c r="AH39" s="404"/>
      <c r="AI39" s="404"/>
      <c r="AJ39" s="404"/>
      <c r="AK39" s="404"/>
      <c r="AL39" s="177"/>
      <c r="AM39" s="403" t="str">
        <f t="shared" si="0"/>
        <v/>
      </c>
      <c r="AN39" s="403"/>
      <c r="AO39" s="404"/>
      <c r="AP39" s="404"/>
      <c r="AQ39" s="404"/>
      <c r="AR39" s="404"/>
      <c r="AS39" s="404"/>
      <c r="AT39" s="404"/>
      <c r="AU39" s="404"/>
      <c r="AV39" s="404"/>
      <c r="AW39" s="404"/>
      <c r="AX39" s="404"/>
      <c r="AY39" s="404"/>
      <c r="AZ39" s="404"/>
      <c r="BA39" s="404"/>
      <c r="BB39" s="404"/>
      <c r="BC39" s="404"/>
      <c r="BD39" s="177"/>
      <c r="BE39" s="403" t="str">
        <f t="shared" si="1"/>
        <v/>
      </c>
      <c r="BF39" s="403"/>
      <c r="BG39" s="404"/>
      <c r="BH39" s="404"/>
      <c r="BI39" s="404"/>
      <c r="BJ39" s="404"/>
      <c r="BK39" s="404"/>
      <c r="BL39" s="404"/>
      <c r="BM39" s="404"/>
      <c r="BN39" s="404"/>
      <c r="BO39" s="404"/>
      <c r="BP39" s="404"/>
      <c r="BQ39" s="404"/>
      <c r="BR39" s="404"/>
      <c r="BS39" s="404"/>
      <c r="BT39" s="404"/>
      <c r="BU39" s="404"/>
      <c r="BV39" s="177"/>
      <c r="BW39" s="403">
        <f t="shared" si="2"/>
        <v>14</v>
      </c>
      <c r="BX39" s="403"/>
      <c r="BY39" s="404" t="str">
        <f>IF('各会計、関係団体の財政状況及び健全化判断比率'!B73="","",'各会計、関係団体の財政状況及び健全化判断比率'!B73)</f>
        <v>大阪府後期高齢者医療広域連合（後期高齢者医療特別会計）</v>
      </c>
      <c r="BZ39" s="404"/>
      <c r="CA39" s="404"/>
      <c r="CB39" s="404"/>
      <c r="CC39" s="404"/>
      <c r="CD39" s="404"/>
      <c r="CE39" s="404"/>
      <c r="CF39" s="404"/>
      <c r="CG39" s="404"/>
      <c r="CH39" s="404"/>
      <c r="CI39" s="404"/>
      <c r="CJ39" s="404"/>
      <c r="CK39" s="404"/>
      <c r="CL39" s="404"/>
      <c r="CM39" s="404"/>
      <c r="CN39" s="177"/>
      <c r="CO39" s="403" t="str">
        <f t="shared" si="3"/>
        <v/>
      </c>
      <c r="CP39" s="403"/>
      <c r="CQ39" s="404" t="str">
        <f>IF('各会計、関係団体の財政状況及び健全化判断比率'!BS12="","",'各会計、関係団体の財政状況及び健全化判断比率'!BS12)</f>
        <v/>
      </c>
      <c r="CR39" s="404"/>
      <c r="CS39" s="404"/>
      <c r="CT39" s="404"/>
      <c r="CU39" s="404"/>
      <c r="CV39" s="404"/>
      <c r="CW39" s="404"/>
      <c r="CX39" s="404"/>
      <c r="CY39" s="404"/>
      <c r="CZ39" s="404"/>
      <c r="DA39" s="404"/>
      <c r="DB39" s="404"/>
      <c r="DC39" s="404"/>
      <c r="DD39" s="404"/>
      <c r="DE39" s="404"/>
      <c r="DG39" s="401" t="str">
        <f>IF('各会計、関係団体の財政状況及び健全化判断比率'!BR12="","",'各会計、関係団体の財政状況及び健全化判断比率'!BR12)</f>
        <v/>
      </c>
      <c r="DH39" s="401"/>
      <c r="DI39" s="204"/>
    </row>
    <row r="40" spans="1:113" ht="32.25" customHeight="1" x14ac:dyDescent="0.2">
      <c r="A40" s="177"/>
      <c r="B40" s="201"/>
      <c r="C40" s="403" t="str">
        <f t="shared" si="5"/>
        <v/>
      </c>
      <c r="D40" s="403"/>
      <c r="E40" s="404" t="str">
        <f>IF('各会計、関係団体の財政状況及び健全化判断比率'!B13="","",'各会計、関係団体の財政状況及び健全化判断比率'!B13)</f>
        <v/>
      </c>
      <c r="F40" s="404"/>
      <c r="G40" s="404"/>
      <c r="H40" s="404"/>
      <c r="I40" s="404"/>
      <c r="J40" s="404"/>
      <c r="K40" s="404"/>
      <c r="L40" s="404"/>
      <c r="M40" s="404"/>
      <c r="N40" s="404"/>
      <c r="O40" s="404"/>
      <c r="P40" s="404"/>
      <c r="Q40" s="404"/>
      <c r="R40" s="404"/>
      <c r="S40" s="404"/>
      <c r="T40" s="177"/>
      <c r="U40" s="403" t="str">
        <f t="shared" si="4"/>
        <v/>
      </c>
      <c r="V40" s="403"/>
      <c r="W40" s="404"/>
      <c r="X40" s="404"/>
      <c r="Y40" s="404"/>
      <c r="Z40" s="404"/>
      <c r="AA40" s="404"/>
      <c r="AB40" s="404"/>
      <c r="AC40" s="404"/>
      <c r="AD40" s="404"/>
      <c r="AE40" s="404"/>
      <c r="AF40" s="404"/>
      <c r="AG40" s="404"/>
      <c r="AH40" s="404"/>
      <c r="AI40" s="404"/>
      <c r="AJ40" s="404"/>
      <c r="AK40" s="404"/>
      <c r="AL40" s="177"/>
      <c r="AM40" s="403" t="str">
        <f t="shared" si="0"/>
        <v/>
      </c>
      <c r="AN40" s="403"/>
      <c r="AO40" s="404"/>
      <c r="AP40" s="404"/>
      <c r="AQ40" s="404"/>
      <c r="AR40" s="404"/>
      <c r="AS40" s="404"/>
      <c r="AT40" s="404"/>
      <c r="AU40" s="404"/>
      <c r="AV40" s="404"/>
      <c r="AW40" s="404"/>
      <c r="AX40" s="404"/>
      <c r="AY40" s="404"/>
      <c r="AZ40" s="404"/>
      <c r="BA40" s="404"/>
      <c r="BB40" s="404"/>
      <c r="BC40" s="404"/>
      <c r="BD40" s="177"/>
      <c r="BE40" s="403" t="str">
        <f t="shared" si="1"/>
        <v/>
      </c>
      <c r="BF40" s="403"/>
      <c r="BG40" s="404"/>
      <c r="BH40" s="404"/>
      <c r="BI40" s="404"/>
      <c r="BJ40" s="404"/>
      <c r="BK40" s="404"/>
      <c r="BL40" s="404"/>
      <c r="BM40" s="404"/>
      <c r="BN40" s="404"/>
      <c r="BO40" s="404"/>
      <c r="BP40" s="404"/>
      <c r="BQ40" s="404"/>
      <c r="BR40" s="404"/>
      <c r="BS40" s="404"/>
      <c r="BT40" s="404"/>
      <c r="BU40" s="404"/>
      <c r="BV40" s="177"/>
      <c r="BW40" s="403">
        <f t="shared" si="2"/>
        <v>15</v>
      </c>
      <c r="BX40" s="403"/>
      <c r="BY40" s="404" t="str">
        <f>IF('各会計、関係団体の財政状況及び健全化判断比率'!B74="","",'各会計、関係団体の財政状況及び健全化判断比率'!B74)</f>
        <v>大阪広域水道企業団（水道事業会計）</v>
      </c>
      <c r="BZ40" s="404"/>
      <c r="CA40" s="404"/>
      <c r="CB40" s="404"/>
      <c r="CC40" s="404"/>
      <c r="CD40" s="404"/>
      <c r="CE40" s="404"/>
      <c r="CF40" s="404"/>
      <c r="CG40" s="404"/>
      <c r="CH40" s="404"/>
      <c r="CI40" s="404"/>
      <c r="CJ40" s="404"/>
      <c r="CK40" s="404"/>
      <c r="CL40" s="404"/>
      <c r="CM40" s="404"/>
      <c r="CN40" s="177"/>
      <c r="CO40" s="403" t="str">
        <f t="shared" si="3"/>
        <v/>
      </c>
      <c r="CP40" s="403"/>
      <c r="CQ40" s="404" t="str">
        <f>IF('各会計、関係団体の財政状況及び健全化判断比率'!BS13="","",'各会計、関係団体の財政状況及び健全化判断比率'!BS13)</f>
        <v/>
      </c>
      <c r="CR40" s="404"/>
      <c r="CS40" s="404"/>
      <c r="CT40" s="404"/>
      <c r="CU40" s="404"/>
      <c r="CV40" s="404"/>
      <c r="CW40" s="404"/>
      <c r="CX40" s="404"/>
      <c r="CY40" s="404"/>
      <c r="CZ40" s="404"/>
      <c r="DA40" s="404"/>
      <c r="DB40" s="404"/>
      <c r="DC40" s="404"/>
      <c r="DD40" s="404"/>
      <c r="DE40" s="404"/>
      <c r="DG40" s="401" t="str">
        <f>IF('各会計、関係団体の財政状況及び健全化判断比率'!BR13="","",'各会計、関係団体の財政状況及び健全化判断比率'!BR13)</f>
        <v/>
      </c>
      <c r="DH40" s="401"/>
      <c r="DI40" s="204"/>
    </row>
    <row r="41" spans="1:113" ht="32.25" customHeight="1" x14ac:dyDescent="0.2">
      <c r="A41" s="177"/>
      <c r="B41" s="201"/>
      <c r="C41" s="403" t="str">
        <f t="shared" si="5"/>
        <v/>
      </c>
      <c r="D41" s="403"/>
      <c r="E41" s="404" t="str">
        <f>IF('各会計、関係団体の財政状況及び健全化判断比率'!B14="","",'各会計、関係団体の財政状況及び健全化判断比率'!B14)</f>
        <v/>
      </c>
      <c r="F41" s="404"/>
      <c r="G41" s="404"/>
      <c r="H41" s="404"/>
      <c r="I41" s="404"/>
      <c r="J41" s="404"/>
      <c r="K41" s="404"/>
      <c r="L41" s="404"/>
      <c r="M41" s="404"/>
      <c r="N41" s="404"/>
      <c r="O41" s="404"/>
      <c r="P41" s="404"/>
      <c r="Q41" s="404"/>
      <c r="R41" s="404"/>
      <c r="S41" s="404"/>
      <c r="T41" s="177"/>
      <c r="U41" s="403" t="str">
        <f t="shared" si="4"/>
        <v/>
      </c>
      <c r="V41" s="403"/>
      <c r="W41" s="404"/>
      <c r="X41" s="404"/>
      <c r="Y41" s="404"/>
      <c r="Z41" s="404"/>
      <c r="AA41" s="404"/>
      <c r="AB41" s="404"/>
      <c r="AC41" s="404"/>
      <c r="AD41" s="404"/>
      <c r="AE41" s="404"/>
      <c r="AF41" s="404"/>
      <c r="AG41" s="404"/>
      <c r="AH41" s="404"/>
      <c r="AI41" s="404"/>
      <c r="AJ41" s="404"/>
      <c r="AK41" s="404"/>
      <c r="AL41" s="177"/>
      <c r="AM41" s="403" t="str">
        <f t="shared" si="0"/>
        <v/>
      </c>
      <c r="AN41" s="403"/>
      <c r="AO41" s="404"/>
      <c r="AP41" s="404"/>
      <c r="AQ41" s="404"/>
      <c r="AR41" s="404"/>
      <c r="AS41" s="404"/>
      <c r="AT41" s="404"/>
      <c r="AU41" s="404"/>
      <c r="AV41" s="404"/>
      <c r="AW41" s="404"/>
      <c r="AX41" s="404"/>
      <c r="AY41" s="404"/>
      <c r="AZ41" s="404"/>
      <c r="BA41" s="404"/>
      <c r="BB41" s="404"/>
      <c r="BC41" s="404"/>
      <c r="BD41" s="177"/>
      <c r="BE41" s="403" t="str">
        <f t="shared" si="1"/>
        <v/>
      </c>
      <c r="BF41" s="403"/>
      <c r="BG41" s="404"/>
      <c r="BH41" s="404"/>
      <c r="BI41" s="404"/>
      <c r="BJ41" s="404"/>
      <c r="BK41" s="404"/>
      <c r="BL41" s="404"/>
      <c r="BM41" s="404"/>
      <c r="BN41" s="404"/>
      <c r="BO41" s="404"/>
      <c r="BP41" s="404"/>
      <c r="BQ41" s="404"/>
      <c r="BR41" s="404"/>
      <c r="BS41" s="404"/>
      <c r="BT41" s="404"/>
      <c r="BU41" s="404"/>
      <c r="BV41" s="177"/>
      <c r="BW41" s="403">
        <f t="shared" si="2"/>
        <v>16</v>
      </c>
      <c r="BX41" s="403"/>
      <c r="BY41" s="404" t="str">
        <f>IF('各会計、関係団体の財政状況及び健全化判断比率'!B75="","",'各会計、関係団体の財政状況及び健全化判断比率'!B75)</f>
        <v>大阪広域水道企業団（工業用水道事業会計）</v>
      </c>
      <c r="BZ41" s="404"/>
      <c r="CA41" s="404"/>
      <c r="CB41" s="404"/>
      <c r="CC41" s="404"/>
      <c r="CD41" s="404"/>
      <c r="CE41" s="404"/>
      <c r="CF41" s="404"/>
      <c r="CG41" s="404"/>
      <c r="CH41" s="404"/>
      <c r="CI41" s="404"/>
      <c r="CJ41" s="404"/>
      <c r="CK41" s="404"/>
      <c r="CL41" s="404"/>
      <c r="CM41" s="404"/>
      <c r="CN41" s="177"/>
      <c r="CO41" s="403" t="str">
        <f t="shared" si="3"/>
        <v/>
      </c>
      <c r="CP41" s="403"/>
      <c r="CQ41" s="404" t="str">
        <f>IF('各会計、関係団体の財政状況及び健全化判断比率'!BS14="","",'各会計、関係団体の財政状況及び健全化判断比率'!BS14)</f>
        <v/>
      </c>
      <c r="CR41" s="404"/>
      <c r="CS41" s="404"/>
      <c r="CT41" s="404"/>
      <c r="CU41" s="404"/>
      <c r="CV41" s="404"/>
      <c r="CW41" s="404"/>
      <c r="CX41" s="404"/>
      <c r="CY41" s="404"/>
      <c r="CZ41" s="404"/>
      <c r="DA41" s="404"/>
      <c r="DB41" s="404"/>
      <c r="DC41" s="404"/>
      <c r="DD41" s="404"/>
      <c r="DE41" s="404"/>
      <c r="DG41" s="401" t="str">
        <f>IF('各会計、関係団体の財政状況及び健全化判断比率'!BR14="","",'各会計、関係団体の財政状況及び健全化判断比率'!BR14)</f>
        <v/>
      </c>
      <c r="DH41" s="401"/>
      <c r="DI41" s="204"/>
    </row>
    <row r="42" spans="1:113" ht="32.25" customHeight="1" x14ac:dyDescent="0.2">
      <c r="B42" s="201"/>
      <c r="C42" s="403" t="str">
        <f t="shared" si="5"/>
        <v/>
      </c>
      <c r="D42" s="403"/>
      <c r="E42" s="404" t="str">
        <f>IF('各会計、関係団体の財政状況及び健全化判断比率'!B15="","",'各会計、関係団体の財政状況及び健全化判断比率'!B15)</f>
        <v/>
      </c>
      <c r="F42" s="404"/>
      <c r="G42" s="404"/>
      <c r="H42" s="404"/>
      <c r="I42" s="404"/>
      <c r="J42" s="404"/>
      <c r="K42" s="404"/>
      <c r="L42" s="404"/>
      <c r="M42" s="404"/>
      <c r="N42" s="404"/>
      <c r="O42" s="404"/>
      <c r="P42" s="404"/>
      <c r="Q42" s="404"/>
      <c r="R42" s="404"/>
      <c r="S42" s="404"/>
      <c r="T42" s="177"/>
      <c r="U42" s="403" t="str">
        <f t="shared" si="4"/>
        <v/>
      </c>
      <c r="V42" s="403"/>
      <c r="W42" s="404"/>
      <c r="X42" s="404"/>
      <c r="Y42" s="404"/>
      <c r="Z42" s="404"/>
      <c r="AA42" s="404"/>
      <c r="AB42" s="404"/>
      <c r="AC42" s="404"/>
      <c r="AD42" s="404"/>
      <c r="AE42" s="404"/>
      <c r="AF42" s="404"/>
      <c r="AG42" s="404"/>
      <c r="AH42" s="404"/>
      <c r="AI42" s="404"/>
      <c r="AJ42" s="404"/>
      <c r="AK42" s="404"/>
      <c r="AL42" s="177"/>
      <c r="AM42" s="403" t="str">
        <f t="shared" si="0"/>
        <v/>
      </c>
      <c r="AN42" s="403"/>
      <c r="AO42" s="404"/>
      <c r="AP42" s="404"/>
      <c r="AQ42" s="404"/>
      <c r="AR42" s="404"/>
      <c r="AS42" s="404"/>
      <c r="AT42" s="404"/>
      <c r="AU42" s="404"/>
      <c r="AV42" s="404"/>
      <c r="AW42" s="404"/>
      <c r="AX42" s="404"/>
      <c r="AY42" s="404"/>
      <c r="AZ42" s="404"/>
      <c r="BA42" s="404"/>
      <c r="BB42" s="404"/>
      <c r="BC42" s="404"/>
      <c r="BD42" s="177"/>
      <c r="BE42" s="403" t="str">
        <f t="shared" si="1"/>
        <v/>
      </c>
      <c r="BF42" s="403"/>
      <c r="BG42" s="404"/>
      <c r="BH42" s="404"/>
      <c r="BI42" s="404"/>
      <c r="BJ42" s="404"/>
      <c r="BK42" s="404"/>
      <c r="BL42" s="404"/>
      <c r="BM42" s="404"/>
      <c r="BN42" s="404"/>
      <c r="BO42" s="404"/>
      <c r="BP42" s="404"/>
      <c r="BQ42" s="404"/>
      <c r="BR42" s="404"/>
      <c r="BS42" s="404"/>
      <c r="BT42" s="404"/>
      <c r="BU42" s="404"/>
      <c r="BV42" s="177"/>
      <c r="BW42" s="403" t="str">
        <f t="shared" si="2"/>
        <v/>
      </c>
      <c r="BX42" s="403"/>
      <c r="BY42" s="404" t="str">
        <f>IF('各会計、関係団体の財政状況及び健全化判断比率'!B76="","",'各会計、関係団体の財政状況及び健全化判断比率'!B76)</f>
        <v/>
      </c>
      <c r="BZ42" s="404"/>
      <c r="CA42" s="404"/>
      <c r="CB42" s="404"/>
      <c r="CC42" s="404"/>
      <c r="CD42" s="404"/>
      <c r="CE42" s="404"/>
      <c r="CF42" s="404"/>
      <c r="CG42" s="404"/>
      <c r="CH42" s="404"/>
      <c r="CI42" s="404"/>
      <c r="CJ42" s="404"/>
      <c r="CK42" s="404"/>
      <c r="CL42" s="404"/>
      <c r="CM42" s="404"/>
      <c r="CN42" s="177"/>
      <c r="CO42" s="403" t="str">
        <f t="shared" si="3"/>
        <v/>
      </c>
      <c r="CP42" s="403"/>
      <c r="CQ42" s="404" t="str">
        <f>IF('各会計、関係団体の財政状況及び健全化判断比率'!BS15="","",'各会計、関係団体の財政状況及び健全化判断比率'!BS15)</f>
        <v/>
      </c>
      <c r="CR42" s="404"/>
      <c r="CS42" s="404"/>
      <c r="CT42" s="404"/>
      <c r="CU42" s="404"/>
      <c r="CV42" s="404"/>
      <c r="CW42" s="404"/>
      <c r="CX42" s="404"/>
      <c r="CY42" s="404"/>
      <c r="CZ42" s="404"/>
      <c r="DA42" s="404"/>
      <c r="DB42" s="404"/>
      <c r="DC42" s="404"/>
      <c r="DD42" s="404"/>
      <c r="DE42" s="404"/>
      <c r="DG42" s="401" t="str">
        <f>IF('各会計、関係団体の財政状況及び健全化判断比率'!BR15="","",'各会計、関係団体の財政状況及び健全化判断比率'!BR15)</f>
        <v/>
      </c>
      <c r="DH42" s="401"/>
      <c r="DI42" s="204"/>
    </row>
    <row r="43" spans="1:113" ht="32.25" customHeight="1" x14ac:dyDescent="0.2">
      <c r="B43" s="201"/>
      <c r="C43" s="403" t="str">
        <f t="shared" si="5"/>
        <v/>
      </c>
      <c r="D43" s="403"/>
      <c r="E43" s="404" t="str">
        <f>IF('各会計、関係団体の財政状況及び健全化判断比率'!B16="","",'各会計、関係団体の財政状況及び健全化判断比率'!B16)</f>
        <v/>
      </c>
      <c r="F43" s="404"/>
      <c r="G43" s="404"/>
      <c r="H43" s="404"/>
      <c r="I43" s="404"/>
      <c r="J43" s="404"/>
      <c r="K43" s="404"/>
      <c r="L43" s="404"/>
      <c r="M43" s="404"/>
      <c r="N43" s="404"/>
      <c r="O43" s="404"/>
      <c r="P43" s="404"/>
      <c r="Q43" s="404"/>
      <c r="R43" s="404"/>
      <c r="S43" s="404"/>
      <c r="T43" s="177"/>
      <c r="U43" s="403" t="str">
        <f t="shared" si="4"/>
        <v/>
      </c>
      <c r="V43" s="403"/>
      <c r="W43" s="404"/>
      <c r="X43" s="404"/>
      <c r="Y43" s="404"/>
      <c r="Z43" s="404"/>
      <c r="AA43" s="404"/>
      <c r="AB43" s="404"/>
      <c r="AC43" s="404"/>
      <c r="AD43" s="404"/>
      <c r="AE43" s="404"/>
      <c r="AF43" s="404"/>
      <c r="AG43" s="404"/>
      <c r="AH43" s="404"/>
      <c r="AI43" s="404"/>
      <c r="AJ43" s="404"/>
      <c r="AK43" s="404"/>
      <c r="AL43" s="177"/>
      <c r="AM43" s="403" t="str">
        <f t="shared" si="0"/>
        <v/>
      </c>
      <c r="AN43" s="403"/>
      <c r="AO43" s="404"/>
      <c r="AP43" s="404"/>
      <c r="AQ43" s="404"/>
      <c r="AR43" s="404"/>
      <c r="AS43" s="404"/>
      <c r="AT43" s="404"/>
      <c r="AU43" s="404"/>
      <c r="AV43" s="404"/>
      <c r="AW43" s="404"/>
      <c r="AX43" s="404"/>
      <c r="AY43" s="404"/>
      <c r="AZ43" s="404"/>
      <c r="BA43" s="404"/>
      <c r="BB43" s="404"/>
      <c r="BC43" s="404"/>
      <c r="BD43" s="177"/>
      <c r="BE43" s="403" t="str">
        <f t="shared" si="1"/>
        <v/>
      </c>
      <c r="BF43" s="403"/>
      <c r="BG43" s="404"/>
      <c r="BH43" s="404"/>
      <c r="BI43" s="404"/>
      <c r="BJ43" s="404"/>
      <c r="BK43" s="404"/>
      <c r="BL43" s="404"/>
      <c r="BM43" s="404"/>
      <c r="BN43" s="404"/>
      <c r="BO43" s="404"/>
      <c r="BP43" s="404"/>
      <c r="BQ43" s="404"/>
      <c r="BR43" s="404"/>
      <c r="BS43" s="404"/>
      <c r="BT43" s="404"/>
      <c r="BU43" s="404"/>
      <c r="BV43" s="177"/>
      <c r="BW43" s="403" t="str">
        <f t="shared" si="2"/>
        <v/>
      </c>
      <c r="BX43" s="403"/>
      <c r="BY43" s="404" t="str">
        <f>IF('各会計、関係団体の財政状況及び健全化判断比率'!B77="","",'各会計、関係団体の財政状況及び健全化判断比率'!B77)</f>
        <v/>
      </c>
      <c r="BZ43" s="404"/>
      <c r="CA43" s="404"/>
      <c r="CB43" s="404"/>
      <c r="CC43" s="404"/>
      <c r="CD43" s="404"/>
      <c r="CE43" s="404"/>
      <c r="CF43" s="404"/>
      <c r="CG43" s="404"/>
      <c r="CH43" s="404"/>
      <c r="CI43" s="404"/>
      <c r="CJ43" s="404"/>
      <c r="CK43" s="404"/>
      <c r="CL43" s="404"/>
      <c r="CM43" s="404"/>
      <c r="CN43" s="177"/>
      <c r="CO43" s="403" t="str">
        <f t="shared" si="3"/>
        <v/>
      </c>
      <c r="CP43" s="403"/>
      <c r="CQ43" s="404" t="str">
        <f>IF('各会計、関係団体の財政状況及び健全化判断比率'!BS16="","",'各会計、関係団体の財政状況及び健全化判断比率'!BS16)</f>
        <v/>
      </c>
      <c r="CR43" s="404"/>
      <c r="CS43" s="404"/>
      <c r="CT43" s="404"/>
      <c r="CU43" s="404"/>
      <c r="CV43" s="404"/>
      <c r="CW43" s="404"/>
      <c r="CX43" s="404"/>
      <c r="CY43" s="404"/>
      <c r="CZ43" s="404"/>
      <c r="DA43" s="404"/>
      <c r="DB43" s="404"/>
      <c r="DC43" s="404"/>
      <c r="DD43" s="404"/>
      <c r="DE43" s="404"/>
      <c r="DG43" s="401" t="str">
        <f>IF('各会計、関係団体の財政状況及び健全化判断比率'!BR16="","",'各会計、関係団体の財政状況及び健全化判断比率'!BR16)</f>
        <v/>
      </c>
      <c r="DH43" s="401"/>
      <c r="DI43" s="204"/>
    </row>
    <row r="44" spans="1:113" ht="13.5" customHeight="1" thickBot="1" x14ac:dyDescent="0.25">
      <c r="B44" s="205"/>
      <c r="C44" s="206"/>
      <c r="D44" s="206"/>
      <c r="E44" s="206"/>
      <c r="F44" s="206"/>
      <c r="G44" s="206"/>
      <c r="H44" s="206"/>
      <c r="I44" s="206"/>
      <c r="J44" s="206"/>
      <c r="K44" s="206"/>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6"/>
      <c r="BF44" s="206"/>
      <c r="BG44" s="206"/>
      <c r="BH44" s="206"/>
      <c r="BI44" s="206"/>
      <c r="BJ44" s="206"/>
      <c r="BK44" s="206"/>
      <c r="BL44" s="206"/>
      <c r="BM44" s="206"/>
      <c r="BN44" s="206"/>
      <c r="BO44" s="206"/>
      <c r="BP44" s="206"/>
      <c r="BQ44" s="206"/>
      <c r="BR44" s="206"/>
      <c r="BS44" s="206"/>
      <c r="BT44" s="206"/>
      <c r="BU44" s="206"/>
      <c r="BV44" s="206"/>
      <c r="BW44" s="206"/>
      <c r="BX44" s="206"/>
      <c r="BY44" s="206"/>
      <c r="BZ44" s="206"/>
      <c r="CA44" s="206"/>
      <c r="CB44" s="206"/>
      <c r="CC44" s="206"/>
      <c r="CD44" s="206"/>
      <c r="CE44" s="206"/>
      <c r="CF44" s="206"/>
      <c r="CG44" s="206"/>
      <c r="CH44" s="206"/>
      <c r="CI44" s="206"/>
      <c r="CJ44" s="206"/>
      <c r="CK44" s="206"/>
      <c r="CL44" s="206"/>
      <c r="CM44" s="206"/>
      <c r="CN44" s="206"/>
      <c r="CO44" s="206"/>
      <c r="CP44" s="206"/>
      <c r="CQ44" s="206"/>
      <c r="CR44" s="206"/>
      <c r="CS44" s="206"/>
      <c r="CT44" s="206"/>
      <c r="CU44" s="206"/>
      <c r="CV44" s="206"/>
      <c r="CW44" s="206"/>
      <c r="CX44" s="206"/>
      <c r="CY44" s="206"/>
      <c r="CZ44" s="206"/>
      <c r="DA44" s="206"/>
      <c r="DB44" s="206"/>
      <c r="DC44" s="206"/>
      <c r="DD44" s="206"/>
      <c r="DE44" s="206"/>
      <c r="DF44" s="206"/>
      <c r="DG44" s="206"/>
      <c r="DH44" s="206"/>
      <c r="DI44" s="207"/>
    </row>
    <row r="45" spans="1:113" x14ac:dyDescent="0.2"/>
    <row r="46" spans="1:113" x14ac:dyDescent="0.2">
      <c r="B46" s="176" t="s">
        <v>193</v>
      </c>
      <c r="E46" s="400" t="s">
        <v>194</v>
      </c>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400"/>
      <c r="BH46" s="400"/>
      <c r="BI46" s="400"/>
      <c r="BJ46" s="400"/>
      <c r="BK46" s="400"/>
      <c r="BL46" s="400"/>
      <c r="BM46" s="400"/>
      <c r="BN46" s="400"/>
      <c r="BO46" s="400"/>
      <c r="BP46" s="400"/>
      <c r="BQ46" s="400"/>
      <c r="BR46" s="400"/>
      <c r="BS46" s="400"/>
      <c r="BT46" s="400"/>
      <c r="BU46" s="400"/>
      <c r="BV46" s="400"/>
      <c r="BW46" s="400"/>
      <c r="BX46" s="400"/>
      <c r="BY46" s="400"/>
      <c r="BZ46" s="400"/>
      <c r="CA46" s="400"/>
      <c r="CB46" s="400"/>
      <c r="CC46" s="400"/>
      <c r="CD46" s="400"/>
      <c r="CE46" s="400"/>
      <c r="CF46" s="400"/>
      <c r="CG46" s="400"/>
      <c r="CH46" s="400"/>
      <c r="CI46" s="400"/>
      <c r="CJ46" s="400"/>
      <c r="CK46" s="400"/>
      <c r="CL46" s="400"/>
      <c r="CM46" s="400"/>
      <c r="CN46" s="400"/>
      <c r="CO46" s="400"/>
      <c r="CP46" s="400"/>
      <c r="CQ46" s="400"/>
      <c r="CR46" s="400"/>
      <c r="CS46" s="400"/>
      <c r="CT46" s="400"/>
      <c r="CU46" s="400"/>
      <c r="CV46" s="400"/>
      <c r="CW46" s="400"/>
      <c r="CX46" s="400"/>
      <c r="CY46" s="400"/>
      <c r="CZ46" s="400"/>
      <c r="DA46" s="400"/>
      <c r="DB46" s="400"/>
      <c r="DC46" s="400"/>
      <c r="DD46" s="400"/>
      <c r="DE46" s="400"/>
      <c r="DF46" s="400"/>
      <c r="DG46" s="400"/>
      <c r="DH46" s="400"/>
      <c r="DI46" s="400"/>
    </row>
    <row r="47" spans="1:113" x14ac:dyDescent="0.2">
      <c r="E47" s="400" t="s">
        <v>195</v>
      </c>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400"/>
      <c r="BH47" s="400"/>
      <c r="BI47" s="400"/>
      <c r="BJ47" s="400"/>
      <c r="BK47" s="400"/>
      <c r="BL47" s="400"/>
      <c r="BM47" s="400"/>
      <c r="BN47" s="400"/>
      <c r="BO47" s="400"/>
      <c r="BP47" s="400"/>
      <c r="BQ47" s="400"/>
      <c r="BR47" s="400"/>
      <c r="BS47" s="400"/>
      <c r="BT47" s="400"/>
      <c r="BU47" s="400"/>
      <c r="BV47" s="400"/>
      <c r="BW47" s="400"/>
      <c r="BX47" s="400"/>
      <c r="BY47" s="400"/>
      <c r="BZ47" s="400"/>
      <c r="CA47" s="400"/>
      <c r="CB47" s="400"/>
      <c r="CC47" s="400"/>
      <c r="CD47" s="400"/>
      <c r="CE47" s="400"/>
      <c r="CF47" s="400"/>
      <c r="CG47" s="400"/>
      <c r="CH47" s="400"/>
      <c r="CI47" s="400"/>
      <c r="CJ47" s="400"/>
      <c r="CK47" s="400"/>
      <c r="CL47" s="400"/>
      <c r="CM47" s="400"/>
      <c r="CN47" s="400"/>
      <c r="CO47" s="400"/>
      <c r="CP47" s="400"/>
      <c r="CQ47" s="400"/>
      <c r="CR47" s="400"/>
      <c r="CS47" s="400"/>
      <c r="CT47" s="400"/>
      <c r="CU47" s="400"/>
      <c r="CV47" s="400"/>
      <c r="CW47" s="400"/>
      <c r="CX47" s="400"/>
      <c r="CY47" s="400"/>
      <c r="CZ47" s="400"/>
      <c r="DA47" s="400"/>
      <c r="DB47" s="400"/>
      <c r="DC47" s="400"/>
      <c r="DD47" s="400"/>
      <c r="DE47" s="400"/>
      <c r="DF47" s="400"/>
      <c r="DG47" s="400"/>
      <c r="DH47" s="400"/>
      <c r="DI47" s="400"/>
    </row>
    <row r="48" spans="1:113" x14ac:dyDescent="0.2">
      <c r="E48" s="400" t="s">
        <v>196</v>
      </c>
      <c r="F48" s="400"/>
      <c r="G48" s="400"/>
      <c r="H48" s="400"/>
      <c r="I48" s="400"/>
      <c r="J48" s="400"/>
      <c r="K48" s="400"/>
      <c r="L48" s="400"/>
      <c r="M48" s="400"/>
      <c r="N48" s="400"/>
      <c r="O48" s="400"/>
      <c r="P48" s="400"/>
      <c r="Q48" s="400"/>
      <c r="R48" s="400"/>
      <c r="S48" s="400"/>
      <c r="T48" s="400"/>
      <c r="U48" s="400"/>
      <c r="V48" s="400"/>
      <c r="W48" s="400"/>
      <c r="X48" s="400"/>
      <c r="Y48" s="400"/>
      <c r="Z48" s="400"/>
      <c r="AA48" s="400"/>
      <c r="AB48" s="400"/>
      <c r="AC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400"/>
      <c r="BH48" s="400"/>
      <c r="BI48" s="400"/>
      <c r="BJ48" s="400"/>
      <c r="BK48" s="400"/>
      <c r="BL48" s="400"/>
      <c r="BM48" s="400"/>
      <c r="BN48" s="400"/>
      <c r="BO48" s="400"/>
      <c r="BP48" s="400"/>
      <c r="BQ48" s="400"/>
      <c r="BR48" s="400"/>
      <c r="BS48" s="400"/>
      <c r="BT48" s="400"/>
      <c r="BU48" s="400"/>
      <c r="BV48" s="400"/>
      <c r="BW48" s="400"/>
      <c r="BX48" s="400"/>
      <c r="BY48" s="400"/>
      <c r="BZ48" s="400"/>
      <c r="CA48" s="400"/>
      <c r="CB48" s="400"/>
      <c r="CC48" s="400"/>
      <c r="CD48" s="400"/>
      <c r="CE48" s="400"/>
      <c r="CF48" s="400"/>
      <c r="CG48" s="400"/>
      <c r="CH48" s="400"/>
      <c r="CI48" s="400"/>
      <c r="CJ48" s="400"/>
      <c r="CK48" s="400"/>
      <c r="CL48" s="400"/>
      <c r="CM48" s="400"/>
      <c r="CN48" s="400"/>
      <c r="CO48" s="400"/>
      <c r="CP48" s="400"/>
      <c r="CQ48" s="400"/>
      <c r="CR48" s="400"/>
      <c r="CS48" s="400"/>
      <c r="CT48" s="400"/>
      <c r="CU48" s="400"/>
      <c r="CV48" s="400"/>
      <c r="CW48" s="400"/>
      <c r="CX48" s="400"/>
      <c r="CY48" s="400"/>
      <c r="CZ48" s="400"/>
      <c r="DA48" s="400"/>
      <c r="DB48" s="400"/>
      <c r="DC48" s="400"/>
      <c r="DD48" s="400"/>
      <c r="DE48" s="400"/>
      <c r="DF48" s="400"/>
      <c r="DG48" s="400"/>
      <c r="DH48" s="400"/>
      <c r="DI48" s="400"/>
    </row>
    <row r="49" spans="5:113" x14ac:dyDescent="0.2">
      <c r="E49" s="402" t="s">
        <v>197</v>
      </c>
      <c r="F49" s="402"/>
      <c r="G49" s="402"/>
      <c r="H49" s="40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2"/>
      <c r="AI49" s="402"/>
      <c r="AJ49" s="402"/>
      <c r="AK49" s="402"/>
      <c r="AL49" s="402"/>
      <c r="AM49" s="402"/>
      <c r="AN49" s="402"/>
      <c r="AO49" s="402"/>
      <c r="AP49" s="402"/>
      <c r="AQ49" s="402"/>
      <c r="AR49" s="402"/>
      <c r="AS49" s="402"/>
      <c r="AT49" s="402"/>
      <c r="AU49" s="402"/>
      <c r="AV49" s="402"/>
      <c r="AW49" s="402"/>
      <c r="AX49" s="402"/>
      <c r="AY49" s="402"/>
      <c r="AZ49" s="402"/>
      <c r="BA49" s="402"/>
      <c r="BB49" s="402"/>
      <c r="BC49" s="402"/>
      <c r="BD49" s="402"/>
      <c r="BE49" s="402"/>
      <c r="BF49" s="402"/>
      <c r="BG49" s="402"/>
      <c r="BH49" s="402"/>
      <c r="BI49" s="402"/>
      <c r="BJ49" s="402"/>
      <c r="BK49" s="402"/>
      <c r="BL49" s="402"/>
      <c r="BM49" s="402"/>
      <c r="BN49" s="402"/>
      <c r="BO49" s="402"/>
      <c r="BP49" s="402"/>
      <c r="BQ49" s="402"/>
      <c r="BR49" s="402"/>
      <c r="BS49" s="402"/>
      <c r="BT49" s="402"/>
      <c r="BU49" s="402"/>
      <c r="BV49" s="402"/>
      <c r="BW49" s="402"/>
      <c r="BX49" s="402"/>
      <c r="BY49" s="402"/>
      <c r="BZ49" s="402"/>
      <c r="CA49" s="402"/>
      <c r="CB49" s="402"/>
      <c r="CC49" s="402"/>
      <c r="CD49" s="402"/>
      <c r="CE49" s="402"/>
      <c r="CF49" s="402"/>
      <c r="CG49" s="402"/>
      <c r="CH49" s="402"/>
      <c r="CI49" s="402"/>
      <c r="CJ49" s="402"/>
      <c r="CK49" s="402"/>
      <c r="CL49" s="402"/>
      <c r="CM49" s="402"/>
      <c r="CN49" s="402"/>
      <c r="CO49" s="402"/>
      <c r="CP49" s="402"/>
      <c r="CQ49" s="402"/>
      <c r="CR49" s="402"/>
      <c r="CS49" s="402"/>
      <c r="CT49" s="402"/>
      <c r="CU49" s="402"/>
      <c r="CV49" s="402"/>
      <c r="CW49" s="402"/>
      <c r="CX49" s="402"/>
      <c r="CY49" s="402"/>
      <c r="CZ49" s="402"/>
      <c r="DA49" s="402"/>
      <c r="DB49" s="402"/>
      <c r="DC49" s="402"/>
      <c r="DD49" s="402"/>
      <c r="DE49" s="402"/>
      <c r="DF49" s="402"/>
      <c r="DG49" s="402"/>
      <c r="DH49" s="402"/>
      <c r="DI49" s="402"/>
    </row>
    <row r="50" spans="5:113" x14ac:dyDescent="0.2">
      <c r="E50" s="400" t="s">
        <v>198</v>
      </c>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400"/>
      <c r="BH50" s="400"/>
      <c r="BI50" s="400"/>
      <c r="BJ50" s="400"/>
      <c r="BK50" s="400"/>
      <c r="BL50" s="400"/>
      <c r="BM50" s="400"/>
      <c r="BN50" s="400"/>
      <c r="BO50" s="400"/>
      <c r="BP50" s="400"/>
      <c r="BQ50" s="400"/>
      <c r="BR50" s="400"/>
      <c r="BS50" s="400"/>
      <c r="BT50" s="400"/>
      <c r="BU50" s="400"/>
      <c r="BV50" s="400"/>
      <c r="BW50" s="400"/>
      <c r="BX50" s="400"/>
      <c r="BY50" s="400"/>
      <c r="BZ50" s="400"/>
      <c r="CA50" s="400"/>
      <c r="CB50" s="400"/>
      <c r="CC50" s="400"/>
      <c r="CD50" s="400"/>
      <c r="CE50" s="400"/>
      <c r="CF50" s="400"/>
      <c r="CG50" s="400"/>
      <c r="CH50" s="400"/>
      <c r="CI50" s="400"/>
      <c r="CJ50" s="400"/>
      <c r="CK50" s="400"/>
      <c r="CL50" s="400"/>
      <c r="CM50" s="400"/>
      <c r="CN50" s="400"/>
      <c r="CO50" s="400"/>
      <c r="CP50" s="400"/>
      <c r="CQ50" s="400"/>
      <c r="CR50" s="400"/>
      <c r="CS50" s="400"/>
      <c r="CT50" s="400"/>
      <c r="CU50" s="400"/>
      <c r="CV50" s="400"/>
      <c r="CW50" s="400"/>
      <c r="CX50" s="400"/>
      <c r="CY50" s="400"/>
      <c r="CZ50" s="400"/>
      <c r="DA50" s="400"/>
      <c r="DB50" s="400"/>
      <c r="DC50" s="400"/>
      <c r="DD50" s="400"/>
      <c r="DE50" s="400"/>
      <c r="DF50" s="400"/>
      <c r="DG50" s="400"/>
      <c r="DH50" s="400"/>
      <c r="DI50" s="400"/>
    </row>
    <row r="51" spans="5:113" x14ac:dyDescent="0.2">
      <c r="E51" s="400" t="s">
        <v>199</v>
      </c>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400"/>
      <c r="BH51" s="400"/>
      <c r="BI51" s="400"/>
      <c r="BJ51" s="400"/>
      <c r="BK51" s="400"/>
      <c r="BL51" s="400"/>
      <c r="BM51" s="400"/>
      <c r="BN51" s="400"/>
      <c r="BO51" s="400"/>
      <c r="BP51" s="400"/>
      <c r="BQ51" s="400"/>
      <c r="BR51" s="400"/>
      <c r="BS51" s="400"/>
      <c r="BT51" s="400"/>
      <c r="BU51" s="400"/>
      <c r="BV51" s="400"/>
      <c r="BW51" s="400"/>
      <c r="BX51" s="400"/>
      <c r="BY51" s="400"/>
      <c r="BZ51" s="400"/>
      <c r="CA51" s="400"/>
      <c r="CB51" s="400"/>
      <c r="CC51" s="400"/>
      <c r="CD51" s="400"/>
      <c r="CE51" s="400"/>
      <c r="CF51" s="400"/>
      <c r="CG51" s="400"/>
      <c r="CH51" s="400"/>
      <c r="CI51" s="400"/>
      <c r="CJ51" s="400"/>
      <c r="CK51" s="400"/>
      <c r="CL51" s="400"/>
      <c r="CM51" s="400"/>
      <c r="CN51" s="400"/>
      <c r="CO51" s="400"/>
      <c r="CP51" s="400"/>
      <c r="CQ51" s="400"/>
      <c r="CR51" s="400"/>
      <c r="CS51" s="400"/>
      <c r="CT51" s="400"/>
      <c r="CU51" s="400"/>
      <c r="CV51" s="400"/>
      <c r="CW51" s="400"/>
      <c r="CX51" s="400"/>
      <c r="CY51" s="400"/>
      <c r="CZ51" s="400"/>
      <c r="DA51" s="400"/>
      <c r="DB51" s="400"/>
      <c r="DC51" s="400"/>
      <c r="DD51" s="400"/>
      <c r="DE51" s="400"/>
      <c r="DF51" s="400"/>
      <c r="DG51" s="400"/>
      <c r="DH51" s="400"/>
      <c r="DI51" s="400"/>
    </row>
    <row r="52" spans="5:113" x14ac:dyDescent="0.2">
      <c r="E52" s="400" t="s">
        <v>200</v>
      </c>
      <c r="F52" s="400"/>
      <c r="G52" s="400"/>
      <c r="H52" s="400"/>
      <c r="I52" s="400"/>
      <c r="J52" s="400"/>
      <c r="K52" s="400"/>
      <c r="L52" s="400"/>
      <c r="M52" s="400"/>
      <c r="N52" s="400"/>
      <c r="O52" s="400"/>
      <c r="P52" s="400"/>
      <c r="Q52" s="400"/>
      <c r="R52" s="400"/>
      <c r="S52" s="400"/>
      <c r="T52" s="400"/>
      <c r="U52" s="400"/>
      <c r="V52" s="400"/>
      <c r="W52" s="400"/>
      <c r="X52" s="400"/>
      <c r="Y52" s="400"/>
      <c r="Z52" s="400"/>
      <c r="AA52" s="400"/>
      <c r="AB52" s="400"/>
      <c r="AC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400"/>
      <c r="BH52" s="400"/>
      <c r="BI52" s="400"/>
      <c r="BJ52" s="400"/>
      <c r="BK52" s="400"/>
      <c r="BL52" s="400"/>
      <c r="BM52" s="400"/>
      <c r="BN52" s="400"/>
      <c r="BO52" s="400"/>
      <c r="BP52" s="400"/>
      <c r="BQ52" s="400"/>
      <c r="BR52" s="400"/>
      <c r="BS52" s="400"/>
      <c r="BT52" s="400"/>
      <c r="BU52" s="400"/>
      <c r="BV52" s="400"/>
      <c r="BW52" s="400"/>
      <c r="BX52" s="400"/>
      <c r="BY52" s="400"/>
      <c r="BZ52" s="400"/>
      <c r="CA52" s="400"/>
      <c r="CB52" s="400"/>
      <c r="CC52" s="400"/>
      <c r="CD52" s="400"/>
      <c r="CE52" s="400"/>
      <c r="CF52" s="400"/>
      <c r="CG52" s="400"/>
      <c r="CH52" s="400"/>
      <c r="CI52" s="400"/>
      <c r="CJ52" s="400"/>
      <c r="CK52" s="400"/>
      <c r="CL52" s="400"/>
      <c r="CM52" s="400"/>
      <c r="CN52" s="400"/>
      <c r="CO52" s="400"/>
      <c r="CP52" s="400"/>
      <c r="CQ52" s="400"/>
      <c r="CR52" s="400"/>
      <c r="CS52" s="400"/>
      <c r="CT52" s="400"/>
      <c r="CU52" s="400"/>
      <c r="CV52" s="400"/>
      <c r="CW52" s="400"/>
      <c r="CX52" s="400"/>
      <c r="CY52" s="400"/>
      <c r="CZ52" s="400"/>
      <c r="DA52" s="400"/>
      <c r="DB52" s="400"/>
      <c r="DC52" s="400"/>
      <c r="DD52" s="400"/>
      <c r="DE52" s="400"/>
      <c r="DF52" s="400"/>
      <c r="DG52" s="400"/>
      <c r="DH52" s="400"/>
      <c r="DI52" s="400"/>
    </row>
    <row r="53" spans="5:113" x14ac:dyDescent="0.2">
      <c r="E53" s="400" t="s">
        <v>201</v>
      </c>
      <c r="F53" s="400"/>
      <c r="G53" s="400"/>
      <c r="H53" s="400"/>
      <c r="I53" s="400"/>
      <c r="J53" s="400"/>
      <c r="K53" s="400"/>
      <c r="L53" s="400"/>
      <c r="M53" s="400"/>
      <c r="N53" s="400"/>
      <c r="O53" s="400"/>
      <c r="P53" s="400"/>
      <c r="Q53" s="400"/>
      <c r="R53" s="400"/>
      <c r="S53" s="400"/>
      <c r="T53" s="400"/>
      <c r="U53" s="400"/>
      <c r="V53" s="400"/>
      <c r="W53" s="400"/>
      <c r="X53" s="400"/>
      <c r="Y53" s="400"/>
      <c r="Z53" s="400"/>
      <c r="AA53" s="400"/>
      <c r="AB53" s="400"/>
      <c r="AC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400"/>
      <c r="BH53" s="400"/>
      <c r="BI53" s="400"/>
      <c r="BJ53" s="400"/>
      <c r="BK53" s="400"/>
      <c r="BL53" s="400"/>
      <c r="BM53" s="400"/>
      <c r="BN53" s="400"/>
      <c r="BO53" s="400"/>
      <c r="BP53" s="400"/>
      <c r="BQ53" s="400"/>
      <c r="BR53" s="400"/>
      <c r="BS53" s="400"/>
      <c r="BT53" s="400"/>
      <c r="BU53" s="400"/>
      <c r="BV53" s="400"/>
      <c r="BW53" s="400"/>
      <c r="BX53" s="400"/>
      <c r="BY53" s="400"/>
      <c r="BZ53" s="400"/>
      <c r="CA53" s="400"/>
      <c r="CB53" s="400"/>
      <c r="CC53" s="400"/>
      <c r="CD53" s="400"/>
      <c r="CE53" s="400"/>
      <c r="CF53" s="400"/>
      <c r="CG53" s="400"/>
      <c r="CH53" s="400"/>
      <c r="CI53" s="400"/>
      <c r="CJ53" s="400"/>
      <c r="CK53" s="400"/>
      <c r="CL53" s="400"/>
      <c r="CM53" s="400"/>
      <c r="CN53" s="400"/>
      <c r="CO53" s="400"/>
      <c r="CP53" s="400"/>
      <c r="CQ53" s="400"/>
      <c r="CR53" s="400"/>
      <c r="CS53" s="400"/>
      <c r="CT53" s="400"/>
      <c r="CU53" s="400"/>
      <c r="CV53" s="400"/>
      <c r="CW53" s="400"/>
      <c r="CX53" s="400"/>
      <c r="CY53" s="400"/>
      <c r="CZ53" s="400"/>
      <c r="DA53" s="400"/>
      <c r="DB53" s="400"/>
      <c r="DC53" s="400"/>
      <c r="DD53" s="400"/>
      <c r="DE53" s="400"/>
      <c r="DF53" s="400"/>
      <c r="DG53" s="400"/>
      <c r="DH53" s="400"/>
      <c r="DI53" s="400"/>
    </row>
    <row r="54" spans="5:113" x14ac:dyDescent="0.2"/>
    <row r="55" spans="5:113" x14ac:dyDescent="0.2"/>
    <row r="56" spans="5:113" x14ac:dyDescent="0.2"/>
  </sheetData>
  <sheetProtection algorithmName="SHA-512" hashValue="jcqydE80I4yJ5RZs9mKa3e+/2HQbuxqjM97fze//udOPw4rp1URfOTmPKOr9xP482y9MRcI8jPgXM3zyTHff4g==" saltValue="CS30GRg5Rj2X+PYqu/GBi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2">
      <c r="A34" s="22"/>
      <c r="B34" s="31"/>
      <c r="C34" s="1187" t="s">
        <v>532</v>
      </c>
      <c r="D34" s="1187"/>
      <c r="E34" s="1188"/>
      <c r="F34" s="32">
        <v>13.1</v>
      </c>
      <c r="G34" s="33">
        <v>13.17</v>
      </c>
      <c r="H34" s="33">
        <v>12.8</v>
      </c>
      <c r="I34" s="33">
        <v>12.51</v>
      </c>
      <c r="J34" s="34">
        <v>12.2</v>
      </c>
      <c r="K34" s="22"/>
      <c r="L34" s="22"/>
      <c r="M34" s="22"/>
      <c r="N34" s="22"/>
      <c r="O34" s="22"/>
      <c r="P34" s="22"/>
    </row>
    <row r="35" spans="1:16" ht="39" customHeight="1" x14ac:dyDescent="0.2">
      <c r="A35" s="22"/>
      <c r="B35" s="35"/>
      <c r="C35" s="1181" t="s">
        <v>533</v>
      </c>
      <c r="D35" s="1182"/>
      <c r="E35" s="1183"/>
      <c r="F35" s="36">
        <v>3.97</v>
      </c>
      <c r="G35" s="37">
        <v>3.55</v>
      </c>
      <c r="H35" s="37">
        <v>2.25</v>
      </c>
      <c r="I35" s="37">
        <v>2.31</v>
      </c>
      <c r="J35" s="38">
        <v>2.37</v>
      </c>
      <c r="K35" s="22"/>
      <c r="L35" s="22"/>
      <c r="M35" s="22"/>
      <c r="N35" s="22"/>
      <c r="O35" s="22"/>
      <c r="P35" s="22"/>
    </row>
    <row r="36" spans="1:16" ht="39" customHeight="1" x14ac:dyDescent="0.2">
      <c r="A36" s="22"/>
      <c r="B36" s="35"/>
      <c r="C36" s="1181" t="s">
        <v>534</v>
      </c>
      <c r="D36" s="1182"/>
      <c r="E36" s="1183"/>
      <c r="F36" s="36">
        <v>2.66</v>
      </c>
      <c r="G36" s="37">
        <v>2.59</v>
      </c>
      <c r="H36" s="37">
        <v>2.61</v>
      </c>
      <c r="I36" s="37">
        <v>2.58</v>
      </c>
      <c r="J36" s="38">
        <v>2.0499999999999998</v>
      </c>
      <c r="K36" s="22"/>
      <c r="L36" s="22"/>
      <c r="M36" s="22"/>
      <c r="N36" s="22"/>
      <c r="O36" s="22"/>
      <c r="P36" s="22"/>
    </row>
    <row r="37" spans="1:16" ht="39" customHeight="1" x14ac:dyDescent="0.2">
      <c r="A37" s="22"/>
      <c r="B37" s="35"/>
      <c r="C37" s="1181" t="s">
        <v>535</v>
      </c>
      <c r="D37" s="1182"/>
      <c r="E37" s="1183"/>
      <c r="F37" s="36">
        <v>0.37</v>
      </c>
      <c r="G37" s="37">
        <v>0.38</v>
      </c>
      <c r="H37" s="37">
        <v>0.37</v>
      </c>
      <c r="I37" s="37">
        <v>0.43</v>
      </c>
      <c r="J37" s="38">
        <v>0.43</v>
      </c>
      <c r="K37" s="22"/>
      <c r="L37" s="22"/>
      <c r="M37" s="22"/>
      <c r="N37" s="22"/>
      <c r="O37" s="22"/>
      <c r="P37" s="22"/>
    </row>
    <row r="38" spans="1:16" ht="39" customHeight="1" x14ac:dyDescent="0.2">
      <c r="A38" s="22"/>
      <c r="B38" s="35"/>
      <c r="C38" s="1181" t="s">
        <v>536</v>
      </c>
      <c r="D38" s="1182"/>
      <c r="E38" s="1183"/>
      <c r="F38" s="36">
        <v>0.91</v>
      </c>
      <c r="G38" s="37">
        <v>1.27</v>
      </c>
      <c r="H38" s="37">
        <v>0.93</v>
      </c>
      <c r="I38" s="37">
        <v>0.64</v>
      </c>
      <c r="J38" s="38">
        <v>0.2</v>
      </c>
      <c r="K38" s="22"/>
      <c r="L38" s="22"/>
      <c r="M38" s="22"/>
      <c r="N38" s="22"/>
      <c r="O38" s="22"/>
      <c r="P38" s="22"/>
    </row>
    <row r="39" spans="1:16" ht="39" customHeight="1" x14ac:dyDescent="0.2">
      <c r="A39" s="22"/>
      <c r="B39" s="35"/>
      <c r="C39" s="1181" t="s">
        <v>537</v>
      </c>
      <c r="D39" s="1182"/>
      <c r="E39" s="1183"/>
      <c r="F39" s="36">
        <v>0.49</v>
      </c>
      <c r="G39" s="37">
        <v>0.75</v>
      </c>
      <c r="H39" s="37">
        <v>0.3</v>
      </c>
      <c r="I39" s="37">
        <v>0.43</v>
      </c>
      <c r="J39" s="38">
        <v>0.15</v>
      </c>
      <c r="K39" s="22"/>
      <c r="L39" s="22"/>
      <c r="M39" s="22"/>
      <c r="N39" s="22"/>
      <c r="O39" s="22"/>
      <c r="P39" s="22"/>
    </row>
    <row r="40" spans="1:16" ht="39" customHeight="1" x14ac:dyDescent="0.2">
      <c r="A40" s="22"/>
      <c r="B40" s="35"/>
      <c r="C40" s="1181" t="s">
        <v>538</v>
      </c>
      <c r="D40" s="1182"/>
      <c r="E40" s="1183"/>
      <c r="F40" s="36">
        <v>0</v>
      </c>
      <c r="G40" s="37">
        <v>0</v>
      </c>
      <c r="H40" s="37">
        <v>0</v>
      </c>
      <c r="I40" s="37">
        <v>0</v>
      </c>
      <c r="J40" s="38">
        <v>0</v>
      </c>
      <c r="K40" s="22"/>
      <c r="L40" s="22"/>
      <c r="M40" s="22"/>
      <c r="N40" s="22"/>
      <c r="O40" s="22"/>
      <c r="P40" s="22"/>
    </row>
    <row r="41" spans="1:16" ht="39" customHeight="1" x14ac:dyDescent="0.2">
      <c r="A41" s="22"/>
      <c r="B41" s="35"/>
      <c r="C41" s="1181" t="s">
        <v>539</v>
      </c>
      <c r="D41" s="1182"/>
      <c r="E41" s="1183"/>
      <c r="F41" s="36">
        <v>0</v>
      </c>
      <c r="G41" s="37">
        <v>0</v>
      </c>
      <c r="H41" s="37">
        <v>0</v>
      </c>
      <c r="I41" s="37">
        <v>0</v>
      </c>
      <c r="J41" s="38">
        <v>0</v>
      </c>
      <c r="K41" s="22"/>
      <c r="L41" s="22"/>
      <c r="M41" s="22"/>
      <c r="N41" s="22"/>
      <c r="O41" s="22"/>
      <c r="P41" s="22"/>
    </row>
    <row r="42" spans="1:16" ht="39" customHeight="1" x14ac:dyDescent="0.2">
      <c r="A42" s="22"/>
      <c r="B42" s="39"/>
      <c r="C42" s="1181" t="s">
        <v>540</v>
      </c>
      <c r="D42" s="1182"/>
      <c r="E42" s="1183"/>
      <c r="F42" s="36" t="s">
        <v>488</v>
      </c>
      <c r="G42" s="37" t="s">
        <v>488</v>
      </c>
      <c r="H42" s="37" t="s">
        <v>488</v>
      </c>
      <c r="I42" s="37" t="s">
        <v>488</v>
      </c>
      <c r="J42" s="38" t="s">
        <v>488</v>
      </c>
      <c r="K42" s="22"/>
      <c r="L42" s="22"/>
      <c r="M42" s="22"/>
      <c r="N42" s="22"/>
      <c r="O42" s="22"/>
      <c r="P42" s="22"/>
    </row>
    <row r="43" spans="1:16" ht="39" customHeight="1" thickBot="1" x14ac:dyDescent="0.25">
      <c r="A43" s="22"/>
      <c r="B43" s="40"/>
      <c r="C43" s="1184" t="s">
        <v>541</v>
      </c>
      <c r="D43" s="1185"/>
      <c r="E43" s="1186"/>
      <c r="F43" s="41" t="s">
        <v>488</v>
      </c>
      <c r="G43" s="42" t="s">
        <v>488</v>
      </c>
      <c r="H43" s="42" t="s">
        <v>488</v>
      </c>
      <c r="I43" s="42" t="s">
        <v>488</v>
      </c>
      <c r="J43" s="43" t="s">
        <v>488</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0DCkDHbaXfKFwYr+Wpcj/uur19SAepKWd9YERTaFUdPo2n0Mx5GDruhv2jW8oJ+AXHhknRVbPbqbXIR+b/ekBw==" saltValue="JgnlyhUMn0tGo2KH8Kaw/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2">
      <c r="A45" s="48"/>
      <c r="B45" s="1212" t="s">
        <v>9</v>
      </c>
      <c r="C45" s="1213"/>
      <c r="D45" s="58"/>
      <c r="E45" s="1218" t="s">
        <v>10</v>
      </c>
      <c r="F45" s="1218"/>
      <c r="G45" s="1218"/>
      <c r="H45" s="1218"/>
      <c r="I45" s="1218"/>
      <c r="J45" s="1219"/>
      <c r="K45" s="59">
        <v>5989</v>
      </c>
      <c r="L45" s="60">
        <v>5644</v>
      </c>
      <c r="M45" s="60">
        <v>6178</v>
      </c>
      <c r="N45" s="60">
        <v>5770</v>
      </c>
      <c r="O45" s="61">
        <v>5516</v>
      </c>
      <c r="P45" s="48"/>
      <c r="Q45" s="48"/>
      <c r="R45" s="48"/>
      <c r="S45" s="48"/>
      <c r="T45" s="48"/>
      <c r="U45" s="48"/>
    </row>
    <row r="46" spans="1:21" ht="30.75" customHeight="1" x14ac:dyDescent="0.2">
      <c r="A46" s="48"/>
      <c r="B46" s="1214"/>
      <c r="C46" s="1215"/>
      <c r="D46" s="62"/>
      <c r="E46" s="1191" t="s">
        <v>11</v>
      </c>
      <c r="F46" s="1191"/>
      <c r="G46" s="1191"/>
      <c r="H46" s="1191"/>
      <c r="I46" s="1191"/>
      <c r="J46" s="1192"/>
      <c r="K46" s="63" t="s">
        <v>488</v>
      </c>
      <c r="L46" s="64" t="s">
        <v>488</v>
      </c>
      <c r="M46" s="64" t="s">
        <v>488</v>
      </c>
      <c r="N46" s="64" t="s">
        <v>488</v>
      </c>
      <c r="O46" s="65" t="s">
        <v>488</v>
      </c>
      <c r="P46" s="48"/>
      <c r="Q46" s="48"/>
      <c r="R46" s="48"/>
      <c r="S46" s="48"/>
      <c r="T46" s="48"/>
      <c r="U46" s="48"/>
    </row>
    <row r="47" spans="1:21" ht="30.75" customHeight="1" x14ac:dyDescent="0.2">
      <c r="A47" s="48"/>
      <c r="B47" s="1214"/>
      <c r="C47" s="1215"/>
      <c r="D47" s="62"/>
      <c r="E47" s="1191" t="s">
        <v>12</v>
      </c>
      <c r="F47" s="1191"/>
      <c r="G47" s="1191"/>
      <c r="H47" s="1191"/>
      <c r="I47" s="1191"/>
      <c r="J47" s="1192"/>
      <c r="K47" s="63" t="s">
        <v>488</v>
      </c>
      <c r="L47" s="64" t="s">
        <v>488</v>
      </c>
      <c r="M47" s="64" t="s">
        <v>488</v>
      </c>
      <c r="N47" s="64" t="s">
        <v>488</v>
      </c>
      <c r="O47" s="65" t="s">
        <v>488</v>
      </c>
      <c r="P47" s="48"/>
      <c r="Q47" s="48"/>
      <c r="R47" s="48"/>
      <c r="S47" s="48"/>
      <c r="T47" s="48"/>
      <c r="U47" s="48"/>
    </row>
    <row r="48" spans="1:21" ht="30.75" customHeight="1" x14ac:dyDescent="0.2">
      <c r="A48" s="48"/>
      <c r="B48" s="1214"/>
      <c r="C48" s="1215"/>
      <c r="D48" s="62"/>
      <c r="E48" s="1191" t="s">
        <v>13</v>
      </c>
      <c r="F48" s="1191"/>
      <c r="G48" s="1191"/>
      <c r="H48" s="1191"/>
      <c r="I48" s="1191"/>
      <c r="J48" s="1192"/>
      <c r="K48" s="63">
        <v>1123</v>
      </c>
      <c r="L48" s="64">
        <v>1058</v>
      </c>
      <c r="M48" s="64">
        <v>1028</v>
      </c>
      <c r="N48" s="64">
        <v>991</v>
      </c>
      <c r="O48" s="65">
        <v>1069</v>
      </c>
      <c r="P48" s="48"/>
      <c r="Q48" s="48"/>
      <c r="R48" s="48"/>
      <c r="S48" s="48"/>
      <c r="T48" s="48"/>
      <c r="U48" s="48"/>
    </row>
    <row r="49" spans="1:21" ht="30.75" customHeight="1" x14ac:dyDescent="0.2">
      <c r="A49" s="48"/>
      <c r="B49" s="1214"/>
      <c r="C49" s="1215"/>
      <c r="D49" s="62"/>
      <c r="E49" s="1191" t="s">
        <v>14</v>
      </c>
      <c r="F49" s="1191"/>
      <c r="G49" s="1191"/>
      <c r="H49" s="1191"/>
      <c r="I49" s="1191"/>
      <c r="J49" s="1192"/>
      <c r="K49" s="63">
        <v>281</v>
      </c>
      <c r="L49" s="64">
        <v>261</v>
      </c>
      <c r="M49" s="64">
        <v>252</v>
      </c>
      <c r="N49" s="64">
        <v>245</v>
      </c>
      <c r="O49" s="65">
        <v>194</v>
      </c>
      <c r="P49" s="48"/>
      <c r="Q49" s="48"/>
      <c r="R49" s="48"/>
      <c r="S49" s="48"/>
      <c r="T49" s="48"/>
      <c r="U49" s="48"/>
    </row>
    <row r="50" spans="1:21" ht="30.75" customHeight="1" x14ac:dyDescent="0.2">
      <c r="A50" s="48"/>
      <c r="B50" s="1214"/>
      <c r="C50" s="1215"/>
      <c r="D50" s="62"/>
      <c r="E50" s="1191" t="s">
        <v>15</v>
      </c>
      <c r="F50" s="1191"/>
      <c r="G50" s="1191"/>
      <c r="H50" s="1191"/>
      <c r="I50" s="1191"/>
      <c r="J50" s="1192"/>
      <c r="K50" s="63" t="s">
        <v>488</v>
      </c>
      <c r="L50" s="64" t="s">
        <v>488</v>
      </c>
      <c r="M50" s="64" t="s">
        <v>488</v>
      </c>
      <c r="N50" s="64" t="s">
        <v>488</v>
      </c>
      <c r="O50" s="65" t="s">
        <v>488</v>
      </c>
      <c r="P50" s="48"/>
      <c r="Q50" s="48"/>
      <c r="R50" s="48"/>
      <c r="S50" s="48"/>
      <c r="T50" s="48"/>
      <c r="U50" s="48"/>
    </row>
    <row r="51" spans="1:21" ht="30.75" customHeight="1" x14ac:dyDescent="0.2">
      <c r="A51" s="48"/>
      <c r="B51" s="1216"/>
      <c r="C51" s="1217"/>
      <c r="D51" s="66"/>
      <c r="E51" s="1191" t="s">
        <v>16</v>
      </c>
      <c r="F51" s="1191"/>
      <c r="G51" s="1191"/>
      <c r="H51" s="1191"/>
      <c r="I51" s="1191"/>
      <c r="J51" s="1192"/>
      <c r="K51" s="63">
        <v>1</v>
      </c>
      <c r="L51" s="64">
        <v>1</v>
      </c>
      <c r="M51" s="64">
        <v>1</v>
      </c>
      <c r="N51" s="64">
        <v>2</v>
      </c>
      <c r="O51" s="65">
        <v>2</v>
      </c>
      <c r="P51" s="48"/>
      <c r="Q51" s="48"/>
      <c r="R51" s="48"/>
      <c r="S51" s="48"/>
      <c r="T51" s="48"/>
      <c r="U51" s="48"/>
    </row>
    <row r="52" spans="1:21" ht="30.75" customHeight="1" x14ac:dyDescent="0.2">
      <c r="A52" s="48"/>
      <c r="B52" s="1189" t="s">
        <v>17</v>
      </c>
      <c r="C52" s="1190"/>
      <c r="D52" s="66"/>
      <c r="E52" s="1191" t="s">
        <v>18</v>
      </c>
      <c r="F52" s="1191"/>
      <c r="G52" s="1191"/>
      <c r="H52" s="1191"/>
      <c r="I52" s="1191"/>
      <c r="J52" s="1192"/>
      <c r="K52" s="63">
        <v>7526</v>
      </c>
      <c r="L52" s="64">
        <v>7695</v>
      </c>
      <c r="M52" s="64">
        <v>7818</v>
      </c>
      <c r="N52" s="64">
        <v>7534</v>
      </c>
      <c r="O52" s="65">
        <v>7846</v>
      </c>
      <c r="P52" s="48"/>
      <c r="Q52" s="48"/>
      <c r="R52" s="48"/>
      <c r="S52" s="48"/>
      <c r="T52" s="48"/>
      <c r="U52" s="48"/>
    </row>
    <row r="53" spans="1:21" ht="30.75" customHeight="1" thickBot="1" x14ac:dyDescent="0.25">
      <c r="A53" s="48"/>
      <c r="B53" s="1193" t="s">
        <v>19</v>
      </c>
      <c r="C53" s="1194"/>
      <c r="D53" s="67"/>
      <c r="E53" s="1195" t="s">
        <v>20</v>
      </c>
      <c r="F53" s="1195"/>
      <c r="G53" s="1195"/>
      <c r="H53" s="1195"/>
      <c r="I53" s="1195"/>
      <c r="J53" s="1196"/>
      <c r="K53" s="68">
        <v>-132</v>
      </c>
      <c r="L53" s="69">
        <v>-731</v>
      </c>
      <c r="M53" s="69">
        <v>-359</v>
      </c>
      <c r="N53" s="69">
        <v>-526</v>
      </c>
      <c r="O53" s="70">
        <v>-1065</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542</v>
      </c>
      <c r="L57" s="81" t="s">
        <v>543</v>
      </c>
      <c r="M57" s="81" t="s">
        <v>544</v>
      </c>
      <c r="N57" s="81" t="s">
        <v>545</v>
      </c>
      <c r="O57" s="82" t="s">
        <v>546</v>
      </c>
      <c r="P57" s="48"/>
      <c r="Q57" s="48"/>
      <c r="R57" s="48"/>
      <c r="S57" s="48"/>
      <c r="T57" s="48"/>
      <c r="U57" s="48"/>
    </row>
    <row r="58" spans="1:21" ht="31.5" customHeight="1" x14ac:dyDescent="0.2">
      <c r="B58" s="1197" t="s">
        <v>24</v>
      </c>
      <c r="C58" s="1198"/>
      <c r="D58" s="1203" t="s">
        <v>25</v>
      </c>
      <c r="E58" s="1204"/>
      <c r="F58" s="1204"/>
      <c r="G58" s="1204"/>
      <c r="H58" s="1204"/>
      <c r="I58" s="1204"/>
      <c r="J58" s="1205"/>
      <c r="K58" s="83"/>
      <c r="L58" s="84"/>
      <c r="M58" s="84"/>
      <c r="N58" s="84"/>
      <c r="O58" s="85"/>
    </row>
    <row r="59" spans="1:21" ht="31.5" customHeight="1" x14ac:dyDescent="0.2">
      <c r="B59" s="1199"/>
      <c r="C59" s="1200"/>
      <c r="D59" s="1206" t="s">
        <v>26</v>
      </c>
      <c r="E59" s="1207"/>
      <c r="F59" s="1207"/>
      <c r="G59" s="1207"/>
      <c r="H59" s="1207"/>
      <c r="I59" s="1207"/>
      <c r="J59" s="1208"/>
      <c r="K59" s="86"/>
      <c r="L59" s="87"/>
      <c r="M59" s="87"/>
      <c r="N59" s="87"/>
      <c r="O59" s="88"/>
    </row>
    <row r="60" spans="1:21" ht="31.5" customHeight="1" thickBot="1" x14ac:dyDescent="0.25">
      <c r="B60" s="1201"/>
      <c r="C60" s="1202"/>
      <c r="D60" s="1209" t="s">
        <v>27</v>
      </c>
      <c r="E60" s="1210"/>
      <c r="F60" s="1210"/>
      <c r="G60" s="1210"/>
      <c r="H60" s="1210"/>
      <c r="I60" s="1210"/>
      <c r="J60" s="1211"/>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fQihKBP7SpdBi8M7ZNmvkagvBx9h+EPd27kYt9U38667flxJQBzBjFe7jpWIChiTKfb37cG3dgBLwemPzUMJtg==" saltValue="GdnBgdtROXpV0SXKByWra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526</v>
      </c>
      <c r="J40" s="103" t="s">
        <v>527</v>
      </c>
      <c r="K40" s="103" t="s">
        <v>528</v>
      </c>
      <c r="L40" s="103" t="s">
        <v>529</v>
      </c>
      <c r="M40" s="104" t="s">
        <v>530</v>
      </c>
    </row>
    <row r="41" spans="2:13" ht="27.75" customHeight="1" x14ac:dyDescent="0.2">
      <c r="B41" s="1232" t="s">
        <v>30</v>
      </c>
      <c r="C41" s="1233"/>
      <c r="D41" s="105"/>
      <c r="E41" s="1234" t="s">
        <v>31</v>
      </c>
      <c r="F41" s="1234"/>
      <c r="G41" s="1234"/>
      <c r="H41" s="1235"/>
      <c r="I41" s="351">
        <v>61703</v>
      </c>
      <c r="J41" s="352">
        <v>62031</v>
      </c>
      <c r="K41" s="352">
        <v>59574</v>
      </c>
      <c r="L41" s="352">
        <v>58837</v>
      </c>
      <c r="M41" s="353">
        <v>61949</v>
      </c>
    </row>
    <row r="42" spans="2:13" ht="27.75" customHeight="1" x14ac:dyDescent="0.2">
      <c r="B42" s="1222"/>
      <c r="C42" s="1223"/>
      <c r="D42" s="106"/>
      <c r="E42" s="1226" t="s">
        <v>32</v>
      </c>
      <c r="F42" s="1226"/>
      <c r="G42" s="1226"/>
      <c r="H42" s="1227"/>
      <c r="I42" s="354" t="s">
        <v>488</v>
      </c>
      <c r="J42" s="355" t="s">
        <v>488</v>
      </c>
      <c r="K42" s="355" t="s">
        <v>488</v>
      </c>
      <c r="L42" s="355" t="s">
        <v>488</v>
      </c>
      <c r="M42" s="356" t="s">
        <v>488</v>
      </c>
    </row>
    <row r="43" spans="2:13" ht="27.75" customHeight="1" x14ac:dyDescent="0.2">
      <c r="B43" s="1222"/>
      <c r="C43" s="1223"/>
      <c r="D43" s="106"/>
      <c r="E43" s="1226" t="s">
        <v>33</v>
      </c>
      <c r="F43" s="1226"/>
      <c r="G43" s="1226"/>
      <c r="H43" s="1227"/>
      <c r="I43" s="354">
        <v>14193</v>
      </c>
      <c r="J43" s="355">
        <v>13166</v>
      </c>
      <c r="K43" s="355">
        <v>12320</v>
      </c>
      <c r="L43" s="355">
        <v>11320</v>
      </c>
      <c r="M43" s="356">
        <v>10906</v>
      </c>
    </row>
    <row r="44" spans="2:13" ht="27.75" customHeight="1" x14ac:dyDescent="0.2">
      <c r="B44" s="1222"/>
      <c r="C44" s="1223"/>
      <c r="D44" s="106"/>
      <c r="E44" s="1226" t="s">
        <v>34</v>
      </c>
      <c r="F44" s="1226"/>
      <c r="G44" s="1226"/>
      <c r="H44" s="1227"/>
      <c r="I44" s="354">
        <v>1413</v>
      </c>
      <c r="J44" s="355">
        <v>1234</v>
      </c>
      <c r="K44" s="355">
        <v>1008</v>
      </c>
      <c r="L44" s="355">
        <v>802</v>
      </c>
      <c r="M44" s="356">
        <v>695</v>
      </c>
    </row>
    <row r="45" spans="2:13" ht="27.75" customHeight="1" x14ac:dyDescent="0.2">
      <c r="B45" s="1222"/>
      <c r="C45" s="1223"/>
      <c r="D45" s="106"/>
      <c r="E45" s="1226" t="s">
        <v>35</v>
      </c>
      <c r="F45" s="1226"/>
      <c r="G45" s="1226"/>
      <c r="H45" s="1227"/>
      <c r="I45" s="354">
        <v>7184</v>
      </c>
      <c r="J45" s="355">
        <v>6692</v>
      </c>
      <c r="K45" s="355">
        <v>6308</v>
      </c>
      <c r="L45" s="355">
        <v>5909</v>
      </c>
      <c r="M45" s="356">
        <v>5809</v>
      </c>
    </row>
    <row r="46" spans="2:13" ht="27.75" customHeight="1" x14ac:dyDescent="0.2">
      <c r="B46" s="1222"/>
      <c r="C46" s="1223"/>
      <c r="D46" s="107"/>
      <c r="E46" s="1226" t="s">
        <v>36</v>
      </c>
      <c r="F46" s="1226"/>
      <c r="G46" s="1226"/>
      <c r="H46" s="1227"/>
      <c r="I46" s="354">
        <v>3</v>
      </c>
      <c r="J46" s="355">
        <v>3</v>
      </c>
      <c r="K46" s="355">
        <v>3</v>
      </c>
      <c r="L46" s="355">
        <v>2</v>
      </c>
      <c r="M46" s="356">
        <v>2</v>
      </c>
    </row>
    <row r="47" spans="2:13" ht="27.75" customHeight="1" x14ac:dyDescent="0.2">
      <c r="B47" s="1222"/>
      <c r="C47" s="1223"/>
      <c r="D47" s="108"/>
      <c r="E47" s="1236" t="s">
        <v>37</v>
      </c>
      <c r="F47" s="1237"/>
      <c r="G47" s="1237"/>
      <c r="H47" s="1238"/>
      <c r="I47" s="354" t="s">
        <v>488</v>
      </c>
      <c r="J47" s="355" t="s">
        <v>488</v>
      </c>
      <c r="K47" s="355" t="s">
        <v>488</v>
      </c>
      <c r="L47" s="355" t="s">
        <v>488</v>
      </c>
      <c r="M47" s="356" t="s">
        <v>488</v>
      </c>
    </row>
    <row r="48" spans="2:13" ht="27.75" customHeight="1" x14ac:dyDescent="0.2">
      <c r="B48" s="1222"/>
      <c r="C48" s="1223"/>
      <c r="D48" s="106"/>
      <c r="E48" s="1226" t="s">
        <v>38</v>
      </c>
      <c r="F48" s="1226"/>
      <c r="G48" s="1226"/>
      <c r="H48" s="1227"/>
      <c r="I48" s="354" t="s">
        <v>488</v>
      </c>
      <c r="J48" s="355" t="s">
        <v>488</v>
      </c>
      <c r="K48" s="355" t="s">
        <v>488</v>
      </c>
      <c r="L48" s="355" t="s">
        <v>488</v>
      </c>
      <c r="M48" s="356" t="s">
        <v>488</v>
      </c>
    </row>
    <row r="49" spans="2:13" ht="27.75" customHeight="1" x14ac:dyDescent="0.2">
      <c r="B49" s="1224"/>
      <c r="C49" s="1225"/>
      <c r="D49" s="106"/>
      <c r="E49" s="1226" t="s">
        <v>39</v>
      </c>
      <c r="F49" s="1226"/>
      <c r="G49" s="1226"/>
      <c r="H49" s="1227"/>
      <c r="I49" s="354" t="s">
        <v>488</v>
      </c>
      <c r="J49" s="355" t="s">
        <v>488</v>
      </c>
      <c r="K49" s="355" t="s">
        <v>488</v>
      </c>
      <c r="L49" s="355" t="s">
        <v>488</v>
      </c>
      <c r="M49" s="356" t="s">
        <v>488</v>
      </c>
    </row>
    <row r="50" spans="2:13" ht="27.75" customHeight="1" x14ac:dyDescent="0.2">
      <c r="B50" s="1220" t="s">
        <v>40</v>
      </c>
      <c r="C50" s="1221"/>
      <c r="D50" s="109"/>
      <c r="E50" s="1226" t="s">
        <v>41</v>
      </c>
      <c r="F50" s="1226"/>
      <c r="G50" s="1226"/>
      <c r="H50" s="1227"/>
      <c r="I50" s="354">
        <v>20954</v>
      </c>
      <c r="J50" s="355">
        <v>26471</v>
      </c>
      <c r="K50" s="355">
        <v>30685</v>
      </c>
      <c r="L50" s="355">
        <v>34877</v>
      </c>
      <c r="M50" s="356">
        <v>36939</v>
      </c>
    </row>
    <row r="51" spans="2:13" ht="27.75" customHeight="1" x14ac:dyDescent="0.2">
      <c r="B51" s="1222"/>
      <c r="C51" s="1223"/>
      <c r="D51" s="106"/>
      <c r="E51" s="1226" t="s">
        <v>42</v>
      </c>
      <c r="F51" s="1226"/>
      <c r="G51" s="1226"/>
      <c r="H51" s="1227"/>
      <c r="I51" s="354">
        <v>20672</v>
      </c>
      <c r="J51" s="355">
        <v>19847</v>
      </c>
      <c r="K51" s="355">
        <v>19128</v>
      </c>
      <c r="L51" s="355">
        <v>18541</v>
      </c>
      <c r="M51" s="356">
        <v>18900</v>
      </c>
    </row>
    <row r="52" spans="2:13" ht="27.75" customHeight="1" x14ac:dyDescent="0.2">
      <c r="B52" s="1224"/>
      <c r="C52" s="1225"/>
      <c r="D52" s="106"/>
      <c r="E52" s="1226" t="s">
        <v>43</v>
      </c>
      <c r="F52" s="1226"/>
      <c r="G52" s="1226"/>
      <c r="H52" s="1227"/>
      <c r="I52" s="354">
        <v>74818</v>
      </c>
      <c r="J52" s="355">
        <v>75016</v>
      </c>
      <c r="K52" s="355">
        <v>74389</v>
      </c>
      <c r="L52" s="355">
        <v>71676</v>
      </c>
      <c r="M52" s="356">
        <v>71239</v>
      </c>
    </row>
    <row r="53" spans="2:13" ht="27.75" customHeight="1" thickBot="1" x14ac:dyDescent="0.25">
      <c r="B53" s="1228" t="s">
        <v>19</v>
      </c>
      <c r="C53" s="1229"/>
      <c r="D53" s="110"/>
      <c r="E53" s="1230" t="s">
        <v>44</v>
      </c>
      <c r="F53" s="1230"/>
      <c r="G53" s="1230"/>
      <c r="H53" s="1231"/>
      <c r="I53" s="357">
        <v>-31947</v>
      </c>
      <c r="J53" s="358">
        <v>-38207</v>
      </c>
      <c r="K53" s="358">
        <v>-44989</v>
      </c>
      <c r="L53" s="358">
        <v>-48224</v>
      </c>
      <c r="M53" s="359">
        <v>-47718</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uyK3DIrh2b+VvVU3XKN2SoHsYvhSntZtQqv5C/38VhIHXwKx33fSBzt780sYpbKS+IFmKnUd0f3ArK3VDBz9A==" saltValue="5EkKQTJiBTyYcXUTBBvR9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8" scale="83"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528</v>
      </c>
      <c r="G54" s="119" t="s">
        <v>529</v>
      </c>
      <c r="H54" s="120" t="s">
        <v>530</v>
      </c>
    </row>
    <row r="55" spans="2:8" ht="52.5" customHeight="1" x14ac:dyDescent="0.2">
      <c r="B55" s="121"/>
      <c r="C55" s="1247" t="s">
        <v>46</v>
      </c>
      <c r="D55" s="1247"/>
      <c r="E55" s="1248"/>
      <c r="F55" s="122">
        <v>14077</v>
      </c>
      <c r="G55" s="122">
        <v>14181</v>
      </c>
      <c r="H55" s="123">
        <v>14181</v>
      </c>
    </row>
    <row r="56" spans="2:8" ht="52.5" customHeight="1" x14ac:dyDescent="0.2">
      <c r="B56" s="124"/>
      <c r="C56" s="1249" t="s">
        <v>47</v>
      </c>
      <c r="D56" s="1249"/>
      <c r="E56" s="1250"/>
      <c r="F56" s="125">
        <v>1874</v>
      </c>
      <c r="G56" s="125">
        <v>2217</v>
      </c>
      <c r="H56" s="126">
        <v>2475</v>
      </c>
    </row>
    <row r="57" spans="2:8" ht="53.25" customHeight="1" x14ac:dyDescent="0.2">
      <c r="B57" s="124"/>
      <c r="C57" s="1251" t="s">
        <v>48</v>
      </c>
      <c r="D57" s="1251"/>
      <c r="E57" s="1252"/>
      <c r="F57" s="127">
        <v>12102</v>
      </c>
      <c r="G57" s="127">
        <v>15761</v>
      </c>
      <c r="H57" s="128">
        <v>18080</v>
      </c>
    </row>
    <row r="58" spans="2:8" ht="45.75" customHeight="1" x14ac:dyDescent="0.2">
      <c r="B58" s="129"/>
      <c r="C58" s="1239" t="s">
        <v>557</v>
      </c>
      <c r="D58" s="1240"/>
      <c r="E58" s="1241"/>
      <c r="F58" s="360">
        <v>7807</v>
      </c>
      <c r="G58" s="360">
        <v>11326</v>
      </c>
      <c r="H58" s="361">
        <v>13548</v>
      </c>
    </row>
    <row r="59" spans="2:8" ht="45.75" customHeight="1" x14ac:dyDescent="0.2">
      <c r="B59" s="129"/>
      <c r="C59" s="1239" t="s">
        <v>558</v>
      </c>
      <c r="D59" s="1240"/>
      <c r="E59" s="1241"/>
      <c r="F59" s="360">
        <v>1415</v>
      </c>
      <c r="G59" s="360">
        <v>1552</v>
      </c>
      <c r="H59" s="361">
        <v>1601</v>
      </c>
    </row>
    <row r="60" spans="2:8" ht="45.75" customHeight="1" x14ac:dyDescent="0.2">
      <c r="B60" s="129"/>
      <c r="C60" s="1239" t="s">
        <v>559</v>
      </c>
      <c r="D60" s="1240"/>
      <c r="E60" s="1241"/>
      <c r="F60" s="360">
        <v>681</v>
      </c>
      <c r="G60" s="360">
        <v>681</v>
      </c>
      <c r="H60" s="361">
        <v>681</v>
      </c>
    </row>
    <row r="61" spans="2:8" ht="45.75" customHeight="1" x14ac:dyDescent="0.2">
      <c r="B61" s="129"/>
      <c r="C61" s="1239" t="s">
        <v>560</v>
      </c>
      <c r="D61" s="1240"/>
      <c r="E61" s="1241"/>
      <c r="F61" s="360">
        <v>543</v>
      </c>
      <c r="G61" s="360">
        <v>560</v>
      </c>
      <c r="H61" s="361">
        <v>590</v>
      </c>
    </row>
    <row r="62" spans="2:8" ht="45.75" customHeight="1" thickBot="1" x14ac:dyDescent="0.25">
      <c r="B62" s="130"/>
      <c r="C62" s="1242" t="s">
        <v>561</v>
      </c>
      <c r="D62" s="1243"/>
      <c r="E62" s="1244"/>
      <c r="F62" s="362">
        <v>435</v>
      </c>
      <c r="G62" s="362">
        <v>458</v>
      </c>
      <c r="H62" s="363">
        <v>468</v>
      </c>
    </row>
    <row r="63" spans="2:8" ht="52.5" customHeight="1" thickBot="1" x14ac:dyDescent="0.25">
      <c r="B63" s="131"/>
      <c r="C63" s="1245" t="s">
        <v>49</v>
      </c>
      <c r="D63" s="1245"/>
      <c r="E63" s="1246"/>
      <c r="F63" s="132">
        <v>28054</v>
      </c>
      <c r="G63" s="132">
        <v>32159</v>
      </c>
      <c r="H63" s="133">
        <v>34736</v>
      </c>
    </row>
    <row r="64" spans="2:8" ht="13.2" x14ac:dyDescent="0.2"/>
  </sheetData>
  <sheetProtection algorithmName="SHA-512" hashValue="M0puowIJh9W/Onl22m+hwEeXxi3NMv/cPEBkfVq9tRATTFhhV79R10rRMddid/7MA3GfMmBmND0omjplLgNjjg==" saltValue="IhXfvXyHiv6UHtW4aLo1I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1"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68489-3FE2-44A9-A8F6-BF35DB975587}">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366" customWidth="1"/>
    <col min="2" max="107" width="2.44140625" style="366" customWidth="1"/>
    <col min="108" max="108" width="6.109375" style="373" customWidth="1"/>
    <col min="109" max="109" width="5.88671875" style="372" customWidth="1"/>
    <col min="110" max="16384" width="8.6640625" style="366" hidden="1"/>
  </cols>
  <sheetData>
    <row r="1" spans="1:109" ht="42.75" customHeight="1" x14ac:dyDescent="0.2">
      <c r="A1" s="364"/>
      <c r="B1" s="365"/>
      <c r="DD1" s="366"/>
      <c r="DE1" s="366"/>
    </row>
    <row r="2" spans="1:109" ht="25.5" customHeight="1" x14ac:dyDescent="0.2">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2">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5" customFormat="1" ht="13.2" x14ac:dyDescent="0.2">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5" customFormat="1" ht="13.2" x14ac:dyDescent="0.2">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5" customFormat="1" ht="13.2" x14ac:dyDescent="0.2">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5" customFormat="1" ht="13.2" x14ac:dyDescent="0.2">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5" customFormat="1" ht="13.2" x14ac:dyDescent="0.2">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5" customFormat="1" ht="13.2" x14ac:dyDescent="0.2">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5" customFormat="1" ht="13.2" x14ac:dyDescent="0.2">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5" customFormat="1" ht="13.2" x14ac:dyDescent="0.2">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5" customFormat="1" ht="13.2" x14ac:dyDescent="0.2">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5" customFormat="1" ht="13.2" x14ac:dyDescent="0.2">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5" customFormat="1" ht="13.2" x14ac:dyDescent="0.2">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5" customFormat="1" ht="13.2" x14ac:dyDescent="0.2">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5" customFormat="1" ht="13.2" x14ac:dyDescent="0.2">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5" customFormat="1" ht="13.2" x14ac:dyDescent="0.2">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5" customFormat="1" ht="13.2" x14ac:dyDescent="0.2">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ht="13.2" x14ac:dyDescent="0.2">
      <c r="DD19" s="366"/>
      <c r="DE19" s="366"/>
    </row>
    <row r="20" spans="1:109" ht="13.2" x14ac:dyDescent="0.2">
      <c r="DD20" s="366"/>
      <c r="DE20" s="366"/>
    </row>
    <row r="21" spans="1:109" ht="17.25" customHeight="1" x14ac:dyDescent="0.2">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2">
      <c r="B22" s="372"/>
    </row>
    <row r="23" spans="1:109" ht="13.2" x14ac:dyDescent="0.2">
      <c r="B23" s="372"/>
    </row>
    <row r="24" spans="1:109" ht="13.2" x14ac:dyDescent="0.2">
      <c r="B24" s="372"/>
    </row>
    <row r="25" spans="1:109" ht="13.2" x14ac:dyDescent="0.2">
      <c r="B25" s="372"/>
    </row>
    <row r="26" spans="1:109" ht="13.2" x14ac:dyDescent="0.2">
      <c r="B26" s="372"/>
    </row>
    <row r="27" spans="1:109" ht="13.2" x14ac:dyDescent="0.2">
      <c r="B27" s="372"/>
    </row>
    <row r="28" spans="1:109" ht="13.2" x14ac:dyDescent="0.2">
      <c r="B28" s="372"/>
    </row>
    <row r="29" spans="1:109" ht="13.2" x14ac:dyDescent="0.2">
      <c r="B29" s="372"/>
    </row>
    <row r="30" spans="1:109" ht="13.2" x14ac:dyDescent="0.2">
      <c r="B30" s="372"/>
    </row>
    <row r="31" spans="1:109" ht="13.2" x14ac:dyDescent="0.2">
      <c r="B31" s="372"/>
    </row>
    <row r="32" spans="1:109" ht="13.2" x14ac:dyDescent="0.2">
      <c r="B32" s="372"/>
    </row>
    <row r="33" spans="2:109" ht="13.2" x14ac:dyDescent="0.2">
      <c r="B33" s="372"/>
    </row>
    <row r="34" spans="2:109" ht="13.2" x14ac:dyDescent="0.2">
      <c r="B34" s="372"/>
    </row>
    <row r="35" spans="2:109" ht="13.2" x14ac:dyDescent="0.2">
      <c r="B35" s="372"/>
    </row>
    <row r="36" spans="2:109" ht="13.2" x14ac:dyDescent="0.2">
      <c r="B36" s="372"/>
    </row>
    <row r="37" spans="2:109" ht="13.2" x14ac:dyDescent="0.2">
      <c r="B37" s="372"/>
    </row>
    <row r="38" spans="2:109" ht="13.2" x14ac:dyDescent="0.2">
      <c r="B38" s="372"/>
    </row>
    <row r="39" spans="2:109" ht="13.2" x14ac:dyDescent="0.2">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ht="13.2" x14ac:dyDescent="0.2">
      <c r="B40" s="377"/>
      <c r="DD40" s="377"/>
      <c r="DE40" s="366"/>
    </row>
    <row r="41" spans="2:109" ht="16.2" x14ac:dyDescent="0.2">
      <c r="B41" s="378" t="s">
        <v>562</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ht="13.2" x14ac:dyDescent="0.2">
      <c r="B42" s="372"/>
      <c r="G42" s="379"/>
      <c r="I42" s="380"/>
      <c r="J42" s="380"/>
      <c r="K42" s="380"/>
      <c r="AM42" s="379"/>
      <c r="AN42" s="379" t="s">
        <v>563</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2">
      <c r="B43" s="372"/>
      <c r="AN43" s="1265" t="s">
        <v>564</v>
      </c>
      <c r="AO43" s="1266"/>
      <c r="AP43" s="1266"/>
      <c r="AQ43" s="1266"/>
      <c r="AR43" s="1266"/>
      <c r="AS43" s="1266"/>
      <c r="AT43" s="1266"/>
      <c r="AU43" s="1266"/>
      <c r="AV43" s="1266"/>
      <c r="AW43" s="1266"/>
      <c r="AX43" s="1266"/>
      <c r="AY43" s="1266"/>
      <c r="AZ43" s="1266"/>
      <c r="BA43" s="1266"/>
      <c r="BB43" s="1266"/>
      <c r="BC43" s="1266"/>
      <c r="BD43" s="1266"/>
      <c r="BE43" s="1266"/>
      <c r="BF43" s="1266"/>
      <c r="BG43" s="1266"/>
      <c r="BH43" s="1266"/>
      <c r="BI43" s="1266"/>
      <c r="BJ43" s="1266"/>
      <c r="BK43" s="1266"/>
      <c r="BL43" s="1266"/>
      <c r="BM43" s="1266"/>
      <c r="BN43" s="1266"/>
      <c r="BO43" s="1266"/>
      <c r="BP43" s="1266"/>
      <c r="BQ43" s="1266"/>
      <c r="BR43" s="1266"/>
      <c r="BS43" s="1266"/>
      <c r="BT43" s="1266"/>
      <c r="BU43" s="1266"/>
      <c r="BV43" s="1266"/>
      <c r="BW43" s="1266"/>
      <c r="BX43" s="1266"/>
      <c r="BY43" s="1266"/>
      <c r="BZ43" s="1266"/>
      <c r="CA43" s="1266"/>
      <c r="CB43" s="1266"/>
      <c r="CC43" s="1266"/>
      <c r="CD43" s="1266"/>
      <c r="CE43" s="1266"/>
      <c r="CF43" s="1266"/>
      <c r="CG43" s="1266"/>
      <c r="CH43" s="1266"/>
      <c r="CI43" s="1266"/>
      <c r="CJ43" s="1266"/>
      <c r="CK43" s="1266"/>
      <c r="CL43" s="1266"/>
      <c r="CM43" s="1266"/>
      <c r="CN43" s="1266"/>
      <c r="CO43" s="1266"/>
      <c r="CP43" s="1266"/>
      <c r="CQ43" s="1266"/>
      <c r="CR43" s="1266"/>
      <c r="CS43" s="1266"/>
      <c r="CT43" s="1266"/>
      <c r="CU43" s="1266"/>
      <c r="CV43" s="1266"/>
      <c r="CW43" s="1266"/>
      <c r="CX43" s="1266"/>
      <c r="CY43" s="1266"/>
      <c r="CZ43" s="1266"/>
      <c r="DA43" s="1266"/>
      <c r="DB43" s="1266"/>
      <c r="DC43" s="1267"/>
    </row>
    <row r="44" spans="2:109" ht="13.2" x14ac:dyDescent="0.2">
      <c r="B44" s="372"/>
      <c r="AN44" s="1268"/>
      <c r="AO44" s="1269"/>
      <c r="AP44" s="1269"/>
      <c r="AQ44" s="1269"/>
      <c r="AR44" s="1269"/>
      <c r="AS44" s="1269"/>
      <c r="AT44" s="1269"/>
      <c r="AU44" s="1269"/>
      <c r="AV44" s="1269"/>
      <c r="AW44" s="1269"/>
      <c r="AX44" s="1269"/>
      <c r="AY44" s="1269"/>
      <c r="AZ44" s="1269"/>
      <c r="BA44" s="1269"/>
      <c r="BB44" s="1269"/>
      <c r="BC44" s="1269"/>
      <c r="BD44" s="1269"/>
      <c r="BE44" s="1269"/>
      <c r="BF44" s="1269"/>
      <c r="BG44" s="1269"/>
      <c r="BH44" s="1269"/>
      <c r="BI44" s="1269"/>
      <c r="BJ44" s="1269"/>
      <c r="BK44" s="1269"/>
      <c r="BL44" s="1269"/>
      <c r="BM44" s="1269"/>
      <c r="BN44" s="1269"/>
      <c r="BO44" s="1269"/>
      <c r="BP44" s="1269"/>
      <c r="BQ44" s="1269"/>
      <c r="BR44" s="1269"/>
      <c r="BS44" s="1269"/>
      <c r="BT44" s="1269"/>
      <c r="BU44" s="1269"/>
      <c r="BV44" s="1269"/>
      <c r="BW44" s="1269"/>
      <c r="BX44" s="1269"/>
      <c r="BY44" s="1269"/>
      <c r="BZ44" s="1269"/>
      <c r="CA44" s="1269"/>
      <c r="CB44" s="1269"/>
      <c r="CC44" s="1269"/>
      <c r="CD44" s="1269"/>
      <c r="CE44" s="1269"/>
      <c r="CF44" s="1269"/>
      <c r="CG44" s="1269"/>
      <c r="CH44" s="1269"/>
      <c r="CI44" s="1269"/>
      <c r="CJ44" s="1269"/>
      <c r="CK44" s="1269"/>
      <c r="CL44" s="1269"/>
      <c r="CM44" s="1269"/>
      <c r="CN44" s="1269"/>
      <c r="CO44" s="1269"/>
      <c r="CP44" s="1269"/>
      <c r="CQ44" s="1269"/>
      <c r="CR44" s="1269"/>
      <c r="CS44" s="1269"/>
      <c r="CT44" s="1269"/>
      <c r="CU44" s="1269"/>
      <c r="CV44" s="1269"/>
      <c r="CW44" s="1269"/>
      <c r="CX44" s="1269"/>
      <c r="CY44" s="1269"/>
      <c r="CZ44" s="1269"/>
      <c r="DA44" s="1269"/>
      <c r="DB44" s="1269"/>
      <c r="DC44" s="1270"/>
    </row>
    <row r="45" spans="2:109" ht="13.2" x14ac:dyDescent="0.2">
      <c r="B45" s="372"/>
      <c r="AN45" s="1268"/>
      <c r="AO45" s="1269"/>
      <c r="AP45" s="1269"/>
      <c r="AQ45" s="1269"/>
      <c r="AR45" s="1269"/>
      <c r="AS45" s="1269"/>
      <c r="AT45" s="1269"/>
      <c r="AU45" s="1269"/>
      <c r="AV45" s="1269"/>
      <c r="AW45" s="1269"/>
      <c r="AX45" s="1269"/>
      <c r="AY45" s="1269"/>
      <c r="AZ45" s="1269"/>
      <c r="BA45" s="1269"/>
      <c r="BB45" s="1269"/>
      <c r="BC45" s="1269"/>
      <c r="BD45" s="1269"/>
      <c r="BE45" s="1269"/>
      <c r="BF45" s="1269"/>
      <c r="BG45" s="1269"/>
      <c r="BH45" s="1269"/>
      <c r="BI45" s="1269"/>
      <c r="BJ45" s="1269"/>
      <c r="BK45" s="1269"/>
      <c r="BL45" s="1269"/>
      <c r="BM45" s="1269"/>
      <c r="BN45" s="1269"/>
      <c r="BO45" s="1269"/>
      <c r="BP45" s="1269"/>
      <c r="BQ45" s="1269"/>
      <c r="BR45" s="1269"/>
      <c r="BS45" s="1269"/>
      <c r="BT45" s="1269"/>
      <c r="BU45" s="1269"/>
      <c r="BV45" s="1269"/>
      <c r="BW45" s="1269"/>
      <c r="BX45" s="1269"/>
      <c r="BY45" s="1269"/>
      <c r="BZ45" s="1269"/>
      <c r="CA45" s="1269"/>
      <c r="CB45" s="1269"/>
      <c r="CC45" s="1269"/>
      <c r="CD45" s="1269"/>
      <c r="CE45" s="1269"/>
      <c r="CF45" s="1269"/>
      <c r="CG45" s="1269"/>
      <c r="CH45" s="1269"/>
      <c r="CI45" s="1269"/>
      <c r="CJ45" s="1269"/>
      <c r="CK45" s="1269"/>
      <c r="CL45" s="1269"/>
      <c r="CM45" s="1269"/>
      <c r="CN45" s="1269"/>
      <c r="CO45" s="1269"/>
      <c r="CP45" s="1269"/>
      <c r="CQ45" s="1269"/>
      <c r="CR45" s="1269"/>
      <c r="CS45" s="1269"/>
      <c r="CT45" s="1269"/>
      <c r="CU45" s="1269"/>
      <c r="CV45" s="1269"/>
      <c r="CW45" s="1269"/>
      <c r="CX45" s="1269"/>
      <c r="CY45" s="1269"/>
      <c r="CZ45" s="1269"/>
      <c r="DA45" s="1269"/>
      <c r="DB45" s="1269"/>
      <c r="DC45" s="1270"/>
    </row>
    <row r="46" spans="2:109" ht="13.2" x14ac:dyDescent="0.2">
      <c r="B46" s="372"/>
      <c r="AN46" s="1268"/>
      <c r="AO46" s="1269"/>
      <c r="AP46" s="1269"/>
      <c r="AQ46" s="1269"/>
      <c r="AR46" s="1269"/>
      <c r="AS46" s="1269"/>
      <c r="AT46" s="1269"/>
      <c r="AU46" s="1269"/>
      <c r="AV46" s="1269"/>
      <c r="AW46" s="1269"/>
      <c r="AX46" s="1269"/>
      <c r="AY46" s="1269"/>
      <c r="AZ46" s="1269"/>
      <c r="BA46" s="1269"/>
      <c r="BB46" s="1269"/>
      <c r="BC46" s="1269"/>
      <c r="BD46" s="1269"/>
      <c r="BE46" s="1269"/>
      <c r="BF46" s="1269"/>
      <c r="BG46" s="1269"/>
      <c r="BH46" s="1269"/>
      <c r="BI46" s="1269"/>
      <c r="BJ46" s="1269"/>
      <c r="BK46" s="1269"/>
      <c r="BL46" s="1269"/>
      <c r="BM46" s="1269"/>
      <c r="BN46" s="1269"/>
      <c r="BO46" s="1269"/>
      <c r="BP46" s="1269"/>
      <c r="BQ46" s="1269"/>
      <c r="BR46" s="1269"/>
      <c r="BS46" s="1269"/>
      <c r="BT46" s="1269"/>
      <c r="BU46" s="1269"/>
      <c r="BV46" s="1269"/>
      <c r="BW46" s="1269"/>
      <c r="BX46" s="1269"/>
      <c r="BY46" s="1269"/>
      <c r="BZ46" s="1269"/>
      <c r="CA46" s="1269"/>
      <c r="CB46" s="1269"/>
      <c r="CC46" s="1269"/>
      <c r="CD46" s="1269"/>
      <c r="CE46" s="1269"/>
      <c r="CF46" s="1269"/>
      <c r="CG46" s="1269"/>
      <c r="CH46" s="1269"/>
      <c r="CI46" s="1269"/>
      <c r="CJ46" s="1269"/>
      <c r="CK46" s="1269"/>
      <c r="CL46" s="1269"/>
      <c r="CM46" s="1269"/>
      <c r="CN46" s="1269"/>
      <c r="CO46" s="1269"/>
      <c r="CP46" s="1269"/>
      <c r="CQ46" s="1269"/>
      <c r="CR46" s="1269"/>
      <c r="CS46" s="1269"/>
      <c r="CT46" s="1269"/>
      <c r="CU46" s="1269"/>
      <c r="CV46" s="1269"/>
      <c r="CW46" s="1269"/>
      <c r="CX46" s="1269"/>
      <c r="CY46" s="1269"/>
      <c r="CZ46" s="1269"/>
      <c r="DA46" s="1269"/>
      <c r="DB46" s="1269"/>
      <c r="DC46" s="1270"/>
    </row>
    <row r="47" spans="2:109" ht="13.2" x14ac:dyDescent="0.2">
      <c r="B47" s="372"/>
      <c r="AN47" s="1271"/>
      <c r="AO47" s="1272"/>
      <c r="AP47" s="1272"/>
      <c r="AQ47" s="1272"/>
      <c r="AR47" s="1272"/>
      <c r="AS47" s="1272"/>
      <c r="AT47" s="1272"/>
      <c r="AU47" s="1272"/>
      <c r="AV47" s="1272"/>
      <c r="AW47" s="1272"/>
      <c r="AX47" s="1272"/>
      <c r="AY47" s="1272"/>
      <c r="AZ47" s="1272"/>
      <c r="BA47" s="1272"/>
      <c r="BB47" s="1272"/>
      <c r="BC47" s="1272"/>
      <c r="BD47" s="1272"/>
      <c r="BE47" s="1272"/>
      <c r="BF47" s="1272"/>
      <c r="BG47" s="1272"/>
      <c r="BH47" s="1272"/>
      <c r="BI47" s="1272"/>
      <c r="BJ47" s="1272"/>
      <c r="BK47" s="1272"/>
      <c r="BL47" s="1272"/>
      <c r="BM47" s="1272"/>
      <c r="BN47" s="1272"/>
      <c r="BO47" s="1272"/>
      <c r="BP47" s="1272"/>
      <c r="BQ47" s="1272"/>
      <c r="BR47" s="1272"/>
      <c r="BS47" s="1272"/>
      <c r="BT47" s="1272"/>
      <c r="BU47" s="1272"/>
      <c r="BV47" s="1272"/>
      <c r="BW47" s="1272"/>
      <c r="BX47" s="1272"/>
      <c r="BY47" s="1272"/>
      <c r="BZ47" s="1272"/>
      <c r="CA47" s="1272"/>
      <c r="CB47" s="1272"/>
      <c r="CC47" s="1272"/>
      <c r="CD47" s="1272"/>
      <c r="CE47" s="1272"/>
      <c r="CF47" s="1272"/>
      <c r="CG47" s="1272"/>
      <c r="CH47" s="1272"/>
      <c r="CI47" s="1272"/>
      <c r="CJ47" s="1272"/>
      <c r="CK47" s="1272"/>
      <c r="CL47" s="1272"/>
      <c r="CM47" s="1272"/>
      <c r="CN47" s="1272"/>
      <c r="CO47" s="1272"/>
      <c r="CP47" s="1272"/>
      <c r="CQ47" s="1272"/>
      <c r="CR47" s="1272"/>
      <c r="CS47" s="1272"/>
      <c r="CT47" s="1272"/>
      <c r="CU47" s="1272"/>
      <c r="CV47" s="1272"/>
      <c r="CW47" s="1272"/>
      <c r="CX47" s="1272"/>
      <c r="CY47" s="1272"/>
      <c r="CZ47" s="1272"/>
      <c r="DA47" s="1272"/>
      <c r="DB47" s="1272"/>
      <c r="DC47" s="1273"/>
    </row>
    <row r="48" spans="2:109" ht="13.2" x14ac:dyDescent="0.2">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ht="13.2" x14ac:dyDescent="0.2">
      <c r="B49" s="372"/>
      <c r="AN49" s="366" t="s">
        <v>565</v>
      </c>
    </row>
    <row r="50" spans="1:109" ht="13.2" x14ac:dyDescent="0.2">
      <c r="B50" s="372"/>
      <c r="G50" s="1259"/>
      <c r="H50" s="1259"/>
      <c r="I50" s="1259"/>
      <c r="J50" s="1259"/>
      <c r="K50" s="382"/>
      <c r="L50" s="382"/>
      <c r="M50" s="383"/>
      <c r="N50" s="383"/>
      <c r="AN50" s="1262"/>
      <c r="AO50" s="1263"/>
      <c r="AP50" s="1263"/>
      <c r="AQ50" s="1263"/>
      <c r="AR50" s="1263"/>
      <c r="AS50" s="1263"/>
      <c r="AT50" s="1263"/>
      <c r="AU50" s="1263"/>
      <c r="AV50" s="1263"/>
      <c r="AW50" s="1263"/>
      <c r="AX50" s="1263"/>
      <c r="AY50" s="1263"/>
      <c r="AZ50" s="1263"/>
      <c r="BA50" s="1263"/>
      <c r="BB50" s="1263"/>
      <c r="BC50" s="1263"/>
      <c r="BD50" s="1263"/>
      <c r="BE50" s="1263"/>
      <c r="BF50" s="1263"/>
      <c r="BG50" s="1263"/>
      <c r="BH50" s="1263"/>
      <c r="BI50" s="1263"/>
      <c r="BJ50" s="1263"/>
      <c r="BK50" s="1263"/>
      <c r="BL50" s="1263"/>
      <c r="BM50" s="1263"/>
      <c r="BN50" s="1263"/>
      <c r="BO50" s="1264"/>
      <c r="BP50" s="1258" t="s">
        <v>526</v>
      </c>
      <c r="BQ50" s="1258"/>
      <c r="BR50" s="1258"/>
      <c r="BS50" s="1258"/>
      <c r="BT50" s="1258"/>
      <c r="BU50" s="1258"/>
      <c r="BV50" s="1258"/>
      <c r="BW50" s="1258"/>
      <c r="BX50" s="1258" t="s">
        <v>527</v>
      </c>
      <c r="BY50" s="1258"/>
      <c r="BZ50" s="1258"/>
      <c r="CA50" s="1258"/>
      <c r="CB50" s="1258"/>
      <c r="CC50" s="1258"/>
      <c r="CD50" s="1258"/>
      <c r="CE50" s="1258"/>
      <c r="CF50" s="1258" t="s">
        <v>528</v>
      </c>
      <c r="CG50" s="1258"/>
      <c r="CH50" s="1258"/>
      <c r="CI50" s="1258"/>
      <c r="CJ50" s="1258"/>
      <c r="CK50" s="1258"/>
      <c r="CL50" s="1258"/>
      <c r="CM50" s="1258"/>
      <c r="CN50" s="1258" t="s">
        <v>529</v>
      </c>
      <c r="CO50" s="1258"/>
      <c r="CP50" s="1258"/>
      <c r="CQ50" s="1258"/>
      <c r="CR50" s="1258"/>
      <c r="CS50" s="1258"/>
      <c r="CT50" s="1258"/>
      <c r="CU50" s="1258"/>
      <c r="CV50" s="1258" t="s">
        <v>530</v>
      </c>
      <c r="CW50" s="1258"/>
      <c r="CX50" s="1258"/>
      <c r="CY50" s="1258"/>
      <c r="CZ50" s="1258"/>
      <c r="DA50" s="1258"/>
      <c r="DB50" s="1258"/>
      <c r="DC50" s="1258"/>
    </row>
    <row r="51" spans="1:109" ht="13.5" customHeight="1" x14ac:dyDescent="0.2">
      <c r="B51" s="372"/>
      <c r="G51" s="1261"/>
      <c r="H51" s="1261"/>
      <c r="I51" s="1274"/>
      <c r="J51" s="1274"/>
      <c r="K51" s="1260"/>
      <c r="L51" s="1260"/>
      <c r="M51" s="1260"/>
      <c r="N51" s="1260"/>
      <c r="AM51" s="381"/>
      <c r="AN51" s="1256" t="s">
        <v>566</v>
      </c>
      <c r="AO51" s="1256"/>
      <c r="AP51" s="1256"/>
      <c r="AQ51" s="1256"/>
      <c r="AR51" s="1256"/>
      <c r="AS51" s="1256"/>
      <c r="AT51" s="1256"/>
      <c r="AU51" s="1256"/>
      <c r="AV51" s="1256"/>
      <c r="AW51" s="1256"/>
      <c r="AX51" s="1256"/>
      <c r="AY51" s="1256"/>
      <c r="AZ51" s="1256"/>
      <c r="BA51" s="1256"/>
      <c r="BB51" s="1256" t="s">
        <v>567</v>
      </c>
      <c r="BC51" s="1256"/>
      <c r="BD51" s="1256"/>
      <c r="BE51" s="1256"/>
      <c r="BF51" s="1256"/>
      <c r="BG51" s="1256"/>
      <c r="BH51" s="1256"/>
      <c r="BI51" s="1256"/>
      <c r="BJ51" s="1256"/>
      <c r="BK51" s="1256"/>
      <c r="BL51" s="1256"/>
      <c r="BM51" s="1256"/>
      <c r="BN51" s="1256"/>
      <c r="BO51" s="1256"/>
      <c r="BP51" s="1253"/>
      <c r="BQ51" s="1253"/>
      <c r="BR51" s="1253"/>
      <c r="BS51" s="1253"/>
      <c r="BT51" s="1253"/>
      <c r="BU51" s="1253"/>
      <c r="BV51" s="1253"/>
      <c r="BW51" s="1253"/>
      <c r="BX51" s="1253"/>
      <c r="BY51" s="1253"/>
      <c r="BZ51" s="1253"/>
      <c r="CA51" s="1253"/>
      <c r="CB51" s="1253"/>
      <c r="CC51" s="1253"/>
      <c r="CD51" s="1253"/>
      <c r="CE51" s="1253"/>
      <c r="CF51" s="1253"/>
      <c r="CG51" s="1253"/>
      <c r="CH51" s="1253"/>
      <c r="CI51" s="1253"/>
      <c r="CJ51" s="1253"/>
      <c r="CK51" s="1253"/>
      <c r="CL51" s="1253"/>
      <c r="CM51" s="1253"/>
      <c r="CN51" s="1253"/>
      <c r="CO51" s="1253"/>
      <c r="CP51" s="1253"/>
      <c r="CQ51" s="1253"/>
      <c r="CR51" s="1253"/>
      <c r="CS51" s="1253"/>
      <c r="CT51" s="1253"/>
      <c r="CU51" s="1253"/>
      <c r="CV51" s="1253"/>
      <c r="CW51" s="1253"/>
      <c r="CX51" s="1253"/>
      <c r="CY51" s="1253"/>
      <c r="CZ51" s="1253"/>
      <c r="DA51" s="1253"/>
      <c r="DB51" s="1253"/>
      <c r="DC51" s="1253"/>
    </row>
    <row r="52" spans="1:109" ht="13.2" x14ac:dyDescent="0.2">
      <c r="B52" s="372"/>
      <c r="G52" s="1261"/>
      <c r="H52" s="1261"/>
      <c r="I52" s="1274"/>
      <c r="J52" s="1274"/>
      <c r="K52" s="1260"/>
      <c r="L52" s="1260"/>
      <c r="M52" s="1260"/>
      <c r="N52" s="1260"/>
      <c r="AM52" s="381"/>
      <c r="AN52" s="1256"/>
      <c r="AO52" s="1256"/>
      <c r="AP52" s="1256"/>
      <c r="AQ52" s="1256"/>
      <c r="AR52" s="1256"/>
      <c r="AS52" s="1256"/>
      <c r="AT52" s="1256"/>
      <c r="AU52" s="1256"/>
      <c r="AV52" s="1256"/>
      <c r="AW52" s="1256"/>
      <c r="AX52" s="1256"/>
      <c r="AY52" s="1256"/>
      <c r="AZ52" s="1256"/>
      <c r="BA52" s="1256"/>
      <c r="BB52" s="1256"/>
      <c r="BC52" s="1256"/>
      <c r="BD52" s="1256"/>
      <c r="BE52" s="1256"/>
      <c r="BF52" s="1256"/>
      <c r="BG52" s="1256"/>
      <c r="BH52" s="1256"/>
      <c r="BI52" s="1256"/>
      <c r="BJ52" s="1256"/>
      <c r="BK52" s="1256"/>
      <c r="BL52" s="1256"/>
      <c r="BM52" s="1256"/>
      <c r="BN52" s="1256"/>
      <c r="BO52" s="1256"/>
      <c r="BP52" s="1253"/>
      <c r="BQ52" s="1253"/>
      <c r="BR52" s="1253"/>
      <c r="BS52" s="1253"/>
      <c r="BT52" s="1253"/>
      <c r="BU52" s="1253"/>
      <c r="BV52" s="1253"/>
      <c r="BW52" s="1253"/>
      <c r="BX52" s="1253"/>
      <c r="BY52" s="1253"/>
      <c r="BZ52" s="1253"/>
      <c r="CA52" s="1253"/>
      <c r="CB52" s="1253"/>
      <c r="CC52" s="1253"/>
      <c r="CD52" s="1253"/>
      <c r="CE52" s="1253"/>
      <c r="CF52" s="1253"/>
      <c r="CG52" s="1253"/>
      <c r="CH52" s="1253"/>
      <c r="CI52" s="1253"/>
      <c r="CJ52" s="1253"/>
      <c r="CK52" s="1253"/>
      <c r="CL52" s="1253"/>
      <c r="CM52" s="1253"/>
      <c r="CN52" s="1253"/>
      <c r="CO52" s="1253"/>
      <c r="CP52" s="1253"/>
      <c r="CQ52" s="1253"/>
      <c r="CR52" s="1253"/>
      <c r="CS52" s="1253"/>
      <c r="CT52" s="1253"/>
      <c r="CU52" s="1253"/>
      <c r="CV52" s="1253"/>
      <c r="CW52" s="1253"/>
      <c r="CX52" s="1253"/>
      <c r="CY52" s="1253"/>
      <c r="CZ52" s="1253"/>
      <c r="DA52" s="1253"/>
      <c r="DB52" s="1253"/>
      <c r="DC52" s="1253"/>
    </row>
    <row r="53" spans="1:109" ht="13.2" x14ac:dyDescent="0.2">
      <c r="A53" s="380"/>
      <c r="B53" s="372"/>
      <c r="G53" s="1261"/>
      <c r="H53" s="1261"/>
      <c r="I53" s="1259"/>
      <c r="J53" s="1259"/>
      <c r="K53" s="1260"/>
      <c r="L53" s="1260"/>
      <c r="M53" s="1260"/>
      <c r="N53" s="1260"/>
      <c r="AM53" s="381"/>
      <c r="AN53" s="1256"/>
      <c r="AO53" s="1256"/>
      <c r="AP53" s="1256"/>
      <c r="AQ53" s="1256"/>
      <c r="AR53" s="1256"/>
      <c r="AS53" s="1256"/>
      <c r="AT53" s="1256"/>
      <c r="AU53" s="1256"/>
      <c r="AV53" s="1256"/>
      <c r="AW53" s="1256"/>
      <c r="AX53" s="1256"/>
      <c r="AY53" s="1256"/>
      <c r="AZ53" s="1256"/>
      <c r="BA53" s="1256"/>
      <c r="BB53" s="1256" t="s">
        <v>568</v>
      </c>
      <c r="BC53" s="1256"/>
      <c r="BD53" s="1256"/>
      <c r="BE53" s="1256"/>
      <c r="BF53" s="1256"/>
      <c r="BG53" s="1256"/>
      <c r="BH53" s="1256"/>
      <c r="BI53" s="1256"/>
      <c r="BJ53" s="1256"/>
      <c r="BK53" s="1256"/>
      <c r="BL53" s="1256"/>
      <c r="BM53" s="1256"/>
      <c r="BN53" s="1256"/>
      <c r="BO53" s="1256"/>
      <c r="BP53" s="1253">
        <v>67.3</v>
      </c>
      <c r="BQ53" s="1253"/>
      <c r="BR53" s="1253"/>
      <c r="BS53" s="1253"/>
      <c r="BT53" s="1253"/>
      <c r="BU53" s="1253"/>
      <c r="BV53" s="1253"/>
      <c r="BW53" s="1253"/>
      <c r="BX53" s="1253">
        <v>68.8</v>
      </c>
      <c r="BY53" s="1253"/>
      <c r="BZ53" s="1253"/>
      <c r="CA53" s="1253"/>
      <c r="CB53" s="1253"/>
      <c r="CC53" s="1253"/>
      <c r="CD53" s="1253"/>
      <c r="CE53" s="1253"/>
      <c r="CF53" s="1253">
        <v>69.8</v>
      </c>
      <c r="CG53" s="1253"/>
      <c r="CH53" s="1253"/>
      <c r="CI53" s="1253"/>
      <c r="CJ53" s="1253"/>
      <c r="CK53" s="1253"/>
      <c r="CL53" s="1253"/>
      <c r="CM53" s="1253"/>
      <c r="CN53" s="1253">
        <v>71.2</v>
      </c>
      <c r="CO53" s="1253"/>
      <c r="CP53" s="1253"/>
      <c r="CQ53" s="1253"/>
      <c r="CR53" s="1253"/>
      <c r="CS53" s="1253"/>
      <c r="CT53" s="1253"/>
      <c r="CU53" s="1253"/>
      <c r="CV53" s="1253">
        <v>68.400000000000006</v>
      </c>
      <c r="CW53" s="1253"/>
      <c r="CX53" s="1253"/>
      <c r="CY53" s="1253"/>
      <c r="CZ53" s="1253"/>
      <c r="DA53" s="1253"/>
      <c r="DB53" s="1253"/>
      <c r="DC53" s="1253"/>
    </row>
    <row r="54" spans="1:109" ht="13.2" x14ac:dyDescent="0.2">
      <c r="A54" s="380"/>
      <c r="B54" s="372"/>
      <c r="G54" s="1261"/>
      <c r="H54" s="1261"/>
      <c r="I54" s="1259"/>
      <c r="J54" s="1259"/>
      <c r="K54" s="1260"/>
      <c r="L54" s="1260"/>
      <c r="M54" s="1260"/>
      <c r="N54" s="1260"/>
      <c r="AM54" s="381"/>
      <c r="AN54" s="1256"/>
      <c r="AO54" s="1256"/>
      <c r="AP54" s="1256"/>
      <c r="AQ54" s="1256"/>
      <c r="AR54" s="1256"/>
      <c r="AS54" s="1256"/>
      <c r="AT54" s="1256"/>
      <c r="AU54" s="1256"/>
      <c r="AV54" s="1256"/>
      <c r="AW54" s="1256"/>
      <c r="AX54" s="1256"/>
      <c r="AY54" s="1256"/>
      <c r="AZ54" s="1256"/>
      <c r="BA54" s="1256"/>
      <c r="BB54" s="1256"/>
      <c r="BC54" s="1256"/>
      <c r="BD54" s="1256"/>
      <c r="BE54" s="1256"/>
      <c r="BF54" s="1256"/>
      <c r="BG54" s="1256"/>
      <c r="BH54" s="1256"/>
      <c r="BI54" s="1256"/>
      <c r="BJ54" s="1256"/>
      <c r="BK54" s="1256"/>
      <c r="BL54" s="1256"/>
      <c r="BM54" s="1256"/>
      <c r="BN54" s="1256"/>
      <c r="BO54" s="1256"/>
      <c r="BP54" s="1253"/>
      <c r="BQ54" s="1253"/>
      <c r="BR54" s="1253"/>
      <c r="BS54" s="1253"/>
      <c r="BT54" s="1253"/>
      <c r="BU54" s="1253"/>
      <c r="BV54" s="1253"/>
      <c r="BW54" s="1253"/>
      <c r="BX54" s="1253"/>
      <c r="BY54" s="1253"/>
      <c r="BZ54" s="1253"/>
      <c r="CA54" s="1253"/>
      <c r="CB54" s="1253"/>
      <c r="CC54" s="1253"/>
      <c r="CD54" s="1253"/>
      <c r="CE54" s="1253"/>
      <c r="CF54" s="1253"/>
      <c r="CG54" s="1253"/>
      <c r="CH54" s="1253"/>
      <c r="CI54" s="1253"/>
      <c r="CJ54" s="1253"/>
      <c r="CK54" s="1253"/>
      <c r="CL54" s="1253"/>
      <c r="CM54" s="1253"/>
      <c r="CN54" s="1253"/>
      <c r="CO54" s="1253"/>
      <c r="CP54" s="1253"/>
      <c r="CQ54" s="1253"/>
      <c r="CR54" s="1253"/>
      <c r="CS54" s="1253"/>
      <c r="CT54" s="1253"/>
      <c r="CU54" s="1253"/>
      <c r="CV54" s="1253"/>
      <c r="CW54" s="1253"/>
      <c r="CX54" s="1253"/>
      <c r="CY54" s="1253"/>
      <c r="CZ54" s="1253"/>
      <c r="DA54" s="1253"/>
      <c r="DB54" s="1253"/>
      <c r="DC54" s="1253"/>
    </row>
    <row r="55" spans="1:109" ht="13.2" x14ac:dyDescent="0.2">
      <c r="A55" s="380"/>
      <c r="B55" s="372"/>
      <c r="G55" s="1259"/>
      <c r="H55" s="1259"/>
      <c r="I55" s="1259"/>
      <c r="J55" s="1259"/>
      <c r="K55" s="1260"/>
      <c r="L55" s="1260"/>
      <c r="M55" s="1260"/>
      <c r="N55" s="1260"/>
      <c r="AN55" s="1258" t="s">
        <v>569</v>
      </c>
      <c r="AO55" s="1258"/>
      <c r="AP55" s="1258"/>
      <c r="AQ55" s="1258"/>
      <c r="AR55" s="1258"/>
      <c r="AS55" s="1258"/>
      <c r="AT55" s="1258"/>
      <c r="AU55" s="1258"/>
      <c r="AV55" s="1258"/>
      <c r="AW55" s="1258"/>
      <c r="AX55" s="1258"/>
      <c r="AY55" s="1258"/>
      <c r="AZ55" s="1258"/>
      <c r="BA55" s="1258"/>
      <c r="BB55" s="1256" t="s">
        <v>567</v>
      </c>
      <c r="BC55" s="1256"/>
      <c r="BD55" s="1256"/>
      <c r="BE55" s="1256"/>
      <c r="BF55" s="1256"/>
      <c r="BG55" s="1256"/>
      <c r="BH55" s="1256"/>
      <c r="BI55" s="1256"/>
      <c r="BJ55" s="1256"/>
      <c r="BK55" s="1256"/>
      <c r="BL55" s="1256"/>
      <c r="BM55" s="1256"/>
      <c r="BN55" s="1256"/>
      <c r="BO55" s="1256"/>
      <c r="BP55" s="1253">
        <v>33.9</v>
      </c>
      <c r="BQ55" s="1253"/>
      <c r="BR55" s="1253"/>
      <c r="BS55" s="1253"/>
      <c r="BT55" s="1253"/>
      <c r="BU55" s="1253"/>
      <c r="BV55" s="1253"/>
      <c r="BW55" s="1253"/>
      <c r="BX55" s="1253">
        <v>31.5</v>
      </c>
      <c r="BY55" s="1253"/>
      <c r="BZ55" s="1253"/>
      <c r="CA55" s="1253"/>
      <c r="CB55" s="1253"/>
      <c r="CC55" s="1253"/>
      <c r="CD55" s="1253"/>
      <c r="CE55" s="1253"/>
      <c r="CF55" s="1253">
        <v>23.4</v>
      </c>
      <c r="CG55" s="1253"/>
      <c r="CH55" s="1253"/>
      <c r="CI55" s="1253"/>
      <c r="CJ55" s="1253"/>
      <c r="CK55" s="1253"/>
      <c r="CL55" s="1253"/>
      <c r="CM55" s="1253"/>
      <c r="CN55" s="1253">
        <v>18.2</v>
      </c>
      <c r="CO55" s="1253"/>
      <c r="CP55" s="1253"/>
      <c r="CQ55" s="1253"/>
      <c r="CR55" s="1253"/>
      <c r="CS55" s="1253"/>
      <c r="CT55" s="1253"/>
      <c r="CU55" s="1253"/>
      <c r="CV55" s="1253">
        <v>17.100000000000001</v>
      </c>
      <c r="CW55" s="1253"/>
      <c r="CX55" s="1253"/>
      <c r="CY55" s="1253"/>
      <c r="CZ55" s="1253"/>
      <c r="DA55" s="1253"/>
      <c r="DB55" s="1253"/>
      <c r="DC55" s="1253"/>
    </row>
    <row r="56" spans="1:109" ht="13.2" x14ac:dyDescent="0.2">
      <c r="A56" s="380"/>
      <c r="B56" s="372"/>
      <c r="G56" s="1259"/>
      <c r="H56" s="1259"/>
      <c r="I56" s="1259"/>
      <c r="J56" s="1259"/>
      <c r="K56" s="1260"/>
      <c r="L56" s="1260"/>
      <c r="M56" s="1260"/>
      <c r="N56" s="1260"/>
      <c r="AN56" s="1258"/>
      <c r="AO56" s="1258"/>
      <c r="AP56" s="1258"/>
      <c r="AQ56" s="1258"/>
      <c r="AR56" s="1258"/>
      <c r="AS56" s="1258"/>
      <c r="AT56" s="1258"/>
      <c r="AU56" s="1258"/>
      <c r="AV56" s="1258"/>
      <c r="AW56" s="1258"/>
      <c r="AX56" s="1258"/>
      <c r="AY56" s="1258"/>
      <c r="AZ56" s="1258"/>
      <c r="BA56" s="1258"/>
      <c r="BB56" s="1256"/>
      <c r="BC56" s="1256"/>
      <c r="BD56" s="1256"/>
      <c r="BE56" s="1256"/>
      <c r="BF56" s="1256"/>
      <c r="BG56" s="1256"/>
      <c r="BH56" s="1256"/>
      <c r="BI56" s="1256"/>
      <c r="BJ56" s="1256"/>
      <c r="BK56" s="1256"/>
      <c r="BL56" s="1256"/>
      <c r="BM56" s="1256"/>
      <c r="BN56" s="1256"/>
      <c r="BO56" s="1256"/>
      <c r="BP56" s="1253"/>
      <c r="BQ56" s="1253"/>
      <c r="BR56" s="1253"/>
      <c r="BS56" s="1253"/>
      <c r="BT56" s="1253"/>
      <c r="BU56" s="1253"/>
      <c r="BV56" s="1253"/>
      <c r="BW56" s="1253"/>
      <c r="BX56" s="1253"/>
      <c r="BY56" s="1253"/>
      <c r="BZ56" s="1253"/>
      <c r="CA56" s="1253"/>
      <c r="CB56" s="1253"/>
      <c r="CC56" s="1253"/>
      <c r="CD56" s="1253"/>
      <c r="CE56" s="1253"/>
      <c r="CF56" s="1253"/>
      <c r="CG56" s="1253"/>
      <c r="CH56" s="1253"/>
      <c r="CI56" s="1253"/>
      <c r="CJ56" s="1253"/>
      <c r="CK56" s="1253"/>
      <c r="CL56" s="1253"/>
      <c r="CM56" s="1253"/>
      <c r="CN56" s="1253"/>
      <c r="CO56" s="1253"/>
      <c r="CP56" s="1253"/>
      <c r="CQ56" s="1253"/>
      <c r="CR56" s="1253"/>
      <c r="CS56" s="1253"/>
      <c r="CT56" s="1253"/>
      <c r="CU56" s="1253"/>
      <c r="CV56" s="1253"/>
      <c r="CW56" s="1253"/>
      <c r="CX56" s="1253"/>
      <c r="CY56" s="1253"/>
      <c r="CZ56" s="1253"/>
      <c r="DA56" s="1253"/>
      <c r="DB56" s="1253"/>
      <c r="DC56" s="1253"/>
    </row>
    <row r="57" spans="1:109" s="380" customFormat="1" ht="13.2" x14ac:dyDescent="0.2">
      <c r="B57" s="384"/>
      <c r="G57" s="1259"/>
      <c r="H57" s="1259"/>
      <c r="I57" s="1254"/>
      <c r="J57" s="1254"/>
      <c r="K57" s="1260"/>
      <c r="L57" s="1260"/>
      <c r="M57" s="1260"/>
      <c r="N57" s="1260"/>
      <c r="AM57" s="366"/>
      <c r="AN57" s="1258"/>
      <c r="AO57" s="1258"/>
      <c r="AP57" s="1258"/>
      <c r="AQ57" s="1258"/>
      <c r="AR57" s="1258"/>
      <c r="AS57" s="1258"/>
      <c r="AT57" s="1258"/>
      <c r="AU57" s="1258"/>
      <c r="AV57" s="1258"/>
      <c r="AW57" s="1258"/>
      <c r="AX57" s="1258"/>
      <c r="AY57" s="1258"/>
      <c r="AZ57" s="1258"/>
      <c r="BA57" s="1258"/>
      <c r="BB57" s="1256" t="s">
        <v>568</v>
      </c>
      <c r="BC57" s="1256"/>
      <c r="BD57" s="1256"/>
      <c r="BE57" s="1256"/>
      <c r="BF57" s="1256"/>
      <c r="BG57" s="1256"/>
      <c r="BH57" s="1256"/>
      <c r="BI57" s="1256"/>
      <c r="BJ57" s="1256"/>
      <c r="BK57" s="1256"/>
      <c r="BL57" s="1256"/>
      <c r="BM57" s="1256"/>
      <c r="BN57" s="1256"/>
      <c r="BO57" s="1256"/>
      <c r="BP57" s="1253">
        <v>61.8</v>
      </c>
      <c r="BQ57" s="1253"/>
      <c r="BR57" s="1253"/>
      <c r="BS57" s="1253"/>
      <c r="BT57" s="1253"/>
      <c r="BU57" s="1253"/>
      <c r="BV57" s="1253"/>
      <c r="BW57" s="1253"/>
      <c r="BX57" s="1253">
        <v>62.9</v>
      </c>
      <c r="BY57" s="1253"/>
      <c r="BZ57" s="1253"/>
      <c r="CA57" s="1253"/>
      <c r="CB57" s="1253"/>
      <c r="CC57" s="1253"/>
      <c r="CD57" s="1253"/>
      <c r="CE57" s="1253"/>
      <c r="CF57" s="1253">
        <v>63.9</v>
      </c>
      <c r="CG57" s="1253"/>
      <c r="CH57" s="1253"/>
      <c r="CI57" s="1253"/>
      <c r="CJ57" s="1253"/>
      <c r="CK57" s="1253"/>
      <c r="CL57" s="1253"/>
      <c r="CM57" s="1253"/>
      <c r="CN57" s="1253">
        <v>64.900000000000006</v>
      </c>
      <c r="CO57" s="1253"/>
      <c r="CP57" s="1253"/>
      <c r="CQ57" s="1253"/>
      <c r="CR57" s="1253"/>
      <c r="CS57" s="1253"/>
      <c r="CT57" s="1253"/>
      <c r="CU57" s="1253"/>
      <c r="CV57" s="1253">
        <v>65.8</v>
      </c>
      <c r="CW57" s="1253"/>
      <c r="CX57" s="1253"/>
      <c r="CY57" s="1253"/>
      <c r="CZ57" s="1253"/>
      <c r="DA57" s="1253"/>
      <c r="DB57" s="1253"/>
      <c r="DC57" s="1253"/>
      <c r="DD57" s="385"/>
      <c r="DE57" s="384"/>
    </row>
    <row r="58" spans="1:109" s="380" customFormat="1" ht="13.2" x14ac:dyDescent="0.2">
      <c r="A58" s="366"/>
      <c r="B58" s="384"/>
      <c r="G58" s="1259"/>
      <c r="H58" s="1259"/>
      <c r="I58" s="1254"/>
      <c r="J58" s="1254"/>
      <c r="K58" s="1260"/>
      <c r="L58" s="1260"/>
      <c r="M58" s="1260"/>
      <c r="N58" s="1260"/>
      <c r="AM58" s="366"/>
      <c r="AN58" s="1258"/>
      <c r="AO58" s="1258"/>
      <c r="AP58" s="1258"/>
      <c r="AQ58" s="1258"/>
      <c r="AR58" s="1258"/>
      <c r="AS58" s="1258"/>
      <c r="AT58" s="1258"/>
      <c r="AU58" s="1258"/>
      <c r="AV58" s="1258"/>
      <c r="AW58" s="1258"/>
      <c r="AX58" s="1258"/>
      <c r="AY58" s="1258"/>
      <c r="AZ58" s="1258"/>
      <c r="BA58" s="1258"/>
      <c r="BB58" s="1256"/>
      <c r="BC58" s="1256"/>
      <c r="BD58" s="1256"/>
      <c r="BE58" s="1256"/>
      <c r="BF58" s="1256"/>
      <c r="BG58" s="1256"/>
      <c r="BH58" s="1256"/>
      <c r="BI58" s="1256"/>
      <c r="BJ58" s="1256"/>
      <c r="BK58" s="1256"/>
      <c r="BL58" s="1256"/>
      <c r="BM58" s="1256"/>
      <c r="BN58" s="1256"/>
      <c r="BO58" s="1256"/>
      <c r="BP58" s="1253"/>
      <c r="BQ58" s="1253"/>
      <c r="BR58" s="1253"/>
      <c r="BS58" s="1253"/>
      <c r="BT58" s="1253"/>
      <c r="BU58" s="1253"/>
      <c r="BV58" s="1253"/>
      <c r="BW58" s="1253"/>
      <c r="BX58" s="1253"/>
      <c r="BY58" s="1253"/>
      <c r="BZ58" s="1253"/>
      <c r="CA58" s="1253"/>
      <c r="CB58" s="1253"/>
      <c r="CC58" s="1253"/>
      <c r="CD58" s="1253"/>
      <c r="CE58" s="1253"/>
      <c r="CF58" s="1253"/>
      <c r="CG58" s="1253"/>
      <c r="CH58" s="1253"/>
      <c r="CI58" s="1253"/>
      <c r="CJ58" s="1253"/>
      <c r="CK58" s="1253"/>
      <c r="CL58" s="1253"/>
      <c r="CM58" s="1253"/>
      <c r="CN58" s="1253"/>
      <c r="CO58" s="1253"/>
      <c r="CP58" s="1253"/>
      <c r="CQ58" s="1253"/>
      <c r="CR58" s="1253"/>
      <c r="CS58" s="1253"/>
      <c r="CT58" s="1253"/>
      <c r="CU58" s="1253"/>
      <c r="CV58" s="1253"/>
      <c r="CW58" s="1253"/>
      <c r="CX58" s="1253"/>
      <c r="CY58" s="1253"/>
      <c r="CZ58" s="1253"/>
      <c r="DA58" s="1253"/>
      <c r="DB58" s="1253"/>
      <c r="DC58" s="1253"/>
      <c r="DD58" s="385"/>
      <c r="DE58" s="384"/>
    </row>
    <row r="59" spans="1:109" s="380" customFormat="1" ht="13.2" x14ac:dyDescent="0.2">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ht="13.2" x14ac:dyDescent="0.2">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ht="13.2" x14ac:dyDescent="0.2">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ht="13.2" x14ac:dyDescent="0.2">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6.2" x14ac:dyDescent="0.2">
      <c r="B63" s="391" t="s">
        <v>570</v>
      </c>
    </row>
    <row r="64" spans="1:109" ht="13.2" x14ac:dyDescent="0.2">
      <c r="B64" s="372"/>
      <c r="G64" s="379"/>
      <c r="I64" s="392"/>
      <c r="J64" s="392"/>
      <c r="K64" s="392"/>
      <c r="L64" s="392"/>
      <c r="M64" s="392"/>
      <c r="N64" s="393"/>
      <c r="AM64" s="379"/>
      <c r="AN64" s="379" t="s">
        <v>563</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ht="13.2" x14ac:dyDescent="0.2">
      <c r="B65" s="372"/>
      <c r="AN65" s="1265" t="s">
        <v>571</v>
      </c>
      <c r="AO65" s="1266"/>
      <c r="AP65" s="1266"/>
      <c r="AQ65" s="1266"/>
      <c r="AR65" s="1266"/>
      <c r="AS65" s="1266"/>
      <c r="AT65" s="1266"/>
      <c r="AU65" s="1266"/>
      <c r="AV65" s="1266"/>
      <c r="AW65" s="1266"/>
      <c r="AX65" s="1266"/>
      <c r="AY65" s="1266"/>
      <c r="AZ65" s="1266"/>
      <c r="BA65" s="1266"/>
      <c r="BB65" s="1266"/>
      <c r="BC65" s="1266"/>
      <c r="BD65" s="1266"/>
      <c r="BE65" s="1266"/>
      <c r="BF65" s="1266"/>
      <c r="BG65" s="1266"/>
      <c r="BH65" s="1266"/>
      <c r="BI65" s="1266"/>
      <c r="BJ65" s="1266"/>
      <c r="BK65" s="1266"/>
      <c r="BL65" s="1266"/>
      <c r="BM65" s="1266"/>
      <c r="BN65" s="1266"/>
      <c r="BO65" s="1266"/>
      <c r="BP65" s="1266"/>
      <c r="BQ65" s="1266"/>
      <c r="BR65" s="1266"/>
      <c r="BS65" s="1266"/>
      <c r="BT65" s="1266"/>
      <c r="BU65" s="1266"/>
      <c r="BV65" s="1266"/>
      <c r="BW65" s="1266"/>
      <c r="BX65" s="1266"/>
      <c r="BY65" s="1266"/>
      <c r="BZ65" s="1266"/>
      <c r="CA65" s="1266"/>
      <c r="CB65" s="1266"/>
      <c r="CC65" s="1266"/>
      <c r="CD65" s="1266"/>
      <c r="CE65" s="1266"/>
      <c r="CF65" s="1266"/>
      <c r="CG65" s="1266"/>
      <c r="CH65" s="1266"/>
      <c r="CI65" s="1266"/>
      <c r="CJ65" s="1266"/>
      <c r="CK65" s="1266"/>
      <c r="CL65" s="1266"/>
      <c r="CM65" s="1266"/>
      <c r="CN65" s="1266"/>
      <c r="CO65" s="1266"/>
      <c r="CP65" s="1266"/>
      <c r="CQ65" s="1266"/>
      <c r="CR65" s="1266"/>
      <c r="CS65" s="1266"/>
      <c r="CT65" s="1266"/>
      <c r="CU65" s="1266"/>
      <c r="CV65" s="1266"/>
      <c r="CW65" s="1266"/>
      <c r="CX65" s="1266"/>
      <c r="CY65" s="1266"/>
      <c r="CZ65" s="1266"/>
      <c r="DA65" s="1266"/>
      <c r="DB65" s="1266"/>
      <c r="DC65" s="1267"/>
    </row>
    <row r="66" spans="2:107" ht="13.2" x14ac:dyDescent="0.2">
      <c r="B66" s="372"/>
      <c r="AN66" s="1268"/>
      <c r="AO66" s="1269"/>
      <c r="AP66" s="1269"/>
      <c r="AQ66" s="1269"/>
      <c r="AR66" s="1269"/>
      <c r="AS66" s="1269"/>
      <c r="AT66" s="1269"/>
      <c r="AU66" s="1269"/>
      <c r="AV66" s="1269"/>
      <c r="AW66" s="1269"/>
      <c r="AX66" s="1269"/>
      <c r="AY66" s="1269"/>
      <c r="AZ66" s="1269"/>
      <c r="BA66" s="1269"/>
      <c r="BB66" s="1269"/>
      <c r="BC66" s="1269"/>
      <c r="BD66" s="1269"/>
      <c r="BE66" s="1269"/>
      <c r="BF66" s="1269"/>
      <c r="BG66" s="1269"/>
      <c r="BH66" s="1269"/>
      <c r="BI66" s="1269"/>
      <c r="BJ66" s="1269"/>
      <c r="BK66" s="1269"/>
      <c r="BL66" s="1269"/>
      <c r="BM66" s="1269"/>
      <c r="BN66" s="1269"/>
      <c r="BO66" s="1269"/>
      <c r="BP66" s="1269"/>
      <c r="BQ66" s="1269"/>
      <c r="BR66" s="1269"/>
      <c r="BS66" s="1269"/>
      <c r="BT66" s="1269"/>
      <c r="BU66" s="1269"/>
      <c r="BV66" s="1269"/>
      <c r="BW66" s="1269"/>
      <c r="BX66" s="1269"/>
      <c r="BY66" s="1269"/>
      <c r="BZ66" s="1269"/>
      <c r="CA66" s="1269"/>
      <c r="CB66" s="1269"/>
      <c r="CC66" s="1269"/>
      <c r="CD66" s="1269"/>
      <c r="CE66" s="1269"/>
      <c r="CF66" s="1269"/>
      <c r="CG66" s="1269"/>
      <c r="CH66" s="1269"/>
      <c r="CI66" s="1269"/>
      <c r="CJ66" s="1269"/>
      <c r="CK66" s="1269"/>
      <c r="CL66" s="1269"/>
      <c r="CM66" s="1269"/>
      <c r="CN66" s="1269"/>
      <c r="CO66" s="1269"/>
      <c r="CP66" s="1269"/>
      <c r="CQ66" s="1269"/>
      <c r="CR66" s="1269"/>
      <c r="CS66" s="1269"/>
      <c r="CT66" s="1269"/>
      <c r="CU66" s="1269"/>
      <c r="CV66" s="1269"/>
      <c r="CW66" s="1269"/>
      <c r="CX66" s="1269"/>
      <c r="CY66" s="1269"/>
      <c r="CZ66" s="1269"/>
      <c r="DA66" s="1269"/>
      <c r="DB66" s="1269"/>
      <c r="DC66" s="1270"/>
    </row>
    <row r="67" spans="2:107" ht="13.2" x14ac:dyDescent="0.2">
      <c r="B67" s="372"/>
      <c r="AN67" s="1268"/>
      <c r="AO67" s="1269"/>
      <c r="AP67" s="1269"/>
      <c r="AQ67" s="1269"/>
      <c r="AR67" s="1269"/>
      <c r="AS67" s="1269"/>
      <c r="AT67" s="1269"/>
      <c r="AU67" s="1269"/>
      <c r="AV67" s="1269"/>
      <c r="AW67" s="1269"/>
      <c r="AX67" s="1269"/>
      <c r="AY67" s="1269"/>
      <c r="AZ67" s="1269"/>
      <c r="BA67" s="1269"/>
      <c r="BB67" s="1269"/>
      <c r="BC67" s="1269"/>
      <c r="BD67" s="1269"/>
      <c r="BE67" s="1269"/>
      <c r="BF67" s="1269"/>
      <c r="BG67" s="1269"/>
      <c r="BH67" s="1269"/>
      <c r="BI67" s="1269"/>
      <c r="BJ67" s="1269"/>
      <c r="BK67" s="1269"/>
      <c r="BL67" s="1269"/>
      <c r="BM67" s="1269"/>
      <c r="BN67" s="1269"/>
      <c r="BO67" s="1269"/>
      <c r="BP67" s="1269"/>
      <c r="BQ67" s="1269"/>
      <c r="BR67" s="1269"/>
      <c r="BS67" s="1269"/>
      <c r="BT67" s="1269"/>
      <c r="BU67" s="1269"/>
      <c r="BV67" s="1269"/>
      <c r="BW67" s="1269"/>
      <c r="BX67" s="1269"/>
      <c r="BY67" s="1269"/>
      <c r="BZ67" s="1269"/>
      <c r="CA67" s="1269"/>
      <c r="CB67" s="1269"/>
      <c r="CC67" s="1269"/>
      <c r="CD67" s="1269"/>
      <c r="CE67" s="1269"/>
      <c r="CF67" s="1269"/>
      <c r="CG67" s="1269"/>
      <c r="CH67" s="1269"/>
      <c r="CI67" s="1269"/>
      <c r="CJ67" s="1269"/>
      <c r="CK67" s="1269"/>
      <c r="CL67" s="1269"/>
      <c r="CM67" s="1269"/>
      <c r="CN67" s="1269"/>
      <c r="CO67" s="1269"/>
      <c r="CP67" s="1269"/>
      <c r="CQ67" s="1269"/>
      <c r="CR67" s="1269"/>
      <c r="CS67" s="1269"/>
      <c r="CT67" s="1269"/>
      <c r="CU67" s="1269"/>
      <c r="CV67" s="1269"/>
      <c r="CW67" s="1269"/>
      <c r="CX67" s="1269"/>
      <c r="CY67" s="1269"/>
      <c r="CZ67" s="1269"/>
      <c r="DA67" s="1269"/>
      <c r="DB67" s="1269"/>
      <c r="DC67" s="1270"/>
    </row>
    <row r="68" spans="2:107" ht="13.2" x14ac:dyDescent="0.2">
      <c r="B68" s="372"/>
      <c r="AN68" s="1268"/>
      <c r="AO68" s="1269"/>
      <c r="AP68" s="1269"/>
      <c r="AQ68" s="1269"/>
      <c r="AR68" s="1269"/>
      <c r="AS68" s="1269"/>
      <c r="AT68" s="1269"/>
      <c r="AU68" s="1269"/>
      <c r="AV68" s="1269"/>
      <c r="AW68" s="1269"/>
      <c r="AX68" s="1269"/>
      <c r="AY68" s="1269"/>
      <c r="AZ68" s="1269"/>
      <c r="BA68" s="1269"/>
      <c r="BB68" s="1269"/>
      <c r="BC68" s="1269"/>
      <c r="BD68" s="1269"/>
      <c r="BE68" s="1269"/>
      <c r="BF68" s="1269"/>
      <c r="BG68" s="1269"/>
      <c r="BH68" s="1269"/>
      <c r="BI68" s="1269"/>
      <c r="BJ68" s="1269"/>
      <c r="BK68" s="1269"/>
      <c r="BL68" s="1269"/>
      <c r="BM68" s="1269"/>
      <c r="BN68" s="1269"/>
      <c r="BO68" s="1269"/>
      <c r="BP68" s="1269"/>
      <c r="BQ68" s="1269"/>
      <c r="BR68" s="1269"/>
      <c r="BS68" s="1269"/>
      <c r="BT68" s="1269"/>
      <c r="BU68" s="1269"/>
      <c r="BV68" s="1269"/>
      <c r="BW68" s="1269"/>
      <c r="BX68" s="1269"/>
      <c r="BY68" s="1269"/>
      <c r="BZ68" s="1269"/>
      <c r="CA68" s="1269"/>
      <c r="CB68" s="1269"/>
      <c r="CC68" s="1269"/>
      <c r="CD68" s="1269"/>
      <c r="CE68" s="1269"/>
      <c r="CF68" s="1269"/>
      <c r="CG68" s="1269"/>
      <c r="CH68" s="1269"/>
      <c r="CI68" s="1269"/>
      <c r="CJ68" s="1269"/>
      <c r="CK68" s="1269"/>
      <c r="CL68" s="1269"/>
      <c r="CM68" s="1269"/>
      <c r="CN68" s="1269"/>
      <c r="CO68" s="1269"/>
      <c r="CP68" s="1269"/>
      <c r="CQ68" s="1269"/>
      <c r="CR68" s="1269"/>
      <c r="CS68" s="1269"/>
      <c r="CT68" s="1269"/>
      <c r="CU68" s="1269"/>
      <c r="CV68" s="1269"/>
      <c r="CW68" s="1269"/>
      <c r="CX68" s="1269"/>
      <c r="CY68" s="1269"/>
      <c r="CZ68" s="1269"/>
      <c r="DA68" s="1269"/>
      <c r="DB68" s="1269"/>
      <c r="DC68" s="1270"/>
    </row>
    <row r="69" spans="2:107" ht="13.2" x14ac:dyDescent="0.2">
      <c r="B69" s="372"/>
      <c r="AN69" s="1271"/>
      <c r="AO69" s="1272"/>
      <c r="AP69" s="1272"/>
      <c r="AQ69" s="1272"/>
      <c r="AR69" s="1272"/>
      <c r="AS69" s="1272"/>
      <c r="AT69" s="1272"/>
      <c r="AU69" s="1272"/>
      <c r="AV69" s="1272"/>
      <c r="AW69" s="1272"/>
      <c r="AX69" s="1272"/>
      <c r="AY69" s="1272"/>
      <c r="AZ69" s="1272"/>
      <c r="BA69" s="1272"/>
      <c r="BB69" s="1272"/>
      <c r="BC69" s="1272"/>
      <c r="BD69" s="1272"/>
      <c r="BE69" s="1272"/>
      <c r="BF69" s="1272"/>
      <c r="BG69" s="1272"/>
      <c r="BH69" s="1272"/>
      <c r="BI69" s="1272"/>
      <c r="BJ69" s="1272"/>
      <c r="BK69" s="1272"/>
      <c r="BL69" s="1272"/>
      <c r="BM69" s="1272"/>
      <c r="BN69" s="1272"/>
      <c r="BO69" s="1272"/>
      <c r="BP69" s="1272"/>
      <c r="BQ69" s="1272"/>
      <c r="BR69" s="1272"/>
      <c r="BS69" s="1272"/>
      <c r="BT69" s="1272"/>
      <c r="BU69" s="1272"/>
      <c r="BV69" s="1272"/>
      <c r="BW69" s="1272"/>
      <c r="BX69" s="1272"/>
      <c r="BY69" s="1272"/>
      <c r="BZ69" s="1272"/>
      <c r="CA69" s="1272"/>
      <c r="CB69" s="1272"/>
      <c r="CC69" s="1272"/>
      <c r="CD69" s="1272"/>
      <c r="CE69" s="1272"/>
      <c r="CF69" s="1272"/>
      <c r="CG69" s="1272"/>
      <c r="CH69" s="1272"/>
      <c r="CI69" s="1272"/>
      <c r="CJ69" s="1272"/>
      <c r="CK69" s="1272"/>
      <c r="CL69" s="1272"/>
      <c r="CM69" s="1272"/>
      <c r="CN69" s="1272"/>
      <c r="CO69" s="1272"/>
      <c r="CP69" s="1272"/>
      <c r="CQ69" s="1272"/>
      <c r="CR69" s="1272"/>
      <c r="CS69" s="1272"/>
      <c r="CT69" s="1272"/>
      <c r="CU69" s="1272"/>
      <c r="CV69" s="1272"/>
      <c r="CW69" s="1272"/>
      <c r="CX69" s="1272"/>
      <c r="CY69" s="1272"/>
      <c r="CZ69" s="1272"/>
      <c r="DA69" s="1272"/>
      <c r="DB69" s="1272"/>
      <c r="DC69" s="1273"/>
    </row>
    <row r="70" spans="2:107" ht="13.2" x14ac:dyDescent="0.2">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ht="13.2" x14ac:dyDescent="0.2">
      <c r="B71" s="372"/>
      <c r="G71" s="397"/>
      <c r="I71" s="398"/>
      <c r="J71" s="395"/>
      <c r="K71" s="395"/>
      <c r="L71" s="396"/>
      <c r="M71" s="395"/>
      <c r="N71" s="396"/>
      <c r="AM71" s="397"/>
      <c r="AN71" s="366" t="s">
        <v>565</v>
      </c>
    </row>
    <row r="72" spans="2:107" ht="13.2" x14ac:dyDescent="0.2">
      <c r="B72" s="372"/>
      <c r="G72" s="1259"/>
      <c r="H72" s="1259"/>
      <c r="I72" s="1259"/>
      <c r="J72" s="1259"/>
      <c r="K72" s="382"/>
      <c r="L72" s="382"/>
      <c r="M72" s="383"/>
      <c r="N72" s="383"/>
      <c r="AN72" s="1262"/>
      <c r="AO72" s="1263"/>
      <c r="AP72" s="1263"/>
      <c r="AQ72" s="1263"/>
      <c r="AR72" s="1263"/>
      <c r="AS72" s="1263"/>
      <c r="AT72" s="1263"/>
      <c r="AU72" s="1263"/>
      <c r="AV72" s="1263"/>
      <c r="AW72" s="1263"/>
      <c r="AX72" s="1263"/>
      <c r="AY72" s="1263"/>
      <c r="AZ72" s="1263"/>
      <c r="BA72" s="1263"/>
      <c r="BB72" s="1263"/>
      <c r="BC72" s="1263"/>
      <c r="BD72" s="1263"/>
      <c r="BE72" s="1263"/>
      <c r="BF72" s="1263"/>
      <c r="BG72" s="1263"/>
      <c r="BH72" s="1263"/>
      <c r="BI72" s="1263"/>
      <c r="BJ72" s="1263"/>
      <c r="BK72" s="1263"/>
      <c r="BL72" s="1263"/>
      <c r="BM72" s="1263"/>
      <c r="BN72" s="1263"/>
      <c r="BO72" s="1264"/>
      <c r="BP72" s="1258" t="s">
        <v>526</v>
      </c>
      <c r="BQ72" s="1258"/>
      <c r="BR72" s="1258"/>
      <c r="BS72" s="1258"/>
      <c r="BT72" s="1258"/>
      <c r="BU72" s="1258"/>
      <c r="BV72" s="1258"/>
      <c r="BW72" s="1258"/>
      <c r="BX72" s="1258" t="s">
        <v>527</v>
      </c>
      <c r="BY72" s="1258"/>
      <c r="BZ72" s="1258"/>
      <c r="CA72" s="1258"/>
      <c r="CB72" s="1258"/>
      <c r="CC72" s="1258"/>
      <c r="CD72" s="1258"/>
      <c r="CE72" s="1258"/>
      <c r="CF72" s="1258" t="s">
        <v>528</v>
      </c>
      <c r="CG72" s="1258"/>
      <c r="CH72" s="1258"/>
      <c r="CI72" s="1258"/>
      <c r="CJ72" s="1258"/>
      <c r="CK72" s="1258"/>
      <c r="CL72" s="1258"/>
      <c r="CM72" s="1258"/>
      <c r="CN72" s="1258" t="s">
        <v>529</v>
      </c>
      <c r="CO72" s="1258"/>
      <c r="CP72" s="1258"/>
      <c r="CQ72" s="1258"/>
      <c r="CR72" s="1258"/>
      <c r="CS72" s="1258"/>
      <c r="CT72" s="1258"/>
      <c r="CU72" s="1258"/>
      <c r="CV72" s="1258" t="s">
        <v>530</v>
      </c>
      <c r="CW72" s="1258"/>
      <c r="CX72" s="1258"/>
      <c r="CY72" s="1258"/>
      <c r="CZ72" s="1258"/>
      <c r="DA72" s="1258"/>
      <c r="DB72" s="1258"/>
      <c r="DC72" s="1258"/>
    </row>
    <row r="73" spans="2:107" ht="13.2" x14ac:dyDescent="0.2">
      <c r="B73" s="372"/>
      <c r="G73" s="1261"/>
      <c r="H73" s="1261"/>
      <c r="I73" s="1261"/>
      <c r="J73" s="1261"/>
      <c r="K73" s="1257"/>
      <c r="L73" s="1257"/>
      <c r="M73" s="1257"/>
      <c r="N73" s="1257"/>
      <c r="AM73" s="381"/>
      <c r="AN73" s="1256" t="s">
        <v>566</v>
      </c>
      <c r="AO73" s="1256"/>
      <c r="AP73" s="1256"/>
      <c r="AQ73" s="1256"/>
      <c r="AR73" s="1256"/>
      <c r="AS73" s="1256"/>
      <c r="AT73" s="1256"/>
      <c r="AU73" s="1256"/>
      <c r="AV73" s="1256"/>
      <c r="AW73" s="1256"/>
      <c r="AX73" s="1256"/>
      <c r="AY73" s="1256"/>
      <c r="AZ73" s="1256"/>
      <c r="BA73" s="1256"/>
      <c r="BB73" s="1256" t="s">
        <v>567</v>
      </c>
      <c r="BC73" s="1256"/>
      <c r="BD73" s="1256"/>
      <c r="BE73" s="1256"/>
      <c r="BF73" s="1256"/>
      <c r="BG73" s="1256"/>
      <c r="BH73" s="1256"/>
      <c r="BI73" s="1256"/>
      <c r="BJ73" s="1256"/>
      <c r="BK73" s="1256"/>
      <c r="BL73" s="1256"/>
      <c r="BM73" s="1256"/>
      <c r="BN73" s="1256"/>
      <c r="BO73" s="1256"/>
      <c r="BP73" s="1253"/>
      <c r="BQ73" s="1253"/>
      <c r="BR73" s="1253"/>
      <c r="BS73" s="1253"/>
      <c r="BT73" s="1253"/>
      <c r="BU73" s="1253"/>
      <c r="BV73" s="1253"/>
      <c r="BW73" s="1253"/>
      <c r="BX73" s="1253"/>
      <c r="BY73" s="1253"/>
      <c r="BZ73" s="1253"/>
      <c r="CA73" s="1253"/>
      <c r="CB73" s="1253"/>
      <c r="CC73" s="1253"/>
      <c r="CD73" s="1253"/>
      <c r="CE73" s="1253"/>
      <c r="CF73" s="1253"/>
      <c r="CG73" s="1253"/>
      <c r="CH73" s="1253"/>
      <c r="CI73" s="1253"/>
      <c r="CJ73" s="1253"/>
      <c r="CK73" s="1253"/>
      <c r="CL73" s="1253"/>
      <c r="CM73" s="1253"/>
      <c r="CN73" s="1253"/>
      <c r="CO73" s="1253"/>
      <c r="CP73" s="1253"/>
      <c r="CQ73" s="1253"/>
      <c r="CR73" s="1253"/>
      <c r="CS73" s="1253"/>
      <c r="CT73" s="1253"/>
      <c r="CU73" s="1253"/>
      <c r="CV73" s="1253"/>
      <c r="CW73" s="1253"/>
      <c r="CX73" s="1253"/>
      <c r="CY73" s="1253"/>
      <c r="CZ73" s="1253"/>
      <c r="DA73" s="1253"/>
      <c r="DB73" s="1253"/>
      <c r="DC73" s="1253"/>
    </row>
    <row r="74" spans="2:107" ht="13.2" x14ac:dyDescent="0.2">
      <c r="B74" s="372"/>
      <c r="G74" s="1261"/>
      <c r="H74" s="1261"/>
      <c r="I74" s="1261"/>
      <c r="J74" s="1261"/>
      <c r="K74" s="1257"/>
      <c r="L74" s="1257"/>
      <c r="M74" s="1257"/>
      <c r="N74" s="1257"/>
      <c r="AM74" s="381"/>
      <c r="AN74" s="1256"/>
      <c r="AO74" s="1256"/>
      <c r="AP74" s="1256"/>
      <c r="AQ74" s="1256"/>
      <c r="AR74" s="1256"/>
      <c r="AS74" s="1256"/>
      <c r="AT74" s="1256"/>
      <c r="AU74" s="1256"/>
      <c r="AV74" s="1256"/>
      <c r="AW74" s="1256"/>
      <c r="AX74" s="1256"/>
      <c r="AY74" s="1256"/>
      <c r="AZ74" s="1256"/>
      <c r="BA74" s="1256"/>
      <c r="BB74" s="1256"/>
      <c r="BC74" s="1256"/>
      <c r="BD74" s="1256"/>
      <c r="BE74" s="1256"/>
      <c r="BF74" s="1256"/>
      <c r="BG74" s="1256"/>
      <c r="BH74" s="1256"/>
      <c r="BI74" s="1256"/>
      <c r="BJ74" s="1256"/>
      <c r="BK74" s="1256"/>
      <c r="BL74" s="1256"/>
      <c r="BM74" s="1256"/>
      <c r="BN74" s="1256"/>
      <c r="BO74" s="1256"/>
      <c r="BP74" s="1253"/>
      <c r="BQ74" s="1253"/>
      <c r="BR74" s="1253"/>
      <c r="BS74" s="1253"/>
      <c r="BT74" s="1253"/>
      <c r="BU74" s="1253"/>
      <c r="BV74" s="1253"/>
      <c r="BW74" s="1253"/>
      <c r="BX74" s="1253"/>
      <c r="BY74" s="1253"/>
      <c r="BZ74" s="1253"/>
      <c r="CA74" s="1253"/>
      <c r="CB74" s="1253"/>
      <c r="CC74" s="1253"/>
      <c r="CD74" s="1253"/>
      <c r="CE74" s="1253"/>
      <c r="CF74" s="1253"/>
      <c r="CG74" s="1253"/>
      <c r="CH74" s="1253"/>
      <c r="CI74" s="1253"/>
      <c r="CJ74" s="1253"/>
      <c r="CK74" s="1253"/>
      <c r="CL74" s="1253"/>
      <c r="CM74" s="1253"/>
      <c r="CN74" s="1253"/>
      <c r="CO74" s="1253"/>
      <c r="CP74" s="1253"/>
      <c r="CQ74" s="1253"/>
      <c r="CR74" s="1253"/>
      <c r="CS74" s="1253"/>
      <c r="CT74" s="1253"/>
      <c r="CU74" s="1253"/>
      <c r="CV74" s="1253"/>
      <c r="CW74" s="1253"/>
      <c r="CX74" s="1253"/>
      <c r="CY74" s="1253"/>
      <c r="CZ74" s="1253"/>
      <c r="DA74" s="1253"/>
      <c r="DB74" s="1253"/>
      <c r="DC74" s="1253"/>
    </row>
    <row r="75" spans="2:107" ht="13.2" x14ac:dyDescent="0.2">
      <c r="B75" s="372"/>
      <c r="G75" s="1261"/>
      <c r="H75" s="1261"/>
      <c r="I75" s="1259"/>
      <c r="J75" s="1259"/>
      <c r="K75" s="1260"/>
      <c r="L75" s="1260"/>
      <c r="M75" s="1260"/>
      <c r="N75" s="1260"/>
      <c r="AM75" s="381"/>
      <c r="AN75" s="1256"/>
      <c r="AO75" s="1256"/>
      <c r="AP75" s="1256"/>
      <c r="AQ75" s="1256"/>
      <c r="AR75" s="1256"/>
      <c r="AS75" s="1256"/>
      <c r="AT75" s="1256"/>
      <c r="AU75" s="1256"/>
      <c r="AV75" s="1256"/>
      <c r="AW75" s="1256"/>
      <c r="AX75" s="1256"/>
      <c r="AY75" s="1256"/>
      <c r="AZ75" s="1256"/>
      <c r="BA75" s="1256"/>
      <c r="BB75" s="1256" t="s">
        <v>572</v>
      </c>
      <c r="BC75" s="1256"/>
      <c r="BD75" s="1256"/>
      <c r="BE75" s="1256"/>
      <c r="BF75" s="1256"/>
      <c r="BG75" s="1256"/>
      <c r="BH75" s="1256"/>
      <c r="BI75" s="1256"/>
      <c r="BJ75" s="1256"/>
      <c r="BK75" s="1256"/>
      <c r="BL75" s="1256"/>
      <c r="BM75" s="1256"/>
      <c r="BN75" s="1256"/>
      <c r="BO75" s="1256"/>
      <c r="BP75" s="1253">
        <v>0.4</v>
      </c>
      <c r="BQ75" s="1253"/>
      <c r="BR75" s="1253"/>
      <c r="BS75" s="1253"/>
      <c r="BT75" s="1253"/>
      <c r="BU75" s="1253"/>
      <c r="BV75" s="1253"/>
      <c r="BW75" s="1253"/>
      <c r="BX75" s="1253">
        <v>-0.3</v>
      </c>
      <c r="BY75" s="1253"/>
      <c r="BZ75" s="1253"/>
      <c r="CA75" s="1253"/>
      <c r="CB75" s="1253"/>
      <c r="CC75" s="1253"/>
      <c r="CD75" s="1253"/>
      <c r="CE75" s="1253"/>
      <c r="CF75" s="1253">
        <v>-0.9</v>
      </c>
      <c r="CG75" s="1253"/>
      <c r="CH75" s="1253"/>
      <c r="CI75" s="1253"/>
      <c r="CJ75" s="1253"/>
      <c r="CK75" s="1253"/>
      <c r="CL75" s="1253"/>
      <c r="CM75" s="1253"/>
      <c r="CN75" s="1253">
        <v>-1.2</v>
      </c>
      <c r="CO75" s="1253"/>
      <c r="CP75" s="1253"/>
      <c r="CQ75" s="1253"/>
      <c r="CR75" s="1253"/>
      <c r="CS75" s="1253"/>
      <c r="CT75" s="1253"/>
      <c r="CU75" s="1253"/>
      <c r="CV75" s="1253">
        <v>-1.4</v>
      </c>
      <c r="CW75" s="1253"/>
      <c r="CX75" s="1253"/>
      <c r="CY75" s="1253"/>
      <c r="CZ75" s="1253"/>
      <c r="DA75" s="1253"/>
      <c r="DB75" s="1253"/>
      <c r="DC75" s="1253"/>
    </row>
    <row r="76" spans="2:107" ht="13.2" x14ac:dyDescent="0.2">
      <c r="B76" s="372"/>
      <c r="G76" s="1261"/>
      <c r="H76" s="1261"/>
      <c r="I76" s="1259"/>
      <c r="J76" s="1259"/>
      <c r="K76" s="1260"/>
      <c r="L76" s="1260"/>
      <c r="M76" s="1260"/>
      <c r="N76" s="1260"/>
      <c r="AM76" s="381"/>
      <c r="AN76" s="1256"/>
      <c r="AO76" s="1256"/>
      <c r="AP76" s="1256"/>
      <c r="AQ76" s="1256"/>
      <c r="AR76" s="1256"/>
      <c r="AS76" s="1256"/>
      <c r="AT76" s="1256"/>
      <c r="AU76" s="1256"/>
      <c r="AV76" s="1256"/>
      <c r="AW76" s="1256"/>
      <c r="AX76" s="1256"/>
      <c r="AY76" s="1256"/>
      <c r="AZ76" s="1256"/>
      <c r="BA76" s="1256"/>
      <c r="BB76" s="1256"/>
      <c r="BC76" s="1256"/>
      <c r="BD76" s="1256"/>
      <c r="BE76" s="1256"/>
      <c r="BF76" s="1256"/>
      <c r="BG76" s="1256"/>
      <c r="BH76" s="1256"/>
      <c r="BI76" s="1256"/>
      <c r="BJ76" s="1256"/>
      <c r="BK76" s="1256"/>
      <c r="BL76" s="1256"/>
      <c r="BM76" s="1256"/>
      <c r="BN76" s="1256"/>
      <c r="BO76" s="1256"/>
      <c r="BP76" s="1253"/>
      <c r="BQ76" s="1253"/>
      <c r="BR76" s="1253"/>
      <c r="BS76" s="1253"/>
      <c r="BT76" s="1253"/>
      <c r="BU76" s="1253"/>
      <c r="BV76" s="1253"/>
      <c r="BW76" s="1253"/>
      <c r="BX76" s="1253"/>
      <c r="BY76" s="1253"/>
      <c r="BZ76" s="1253"/>
      <c r="CA76" s="1253"/>
      <c r="CB76" s="1253"/>
      <c r="CC76" s="1253"/>
      <c r="CD76" s="1253"/>
      <c r="CE76" s="1253"/>
      <c r="CF76" s="1253"/>
      <c r="CG76" s="1253"/>
      <c r="CH76" s="1253"/>
      <c r="CI76" s="1253"/>
      <c r="CJ76" s="1253"/>
      <c r="CK76" s="1253"/>
      <c r="CL76" s="1253"/>
      <c r="CM76" s="1253"/>
      <c r="CN76" s="1253"/>
      <c r="CO76" s="1253"/>
      <c r="CP76" s="1253"/>
      <c r="CQ76" s="1253"/>
      <c r="CR76" s="1253"/>
      <c r="CS76" s="1253"/>
      <c r="CT76" s="1253"/>
      <c r="CU76" s="1253"/>
      <c r="CV76" s="1253"/>
      <c r="CW76" s="1253"/>
      <c r="CX76" s="1253"/>
      <c r="CY76" s="1253"/>
      <c r="CZ76" s="1253"/>
      <c r="DA76" s="1253"/>
      <c r="DB76" s="1253"/>
      <c r="DC76" s="1253"/>
    </row>
    <row r="77" spans="2:107" ht="13.2" x14ac:dyDescent="0.2">
      <c r="B77" s="372"/>
      <c r="G77" s="1259"/>
      <c r="H77" s="1259"/>
      <c r="I77" s="1259"/>
      <c r="J77" s="1259"/>
      <c r="K77" s="1257"/>
      <c r="L77" s="1257"/>
      <c r="M77" s="1257"/>
      <c r="N77" s="1257"/>
      <c r="AN77" s="1258" t="s">
        <v>569</v>
      </c>
      <c r="AO77" s="1258"/>
      <c r="AP77" s="1258"/>
      <c r="AQ77" s="1258"/>
      <c r="AR77" s="1258"/>
      <c r="AS77" s="1258"/>
      <c r="AT77" s="1258"/>
      <c r="AU77" s="1258"/>
      <c r="AV77" s="1258"/>
      <c r="AW77" s="1258"/>
      <c r="AX77" s="1258"/>
      <c r="AY77" s="1258"/>
      <c r="AZ77" s="1258"/>
      <c r="BA77" s="1258"/>
      <c r="BB77" s="1256" t="s">
        <v>567</v>
      </c>
      <c r="BC77" s="1256"/>
      <c r="BD77" s="1256"/>
      <c r="BE77" s="1256"/>
      <c r="BF77" s="1256"/>
      <c r="BG77" s="1256"/>
      <c r="BH77" s="1256"/>
      <c r="BI77" s="1256"/>
      <c r="BJ77" s="1256"/>
      <c r="BK77" s="1256"/>
      <c r="BL77" s="1256"/>
      <c r="BM77" s="1256"/>
      <c r="BN77" s="1256"/>
      <c r="BO77" s="1256"/>
      <c r="BP77" s="1253">
        <v>33.9</v>
      </c>
      <c r="BQ77" s="1253"/>
      <c r="BR77" s="1253"/>
      <c r="BS77" s="1253"/>
      <c r="BT77" s="1253"/>
      <c r="BU77" s="1253"/>
      <c r="BV77" s="1253"/>
      <c r="BW77" s="1253"/>
      <c r="BX77" s="1253">
        <v>31.5</v>
      </c>
      <c r="BY77" s="1253"/>
      <c r="BZ77" s="1253"/>
      <c r="CA77" s="1253"/>
      <c r="CB77" s="1253"/>
      <c r="CC77" s="1253"/>
      <c r="CD77" s="1253"/>
      <c r="CE77" s="1253"/>
      <c r="CF77" s="1253">
        <v>23.4</v>
      </c>
      <c r="CG77" s="1253"/>
      <c r="CH77" s="1253"/>
      <c r="CI77" s="1253"/>
      <c r="CJ77" s="1253"/>
      <c r="CK77" s="1253"/>
      <c r="CL77" s="1253"/>
      <c r="CM77" s="1253"/>
      <c r="CN77" s="1253">
        <v>18.2</v>
      </c>
      <c r="CO77" s="1253"/>
      <c r="CP77" s="1253"/>
      <c r="CQ77" s="1253"/>
      <c r="CR77" s="1253"/>
      <c r="CS77" s="1253"/>
      <c r="CT77" s="1253"/>
      <c r="CU77" s="1253"/>
      <c r="CV77" s="1253">
        <v>17.100000000000001</v>
      </c>
      <c r="CW77" s="1253"/>
      <c r="CX77" s="1253"/>
      <c r="CY77" s="1253"/>
      <c r="CZ77" s="1253"/>
      <c r="DA77" s="1253"/>
      <c r="DB77" s="1253"/>
      <c r="DC77" s="1253"/>
    </row>
    <row r="78" spans="2:107" ht="13.2" x14ac:dyDescent="0.2">
      <c r="B78" s="372"/>
      <c r="G78" s="1259"/>
      <c r="H78" s="1259"/>
      <c r="I78" s="1259"/>
      <c r="J78" s="1259"/>
      <c r="K78" s="1257"/>
      <c r="L78" s="1257"/>
      <c r="M78" s="1257"/>
      <c r="N78" s="1257"/>
      <c r="AN78" s="1258"/>
      <c r="AO78" s="1258"/>
      <c r="AP78" s="1258"/>
      <c r="AQ78" s="1258"/>
      <c r="AR78" s="1258"/>
      <c r="AS78" s="1258"/>
      <c r="AT78" s="1258"/>
      <c r="AU78" s="1258"/>
      <c r="AV78" s="1258"/>
      <c r="AW78" s="1258"/>
      <c r="AX78" s="1258"/>
      <c r="AY78" s="1258"/>
      <c r="AZ78" s="1258"/>
      <c r="BA78" s="1258"/>
      <c r="BB78" s="1256"/>
      <c r="BC78" s="1256"/>
      <c r="BD78" s="1256"/>
      <c r="BE78" s="1256"/>
      <c r="BF78" s="1256"/>
      <c r="BG78" s="1256"/>
      <c r="BH78" s="1256"/>
      <c r="BI78" s="1256"/>
      <c r="BJ78" s="1256"/>
      <c r="BK78" s="1256"/>
      <c r="BL78" s="1256"/>
      <c r="BM78" s="1256"/>
      <c r="BN78" s="1256"/>
      <c r="BO78" s="1256"/>
      <c r="BP78" s="1253"/>
      <c r="BQ78" s="1253"/>
      <c r="BR78" s="1253"/>
      <c r="BS78" s="1253"/>
      <c r="BT78" s="1253"/>
      <c r="BU78" s="1253"/>
      <c r="BV78" s="1253"/>
      <c r="BW78" s="1253"/>
      <c r="BX78" s="1253"/>
      <c r="BY78" s="1253"/>
      <c r="BZ78" s="1253"/>
      <c r="CA78" s="1253"/>
      <c r="CB78" s="1253"/>
      <c r="CC78" s="1253"/>
      <c r="CD78" s="1253"/>
      <c r="CE78" s="1253"/>
      <c r="CF78" s="1253"/>
      <c r="CG78" s="1253"/>
      <c r="CH78" s="1253"/>
      <c r="CI78" s="1253"/>
      <c r="CJ78" s="1253"/>
      <c r="CK78" s="1253"/>
      <c r="CL78" s="1253"/>
      <c r="CM78" s="1253"/>
      <c r="CN78" s="1253"/>
      <c r="CO78" s="1253"/>
      <c r="CP78" s="1253"/>
      <c r="CQ78" s="1253"/>
      <c r="CR78" s="1253"/>
      <c r="CS78" s="1253"/>
      <c r="CT78" s="1253"/>
      <c r="CU78" s="1253"/>
      <c r="CV78" s="1253"/>
      <c r="CW78" s="1253"/>
      <c r="CX78" s="1253"/>
      <c r="CY78" s="1253"/>
      <c r="CZ78" s="1253"/>
      <c r="DA78" s="1253"/>
      <c r="DB78" s="1253"/>
      <c r="DC78" s="1253"/>
    </row>
    <row r="79" spans="2:107" ht="13.2" x14ac:dyDescent="0.2">
      <c r="B79" s="372"/>
      <c r="G79" s="1259"/>
      <c r="H79" s="1259"/>
      <c r="I79" s="1254"/>
      <c r="J79" s="1254"/>
      <c r="K79" s="1255"/>
      <c r="L79" s="1255"/>
      <c r="M79" s="1255"/>
      <c r="N79" s="1255"/>
      <c r="AN79" s="1258"/>
      <c r="AO79" s="1258"/>
      <c r="AP79" s="1258"/>
      <c r="AQ79" s="1258"/>
      <c r="AR79" s="1258"/>
      <c r="AS79" s="1258"/>
      <c r="AT79" s="1258"/>
      <c r="AU79" s="1258"/>
      <c r="AV79" s="1258"/>
      <c r="AW79" s="1258"/>
      <c r="AX79" s="1258"/>
      <c r="AY79" s="1258"/>
      <c r="AZ79" s="1258"/>
      <c r="BA79" s="1258"/>
      <c r="BB79" s="1256" t="s">
        <v>572</v>
      </c>
      <c r="BC79" s="1256"/>
      <c r="BD79" s="1256"/>
      <c r="BE79" s="1256"/>
      <c r="BF79" s="1256"/>
      <c r="BG79" s="1256"/>
      <c r="BH79" s="1256"/>
      <c r="BI79" s="1256"/>
      <c r="BJ79" s="1256"/>
      <c r="BK79" s="1256"/>
      <c r="BL79" s="1256"/>
      <c r="BM79" s="1256"/>
      <c r="BN79" s="1256"/>
      <c r="BO79" s="1256"/>
      <c r="BP79" s="1253">
        <v>5.7</v>
      </c>
      <c r="BQ79" s="1253"/>
      <c r="BR79" s="1253"/>
      <c r="BS79" s="1253"/>
      <c r="BT79" s="1253"/>
      <c r="BU79" s="1253"/>
      <c r="BV79" s="1253"/>
      <c r="BW79" s="1253"/>
      <c r="BX79" s="1253">
        <v>5.4</v>
      </c>
      <c r="BY79" s="1253"/>
      <c r="BZ79" s="1253"/>
      <c r="CA79" s="1253"/>
      <c r="CB79" s="1253"/>
      <c r="CC79" s="1253"/>
      <c r="CD79" s="1253"/>
      <c r="CE79" s="1253"/>
      <c r="CF79" s="1253">
        <v>5.2</v>
      </c>
      <c r="CG79" s="1253"/>
      <c r="CH79" s="1253"/>
      <c r="CI79" s="1253"/>
      <c r="CJ79" s="1253"/>
      <c r="CK79" s="1253"/>
      <c r="CL79" s="1253"/>
      <c r="CM79" s="1253"/>
      <c r="CN79" s="1253">
        <v>5.2</v>
      </c>
      <c r="CO79" s="1253"/>
      <c r="CP79" s="1253"/>
      <c r="CQ79" s="1253"/>
      <c r="CR79" s="1253"/>
      <c r="CS79" s="1253"/>
      <c r="CT79" s="1253"/>
      <c r="CU79" s="1253"/>
      <c r="CV79" s="1253">
        <v>5.2</v>
      </c>
      <c r="CW79" s="1253"/>
      <c r="CX79" s="1253"/>
      <c r="CY79" s="1253"/>
      <c r="CZ79" s="1253"/>
      <c r="DA79" s="1253"/>
      <c r="DB79" s="1253"/>
      <c r="DC79" s="1253"/>
    </row>
    <row r="80" spans="2:107" ht="13.2" x14ac:dyDescent="0.2">
      <c r="B80" s="372"/>
      <c r="G80" s="1259"/>
      <c r="H80" s="1259"/>
      <c r="I80" s="1254"/>
      <c r="J80" s="1254"/>
      <c r="K80" s="1255"/>
      <c r="L80" s="1255"/>
      <c r="M80" s="1255"/>
      <c r="N80" s="1255"/>
      <c r="AN80" s="1258"/>
      <c r="AO80" s="1258"/>
      <c r="AP80" s="1258"/>
      <c r="AQ80" s="1258"/>
      <c r="AR80" s="1258"/>
      <c r="AS80" s="1258"/>
      <c r="AT80" s="1258"/>
      <c r="AU80" s="1258"/>
      <c r="AV80" s="1258"/>
      <c r="AW80" s="1258"/>
      <c r="AX80" s="1258"/>
      <c r="AY80" s="1258"/>
      <c r="AZ80" s="1258"/>
      <c r="BA80" s="1258"/>
      <c r="BB80" s="1256"/>
      <c r="BC80" s="1256"/>
      <c r="BD80" s="1256"/>
      <c r="BE80" s="1256"/>
      <c r="BF80" s="1256"/>
      <c r="BG80" s="1256"/>
      <c r="BH80" s="1256"/>
      <c r="BI80" s="1256"/>
      <c r="BJ80" s="1256"/>
      <c r="BK80" s="1256"/>
      <c r="BL80" s="1256"/>
      <c r="BM80" s="1256"/>
      <c r="BN80" s="1256"/>
      <c r="BO80" s="1256"/>
      <c r="BP80" s="1253"/>
      <c r="BQ80" s="1253"/>
      <c r="BR80" s="1253"/>
      <c r="BS80" s="1253"/>
      <c r="BT80" s="1253"/>
      <c r="BU80" s="1253"/>
      <c r="BV80" s="1253"/>
      <c r="BW80" s="1253"/>
      <c r="BX80" s="1253"/>
      <c r="BY80" s="1253"/>
      <c r="BZ80" s="1253"/>
      <c r="CA80" s="1253"/>
      <c r="CB80" s="1253"/>
      <c r="CC80" s="1253"/>
      <c r="CD80" s="1253"/>
      <c r="CE80" s="1253"/>
      <c r="CF80" s="1253"/>
      <c r="CG80" s="1253"/>
      <c r="CH80" s="1253"/>
      <c r="CI80" s="1253"/>
      <c r="CJ80" s="1253"/>
      <c r="CK80" s="1253"/>
      <c r="CL80" s="1253"/>
      <c r="CM80" s="1253"/>
      <c r="CN80" s="1253"/>
      <c r="CO80" s="1253"/>
      <c r="CP80" s="1253"/>
      <c r="CQ80" s="1253"/>
      <c r="CR80" s="1253"/>
      <c r="CS80" s="1253"/>
      <c r="CT80" s="1253"/>
      <c r="CU80" s="1253"/>
      <c r="CV80" s="1253"/>
      <c r="CW80" s="1253"/>
      <c r="CX80" s="1253"/>
      <c r="CY80" s="1253"/>
      <c r="CZ80" s="1253"/>
      <c r="DA80" s="1253"/>
      <c r="DB80" s="1253"/>
      <c r="DC80" s="1253"/>
    </row>
    <row r="81" spans="2:109" ht="13.2" x14ac:dyDescent="0.2">
      <c r="B81" s="372"/>
    </row>
    <row r="82" spans="2:109" ht="16.2" x14ac:dyDescent="0.2">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ht="13.2" x14ac:dyDescent="0.2">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ht="13.2" x14ac:dyDescent="0.2">
      <c r="DD84" s="366"/>
      <c r="DE84" s="366"/>
    </row>
    <row r="85" spans="2:109" ht="13.2" x14ac:dyDescent="0.2">
      <c r="DD85" s="366"/>
      <c r="DE85" s="366"/>
    </row>
  </sheetData>
  <sheetProtection algorithmName="SHA-512" hashValue="T9lxLMEnR6iG8aP7aCRMiLo5JjYj3sTEgTLZuT8BKvDFMlh25vvxDRbzqq/1jgbbcAH0qNIRg1mF/a6iM+TRsw==" saltValue="ZWtWYyax1SrXTpXw7kHcHA=="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D1982-3447-489A-8C84-B150D867BEBD}">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1:34"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ht="13.2" x14ac:dyDescent="0.2">
      <c r="S2" s="255"/>
      <c r="AH2" s="255"/>
    </row>
    <row r="3" spans="1: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ht="13.2" x14ac:dyDescent="0.2"/>
    <row r="5" spans="1:34" ht="13.2" x14ac:dyDescent="0.2"/>
    <row r="6" spans="1:34" ht="13.2" x14ac:dyDescent="0.2"/>
    <row r="7" spans="1:34" ht="13.2" x14ac:dyDescent="0.2"/>
    <row r="8" spans="1:34" ht="13.2" x14ac:dyDescent="0.2"/>
    <row r="9" spans="1:34" ht="13.2" x14ac:dyDescent="0.2">
      <c r="AH9" s="255"/>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476</v>
      </c>
    </row>
  </sheetData>
  <sheetProtection algorithmName="SHA-512" hashValue="5VOOiViueiA1mAI97CTyD/KCsiSEr4ykxDPkGU5YbY6a0RnjgxL6T+oPswSi3YFGnZjeAPbHTYxiSSKEMWwDCw==" saltValue="RmiVeVPH4qmIrmdXMp24A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A7C0E-55D9-4029-884B-6AA51DD8BCEF}">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2:34"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ht="13.2" x14ac:dyDescent="0.2">
      <c r="S2" s="255"/>
      <c r="AH2" s="255"/>
    </row>
    <row r="3" spans="2: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ht="13.2" x14ac:dyDescent="0.2"/>
    <row r="5" spans="2:34" ht="13.2" x14ac:dyDescent="0.2"/>
    <row r="6" spans="2:34" ht="13.2" x14ac:dyDescent="0.2"/>
    <row r="7" spans="2:34" ht="13.2" x14ac:dyDescent="0.2"/>
    <row r="8" spans="2:34" ht="13.2" x14ac:dyDescent="0.2"/>
    <row r="9" spans="2:34" ht="13.2" x14ac:dyDescent="0.2">
      <c r="AH9" s="255"/>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c r="AG59" s="255"/>
      <c r="AH59" s="255"/>
    </row>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476</v>
      </c>
    </row>
  </sheetData>
  <sheetProtection algorithmName="SHA-512" hashValue="JVvtZs/Ikb5+tI+2jtnaVcq5BG54L4MezMmMDIeo5jtr8hwvpKFlpCyy4vgs/NUfAPPJo3UQcjEPe4Q9Lmocjw==" saltValue="KEE8R4xAMDbMZudONmG8C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0" customWidth="1"/>
    <col min="2" max="8" width="13.33203125" style="140" customWidth="1"/>
    <col min="9" max="16384" width="11.109375" style="140"/>
  </cols>
  <sheetData>
    <row r="1" spans="1:8" x14ac:dyDescent="0.2">
      <c r="A1" s="134"/>
      <c r="B1" s="135"/>
      <c r="C1" s="136"/>
      <c r="D1" s="137"/>
      <c r="E1" s="138"/>
      <c r="F1" s="138"/>
      <c r="G1" s="138"/>
      <c r="H1" s="139"/>
    </row>
    <row r="2" spans="1:8" x14ac:dyDescent="0.2">
      <c r="A2" s="141"/>
      <c r="B2" s="142"/>
      <c r="C2" s="143"/>
      <c r="D2" s="144" t="s">
        <v>50</v>
      </c>
      <c r="E2" s="145"/>
      <c r="F2" s="146" t="s">
        <v>525</v>
      </c>
      <c r="G2" s="147"/>
      <c r="H2" s="148"/>
    </row>
    <row r="3" spans="1:8" x14ac:dyDescent="0.2">
      <c r="A3" s="144" t="s">
        <v>518</v>
      </c>
      <c r="B3" s="149"/>
      <c r="C3" s="150"/>
      <c r="D3" s="151">
        <v>37513</v>
      </c>
      <c r="E3" s="152"/>
      <c r="F3" s="153">
        <v>51849</v>
      </c>
      <c r="G3" s="154"/>
      <c r="H3" s="155"/>
    </row>
    <row r="4" spans="1:8" x14ac:dyDescent="0.2">
      <c r="A4" s="156"/>
      <c r="B4" s="157"/>
      <c r="C4" s="158"/>
      <c r="D4" s="159">
        <v>8975</v>
      </c>
      <c r="E4" s="160"/>
      <c r="F4" s="161">
        <v>26326</v>
      </c>
      <c r="G4" s="162"/>
      <c r="H4" s="163"/>
    </row>
    <row r="5" spans="1:8" x14ac:dyDescent="0.2">
      <c r="A5" s="144" t="s">
        <v>520</v>
      </c>
      <c r="B5" s="149"/>
      <c r="C5" s="150"/>
      <c r="D5" s="151">
        <v>42052</v>
      </c>
      <c r="E5" s="152"/>
      <c r="F5" s="153">
        <v>52191</v>
      </c>
      <c r="G5" s="154"/>
      <c r="H5" s="155"/>
    </row>
    <row r="6" spans="1:8" x14ac:dyDescent="0.2">
      <c r="A6" s="156"/>
      <c r="B6" s="157"/>
      <c r="C6" s="158"/>
      <c r="D6" s="159">
        <v>16075</v>
      </c>
      <c r="E6" s="160"/>
      <c r="F6" s="161">
        <v>26807</v>
      </c>
      <c r="G6" s="162"/>
      <c r="H6" s="163"/>
    </row>
    <row r="7" spans="1:8" x14ac:dyDescent="0.2">
      <c r="A7" s="144" t="s">
        <v>521</v>
      </c>
      <c r="B7" s="149"/>
      <c r="C7" s="150"/>
      <c r="D7" s="151">
        <v>40501</v>
      </c>
      <c r="E7" s="152"/>
      <c r="F7" s="153">
        <v>48105</v>
      </c>
      <c r="G7" s="154"/>
      <c r="H7" s="155"/>
    </row>
    <row r="8" spans="1:8" x14ac:dyDescent="0.2">
      <c r="A8" s="156"/>
      <c r="B8" s="157"/>
      <c r="C8" s="158"/>
      <c r="D8" s="159">
        <v>16775</v>
      </c>
      <c r="E8" s="160"/>
      <c r="F8" s="161">
        <v>24072</v>
      </c>
      <c r="G8" s="162"/>
      <c r="H8" s="163"/>
    </row>
    <row r="9" spans="1:8" x14ac:dyDescent="0.2">
      <c r="A9" s="144" t="s">
        <v>522</v>
      </c>
      <c r="B9" s="149"/>
      <c r="C9" s="150"/>
      <c r="D9" s="151">
        <v>48417</v>
      </c>
      <c r="E9" s="152"/>
      <c r="F9" s="153">
        <v>47446</v>
      </c>
      <c r="G9" s="154"/>
      <c r="H9" s="155"/>
    </row>
    <row r="10" spans="1:8" x14ac:dyDescent="0.2">
      <c r="A10" s="156"/>
      <c r="B10" s="157"/>
      <c r="C10" s="158"/>
      <c r="D10" s="159">
        <v>11349</v>
      </c>
      <c r="E10" s="160"/>
      <c r="F10" s="161">
        <v>24371</v>
      </c>
      <c r="G10" s="162"/>
      <c r="H10" s="163"/>
    </row>
    <row r="11" spans="1:8" x14ac:dyDescent="0.2">
      <c r="A11" s="144" t="s">
        <v>523</v>
      </c>
      <c r="B11" s="149"/>
      <c r="C11" s="150"/>
      <c r="D11" s="151">
        <v>57231</v>
      </c>
      <c r="E11" s="152"/>
      <c r="F11" s="153">
        <v>48387</v>
      </c>
      <c r="G11" s="154"/>
      <c r="H11" s="155"/>
    </row>
    <row r="12" spans="1:8" x14ac:dyDescent="0.2">
      <c r="A12" s="156"/>
      <c r="B12" s="157"/>
      <c r="C12" s="164"/>
      <c r="D12" s="159">
        <v>38439</v>
      </c>
      <c r="E12" s="160"/>
      <c r="F12" s="161">
        <v>25592</v>
      </c>
      <c r="G12" s="162"/>
      <c r="H12" s="163"/>
    </row>
    <row r="13" spans="1:8" x14ac:dyDescent="0.2">
      <c r="A13" s="144"/>
      <c r="B13" s="149"/>
      <c r="C13" s="165"/>
      <c r="D13" s="166">
        <v>45143</v>
      </c>
      <c r="E13" s="167"/>
      <c r="F13" s="168">
        <v>49596</v>
      </c>
      <c r="G13" s="169"/>
      <c r="H13" s="155"/>
    </row>
    <row r="14" spans="1:8" x14ac:dyDescent="0.2">
      <c r="A14" s="156"/>
      <c r="B14" s="157"/>
      <c r="C14" s="158"/>
      <c r="D14" s="159">
        <v>18323</v>
      </c>
      <c r="E14" s="160"/>
      <c r="F14" s="161">
        <v>25434</v>
      </c>
      <c r="G14" s="162"/>
      <c r="H14" s="163"/>
    </row>
    <row r="17" spans="1:11" x14ac:dyDescent="0.2">
      <c r="A17" s="140" t="s">
        <v>51</v>
      </c>
    </row>
    <row r="18" spans="1:11" x14ac:dyDescent="0.2">
      <c r="A18" s="170"/>
      <c r="B18" s="170" t="str">
        <f>実質収支比率等に係る経年分析!F$46</f>
        <v>R01</v>
      </c>
      <c r="C18" s="170" t="str">
        <f>実質収支比率等に係る経年分析!G$46</f>
        <v>R02</v>
      </c>
      <c r="D18" s="170" t="str">
        <f>実質収支比率等に係る経年分析!H$46</f>
        <v>R03</v>
      </c>
      <c r="E18" s="170" t="str">
        <f>実質収支比率等に係る経年分析!I$46</f>
        <v>R04</v>
      </c>
      <c r="F18" s="170" t="str">
        <f>実質収支比率等に係る経年分析!J$46</f>
        <v>R05</v>
      </c>
    </row>
    <row r="19" spans="1:11" x14ac:dyDescent="0.2">
      <c r="A19" s="170" t="s">
        <v>52</v>
      </c>
      <c r="B19" s="170">
        <f>ROUND(VALUE(SUBSTITUTE(実質収支比率等に係る経年分析!F$48,"▲","-")),2)</f>
        <v>3.97</v>
      </c>
      <c r="C19" s="170">
        <f>ROUND(VALUE(SUBSTITUTE(実質収支比率等に係る経年分析!G$48,"▲","-")),2)</f>
        <v>3.56</v>
      </c>
      <c r="D19" s="170">
        <f>ROUND(VALUE(SUBSTITUTE(実質収支比率等に係る経年分析!H$48,"▲","-")),2)</f>
        <v>2.25</v>
      </c>
      <c r="E19" s="170">
        <f>ROUND(VALUE(SUBSTITUTE(実質収支比率等に係る経年分析!I$48,"▲","-")),2)</f>
        <v>2.3199999999999998</v>
      </c>
      <c r="F19" s="170">
        <f>ROUND(VALUE(SUBSTITUTE(実質収支比率等に係る経年分析!J$48,"▲","-")),2)</f>
        <v>2.38</v>
      </c>
    </row>
    <row r="20" spans="1:11" x14ac:dyDescent="0.2">
      <c r="A20" s="170" t="s">
        <v>53</v>
      </c>
      <c r="B20" s="170">
        <f>ROUND(VALUE(SUBSTITUTE(実質収支比率等に係る経年分析!F$47,"▲","-")),2)</f>
        <v>21.63</v>
      </c>
      <c r="C20" s="170">
        <f>ROUND(VALUE(SUBSTITUTE(実質収支比率等に係る経年分析!G$47,"▲","-")),2)</f>
        <v>28.84</v>
      </c>
      <c r="D20" s="170">
        <f>ROUND(VALUE(SUBSTITUTE(実質収支比率等に係る経年分析!H$47,"▲","-")),2)</f>
        <v>27.93</v>
      </c>
      <c r="E20" s="170">
        <f>ROUND(VALUE(SUBSTITUTE(実質収支比率等に係る経年分析!I$47,"▲","-")),2)</f>
        <v>28.82</v>
      </c>
      <c r="F20" s="170">
        <f>ROUND(VALUE(SUBSTITUTE(実質収支比率等に係る経年分析!J$47,"▲","-")),2)</f>
        <v>28.15</v>
      </c>
    </row>
    <row r="21" spans="1:11" x14ac:dyDescent="0.2">
      <c r="A21" s="170" t="s">
        <v>54</v>
      </c>
      <c r="B21" s="170">
        <f>IF(ISNUMBER(VALUE(SUBSTITUTE(実質収支比率等に係る経年分析!F$49,"▲","-"))),ROUND(VALUE(SUBSTITUTE(実質収支比率等に係る経年分析!F$49,"▲","-")),2),NA())</f>
        <v>6.74</v>
      </c>
      <c r="C21" s="170">
        <f>IF(ISNUMBER(VALUE(SUBSTITUTE(実質収支比率等に係る経年分析!G$49,"▲","-"))),ROUND(VALUE(SUBSTITUTE(実質収支比率等に係る経年分析!G$49,"▲","-")),2),NA())</f>
        <v>7.47</v>
      </c>
      <c r="D21" s="170">
        <f>IF(ISNUMBER(VALUE(SUBSTITUTE(実質収支比率等に係る経年分析!H$49,"▲","-"))),ROUND(VALUE(SUBSTITUTE(実質収支比率等に係る経年分析!H$49,"▲","-")),2),NA())</f>
        <v>-0.77</v>
      </c>
      <c r="E21" s="170">
        <f>IF(ISNUMBER(VALUE(SUBSTITUTE(実質収支比率等に係る経年分析!I$49,"▲","-"))),ROUND(VALUE(SUBSTITUTE(実質収支比率等に係る経年分析!I$49,"▲","-")),2),NA())</f>
        <v>0.22</v>
      </c>
      <c r="F21" s="170">
        <f>IF(ISNUMBER(VALUE(SUBSTITUTE(実質収支比率等に係る経年分析!J$49,"▲","-"))),ROUND(VALUE(SUBSTITUTE(実質収支比率等に係る経年分析!J$49,"▲","-")),2),NA())</f>
        <v>0.12</v>
      </c>
    </row>
    <row r="24" spans="1:11" x14ac:dyDescent="0.2">
      <c r="A24" s="140" t="s">
        <v>55</v>
      </c>
    </row>
    <row r="25" spans="1:11" x14ac:dyDescent="0.2">
      <c r="A25" s="171"/>
      <c r="B25" s="171" t="str">
        <f>連結実質赤字比率に係る赤字・黒字の構成分析!F$33</f>
        <v>R01</v>
      </c>
      <c r="C25" s="171"/>
      <c r="D25" s="171" t="str">
        <f>連結実質赤字比率に係る赤字・黒字の構成分析!G$33</f>
        <v>R02</v>
      </c>
      <c r="E25" s="171"/>
      <c r="F25" s="171" t="str">
        <f>連結実質赤字比率に係る赤字・黒字の構成分析!H$33</f>
        <v>R03</v>
      </c>
      <c r="G25" s="171"/>
      <c r="H25" s="171" t="str">
        <f>連結実質赤字比率に係る赤字・黒字の構成分析!I$33</f>
        <v>R04</v>
      </c>
      <c r="I25" s="171"/>
      <c r="J25" s="171" t="str">
        <f>連結実質赤字比率に係る赤字・黒字の構成分析!J$33</f>
        <v>R05</v>
      </c>
      <c r="K25" s="171"/>
    </row>
    <row r="26" spans="1:11" x14ac:dyDescent="0.2">
      <c r="A26" s="171"/>
      <c r="B26" s="171" t="s">
        <v>56</v>
      </c>
      <c r="C26" s="171" t="s">
        <v>57</v>
      </c>
      <c r="D26" s="171" t="s">
        <v>56</v>
      </c>
      <c r="E26" s="171" t="s">
        <v>57</v>
      </c>
      <c r="F26" s="171" t="s">
        <v>56</v>
      </c>
      <c r="G26" s="171" t="s">
        <v>57</v>
      </c>
      <c r="H26" s="171" t="s">
        <v>56</v>
      </c>
      <c r="I26" s="171" t="s">
        <v>57</v>
      </c>
      <c r="J26" s="171" t="s">
        <v>56</v>
      </c>
      <c r="K26" s="171" t="s">
        <v>57</v>
      </c>
    </row>
    <row r="27" spans="1:11" x14ac:dyDescent="0.2">
      <c r="A27" s="171" t="str">
        <f>IF(連結実質赤字比率に係る赤字・黒字の構成分析!C$43="",NA(),連結実質赤字比率に係る赤字・黒字の構成分析!C$43)</f>
        <v>その他会計（黒字）</v>
      </c>
      <c r="B27" s="171" t="e">
        <f>IF(ROUND(VALUE(SUBSTITUTE(連結実質赤字比率に係る赤字・黒字の構成分析!F$43,"▲", "-")), 2) &lt; 0, ABS(ROUND(VALUE(SUBSTITUTE(連結実質赤字比率に係る赤字・黒字の構成分析!F$43,"▲", "-")), 2)), NA())</f>
        <v>#VALUE!</v>
      </c>
      <c r="C27" s="171" t="e">
        <f>IF(ROUND(VALUE(SUBSTITUTE(連結実質赤字比率に係る赤字・黒字の構成分析!F$43,"▲", "-")), 2) &gt;= 0, ABS(ROUND(VALUE(SUBSTITUTE(連結実質赤字比率に係る赤字・黒字の構成分析!F$43,"▲", "-")), 2)), NA())</f>
        <v>#VALUE!</v>
      </c>
      <c r="D27" s="171" t="e">
        <f>IF(ROUND(VALUE(SUBSTITUTE(連結実質赤字比率に係る赤字・黒字の構成分析!G$43,"▲", "-")), 2) &lt; 0, ABS(ROUND(VALUE(SUBSTITUTE(連結実質赤字比率に係る赤字・黒字の構成分析!G$43,"▲", "-")), 2)), NA())</f>
        <v>#VALUE!</v>
      </c>
      <c r="E27" s="171" t="e">
        <f>IF(ROUND(VALUE(SUBSTITUTE(連結実質赤字比率に係る赤字・黒字の構成分析!G$43,"▲", "-")), 2) &gt;= 0, ABS(ROUND(VALUE(SUBSTITUTE(連結実質赤字比率に係る赤字・黒字の構成分析!G$43,"▲", "-")), 2)), NA())</f>
        <v>#VALUE!</v>
      </c>
      <c r="F27" s="171" t="e">
        <f>IF(ROUND(VALUE(SUBSTITUTE(連結実質赤字比率に係る赤字・黒字の構成分析!H$43,"▲", "-")), 2) &lt; 0, ABS(ROUND(VALUE(SUBSTITUTE(連結実質赤字比率に係る赤字・黒字の構成分析!H$43,"▲", "-")), 2)), NA())</f>
        <v>#VALUE!</v>
      </c>
      <c r="G27" s="171" t="e">
        <f>IF(ROUND(VALUE(SUBSTITUTE(連結実質赤字比率に係る赤字・黒字の構成分析!H$43,"▲", "-")), 2) &gt;= 0, ABS(ROUND(VALUE(SUBSTITUTE(連結実質赤字比率に係る赤字・黒字の構成分析!H$43,"▲", "-")), 2)), NA())</f>
        <v>#VALUE!</v>
      </c>
      <c r="H27" s="171" t="e">
        <f>IF(ROUND(VALUE(SUBSTITUTE(連結実質赤字比率に係る赤字・黒字の構成分析!I$43,"▲", "-")), 2) &lt; 0, ABS(ROUND(VALUE(SUBSTITUTE(連結実質赤字比率に係る赤字・黒字の構成分析!I$43,"▲", "-")), 2)), NA())</f>
        <v>#VALUE!</v>
      </c>
      <c r="I27" s="171" t="e">
        <f>IF(ROUND(VALUE(SUBSTITUTE(連結実質赤字比率に係る赤字・黒字の構成分析!I$43,"▲", "-")), 2) &gt;= 0, ABS(ROUND(VALUE(SUBSTITUTE(連結実質赤字比率に係る赤字・黒字の構成分析!I$43,"▲", "-")), 2)), NA())</f>
        <v>#VALUE!</v>
      </c>
      <c r="J27" s="171" t="e">
        <f>IF(ROUND(VALUE(SUBSTITUTE(連結実質赤字比率に係る赤字・黒字の構成分析!J$43,"▲", "-")), 2) &lt; 0, ABS(ROUND(VALUE(SUBSTITUTE(連結実質赤字比率に係る赤字・黒字の構成分析!J$43,"▲", "-")), 2)), NA())</f>
        <v>#VALUE!</v>
      </c>
      <c r="K27" s="171" t="e">
        <f>IF(ROUND(VALUE(SUBSTITUTE(連結実質赤字比率に係る赤字・黒字の構成分析!J$43,"▲", "-")), 2) &gt;= 0, ABS(ROUND(VALUE(SUBSTITUTE(連結実質赤字比率に係る赤字・黒字の構成分析!J$43,"▲", "-")), 2)), NA())</f>
        <v>#VALUE!</v>
      </c>
    </row>
    <row r="28" spans="1:11" x14ac:dyDescent="0.2">
      <c r="A28" s="171" t="str">
        <f>IF(連結実質赤字比率に係る赤字・黒字の構成分析!C$42="",NA(),連結実質赤字比率に係る赤字・黒字の構成分析!C$42)</f>
        <v>その他会計（赤字）</v>
      </c>
      <c r="B28" s="171" t="e">
        <f>IF(ROUND(VALUE(SUBSTITUTE(連結実質赤字比率に係る赤字・黒字の構成分析!F$42,"▲", "-")), 2) &lt; 0, ABS(ROUND(VALUE(SUBSTITUTE(連結実質赤字比率に係る赤字・黒字の構成分析!F$42,"▲", "-")), 2)), NA())</f>
        <v>#VALUE!</v>
      </c>
      <c r="C28" s="171" t="e">
        <f>IF(ROUND(VALUE(SUBSTITUTE(連結実質赤字比率に係る赤字・黒字の構成分析!F$42,"▲", "-")), 2) &gt;= 0, ABS(ROUND(VALUE(SUBSTITUTE(連結実質赤字比率に係る赤字・黒字の構成分析!F$42,"▲", "-")), 2)), NA())</f>
        <v>#VALUE!</v>
      </c>
      <c r="D28" s="171" t="e">
        <f>IF(ROUND(VALUE(SUBSTITUTE(連結実質赤字比率に係る赤字・黒字の構成分析!G$42,"▲", "-")), 2) &lt; 0, ABS(ROUND(VALUE(SUBSTITUTE(連結実質赤字比率に係る赤字・黒字の構成分析!G$42,"▲", "-")), 2)), NA())</f>
        <v>#VALUE!</v>
      </c>
      <c r="E28" s="171" t="e">
        <f>IF(ROUND(VALUE(SUBSTITUTE(連結実質赤字比率に係る赤字・黒字の構成分析!G$42,"▲", "-")), 2) &gt;= 0, ABS(ROUND(VALUE(SUBSTITUTE(連結実質赤字比率に係る赤字・黒字の構成分析!G$42,"▲", "-")), 2)), NA())</f>
        <v>#VALUE!</v>
      </c>
      <c r="F28" s="171" t="e">
        <f>IF(ROUND(VALUE(SUBSTITUTE(連結実質赤字比率に係る赤字・黒字の構成分析!H$42,"▲", "-")), 2) &lt; 0, ABS(ROUND(VALUE(SUBSTITUTE(連結実質赤字比率に係る赤字・黒字の構成分析!H$42,"▲", "-")), 2)), NA())</f>
        <v>#VALUE!</v>
      </c>
      <c r="G28" s="171" t="e">
        <f>IF(ROUND(VALUE(SUBSTITUTE(連結実質赤字比率に係る赤字・黒字の構成分析!H$42,"▲", "-")), 2) &gt;= 0, ABS(ROUND(VALUE(SUBSTITUTE(連結実質赤字比率に係る赤字・黒字の構成分析!H$42,"▲", "-")), 2)), NA())</f>
        <v>#VALUE!</v>
      </c>
      <c r="H28" s="171" t="e">
        <f>IF(ROUND(VALUE(SUBSTITUTE(連結実質赤字比率に係る赤字・黒字の構成分析!I$42,"▲", "-")), 2) &lt; 0, ABS(ROUND(VALUE(SUBSTITUTE(連結実質赤字比率に係る赤字・黒字の構成分析!I$42,"▲", "-")), 2)), NA())</f>
        <v>#VALUE!</v>
      </c>
      <c r="I28" s="171" t="e">
        <f>IF(ROUND(VALUE(SUBSTITUTE(連結実質赤字比率に係る赤字・黒字の構成分析!I$42,"▲", "-")), 2) &gt;= 0, ABS(ROUND(VALUE(SUBSTITUTE(連結実質赤字比率に係る赤字・黒字の構成分析!I$42,"▲", "-")), 2)), NA())</f>
        <v>#VALUE!</v>
      </c>
      <c r="J28" s="171" t="e">
        <f>IF(ROUND(VALUE(SUBSTITUTE(連結実質赤字比率に係る赤字・黒字の構成分析!J$42,"▲", "-")), 2) &lt; 0, ABS(ROUND(VALUE(SUBSTITUTE(連結実質赤字比率に係る赤字・黒字の構成分析!J$42,"▲", "-")), 2)), NA())</f>
        <v>#VALUE!</v>
      </c>
      <c r="K28" s="171" t="e">
        <f>IF(ROUND(VALUE(SUBSTITUTE(連結実質赤字比率に係る赤字・黒字の構成分析!J$42,"▲", "-")), 2) &gt;= 0, ABS(ROUND(VALUE(SUBSTITUTE(連結実質赤字比率に係る赤字・黒字の構成分析!J$42,"▲", "-")), 2)), NA())</f>
        <v>#VALUE!</v>
      </c>
    </row>
    <row r="29" spans="1:11" x14ac:dyDescent="0.2">
      <c r="A29" s="171" t="str">
        <f>IF(連結実質赤字比率に係る赤字・黒字の構成分析!C$41="",NA(),連結実質赤字比率に係る赤字・黒字の構成分析!C$41)</f>
        <v>母子父子寡婦福祉資金貸付金特別会計</v>
      </c>
      <c r="B29" s="171" t="e">
        <f>IF(ROUND(VALUE(SUBSTITUTE(連結実質赤字比率に係る赤字・黒字の構成分析!F$41,"▲", "-")), 2) &lt; 0, ABS(ROUND(VALUE(SUBSTITUTE(連結実質赤字比率に係る赤字・黒字の構成分析!F$41,"▲", "-")), 2)), NA())</f>
        <v>#N/A</v>
      </c>
      <c r="C29" s="171">
        <f>IF(ROUND(VALUE(SUBSTITUTE(連結実質赤字比率に係る赤字・黒字の構成分析!F$41,"▲", "-")), 2) &gt;= 0, ABS(ROUND(VALUE(SUBSTITUTE(連結実質赤字比率に係る赤字・黒字の構成分析!F$41,"▲", "-")), 2)), NA())</f>
        <v>0</v>
      </c>
      <c r="D29" s="171" t="e">
        <f>IF(ROUND(VALUE(SUBSTITUTE(連結実質赤字比率に係る赤字・黒字の構成分析!G$41,"▲", "-")), 2) &lt; 0, ABS(ROUND(VALUE(SUBSTITUTE(連結実質赤字比率に係る赤字・黒字の構成分析!G$41,"▲", "-")), 2)), NA())</f>
        <v>#N/A</v>
      </c>
      <c r="E29" s="171">
        <f>IF(ROUND(VALUE(SUBSTITUTE(連結実質赤字比率に係る赤字・黒字の構成分析!G$41,"▲", "-")), 2) &gt;= 0, ABS(ROUND(VALUE(SUBSTITUTE(連結実質赤字比率に係る赤字・黒字の構成分析!G$41,"▲", "-")), 2)), NA())</f>
        <v>0</v>
      </c>
      <c r="F29" s="171" t="e">
        <f>IF(ROUND(VALUE(SUBSTITUTE(連結実質赤字比率に係る赤字・黒字の構成分析!H$41,"▲", "-")), 2) &lt; 0, ABS(ROUND(VALUE(SUBSTITUTE(連結実質赤字比率に係る赤字・黒字の構成分析!H$41,"▲", "-")), 2)), NA())</f>
        <v>#N/A</v>
      </c>
      <c r="G29" s="171">
        <f>IF(ROUND(VALUE(SUBSTITUTE(連結実質赤字比率に係る赤字・黒字の構成分析!H$41,"▲", "-")), 2) &gt;= 0, ABS(ROUND(VALUE(SUBSTITUTE(連結実質赤字比率に係る赤字・黒字の構成分析!H$41,"▲", "-")), 2)), NA())</f>
        <v>0</v>
      </c>
      <c r="H29" s="171" t="e">
        <f>IF(ROUND(VALUE(SUBSTITUTE(連結実質赤字比率に係る赤字・黒字の構成分析!I$41,"▲", "-")), 2) &lt; 0, ABS(ROUND(VALUE(SUBSTITUTE(連結実質赤字比率に係る赤字・黒字の構成分析!I$41,"▲", "-")), 2)), NA())</f>
        <v>#N/A</v>
      </c>
      <c r="I29" s="171">
        <f>IF(ROUND(VALUE(SUBSTITUTE(連結実質赤字比率に係る赤字・黒字の構成分析!I$41,"▲", "-")), 2) &gt;= 0, ABS(ROUND(VALUE(SUBSTITUTE(連結実質赤字比率に係る赤字・黒字の構成分析!I$41,"▲", "-")), 2)), NA())</f>
        <v>0</v>
      </c>
      <c r="J29" s="171" t="e">
        <f>IF(ROUND(VALUE(SUBSTITUTE(連結実質赤字比率に係る赤字・黒字の構成分析!J$41,"▲", "-")), 2) &lt; 0, ABS(ROUND(VALUE(SUBSTITUTE(連結実質赤字比率に係る赤字・黒字の構成分析!J$41,"▲", "-")), 2)), NA())</f>
        <v>#N/A</v>
      </c>
      <c r="K29" s="171">
        <f>IF(ROUND(VALUE(SUBSTITUTE(連結実質赤字比率に係る赤字・黒字の構成分析!J$41,"▲", "-")), 2) &gt;= 0, ABS(ROUND(VALUE(SUBSTITUTE(連結実質赤字比率に係る赤字・黒字の構成分析!J$41,"▲", "-")), 2)), NA())</f>
        <v>0</v>
      </c>
    </row>
    <row r="30" spans="1:11" x14ac:dyDescent="0.2">
      <c r="A30" s="171" t="str">
        <f>IF(連結実質赤字比率に係る赤字・黒字の構成分析!C$40="",NA(),連結実質赤字比率に係る赤字・黒字の構成分析!C$40)</f>
        <v>公共用地先行取得事業特別会計</v>
      </c>
      <c r="B30" s="171" t="e">
        <f>IF(ROUND(VALUE(SUBSTITUTE(連結実質赤字比率に係る赤字・黒字の構成分析!F$40,"▲", "-")), 2) &lt; 0, ABS(ROUND(VALUE(SUBSTITUTE(連結実質赤字比率に係る赤字・黒字の構成分析!F$40,"▲", "-")), 2)), NA())</f>
        <v>#N/A</v>
      </c>
      <c r="C30" s="171">
        <f>IF(ROUND(VALUE(SUBSTITUTE(連結実質赤字比率に係る赤字・黒字の構成分析!F$40,"▲", "-")), 2) &gt;= 0, ABS(ROUND(VALUE(SUBSTITUTE(連結実質赤字比率に係る赤字・黒字の構成分析!F$40,"▲", "-")), 2)), NA())</f>
        <v>0</v>
      </c>
      <c r="D30" s="171" t="e">
        <f>IF(ROUND(VALUE(SUBSTITUTE(連結実質赤字比率に係る赤字・黒字の構成分析!G$40,"▲", "-")), 2) &lt; 0, ABS(ROUND(VALUE(SUBSTITUTE(連結実質赤字比率に係る赤字・黒字の構成分析!G$40,"▲", "-")), 2)), NA())</f>
        <v>#N/A</v>
      </c>
      <c r="E30" s="171">
        <f>IF(ROUND(VALUE(SUBSTITUTE(連結実質赤字比率に係る赤字・黒字の構成分析!G$40,"▲", "-")), 2) &gt;= 0, ABS(ROUND(VALUE(SUBSTITUTE(連結実質赤字比率に係る赤字・黒字の構成分析!G$40,"▲", "-")), 2)), NA())</f>
        <v>0</v>
      </c>
      <c r="F30" s="171" t="e">
        <f>IF(ROUND(VALUE(SUBSTITUTE(連結実質赤字比率に係る赤字・黒字の構成分析!H$40,"▲", "-")), 2) &lt; 0, ABS(ROUND(VALUE(SUBSTITUTE(連結実質赤字比率に係る赤字・黒字の構成分析!H$40,"▲", "-")), 2)), NA())</f>
        <v>#N/A</v>
      </c>
      <c r="G30" s="171">
        <f>IF(ROUND(VALUE(SUBSTITUTE(連結実質赤字比率に係る赤字・黒字の構成分析!H$40,"▲", "-")), 2) &gt;= 0, ABS(ROUND(VALUE(SUBSTITUTE(連結実質赤字比率に係る赤字・黒字の構成分析!H$40,"▲", "-")), 2)), NA())</f>
        <v>0</v>
      </c>
      <c r="H30" s="171" t="e">
        <f>IF(ROUND(VALUE(SUBSTITUTE(連結実質赤字比率に係る赤字・黒字の構成分析!I$40,"▲", "-")), 2) &lt; 0, ABS(ROUND(VALUE(SUBSTITUTE(連結実質赤字比率に係る赤字・黒字の構成分析!I$40,"▲", "-")), 2)), NA())</f>
        <v>#N/A</v>
      </c>
      <c r="I30" s="171">
        <f>IF(ROUND(VALUE(SUBSTITUTE(連結実質赤字比率に係る赤字・黒字の構成分析!I$40,"▲", "-")), 2) &gt;= 0, ABS(ROUND(VALUE(SUBSTITUTE(連結実質赤字比率に係る赤字・黒字の構成分析!I$40,"▲", "-")), 2)), NA())</f>
        <v>0</v>
      </c>
      <c r="J30" s="171" t="e">
        <f>IF(ROUND(VALUE(SUBSTITUTE(連結実質赤字比率に係る赤字・黒字の構成分析!J$40,"▲", "-")), 2) &lt; 0, ABS(ROUND(VALUE(SUBSTITUTE(連結実質赤字比率に係る赤字・黒字の構成分析!J$40,"▲", "-")), 2)), NA())</f>
        <v>#N/A</v>
      </c>
      <c r="K30" s="171">
        <f>IF(ROUND(VALUE(SUBSTITUTE(連結実質赤字比率に係る赤字・黒字の構成分析!J$40,"▲", "-")), 2) &gt;= 0, ABS(ROUND(VALUE(SUBSTITUTE(連結実質赤字比率に係る赤字・黒字の構成分析!J$40,"▲", "-")), 2)), NA())</f>
        <v>0</v>
      </c>
    </row>
    <row r="31" spans="1:11" x14ac:dyDescent="0.2">
      <c r="A31" s="171" t="str">
        <f>IF(連結実質赤字比率に係る赤字・黒字の構成分析!C$39="",NA(),連結実質赤字比率に係る赤字・黒字の構成分析!C$39)</f>
        <v>介護保険特別会計</v>
      </c>
      <c r="B31" s="171" t="e">
        <f>IF(ROUND(VALUE(SUBSTITUTE(連結実質赤字比率に係る赤字・黒字の構成分析!F$39,"▲", "-")), 2) &lt; 0, ABS(ROUND(VALUE(SUBSTITUTE(連結実質赤字比率に係る赤字・黒字の構成分析!F$39,"▲", "-")), 2)), NA())</f>
        <v>#N/A</v>
      </c>
      <c r="C31" s="171">
        <f>IF(ROUND(VALUE(SUBSTITUTE(連結実質赤字比率に係る赤字・黒字の構成分析!F$39,"▲", "-")), 2) &gt;= 0, ABS(ROUND(VALUE(SUBSTITUTE(連結実質赤字比率に係る赤字・黒字の構成分析!F$39,"▲", "-")), 2)), NA())</f>
        <v>0.49</v>
      </c>
      <c r="D31" s="171" t="e">
        <f>IF(ROUND(VALUE(SUBSTITUTE(連結実質赤字比率に係る赤字・黒字の構成分析!G$39,"▲", "-")), 2) &lt; 0, ABS(ROUND(VALUE(SUBSTITUTE(連結実質赤字比率に係る赤字・黒字の構成分析!G$39,"▲", "-")), 2)), NA())</f>
        <v>#N/A</v>
      </c>
      <c r="E31" s="171">
        <f>IF(ROUND(VALUE(SUBSTITUTE(連結実質赤字比率に係る赤字・黒字の構成分析!G$39,"▲", "-")), 2) &gt;= 0, ABS(ROUND(VALUE(SUBSTITUTE(連結実質赤字比率に係る赤字・黒字の構成分析!G$39,"▲", "-")), 2)), NA())</f>
        <v>0.75</v>
      </c>
      <c r="F31" s="171" t="e">
        <f>IF(ROUND(VALUE(SUBSTITUTE(連結実質赤字比率に係る赤字・黒字の構成分析!H$39,"▲", "-")), 2) &lt; 0, ABS(ROUND(VALUE(SUBSTITUTE(連結実質赤字比率に係る赤字・黒字の構成分析!H$39,"▲", "-")), 2)), NA())</f>
        <v>#N/A</v>
      </c>
      <c r="G31" s="171">
        <f>IF(ROUND(VALUE(SUBSTITUTE(連結実質赤字比率に係る赤字・黒字の構成分析!H$39,"▲", "-")), 2) &gt;= 0, ABS(ROUND(VALUE(SUBSTITUTE(連結実質赤字比率に係る赤字・黒字の構成分析!H$39,"▲", "-")), 2)), NA())</f>
        <v>0.3</v>
      </c>
      <c r="H31" s="171" t="e">
        <f>IF(ROUND(VALUE(SUBSTITUTE(連結実質赤字比率に係る赤字・黒字の構成分析!I$39,"▲", "-")), 2) &lt; 0, ABS(ROUND(VALUE(SUBSTITUTE(連結実質赤字比率に係る赤字・黒字の構成分析!I$39,"▲", "-")), 2)), NA())</f>
        <v>#N/A</v>
      </c>
      <c r="I31" s="171">
        <f>IF(ROUND(VALUE(SUBSTITUTE(連結実質赤字比率に係る赤字・黒字の構成分析!I$39,"▲", "-")), 2) &gt;= 0, ABS(ROUND(VALUE(SUBSTITUTE(連結実質赤字比率に係る赤字・黒字の構成分析!I$39,"▲", "-")), 2)), NA())</f>
        <v>0.43</v>
      </c>
      <c r="J31" s="171" t="e">
        <f>IF(ROUND(VALUE(SUBSTITUTE(連結実質赤字比率に係る赤字・黒字の構成分析!J$39,"▲", "-")), 2) &lt; 0, ABS(ROUND(VALUE(SUBSTITUTE(連結実質赤字比率に係る赤字・黒字の構成分析!J$39,"▲", "-")), 2)), NA())</f>
        <v>#N/A</v>
      </c>
      <c r="K31" s="171">
        <f>IF(ROUND(VALUE(SUBSTITUTE(連結実質赤字比率に係る赤字・黒字の構成分析!J$39,"▲", "-")), 2) &gt;= 0, ABS(ROUND(VALUE(SUBSTITUTE(連結実質赤字比率に係る赤字・黒字の構成分析!J$39,"▲", "-")), 2)), NA())</f>
        <v>0.15</v>
      </c>
    </row>
    <row r="32" spans="1:11" x14ac:dyDescent="0.2">
      <c r="A32" s="171" t="str">
        <f>IF(連結実質赤字比率に係る赤字・黒字の構成分析!C$38="",NA(),連結実質赤字比率に係る赤字・黒字の構成分析!C$38)</f>
        <v>国民健康保険特別会計</v>
      </c>
      <c r="B32" s="171" t="e">
        <f>IF(ROUND(VALUE(SUBSTITUTE(連結実質赤字比率に係る赤字・黒字の構成分析!F$38,"▲", "-")), 2) &lt; 0, ABS(ROUND(VALUE(SUBSTITUTE(連結実質赤字比率に係る赤字・黒字の構成分析!F$38,"▲", "-")), 2)), NA())</f>
        <v>#N/A</v>
      </c>
      <c r="C32" s="171">
        <f>IF(ROUND(VALUE(SUBSTITUTE(連結実質赤字比率に係る赤字・黒字の構成分析!F$38,"▲", "-")), 2) &gt;= 0, ABS(ROUND(VALUE(SUBSTITUTE(連結実質赤字比率に係る赤字・黒字の構成分析!F$38,"▲", "-")), 2)), NA())</f>
        <v>0.91</v>
      </c>
      <c r="D32" s="171" t="e">
        <f>IF(ROUND(VALUE(SUBSTITUTE(連結実質赤字比率に係る赤字・黒字の構成分析!G$38,"▲", "-")), 2) &lt; 0, ABS(ROUND(VALUE(SUBSTITUTE(連結実質赤字比率に係る赤字・黒字の構成分析!G$38,"▲", "-")), 2)), NA())</f>
        <v>#N/A</v>
      </c>
      <c r="E32" s="171">
        <f>IF(ROUND(VALUE(SUBSTITUTE(連結実質赤字比率に係る赤字・黒字の構成分析!G$38,"▲", "-")), 2) &gt;= 0, ABS(ROUND(VALUE(SUBSTITUTE(連結実質赤字比率に係る赤字・黒字の構成分析!G$38,"▲", "-")), 2)), NA())</f>
        <v>1.27</v>
      </c>
      <c r="F32" s="171" t="e">
        <f>IF(ROUND(VALUE(SUBSTITUTE(連結実質赤字比率に係る赤字・黒字の構成分析!H$38,"▲", "-")), 2) &lt; 0, ABS(ROUND(VALUE(SUBSTITUTE(連結実質赤字比率に係る赤字・黒字の構成分析!H$38,"▲", "-")), 2)), NA())</f>
        <v>#N/A</v>
      </c>
      <c r="G32" s="171">
        <f>IF(ROUND(VALUE(SUBSTITUTE(連結実質赤字比率に係る赤字・黒字の構成分析!H$38,"▲", "-")), 2) &gt;= 0, ABS(ROUND(VALUE(SUBSTITUTE(連結実質赤字比率に係る赤字・黒字の構成分析!H$38,"▲", "-")), 2)), NA())</f>
        <v>0.93</v>
      </c>
      <c r="H32" s="171" t="e">
        <f>IF(ROUND(VALUE(SUBSTITUTE(連結実質赤字比率に係る赤字・黒字の構成分析!I$38,"▲", "-")), 2) &lt; 0, ABS(ROUND(VALUE(SUBSTITUTE(連結実質赤字比率に係る赤字・黒字の構成分析!I$38,"▲", "-")), 2)), NA())</f>
        <v>#N/A</v>
      </c>
      <c r="I32" s="171">
        <f>IF(ROUND(VALUE(SUBSTITUTE(連結実質赤字比率に係る赤字・黒字の構成分析!I$38,"▲", "-")), 2) &gt;= 0, ABS(ROUND(VALUE(SUBSTITUTE(連結実質赤字比率に係る赤字・黒字の構成分析!I$38,"▲", "-")), 2)), NA())</f>
        <v>0.64</v>
      </c>
      <c r="J32" s="171" t="e">
        <f>IF(ROUND(VALUE(SUBSTITUTE(連結実質赤字比率に係る赤字・黒字の構成分析!J$38,"▲", "-")), 2) &lt; 0, ABS(ROUND(VALUE(SUBSTITUTE(連結実質赤字比率に係る赤字・黒字の構成分析!J$38,"▲", "-")), 2)), NA())</f>
        <v>#N/A</v>
      </c>
      <c r="K32" s="171">
        <f>IF(ROUND(VALUE(SUBSTITUTE(連結実質赤字比率に係る赤字・黒字の構成分析!J$38,"▲", "-")), 2) &gt;= 0, ABS(ROUND(VALUE(SUBSTITUTE(連結実質赤字比率に係る赤字・黒字の構成分析!J$38,"▲", "-")), 2)), NA())</f>
        <v>0.2</v>
      </c>
    </row>
    <row r="33" spans="1:16" x14ac:dyDescent="0.2">
      <c r="A33" s="171" t="str">
        <f>IF(連結実質赤字比率に係る赤字・黒字の構成分析!C$37="",NA(),連結実質赤字比率に係る赤字・黒字の構成分析!C$37)</f>
        <v>後期高齢者医療特別会計</v>
      </c>
      <c r="B33" s="171" t="e">
        <f>IF(ROUND(VALUE(SUBSTITUTE(連結実質赤字比率に係る赤字・黒字の構成分析!F$37,"▲", "-")), 2) &lt; 0, ABS(ROUND(VALUE(SUBSTITUTE(連結実質赤字比率に係る赤字・黒字の構成分析!F$37,"▲", "-")), 2)), NA())</f>
        <v>#N/A</v>
      </c>
      <c r="C33" s="171">
        <f>IF(ROUND(VALUE(SUBSTITUTE(連結実質赤字比率に係る赤字・黒字の構成分析!F$37,"▲", "-")), 2) &gt;= 0, ABS(ROUND(VALUE(SUBSTITUTE(連結実質赤字比率に係る赤字・黒字の構成分析!F$37,"▲", "-")), 2)), NA())</f>
        <v>0.37</v>
      </c>
      <c r="D33" s="171" t="e">
        <f>IF(ROUND(VALUE(SUBSTITUTE(連結実質赤字比率に係る赤字・黒字の構成分析!G$37,"▲", "-")), 2) &lt; 0, ABS(ROUND(VALUE(SUBSTITUTE(連結実質赤字比率に係る赤字・黒字の構成分析!G$37,"▲", "-")), 2)), NA())</f>
        <v>#N/A</v>
      </c>
      <c r="E33" s="171">
        <f>IF(ROUND(VALUE(SUBSTITUTE(連結実質赤字比率に係る赤字・黒字の構成分析!G$37,"▲", "-")), 2) &gt;= 0, ABS(ROUND(VALUE(SUBSTITUTE(連結実質赤字比率に係る赤字・黒字の構成分析!G$37,"▲", "-")), 2)), NA())</f>
        <v>0.38</v>
      </c>
      <c r="F33" s="171" t="e">
        <f>IF(ROUND(VALUE(SUBSTITUTE(連結実質赤字比率に係る赤字・黒字の構成分析!H$37,"▲", "-")), 2) &lt; 0, ABS(ROUND(VALUE(SUBSTITUTE(連結実質赤字比率に係る赤字・黒字の構成分析!H$37,"▲", "-")), 2)), NA())</f>
        <v>#N/A</v>
      </c>
      <c r="G33" s="171">
        <f>IF(ROUND(VALUE(SUBSTITUTE(連結実質赤字比率に係る赤字・黒字の構成分析!H$37,"▲", "-")), 2) &gt;= 0, ABS(ROUND(VALUE(SUBSTITUTE(連結実質赤字比率に係る赤字・黒字の構成分析!H$37,"▲", "-")), 2)), NA())</f>
        <v>0.37</v>
      </c>
      <c r="H33" s="171" t="e">
        <f>IF(ROUND(VALUE(SUBSTITUTE(連結実質赤字比率に係る赤字・黒字の構成分析!I$37,"▲", "-")), 2) &lt; 0, ABS(ROUND(VALUE(SUBSTITUTE(連結実質赤字比率に係る赤字・黒字の構成分析!I$37,"▲", "-")), 2)), NA())</f>
        <v>#N/A</v>
      </c>
      <c r="I33" s="171">
        <f>IF(ROUND(VALUE(SUBSTITUTE(連結実質赤字比率に係る赤字・黒字の構成分析!I$37,"▲", "-")), 2) &gt;= 0, ABS(ROUND(VALUE(SUBSTITUTE(連結実質赤字比率に係る赤字・黒字の構成分析!I$37,"▲", "-")), 2)), NA())</f>
        <v>0.43</v>
      </c>
      <c r="J33" s="171" t="e">
        <f>IF(ROUND(VALUE(SUBSTITUTE(連結実質赤字比率に係る赤字・黒字の構成分析!J$37,"▲", "-")), 2) &lt; 0, ABS(ROUND(VALUE(SUBSTITUTE(連結実質赤字比率に係る赤字・黒字の構成分析!J$37,"▲", "-")), 2)), NA())</f>
        <v>#N/A</v>
      </c>
      <c r="K33" s="171">
        <f>IF(ROUND(VALUE(SUBSTITUTE(連結実質赤字比率に係る赤字・黒字の構成分析!J$37,"▲", "-")), 2) &gt;= 0, ABS(ROUND(VALUE(SUBSTITUTE(連結実質赤字比率に係る赤字・黒字の構成分析!J$37,"▲", "-")), 2)), NA())</f>
        <v>0.43</v>
      </c>
    </row>
    <row r="34" spans="1:16" x14ac:dyDescent="0.2">
      <c r="A34" s="171" t="str">
        <f>IF(連結実質赤字比率に係る赤字・黒字の構成分析!C$36="",NA(),連結実質赤字比率に係る赤字・黒字の構成分析!C$36)</f>
        <v>下水道事業会計</v>
      </c>
      <c r="B34" s="171" t="e">
        <f>IF(ROUND(VALUE(SUBSTITUTE(連結実質赤字比率に係る赤字・黒字の構成分析!F$36,"▲", "-")), 2) &lt; 0, ABS(ROUND(VALUE(SUBSTITUTE(連結実質赤字比率に係る赤字・黒字の構成分析!F$36,"▲", "-")), 2)), NA())</f>
        <v>#N/A</v>
      </c>
      <c r="C34" s="171">
        <f>IF(ROUND(VALUE(SUBSTITUTE(連結実質赤字比率に係る赤字・黒字の構成分析!F$36,"▲", "-")), 2) &gt;= 0, ABS(ROUND(VALUE(SUBSTITUTE(連結実質赤字比率に係る赤字・黒字の構成分析!F$36,"▲", "-")), 2)), NA())</f>
        <v>2.66</v>
      </c>
      <c r="D34" s="171" t="e">
        <f>IF(ROUND(VALUE(SUBSTITUTE(連結実質赤字比率に係る赤字・黒字の構成分析!G$36,"▲", "-")), 2) &lt; 0, ABS(ROUND(VALUE(SUBSTITUTE(連結実質赤字比率に係る赤字・黒字の構成分析!G$36,"▲", "-")), 2)), NA())</f>
        <v>#N/A</v>
      </c>
      <c r="E34" s="171">
        <f>IF(ROUND(VALUE(SUBSTITUTE(連結実質赤字比率に係る赤字・黒字の構成分析!G$36,"▲", "-")), 2) &gt;= 0, ABS(ROUND(VALUE(SUBSTITUTE(連結実質赤字比率に係る赤字・黒字の構成分析!G$36,"▲", "-")), 2)), NA())</f>
        <v>2.59</v>
      </c>
      <c r="F34" s="171" t="e">
        <f>IF(ROUND(VALUE(SUBSTITUTE(連結実質赤字比率に係る赤字・黒字の構成分析!H$36,"▲", "-")), 2) &lt; 0, ABS(ROUND(VALUE(SUBSTITUTE(連結実質赤字比率に係る赤字・黒字の構成分析!H$36,"▲", "-")), 2)), NA())</f>
        <v>#N/A</v>
      </c>
      <c r="G34" s="171">
        <f>IF(ROUND(VALUE(SUBSTITUTE(連結実質赤字比率に係る赤字・黒字の構成分析!H$36,"▲", "-")), 2) &gt;= 0, ABS(ROUND(VALUE(SUBSTITUTE(連結実質赤字比率に係る赤字・黒字の構成分析!H$36,"▲", "-")), 2)), NA())</f>
        <v>2.61</v>
      </c>
      <c r="H34" s="171" t="e">
        <f>IF(ROUND(VALUE(SUBSTITUTE(連結実質赤字比率に係る赤字・黒字の構成分析!I$36,"▲", "-")), 2) &lt; 0, ABS(ROUND(VALUE(SUBSTITUTE(連結実質赤字比率に係る赤字・黒字の構成分析!I$36,"▲", "-")), 2)), NA())</f>
        <v>#N/A</v>
      </c>
      <c r="I34" s="171">
        <f>IF(ROUND(VALUE(SUBSTITUTE(連結実質赤字比率に係る赤字・黒字の構成分析!I$36,"▲", "-")), 2) &gt;= 0, ABS(ROUND(VALUE(SUBSTITUTE(連結実質赤字比率に係る赤字・黒字の構成分析!I$36,"▲", "-")), 2)), NA())</f>
        <v>2.58</v>
      </c>
      <c r="J34" s="171" t="e">
        <f>IF(ROUND(VALUE(SUBSTITUTE(連結実質赤字比率に係る赤字・黒字の構成分析!J$36,"▲", "-")), 2) &lt; 0, ABS(ROUND(VALUE(SUBSTITUTE(連結実質赤字比率に係る赤字・黒字の構成分析!J$36,"▲", "-")), 2)), NA())</f>
        <v>#N/A</v>
      </c>
      <c r="K34" s="171">
        <f>IF(ROUND(VALUE(SUBSTITUTE(連結実質赤字比率に係る赤字・黒字の構成分析!J$36,"▲", "-")), 2) &gt;= 0, ABS(ROUND(VALUE(SUBSTITUTE(連結実質赤字比率に係る赤字・黒字の構成分析!J$36,"▲", "-")), 2)), NA())</f>
        <v>2.0499999999999998</v>
      </c>
    </row>
    <row r="35" spans="1:16" x14ac:dyDescent="0.2">
      <c r="A35" s="171" t="str">
        <f>IF(連結実質赤字比率に係る赤字・黒字の構成分析!C$35="",NA(),連結実質赤字比率に係る赤字・黒字の構成分析!C$35)</f>
        <v>一般会計</v>
      </c>
      <c r="B35" s="171" t="e">
        <f>IF(ROUND(VALUE(SUBSTITUTE(連結実質赤字比率に係る赤字・黒字の構成分析!F$35,"▲", "-")), 2) &lt; 0, ABS(ROUND(VALUE(SUBSTITUTE(連結実質赤字比率に係る赤字・黒字の構成分析!F$35,"▲", "-")), 2)), NA())</f>
        <v>#N/A</v>
      </c>
      <c r="C35" s="171">
        <f>IF(ROUND(VALUE(SUBSTITUTE(連結実質赤字比率に係る赤字・黒字の構成分析!F$35,"▲", "-")), 2) &gt;= 0, ABS(ROUND(VALUE(SUBSTITUTE(連結実質赤字比率に係る赤字・黒字の構成分析!F$35,"▲", "-")), 2)), NA())</f>
        <v>3.97</v>
      </c>
      <c r="D35" s="171" t="e">
        <f>IF(ROUND(VALUE(SUBSTITUTE(連結実質赤字比率に係る赤字・黒字の構成分析!G$35,"▲", "-")), 2) &lt; 0, ABS(ROUND(VALUE(SUBSTITUTE(連結実質赤字比率に係る赤字・黒字の構成分析!G$35,"▲", "-")), 2)), NA())</f>
        <v>#N/A</v>
      </c>
      <c r="E35" s="171">
        <f>IF(ROUND(VALUE(SUBSTITUTE(連結実質赤字比率に係る赤字・黒字の構成分析!G$35,"▲", "-")), 2) &gt;= 0, ABS(ROUND(VALUE(SUBSTITUTE(連結実質赤字比率に係る赤字・黒字の構成分析!G$35,"▲", "-")), 2)), NA())</f>
        <v>3.55</v>
      </c>
      <c r="F35" s="171" t="e">
        <f>IF(ROUND(VALUE(SUBSTITUTE(連結実質赤字比率に係る赤字・黒字の構成分析!H$35,"▲", "-")), 2) &lt; 0, ABS(ROUND(VALUE(SUBSTITUTE(連結実質赤字比率に係る赤字・黒字の構成分析!H$35,"▲", "-")), 2)), NA())</f>
        <v>#N/A</v>
      </c>
      <c r="G35" s="171">
        <f>IF(ROUND(VALUE(SUBSTITUTE(連結実質赤字比率に係る赤字・黒字の構成分析!H$35,"▲", "-")), 2) &gt;= 0, ABS(ROUND(VALUE(SUBSTITUTE(連結実質赤字比率に係る赤字・黒字の構成分析!H$35,"▲", "-")), 2)), NA())</f>
        <v>2.25</v>
      </c>
      <c r="H35" s="171" t="e">
        <f>IF(ROUND(VALUE(SUBSTITUTE(連結実質赤字比率に係る赤字・黒字の構成分析!I$35,"▲", "-")), 2) &lt; 0, ABS(ROUND(VALUE(SUBSTITUTE(連結実質赤字比率に係る赤字・黒字の構成分析!I$35,"▲", "-")), 2)), NA())</f>
        <v>#N/A</v>
      </c>
      <c r="I35" s="171">
        <f>IF(ROUND(VALUE(SUBSTITUTE(連結実質赤字比率に係る赤字・黒字の構成分析!I$35,"▲", "-")), 2) &gt;= 0, ABS(ROUND(VALUE(SUBSTITUTE(連結実質赤字比率に係る赤字・黒字の構成分析!I$35,"▲", "-")), 2)), NA())</f>
        <v>2.31</v>
      </c>
      <c r="J35" s="171" t="e">
        <f>IF(ROUND(VALUE(SUBSTITUTE(連結実質赤字比率に係る赤字・黒字の構成分析!J$35,"▲", "-")), 2) &lt; 0, ABS(ROUND(VALUE(SUBSTITUTE(連結実質赤字比率に係る赤字・黒字の構成分析!J$35,"▲", "-")), 2)), NA())</f>
        <v>#N/A</v>
      </c>
      <c r="K35" s="171">
        <f>IF(ROUND(VALUE(SUBSTITUTE(連結実質赤字比率に係る赤字・黒字の構成分析!J$35,"▲", "-")), 2) &gt;= 0, ABS(ROUND(VALUE(SUBSTITUTE(連結実質赤字比率に係る赤字・黒字の構成分析!J$35,"▲", "-")), 2)), NA())</f>
        <v>2.37</v>
      </c>
    </row>
    <row r="36" spans="1:16" x14ac:dyDescent="0.2">
      <c r="A36" s="171" t="str">
        <f>IF(連結実質赤字比率に係る赤字・黒字の構成分析!C$34="",NA(),連結実質赤字比率に係る赤字・黒字の構成分析!C$34)</f>
        <v>水道事業会計</v>
      </c>
      <c r="B36" s="171" t="e">
        <f>IF(ROUND(VALUE(SUBSTITUTE(連結実質赤字比率に係る赤字・黒字の構成分析!F$34,"▲", "-")), 2) &lt; 0, ABS(ROUND(VALUE(SUBSTITUTE(連結実質赤字比率に係る赤字・黒字の構成分析!F$34,"▲", "-")), 2)), NA())</f>
        <v>#N/A</v>
      </c>
      <c r="C36" s="171">
        <f>IF(ROUND(VALUE(SUBSTITUTE(連結実質赤字比率に係る赤字・黒字の構成分析!F$34,"▲", "-")), 2) &gt;= 0, ABS(ROUND(VALUE(SUBSTITUTE(連結実質赤字比率に係る赤字・黒字の構成分析!F$34,"▲", "-")), 2)), NA())</f>
        <v>13.1</v>
      </c>
      <c r="D36" s="171" t="e">
        <f>IF(ROUND(VALUE(SUBSTITUTE(連結実質赤字比率に係る赤字・黒字の構成分析!G$34,"▲", "-")), 2) &lt; 0, ABS(ROUND(VALUE(SUBSTITUTE(連結実質赤字比率に係る赤字・黒字の構成分析!G$34,"▲", "-")), 2)), NA())</f>
        <v>#N/A</v>
      </c>
      <c r="E36" s="171">
        <f>IF(ROUND(VALUE(SUBSTITUTE(連結実質赤字比率に係る赤字・黒字の構成分析!G$34,"▲", "-")), 2) &gt;= 0, ABS(ROUND(VALUE(SUBSTITUTE(連結実質赤字比率に係る赤字・黒字の構成分析!G$34,"▲", "-")), 2)), NA())</f>
        <v>13.17</v>
      </c>
      <c r="F36" s="171" t="e">
        <f>IF(ROUND(VALUE(SUBSTITUTE(連結実質赤字比率に係る赤字・黒字の構成分析!H$34,"▲", "-")), 2) &lt; 0, ABS(ROUND(VALUE(SUBSTITUTE(連結実質赤字比率に係る赤字・黒字の構成分析!H$34,"▲", "-")), 2)), NA())</f>
        <v>#N/A</v>
      </c>
      <c r="G36" s="171">
        <f>IF(ROUND(VALUE(SUBSTITUTE(連結実質赤字比率に係る赤字・黒字の構成分析!H$34,"▲", "-")), 2) &gt;= 0, ABS(ROUND(VALUE(SUBSTITUTE(連結実質赤字比率に係る赤字・黒字の構成分析!H$34,"▲", "-")), 2)), NA())</f>
        <v>12.8</v>
      </c>
      <c r="H36" s="171" t="e">
        <f>IF(ROUND(VALUE(SUBSTITUTE(連結実質赤字比率に係る赤字・黒字の構成分析!I$34,"▲", "-")), 2) &lt; 0, ABS(ROUND(VALUE(SUBSTITUTE(連結実質赤字比率に係る赤字・黒字の構成分析!I$34,"▲", "-")), 2)), NA())</f>
        <v>#N/A</v>
      </c>
      <c r="I36" s="171">
        <f>IF(ROUND(VALUE(SUBSTITUTE(連結実質赤字比率に係る赤字・黒字の構成分析!I$34,"▲", "-")), 2) &gt;= 0, ABS(ROUND(VALUE(SUBSTITUTE(連結実質赤字比率に係る赤字・黒字の構成分析!I$34,"▲", "-")), 2)), NA())</f>
        <v>12.51</v>
      </c>
      <c r="J36" s="171" t="e">
        <f>IF(ROUND(VALUE(SUBSTITUTE(連結実質赤字比率に係る赤字・黒字の構成分析!J$34,"▲", "-")), 2) &lt; 0, ABS(ROUND(VALUE(SUBSTITUTE(連結実質赤字比率に係る赤字・黒字の構成分析!J$34,"▲", "-")), 2)), NA())</f>
        <v>#N/A</v>
      </c>
      <c r="K36" s="171">
        <f>IF(ROUND(VALUE(SUBSTITUTE(連結実質赤字比率に係る赤字・黒字の構成分析!J$34,"▲", "-")), 2) &gt;= 0, ABS(ROUND(VALUE(SUBSTITUTE(連結実質赤字比率に係る赤字・黒字の構成分析!J$34,"▲", "-")), 2)), NA())</f>
        <v>12.2</v>
      </c>
    </row>
    <row r="39" spans="1:16" x14ac:dyDescent="0.2">
      <c r="A39" s="140" t="s">
        <v>58</v>
      </c>
    </row>
    <row r="40" spans="1:16" x14ac:dyDescent="0.2">
      <c r="A40" s="172"/>
      <c r="B40" s="172" t="str">
        <f>'実質公債費比率（分子）の構造'!K$44</f>
        <v>R01</v>
      </c>
      <c r="C40" s="172"/>
      <c r="D40" s="172"/>
      <c r="E40" s="172" t="str">
        <f>'実質公債費比率（分子）の構造'!L$44</f>
        <v>R02</v>
      </c>
      <c r="F40" s="172"/>
      <c r="G40" s="172"/>
      <c r="H40" s="172" t="str">
        <f>'実質公債費比率（分子）の構造'!M$44</f>
        <v>R03</v>
      </c>
      <c r="I40" s="172"/>
      <c r="J40" s="172"/>
      <c r="K40" s="172" t="str">
        <f>'実質公債費比率（分子）の構造'!N$44</f>
        <v>R04</v>
      </c>
      <c r="L40" s="172"/>
      <c r="M40" s="172"/>
      <c r="N40" s="172" t="str">
        <f>'実質公債費比率（分子）の構造'!O$44</f>
        <v>R05</v>
      </c>
      <c r="O40" s="172"/>
      <c r="P40" s="172"/>
    </row>
    <row r="41" spans="1:16" x14ac:dyDescent="0.2">
      <c r="A41" s="172"/>
      <c r="B41" s="172" t="s">
        <v>59</v>
      </c>
      <c r="C41" s="172"/>
      <c r="D41" s="172" t="s">
        <v>60</v>
      </c>
      <c r="E41" s="172" t="s">
        <v>59</v>
      </c>
      <c r="F41" s="172"/>
      <c r="G41" s="172" t="s">
        <v>60</v>
      </c>
      <c r="H41" s="172" t="s">
        <v>59</v>
      </c>
      <c r="I41" s="172"/>
      <c r="J41" s="172" t="s">
        <v>60</v>
      </c>
      <c r="K41" s="172" t="s">
        <v>59</v>
      </c>
      <c r="L41" s="172"/>
      <c r="M41" s="172" t="s">
        <v>60</v>
      </c>
      <c r="N41" s="172" t="s">
        <v>59</v>
      </c>
      <c r="O41" s="172"/>
      <c r="P41" s="172" t="s">
        <v>60</v>
      </c>
    </row>
    <row r="42" spans="1:16" x14ac:dyDescent="0.2">
      <c r="A42" s="172" t="s">
        <v>61</v>
      </c>
      <c r="B42" s="172"/>
      <c r="C42" s="172"/>
      <c r="D42" s="172">
        <f>'実質公債費比率（分子）の構造'!K$52</f>
        <v>7526</v>
      </c>
      <c r="E42" s="172"/>
      <c r="F42" s="172"/>
      <c r="G42" s="172">
        <f>'実質公債費比率（分子）の構造'!L$52</f>
        <v>7695</v>
      </c>
      <c r="H42" s="172"/>
      <c r="I42" s="172"/>
      <c r="J42" s="172">
        <f>'実質公債費比率（分子）の構造'!M$52</f>
        <v>7818</v>
      </c>
      <c r="K42" s="172"/>
      <c r="L42" s="172"/>
      <c r="M42" s="172">
        <f>'実質公債費比率（分子）の構造'!N$52</f>
        <v>7534</v>
      </c>
      <c r="N42" s="172"/>
      <c r="O42" s="172"/>
      <c r="P42" s="172">
        <f>'実質公債費比率（分子）の構造'!O$52</f>
        <v>7846</v>
      </c>
    </row>
    <row r="43" spans="1:16" x14ac:dyDescent="0.2">
      <c r="A43" s="172" t="s">
        <v>16</v>
      </c>
      <c r="B43" s="172">
        <f>'実質公債費比率（分子）の構造'!K$51</f>
        <v>1</v>
      </c>
      <c r="C43" s="172"/>
      <c r="D43" s="172"/>
      <c r="E43" s="172">
        <f>'実質公債費比率（分子）の構造'!L$51</f>
        <v>1</v>
      </c>
      <c r="F43" s="172"/>
      <c r="G43" s="172"/>
      <c r="H43" s="172">
        <f>'実質公債費比率（分子）の構造'!M$51</f>
        <v>1</v>
      </c>
      <c r="I43" s="172"/>
      <c r="J43" s="172"/>
      <c r="K43" s="172">
        <f>'実質公債費比率（分子）の構造'!N$51</f>
        <v>2</v>
      </c>
      <c r="L43" s="172"/>
      <c r="M43" s="172"/>
      <c r="N43" s="172">
        <f>'実質公債費比率（分子）の構造'!O$51</f>
        <v>2</v>
      </c>
      <c r="O43" s="172"/>
      <c r="P43" s="172"/>
    </row>
    <row r="44" spans="1:16" x14ac:dyDescent="0.2">
      <c r="A44" s="172" t="s">
        <v>62</v>
      </c>
      <c r="B44" s="172" t="str">
        <f>'実質公債費比率（分子）の構造'!K$50</f>
        <v>-</v>
      </c>
      <c r="C44" s="172"/>
      <c r="D44" s="172"/>
      <c r="E44" s="172" t="str">
        <f>'実質公債費比率（分子）の構造'!L$50</f>
        <v>-</v>
      </c>
      <c r="F44" s="172"/>
      <c r="G44" s="172"/>
      <c r="H44" s="172" t="str">
        <f>'実質公債費比率（分子）の構造'!M$50</f>
        <v>-</v>
      </c>
      <c r="I44" s="172"/>
      <c r="J44" s="172"/>
      <c r="K44" s="172" t="str">
        <f>'実質公債費比率（分子）の構造'!N$50</f>
        <v>-</v>
      </c>
      <c r="L44" s="172"/>
      <c r="M44" s="172"/>
      <c r="N44" s="172" t="str">
        <f>'実質公債費比率（分子）の構造'!O$50</f>
        <v>-</v>
      </c>
      <c r="O44" s="172"/>
      <c r="P44" s="172"/>
    </row>
    <row r="45" spans="1:16" x14ac:dyDescent="0.2">
      <c r="A45" s="172" t="s">
        <v>63</v>
      </c>
      <c r="B45" s="172">
        <f>'実質公債費比率（分子）の構造'!K$49</f>
        <v>281</v>
      </c>
      <c r="C45" s="172"/>
      <c r="D45" s="172"/>
      <c r="E45" s="172">
        <f>'実質公債費比率（分子）の構造'!L$49</f>
        <v>261</v>
      </c>
      <c r="F45" s="172"/>
      <c r="G45" s="172"/>
      <c r="H45" s="172">
        <f>'実質公債費比率（分子）の構造'!M$49</f>
        <v>252</v>
      </c>
      <c r="I45" s="172"/>
      <c r="J45" s="172"/>
      <c r="K45" s="172">
        <f>'実質公債費比率（分子）の構造'!N$49</f>
        <v>245</v>
      </c>
      <c r="L45" s="172"/>
      <c r="M45" s="172"/>
      <c r="N45" s="172">
        <f>'実質公債費比率（分子）の構造'!O$49</f>
        <v>194</v>
      </c>
      <c r="O45" s="172"/>
      <c r="P45" s="172"/>
    </row>
    <row r="46" spans="1:16" x14ac:dyDescent="0.2">
      <c r="A46" s="172" t="s">
        <v>64</v>
      </c>
      <c r="B46" s="172">
        <f>'実質公債費比率（分子）の構造'!K$48</f>
        <v>1123</v>
      </c>
      <c r="C46" s="172"/>
      <c r="D46" s="172"/>
      <c r="E46" s="172">
        <f>'実質公債費比率（分子）の構造'!L$48</f>
        <v>1058</v>
      </c>
      <c r="F46" s="172"/>
      <c r="G46" s="172"/>
      <c r="H46" s="172">
        <f>'実質公債費比率（分子）の構造'!M$48</f>
        <v>1028</v>
      </c>
      <c r="I46" s="172"/>
      <c r="J46" s="172"/>
      <c r="K46" s="172">
        <f>'実質公債費比率（分子）の構造'!N$48</f>
        <v>991</v>
      </c>
      <c r="L46" s="172"/>
      <c r="M46" s="172"/>
      <c r="N46" s="172">
        <f>'実質公債費比率（分子）の構造'!O$48</f>
        <v>1069</v>
      </c>
      <c r="O46" s="172"/>
      <c r="P46" s="172"/>
    </row>
    <row r="47" spans="1:16" x14ac:dyDescent="0.2">
      <c r="A47" s="172" t="s">
        <v>12</v>
      </c>
      <c r="B47" s="172" t="str">
        <f>'実質公債費比率（分子）の構造'!K$47</f>
        <v>-</v>
      </c>
      <c r="C47" s="172"/>
      <c r="D47" s="172"/>
      <c r="E47" s="172" t="str">
        <f>'実質公債費比率（分子）の構造'!L$47</f>
        <v>-</v>
      </c>
      <c r="F47" s="172"/>
      <c r="G47" s="172"/>
      <c r="H47" s="172" t="str">
        <f>'実質公債費比率（分子）の構造'!M$47</f>
        <v>-</v>
      </c>
      <c r="I47" s="172"/>
      <c r="J47" s="172"/>
      <c r="K47" s="172" t="str">
        <f>'実質公債費比率（分子）の構造'!N$47</f>
        <v>-</v>
      </c>
      <c r="L47" s="172"/>
      <c r="M47" s="172"/>
      <c r="N47" s="172" t="str">
        <f>'実質公債費比率（分子）の構造'!O$47</f>
        <v>-</v>
      </c>
      <c r="O47" s="172"/>
      <c r="P47" s="172"/>
    </row>
    <row r="48" spans="1:16" x14ac:dyDescent="0.2">
      <c r="A48" s="172" t="s">
        <v>65</v>
      </c>
      <c r="B48" s="172" t="str">
        <f>'実質公債費比率（分子）の構造'!K$46</f>
        <v>-</v>
      </c>
      <c r="C48" s="172"/>
      <c r="D48" s="172"/>
      <c r="E48" s="172" t="str">
        <f>'実質公債費比率（分子）の構造'!L$46</f>
        <v>-</v>
      </c>
      <c r="F48" s="172"/>
      <c r="G48" s="172"/>
      <c r="H48" s="172" t="str">
        <f>'実質公債費比率（分子）の構造'!M$46</f>
        <v>-</v>
      </c>
      <c r="I48" s="172"/>
      <c r="J48" s="172"/>
      <c r="K48" s="172" t="str">
        <f>'実質公債費比率（分子）の構造'!N$46</f>
        <v>-</v>
      </c>
      <c r="L48" s="172"/>
      <c r="M48" s="172"/>
      <c r="N48" s="172" t="str">
        <f>'実質公債費比率（分子）の構造'!O$46</f>
        <v>-</v>
      </c>
      <c r="O48" s="172"/>
      <c r="P48" s="172"/>
    </row>
    <row r="49" spans="1:16" x14ac:dyDescent="0.2">
      <c r="A49" s="172" t="s">
        <v>66</v>
      </c>
      <c r="B49" s="172">
        <f>'実質公債費比率（分子）の構造'!K$45</f>
        <v>5989</v>
      </c>
      <c r="C49" s="172"/>
      <c r="D49" s="172"/>
      <c r="E49" s="172">
        <f>'実質公債費比率（分子）の構造'!L$45</f>
        <v>5644</v>
      </c>
      <c r="F49" s="172"/>
      <c r="G49" s="172"/>
      <c r="H49" s="172">
        <f>'実質公債費比率（分子）の構造'!M$45</f>
        <v>6178</v>
      </c>
      <c r="I49" s="172"/>
      <c r="J49" s="172"/>
      <c r="K49" s="172">
        <f>'実質公債費比率（分子）の構造'!N$45</f>
        <v>5770</v>
      </c>
      <c r="L49" s="172"/>
      <c r="M49" s="172"/>
      <c r="N49" s="172">
        <f>'実質公債費比率（分子）の構造'!O$45</f>
        <v>5516</v>
      </c>
      <c r="O49" s="172"/>
      <c r="P49" s="172"/>
    </row>
    <row r="50" spans="1:16" x14ac:dyDescent="0.2">
      <c r="A50" s="172" t="s">
        <v>67</v>
      </c>
      <c r="B50" s="172" t="e">
        <f>NA()</f>
        <v>#N/A</v>
      </c>
      <c r="C50" s="172">
        <f>IF(ISNUMBER('実質公債費比率（分子）の構造'!K$53),'実質公債費比率（分子）の構造'!K$53,NA())</f>
        <v>-132</v>
      </c>
      <c r="D50" s="172" t="e">
        <f>NA()</f>
        <v>#N/A</v>
      </c>
      <c r="E50" s="172" t="e">
        <f>NA()</f>
        <v>#N/A</v>
      </c>
      <c r="F50" s="172">
        <f>IF(ISNUMBER('実質公債費比率（分子）の構造'!L$53),'実質公債費比率（分子）の構造'!L$53,NA())</f>
        <v>-731</v>
      </c>
      <c r="G50" s="172" t="e">
        <f>NA()</f>
        <v>#N/A</v>
      </c>
      <c r="H50" s="172" t="e">
        <f>NA()</f>
        <v>#N/A</v>
      </c>
      <c r="I50" s="172">
        <f>IF(ISNUMBER('実質公債費比率（分子）の構造'!M$53),'実質公債費比率（分子）の構造'!M$53,NA())</f>
        <v>-359</v>
      </c>
      <c r="J50" s="172" t="e">
        <f>NA()</f>
        <v>#N/A</v>
      </c>
      <c r="K50" s="172" t="e">
        <f>NA()</f>
        <v>#N/A</v>
      </c>
      <c r="L50" s="172">
        <f>IF(ISNUMBER('実質公債費比率（分子）の構造'!N$53),'実質公債費比率（分子）の構造'!N$53,NA())</f>
        <v>-526</v>
      </c>
      <c r="M50" s="172" t="e">
        <f>NA()</f>
        <v>#N/A</v>
      </c>
      <c r="N50" s="172" t="e">
        <f>NA()</f>
        <v>#N/A</v>
      </c>
      <c r="O50" s="172">
        <f>IF(ISNUMBER('実質公債費比率（分子）の構造'!O$53),'実質公債費比率（分子）の構造'!O$53,NA())</f>
        <v>-1065</v>
      </c>
      <c r="P50" s="172" t="e">
        <f>NA()</f>
        <v>#N/A</v>
      </c>
    </row>
    <row r="53" spans="1:16" x14ac:dyDescent="0.2">
      <c r="A53" s="140" t="s">
        <v>68</v>
      </c>
    </row>
    <row r="54" spans="1:16" x14ac:dyDescent="0.2">
      <c r="A54" s="171"/>
      <c r="B54" s="171" t="str">
        <f>'将来負担比率（分子）の構造'!I$40</f>
        <v>R01</v>
      </c>
      <c r="C54" s="171"/>
      <c r="D54" s="171"/>
      <c r="E54" s="171" t="str">
        <f>'将来負担比率（分子）の構造'!J$40</f>
        <v>R02</v>
      </c>
      <c r="F54" s="171"/>
      <c r="G54" s="171"/>
      <c r="H54" s="171" t="str">
        <f>'将来負担比率（分子）の構造'!K$40</f>
        <v>R03</v>
      </c>
      <c r="I54" s="171"/>
      <c r="J54" s="171"/>
      <c r="K54" s="171" t="str">
        <f>'将来負担比率（分子）の構造'!L$40</f>
        <v>R04</v>
      </c>
      <c r="L54" s="171"/>
      <c r="M54" s="171"/>
      <c r="N54" s="171" t="str">
        <f>'将来負担比率（分子）の構造'!M$40</f>
        <v>R05</v>
      </c>
      <c r="O54" s="171"/>
      <c r="P54" s="171"/>
    </row>
    <row r="55" spans="1:16" x14ac:dyDescent="0.2">
      <c r="A55" s="171"/>
      <c r="B55" s="171" t="s">
        <v>69</v>
      </c>
      <c r="C55" s="171"/>
      <c r="D55" s="171" t="s">
        <v>70</v>
      </c>
      <c r="E55" s="171" t="s">
        <v>69</v>
      </c>
      <c r="F55" s="171"/>
      <c r="G55" s="171" t="s">
        <v>70</v>
      </c>
      <c r="H55" s="171" t="s">
        <v>69</v>
      </c>
      <c r="I55" s="171"/>
      <c r="J55" s="171" t="s">
        <v>70</v>
      </c>
      <c r="K55" s="171" t="s">
        <v>69</v>
      </c>
      <c r="L55" s="171"/>
      <c r="M55" s="171" t="s">
        <v>70</v>
      </c>
      <c r="N55" s="171" t="s">
        <v>69</v>
      </c>
      <c r="O55" s="171"/>
      <c r="P55" s="171" t="s">
        <v>70</v>
      </c>
    </row>
    <row r="56" spans="1:16" x14ac:dyDescent="0.2">
      <c r="A56" s="171" t="s">
        <v>43</v>
      </c>
      <c r="B56" s="171"/>
      <c r="C56" s="171"/>
      <c r="D56" s="171">
        <f>'将来負担比率（分子）の構造'!I$52</f>
        <v>74818</v>
      </c>
      <c r="E56" s="171"/>
      <c r="F56" s="171"/>
      <c r="G56" s="171">
        <f>'将来負担比率（分子）の構造'!J$52</f>
        <v>75016</v>
      </c>
      <c r="H56" s="171"/>
      <c r="I56" s="171"/>
      <c r="J56" s="171">
        <f>'将来負担比率（分子）の構造'!K$52</f>
        <v>74389</v>
      </c>
      <c r="K56" s="171"/>
      <c r="L56" s="171"/>
      <c r="M56" s="171">
        <f>'将来負担比率（分子）の構造'!L$52</f>
        <v>71676</v>
      </c>
      <c r="N56" s="171"/>
      <c r="O56" s="171"/>
      <c r="P56" s="171">
        <f>'将来負担比率（分子）の構造'!M$52</f>
        <v>71239</v>
      </c>
    </row>
    <row r="57" spans="1:16" x14ac:dyDescent="0.2">
      <c r="A57" s="171" t="s">
        <v>42</v>
      </c>
      <c r="B57" s="171"/>
      <c r="C57" s="171"/>
      <c r="D57" s="171">
        <f>'将来負担比率（分子）の構造'!I$51</f>
        <v>20672</v>
      </c>
      <c r="E57" s="171"/>
      <c r="F57" s="171"/>
      <c r="G57" s="171">
        <f>'将来負担比率（分子）の構造'!J$51</f>
        <v>19847</v>
      </c>
      <c r="H57" s="171"/>
      <c r="I57" s="171"/>
      <c r="J57" s="171">
        <f>'将来負担比率（分子）の構造'!K$51</f>
        <v>19128</v>
      </c>
      <c r="K57" s="171"/>
      <c r="L57" s="171"/>
      <c r="M57" s="171">
        <f>'将来負担比率（分子）の構造'!L$51</f>
        <v>18541</v>
      </c>
      <c r="N57" s="171"/>
      <c r="O57" s="171"/>
      <c r="P57" s="171">
        <f>'将来負担比率（分子）の構造'!M$51</f>
        <v>18900</v>
      </c>
    </row>
    <row r="58" spans="1:16" x14ac:dyDescent="0.2">
      <c r="A58" s="171" t="s">
        <v>41</v>
      </c>
      <c r="B58" s="171"/>
      <c r="C58" s="171"/>
      <c r="D58" s="171">
        <f>'将来負担比率（分子）の構造'!I$50</f>
        <v>20954</v>
      </c>
      <c r="E58" s="171"/>
      <c r="F58" s="171"/>
      <c r="G58" s="171">
        <f>'将来負担比率（分子）の構造'!J$50</f>
        <v>26471</v>
      </c>
      <c r="H58" s="171"/>
      <c r="I58" s="171"/>
      <c r="J58" s="171">
        <f>'将来負担比率（分子）の構造'!K$50</f>
        <v>30685</v>
      </c>
      <c r="K58" s="171"/>
      <c r="L58" s="171"/>
      <c r="M58" s="171">
        <f>'将来負担比率（分子）の構造'!L$50</f>
        <v>34877</v>
      </c>
      <c r="N58" s="171"/>
      <c r="O58" s="171"/>
      <c r="P58" s="171">
        <f>'将来負担比率（分子）の構造'!M$50</f>
        <v>36939</v>
      </c>
    </row>
    <row r="59" spans="1:16" x14ac:dyDescent="0.2">
      <c r="A59" s="171" t="s">
        <v>39</v>
      </c>
      <c r="B59" s="171" t="str">
        <f>'将来負担比率（分子）の構造'!I$49</f>
        <v>-</v>
      </c>
      <c r="C59" s="171"/>
      <c r="D59" s="171"/>
      <c r="E59" s="171" t="str">
        <f>'将来負担比率（分子）の構造'!J$49</f>
        <v>-</v>
      </c>
      <c r="F59" s="171"/>
      <c r="G59" s="171"/>
      <c r="H59" s="171" t="str">
        <f>'将来負担比率（分子）の構造'!K$49</f>
        <v>-</v>
      </c>
      <c r="I59" s="171"/>
      <c r="J59" s="171"/>
      <c r="K59" s="171" t="str">
        <f>'将来負担比率（分子）の構造'!L$49</f>
        <v>-</v>
      </c>
      <c r="L59" s="171"/>
      <c r="M59" s="171"/>
      <c r="N59" s="171" t="str">
        <f>'将来負担比率（分子）の構造'!M$49</f>
        <v>-</v>
      </c>
      <c r="O59" s="171"/>
      <c r="P59" s="171"/>
    </row>
    <row r="60" spans="1:16" x14ac:dyDescent="0.2">
      <c r="A60" s="171" t="s">
        <v>38</v>
      </c>
      <c r="B60" s="171" t="str">
        <f>'将来負担比率（分子）の構造'!I$48</f>
        <v>-</v>
      </c>
      <c r="C60" s="171"/>
      <c r="D60" s="171"/>
      <c r="E60" s="171" t="str">
        <f>'将来負担比率（分子）の構造'!J$48</f>
        <v>-</v>
      </c>
      <c r="F60" s="171"/>
      <c r="G60" s="171"/>
      <c r="H60" s="171" t="str">
        <f>'将来負担比率（分子）の構造'!K$48</f>
        <v>-</v>
      </c>
      <c r="I60" s="171"/>
      <c r="J60" s="171"/>
      <c r="K60" s="171" t="str">
        <f>'将来負担比率（分子）の構造'!L$48</f>
        <v>-</v>
      </c>
      <c r="L60" s="171"/>
      <c r="M60" s="171"/>
      <c r="N60" s="171" t="str">
        <f>'将来負担比率（分子）の構造'!M$48</f>
        <v>-</v>
      </c>
      <c r="O60" s="171"/>
      <c r="P60" s="171"/>
    </row>
    <row r="61" spans="1:16" x14ac:dyDescent="0.2">
      <c r="A61" s="171" t="s">
        <v>36</v>
      </c>
      <c r="B61" s="171">
        <f>'将来負担比率（分子）の構造'!I$46</f>
        <v>3</v>
      </c>
      <c r="C61" s="171"/>
      <c r="D61" s="171"/>
      <c r="E61" s="171">
        <f>'将来負担比率（分子）の構造'!J$46</f>
        <v>3</v>
      </c>
      <c r="F61" s="171"/>
      <c r="G61" s="171"/>
      <c r="H61" s="171">
        <f>'将来負担比率（分子）の構造'!K$46</f>
        <v>3</v>
      </c>
      <c r="I61" s="171"/>
      <c r="J61" s="171"/>
      <c r="K61" s="171">
        <f>'将来負担比率（分子）の構造'!L$46</f>
        <v>2</v>
      </c>
      <c r="L61" s="171"/>
      <c r="M61" s="171"/>
      <c r="N61" s="171">
        <f>'将来負担比率（分子）の構造'!M$46</f>
        <v>2</v>
      </c>
      <c r="O61" s="171"/>
      <c r="P61" s="171"/>
    </row>
    <row r="62" spans="1:16" x14ac:dyDescent="0.2">
      <c r="A62" s="171" t="s">
        <v>35</v>
      </c>
      <c r="B62" s="171">
        <f>'将来負担比率（分子）の構造'!I$45</f>
        <v>7184</v>
      </c>
      <c r="C62" s="171"/>
      <c r="D62" s="171"/>
      <c r="E62" s="171">
        <f>'将来負担比率（分子）の構造'!J$45</f>
        <v>6692</v>
      </c>
      <c r="F62" s="171"/>
      <c r="G62" s="171"/>
      <c r="H62" s="171">
        <f>'将来負担比率（分子）の構造'!K$45</f>
        <v>6308</v>
      </c>
      <c r="I62" s="171"/>
      <c r="J62" s="171"/>
      <c r="K62" s="171">
        <f>'将来負担比率（分子）の構造'!L$45</f>
        <v>5909</v>
      </c>
      <c r="L62" s="171"/>
      <c r="M62" s="171"/>
      <c r="N62" s="171">
        <f>'将来負担比率（分子）の構造'!M$45</f>
        <v>5809</v>
      </c>
      <c r="O62" s="171"/>
      <c r="P62" s="171"/>
    </row>
    <row r="63" spans="1:16" x14ac:dyDescent="0.2">
      <c r="A63" s="171" t="s">
        <v>34</v>
      </c>
      <c r="B63" s="171">
        <f>'将来負担比率（分子）の構造'!I$44</f>
        <v>1413</v>
      </c>
      <c r="C63" s="171"/>
      <c r="D63" s="171"/>
      <c r="E63" s="171">
        <f>'将来負担比率（分子）の構造'!J$44</f>
        <v>1234</v>
      </c>
      <c r="F63" s="171"/>
      <c r="G63" s="171"/>
      <c r="H63" s="171">
        <f>'将来負担比率（分子）の構造'!K$44</f>
        <v>1008</v>
      </c>
      <c r="I63" s="171"/>
      <c r="J63" s="171"/>
      <c r="K63" s="171">
        <f>'将来負担比率（分子）の構造'!L$44</f>
        <v>802</v>
      </c>
      <c r="L63" s="171"/>
      <c r="M63" s="171"/>
      <c r="N63" s="171">
        <f>'将来負担比率（分子）の構造'!M$44</f>
        <v>695</v>
      </c>
      <c r="O63" s="171"/>
      <c r="P63" s="171"/>
    </row>
    <row r="64" spans="1:16" x14ac:dyDescent="0.2">
      <c r="A64" s="171" t="s">
        <v>33</v>
      </c>
      <c r="B64" s="171">
        <f>'将来負担比率（分子）の構造'!I$43</f>
        <v>14193</v>
      </c>
      <c r="C64" s="171"/>
      <c r="D64" s="171"/>
      <c r="E64" s="171">
        <f>'将来負担比率（分子）の構造'!J$43</f>
        <v>13166</v>
      </c>
      <c r="F64" s="171"/>
      <c r="G64" s="171"/>
      <c r="H64" s="171">
        <f>'将来負担比率（分子）の構造'!K$43</f>
        <v>12320</v>
      </c>
      <c r="I64" s="171"/>
      <c r="J64" s="171"/>
      <c r="K64" s="171">
        <f>'将来負担比率（分子）の構造'!L$43</f>
        <v>11320</v>
      </c>
      <c r="L64" s="171"/>
      <c r="M64" s="171"/>
      <c r="N64" s="171">
        <f>'将来負担比率（分子）の構造'!M$43</f>
        <v>10906</v>
      </c>
      <c r="O64" s="171"/>
      <c r="P64" s="171"/>
    </row>
    <row r="65" spans="1:16" x14ac:dyDescent="0.2">
      <c r="A65" s="171" t="s">
        <v>32</v>
      </c>
      <c r="B65" s="171" t="str">
        <f>'将来負担比率（分子）の構造'!I$42</f>
        <v>-</v>
      </c>
      <c r="C65" s="171"/>
      <c r="D65" s="171"/>
      <c r="E65" s="171" t="str">
        <f>'将来負担比率（分子）の構造'!J$42</f>
        <v>-</v>
      </c>
      <c r="F65" s="171"/>
      <c r="G65" s="171"/>
      <c r="H65" s="171" t="str">
        <f>'将来負担比率（分子）の構造'!K$42</f>
        <v>-</v>
      </c>
      <c r="I65" s="171"/>
      <c r="J65" s="171"/>
      <c r="K65" s="171" t="str">
        <f>'将来負担比率（分子）の構造'!L$42</f>
        <v>-</v>
      </c>
      <c r="L65" s="171"/>
      <c r="M65" s="171"/>
      <c r="N65" s="171" t="str">
        <f>'将来負担比率（分子）の構造'!M$42</f>
        <v>-</v>
      </c>
      <c r="O65" s="171"/>
      <c r="P65" s="171"/>
    </row>
    <row r="66" spans="1:16" x14ac:dyDescent="0.2">
      <c r="A66" s="171" t="s">
        <v>31</v>
      </c>
      <c r="B66" s="171">
        <f>'将来負担比率（分子）の構造'!I$41</f>
        <v>61703</v>
      </c>
      <c r="C66" s="171"/>
      <c r="D66" s="171"/>
      <c r="E66" s="171">
        <f>'将来負担比率（分子）の構造'!J$41</f>
        <v>62031</v>
      </c>
      <c r="F66" s="171"/>
      <c r="G66" s="171"/>
      <c r="H66" s="171">
        <f>'将来負担比率（分子）の構造'!K$41</f>
        <v>59574</v>
      </c>
      <c r="I66" s="171"/>
      <c r="J66" s="171"/>
      <c r="K66" s="171">
        <f>'将来負担比率（分子）の構造'!L$41</f>
        <v>58837</v>
      </c>
      <c r="L66" s="171"/>
      <c r="M66" s="171"/>
      <c r="N66" s="171">
        <f>'将来負担比率（分子）の構造'!M$41</f>
        <v>61949</v>
      </c>
      <c r="O66" s="171"/>
      <c r="P66" s="171"/>
    </row>
    <row r="67" spans="1:16" x14ac:dyDescent="0.2">
      <c r="A67" s="171" t="s">
        <v>71</v>
      </c>
      <c r="B67" s="171" t="e">
        <f>NA()</f>
        <v>#N/A</v>
      </c>
      <c r="C67" s="171">
        <f>IF(ISNUMBER('将来負担比率（分子）の構造'!I$53), IF('将来負担比率（分子）の構造'!I$53 &lt; 0, 0, '将来負担比率（分子）の構造'!I$53), NA())</f>
        <v>0</v>
      </c>
      <c r="D67" s="171" t="e">
        <f>NA()</f>
        <v>#N/A</v>
      </c>
      <c r="E67" s="171" t="e">
        <f>NA()</f>
        <v>#N/A</v>
      </c>
      <c r="F67" s="171">
        <f>IF(ISNUMBER('将来負担比率（分子）の構造'!J$53), IF('将来負担比率（分子）の構造'!J$53 &lt; 0, 0, '将来負担比率（分子）の構造'!J$53), NA())</f>
        <v>0</v>
      </c>
      <c r="G67" s="171" t="e">
        <f>NA()</f>
        <v>#N/A</v>
      </c>
      <c r="H67" s="171" t="e">
        <f>NA()</f>
        <v>#N/A</v>
      </c>
      <c r="I67" s="171">
        <f>IF(ISNUMBER('将来負担比率（分子）の構造'!K$53), IF('将来負担比率（分子）の構造'!K$53 &lt; 0, 0, '将来負担比率（分子）の構造'!K$53), NA())</f>
        <v>0</v>
      </c>
      <c r="J67" s="171" t="e">
        <f>NA()</f>
        <v>#N/A</v>
      </c>
      <c r="K67" s="171" t="e">
        <f>NA()</f>
        <v>#N/A</v>
      </c>
      <c r="L67" s="171">
        <f>IF(ISNUMBER('将来負担比率（分子）の構造'!L$53), IF('将来負担比率（分子）の構造'!L$53 &lt; 0, 0, '将来負担比率（分子）の構造'!L$53), NA())</f>
        <v>0</v>
      </c>
      <c r="M67" s="171" t="e">
        <f>NA()</f>
        <v>#N/A</v>
      </c>
      <c r="N67" s="171" t="e">
        <f>NA()</f>
        <v>#N/A</v>
      </c>
      <c r="O67" s="171">
        <f>IF(ISNUMBER('将来負担比率（分子）の構造'!M$53), IF('将来負担比率（分子）の構造'!M$53 &lt; 0, 0, '将来負担比率（分子）の構造'!M$53), NA())</f>
        <v>0</v>
      </c>
      <c r="P67" s="171" t="e">
        <f>NA()</f>
        <v>#N/A</v>
      </c>
    </row>
    <row r="70" spans="1:16" x14ac:dyDescent="0.2">
      <c r="A70" s="173" t="s">
        <v>72</v>
      </c>
      <c r="B70" s="173"/>
      <c r="C70" s="173"/>
      <c r="D70" s="173"/>
      <c r="E70" s="173"/>
      <c r="F70" s="173"/>
    </row>
    <row r="71" spans="1:16" x14ac:dyDescent="0.2">
      <c r="A71" s="174"/>
      <c r="B71" s="174" t="str">
        <f>基金残高に係る経年分析!F54</f>
        <v>R03</v>
      </c>
      <c r="C71" s="174" t="str">
        <f>基金残高に係る経年分析!G54</f>
        <v>R04</v>
      </c>
      <c r="D71" s="174" t="str">
        <f>基金残高に係る経年分析!H54</f>
        <v>R05</v>
      </c>
    </row>
    <row r="72" spans="1:16" x14ac:dyDescent="0.2">
      <c r="A72" s="174" t="s">
        <v>73</v>
      </c>
      <c r="B72" s="175">
        <f>基金残高に係る経年分析!F55</f>
        <v>14077</v>
      </c>
      <c r="C72" s="175">
        <f>基金残高に係る経年分析!G55</f>
        <v>14181</v>
      </c>
      <c r="D72" s="175">
        <f>基金残高に係る経年分析!H55</f>
        <v>14181</v>
      </c>
    </row>
    <row r="73" spans="1:16" x14ac:dyDescent="0.2">
      <c r="A73" s="174" t="s">
        <v>74</v>
      </c>
      <c r="B73" s="175">
        <f>基金残高に係る経年分析!F56</f>
        <v>1874</v>
      </c>
      <c r="C73" s="175">
        <f>基金残高に係る経年分析!G56</f>
        <v>2217</v>
      </c>
      <c r="D73" s="175">
        <f>基金残高に係る経年分析!H56</f>
        <v>2475</v>
      </c>
    </row>
    <row r="74" spans="1:16" x14ac:dyDescent="0.2">
      <c r="A74" s="174" t="s">
        <v>75</v>
      </c>
      <c r="B74" s="175">
        <f>基金残高に係る経年分析!F57</f>
        <v>12102</v>
      </c>
      <c r="C74" s="175">
        <f>基金残高に係る経年分析!G57</f>
        <v>15761</v>
      </c>
      <c r="D74" s="175">
        <f>基金残高に係る経年分析!H57</f>
        <v>18080</v>
      </c>
    </row>
  </sheetData>
  <sheetProtection algorithmName="SHA-512" hashValue="raQSk1xTIgQQQR3j4Uyl13hrJYYuuJ9X/ShmQCpMaOX9ANUkKt6IAgoU/PowrAgULhdHc2/U+non19CaymnBFQ==" saltValue="I9VWq9RXSDIIUZMyUIdnV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10" customWidth="1"/>
    <col min="2" max="2" width="2.33203125" style="210" customWidth="1"/>
    <col min="3" max="16" width="2.6640625" style="210" customWidth="1"/>
    <col min="17" max="17" width="2.33203125" style="210" customWidth="1"/>
    <col min="18" max="95" width="1.6640625" style="210" customWidth="1"/>
    <col min="96" max="133" width="1.6640625" style="222" customWidth="1"/>
    <col min="134" max="143" width="1.6640625" style="210" customWidth="1"/>
    <col min="144" max="16384" width="0" style="210" hidden="1"/>
  </cols>
  <sheetData>
    <row r="1" spans="2:143" ht="22.5" customHeight="1" thickBot="1" x14ac:dyDescent="0.25">
      <c r="B1" s="208"/>
      <c r="C1" s="209"/>
      <c r="D1" s="209"/>
      <c r="E1" s="209"/>
      <c r="F1" s="209"/>
      <c r="G1" s="209"/>
      <c r="H1" s="209"/>
      <c r="I1" s="209"/>
      <c r="J1" s="209"/>
      <c r="K1" s="209"/>
      <c r="L1" s="209"/>
      <c r="M1" s="209"/>
      <c r="N1" s="209"/>
      <c r="O1" s="209"/>
      <c r="P1" s="209"/>
      <c r="Q1" s="209"/>
      <c r="R1" s="209"/>
      <c r="S1" s="209"/>
      <c r="T1" s="209"/>
      <c r="U1" s="209"/>
      <c r="V1" s="209"/>
      <c r="W1" s="209"/>
      <c r="X1" s="209"/>
      <c r="Y1" s="209"/>
      <c r="Z1" s="209"/>
      <c r="AA1" s="209"/>
      <c r="AB1" s="209"/>
      <c r="AC1" s="209"/>
      <c r="AD1" s="209"/>
      <c r="AE1" s="209"/>
      <c r="AF1" s="209"/>
      <c r="AG1" s="209"/>
      <c r="AH1" s="209"/>
      <c r="AI1" s="209"/>
      <c r="AJ1" s="209"/>
      <c r="AK1" s="209"/>
      <c r="AL1" s="209"/>
      <c r="AM1" s="209"/>
      <c r="AN1" s="209"/>
      <c r="AO1" s="209"/>
      <c r="AP1" s="209"/>
      <c r="AQ1" s="209"/>
      <c r="AR1" s="209"/>
      <c r="AS1" s="209"/>
      <c r="AT1" s="209"/>
      <c r="AU1" s="209"/>
      <c r="AV1" s="209"/>
      <c r="AW1" s="209"/>
      <c r="AX1" s="209"/>
      <c r="AY1" s="209"/>
      <c r="AZ1" s="209"/>
      <c r="BA1" s="209"/>
      <c r="BB1" s="209"/>
      <c r="BC1" s="209"/>
      <c r="BD1" s="209"/>
      <c r="BE1" s="209"/>
      <c r="BF1" s="209"/>
      <c r="BG1" s="209"/>
      <c r="BH1" s="209"/>
      <c r="BI1" s="209"/>
      <c r="BJ1" s="209"/>
      <c r="BK1" s="209"/>
      <c r="BL1" s="209"/>
      <c r="BM1" s="209"/>
      <c r="BN1" s="209"/>
      <c r="BO1" s="209"/>
      <c r="BP1" s="209"/>
      <c r="BQ1" s="209"/>
      <c r="BR1" s="209"/>
      <c r="BS1" s="209"/>
      <c r="BT1" s="209"/>
      <c r="BU1" s="209"/>
      <c r="BV1" s="209"/>
      <c r="BW1" s="209"/>
      <c r="BX1" s="209"/>
      <c r="BY1" s="209"/>
      <c r="BZ1" s="209"/>
      <c r="CA1" s="209"/>
      <c r="CB1" s="209"/>
      <c r="CC1" s="209"/>
      <c r="CD1" s="209"/>
      <c r="CE1" s="209"/>
      <c r="CF1" s="209"/>
      <c r="CG1" s="209"/>
      <c r="CH1" s="209"/>
      <c r="CI1" s="209"/>
      <c r="CJ1" s="209"/>
      <c r="CK1" s="209"/>
      <c r="CL1" s="209"/>
      <c r="CM1" s="209"/>
      <c r="CN1" s="209"/>
      <c r="CO1" s="209"/>
      <c r="CP1" s="209"/>
      <c r="CQ1" s="209"/>
      <c r="CR1" s="209"/>
      <c r="CS1" s="209"/>
      <c r="CT1" s="209"/>
      <c r="CU1" s="209"/>
      <c r="CV1" s="209"/>
      <c r="CW1" s="209"/>
      <c r="CX1" s="209"/>
      <c r="CY1" s="209"/>
      <c r="CZ1" s="209"/>
      <c r="DA1" s="209"/>
      <c r="DB1" s="209"/>
      <c r="DC1" s="209"/>
      <c r="DD1" s="209"/>
      <c r="DE1" s="209"/>
      <c r="DF1" s="209"/>
      <c r="DG1" s="209"/>
      <c r="DH1" s="753" t="s">
        <v>202</v>
      </c>
      <c r="DI1" s="754"/>
      <c r="DJ1" s="754"/>
      <c r="DK1" s="754"/>
      <c r="DL1" s="754"/>
      <c r="DM1" s="754"/>
      <c r="DN1" s="755"/>
      <c r="DO1" s="210"/>
      <c r="DP1" s="753" t="s">
        <v>203</v>
      </c>
      <c r="DQ1" s="754"/>
      <c r="DR1" s="754"/>
      <c r="DS1" s="754"/>
      <c r="DT1" s="754"/>
      <c r="DU1" s="754"/>
      <c r="DV1" s="754"/>
      <c r="DW1" s="754"/>
      <c r="DX1" s="754"/>
      <c r="DY1" s="754"/>
      <c r="DZ1" s="754"/>
      <c r="EA1" s="754"/>
      <c r="EB1" s="754"/>
      <c r="EC1" s="755"/>
      <c r="ED1" s="209"/>
      <c r="EE1" s="209"/>
      <c r="EF1" s="209"/>
      <c r="EG1" s="209"/>
      <c r="EH1" s="209"/>
      <c r="EI1" s="209"/>
      <c r="EJ1" s="209"/>
      <c r="EK1" s="209"/>
      <c r="EL1" s="209"/>
      <c r="EM1" s="209"/>
    </row>
    <row r="2" spans="2:143" ht="22.5" customHeight="1" x14ac:dyDescent="0.2">
      <c r="B2" s="211" t="s">
        <v>204</v>
      </c>
      <c r="R2" s="212"/>
      <c r="S2" s="212"/>
      <c r="T2" s="212"/>
      <c r="U2" s="212"/>
      <c r="V2" s="212"/>
      <c r="W2" s="212"/>
      <c r="X2" s="212"/>
      <c r="Y2" s="212"/>
      <c r="Z2" s="212"/>
      <c r="AA2" s="212"/>
      <c r="AB2" s="212"/>
      <c r="AC2" s="212"/>
      <c r="AE2" s="213"/>
      <c r="AF2" s="213"/>
      <c r="AG2" s="213"/>
      <c r="AH2" s="213"/>
      <c r="AI2" s="213"/>
      <c r="AJ2" s="212"/>
      <c r="AK2" s="212"/>
      <c r="AL2" s="212"/>
      <c r="AM2" s="212"/>
      <c r="AN2" s="212"/>
      <c r="AO2" s="212"/>
      <c r="AP2" s="212"/>
      <c r="CD2" s="209"/>
      <c r="CE2" s="209"/>
      <c r="CF2" s="209"/>
      <c r="CG2" s="209"/>
      <c r="CH2" s="209"/>
      <c r="CI2" s="209"/>
      <c r="CJ2" s="209"/>
      <c r="CK2" s="209"/>
      <c r="CL2" s="209"/>
      <c r="CM2" s="209"/>
      <c r="CN2" s="209"/>
      <c r="CO2" s="209"/>
      <c r="CP2" s="209"/>
      <c r="CQ2" s="209"/>
      <c r="CR2" s="209"/>
      <c r="CS2" s="209"/>
      <c r="CT2" s="209"/>
      <c r="CU2" s="209"/>
      <c r="CV2" s="209"/>
      <c r="CW2" s="209"/>
      <c r="CX2" s="209"/>
      <c r="CY2" s="209"/>
      <c r="CZ2" s="209"/>
      <c r="DA2" s="209"/>
      <c r="DB2" s="209"/>
      <c r="DC2" s="209"/>
      <c r="DD2" s="209"/>
      <c r="DE2" s="209"/>
      <c r="DF2" s="209"/>
      <c r="DG2" s="209"/>
      <c r="DH2" s="209"/>
      <c r="DI2" s="209"/>
      <c r="DJ2" s="209"/>
      <c r="DK2" s="209"/>
      <c r="DL2" s="209"/>
      <c r="DM2" s="209"/>
      <c r="DN2" s="209"/>
      <c r="DO2" s="209"/>
      <c r="DP2" s="209"/>
      <c r="DQ2" s="209"/>
      <c r="DR2" s="209"/>
      <c r="DS2" s="209"/>
      <c r="DT2" s="209"/>
      <c r="DU2" s="209"/>
      <c r="DV2" s="209"/>
      <c r="DW2" s="209"/>
      <c r="DX2" s="209"/>
      <c r="DY2" s="209"/>
      <c r="DZ2" s="209"/>
      <c r="EA2" s="209"/>
      <c r="EB2" s="209"/>
      <c r="EC2" s="209"/>
    </row>
    <row r="3" spans="2:143" ht="11.25" customHeight="1" x14ac:dyDescent="0.2">
      <c r="B3" s="709" t="s">
        <v>205</v>
      </c>
      <c r="C3" s="710"/>
      <c r="D3" s="710"/>
      <c r="E3" s="710"/>
      <c r="F3" s="710"/>
      <c r="G3" s="710"/>
      <c r="H3" s="710"/>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I3" s="710"/>
      <c r="AJ3" s="710"/>
      <c r="AK3" s="710"/>
      <c r="AL3" s="710"/>
      <c r="AM3" s="710"/>
      <c r="AN3" s="710"/>
      <c r="AO3" s="710"/>
      <c r="AP3" s="709" t="s">
        <v>206</v>
      </c>
      <c r="AQ3" s="710"/>
      <c r="AR3" s="710"/>
      <c r="AS3" s="710"/>
      <c r="AT3" s="710"/>
      <c r="AU3" s="710"/>
      <c r="AV3" s="710"/>
      <c r="AW3" s="710"/>
      <c r="AX3" s="710"/>
      <c r="AY3" s="710"/>
      <c r="AZ3" s="710"/>
      <c r="BA3" s="710"/>
      <c r="BB3" s="710"/>
      <c r="BC3" s="710"/>
      <c r="BD3" s="710"/>
      <c r="BE3" s="710"/>
      <c r="BF3" s="710"/>
      <c r="BG3" s="710"/>
      <c r="BH3" s="710"/>
      <c r="BI3" s="710"/>
      <c r="BJ3" s="710"/>
      <c r="BK3" s="710"/>
      <c r="BL3" s="710"/>
      <c r="BM3" s="710"/>
      <c r="BN3" s="710"/>
      <c r="BO3" s="710"/>
      <c r="BP3" s="710"/>
      <c r="BQ3" s="710"/>
      <c r="BR3" s="710"/>
      <c r="BS3" s="710"/>
      <c r="BT3" s="710"/>
      <c r="BU3" s="710"/>
      <c r="BV3" s="710"/>
      <c r="BW3" s="710"/>
      <c r="BX3" s="710"/>
      <c r="BY3" s="710"/>
      <c r="BZ3" s="710"/>
      <c r="CA3" s="710"/>
      <c r="CB3" s="711"/>
      <c r="CD3" s="709" t="s">
        <v>207</v>
      </c>
      <c r="CE3" s="710"/>
      <c r="CF3" s="710"/>
      <c r="CG3" s="710"/>
      <c r="CH3" s="710"/>
      <c r="CI3" s="710"/>
      <c r="CJ3" s="710"/>
      <c r="CK3" s="710"/>
      <c r="CL3" s="710"/>
      <c r="CM3" s="710"/>
      <c r="CN3" s="710"/>
      <c r="CO3" s="710"/>
      <c r="CP3" s="710"/>
      <c r="CQ3" s="710"/>
      <c r="CR3" s="710"/>
      <c r="CS3" s="710"/>
      <c r="CT3" s="710"/>
      <c r="CU3" s="710"/>
      <c r="CV3" s="710"/>
      <c r="CW3" s="710"/>
      <c r="CX3" s="710"/>
      <c r="CY3" s="710"/>
      <c r="CZ3" s="710"/>
      <c r="DA3" s="710"/>
      <c r="DB3" s="710"/>
      <c r="DC3" s="710"/>
      <c r="DD3" s="710"/>
      <c r="DE3" s="710"/>
      <c r="DF3" s="710"/>
      <c r="DG3" s="710"/>
      <c r="DH3" s="710"/>
      <c r="DI3" s="710"/>
      <c r="DJ3" s="710"/>
      <c r="DK3" s="710"/>
      <c r="DL3" s="710"/>
      <c r="DM3" s="710"/>
      <c r="DN3" s="710"/>
      <c r="DO3" s="710"/>
      <c r="DP3" s="710"/>
      <c r="DQ3" s="710"/>
      <c r="DR3" s="710"/>
      <c r="DS3" s="710"/>
      <c r="DT3" s="710"/>
      <c r="DU3" s="710"/>
      <c r="DV3" s="710"/>
      <c r="DW3" s="710"/>
      <c r="DX3" s="710"/>
      <c r="DY3" s="710"/>
      <c r="DZ3" s="710"/>
      <c r="EA3" s="710"/>
      <c r="EB3" s="710"/>
      <c r="EC3" s="711"/>
    </row>
    <row r="4" spans="2:143" ht="11.25" customHeight="1" x14ac:dyDescent="0.2">
      <c r="B4" s="709" t="s">
        <v>1</v>
      </c>
      <c r="C4" s="710"/>
      <c r="D4" s="710"/>
      <c r="E4" s="710"/>
      <c r="F4" s="710"/>
      <c r="G4" s="710"/>
      <c r="H4" s="710"/>
      <c r="I4" s="710"/>
      <c r="J4" s="710"/>
      <c r="K4" s="710"/>
      <c r="L4" s="710"/>
      <c r="M4" s="710"/>
      <c r="N4" s="710"/>
      <c r="O4" s="710"/>
      <c r="P4" s="710"/>
      <c r="Q4" s="711"/>
      <c r="R4" s="709" t="s">
        <v>208</v>
      </c>
      <c r="S4" s="710"/>
      <c r="T4" s="710"/>
      <c r="U4" s="710"/>
      <c r="V4" s="710"/>
      <c r="W4" s="710"/>
      <c r="X4" s="710"/>
      <c r="Y4" s="711"/>
      <c r="Z4" s="709" t="s">
        <v>209</v>
      </c>
      <c r="AA4" s="710"/>
      <c r="AB4" s="710"/>
      <c r="AC4" s="711"/>
      <c r="AD4" s="709" t="s">
        <v>210</v>
      </c>
      <c r="AE4" s="710"/>
      <c r="AF4" s="710"/>
      <c r="AG4" s="710"/>
      <c r="AH4" s="710"/>
      <c r="AI4" s="710"/>
      <c r="AJ4" s="710"/>
      <c r="AK4" s="711"/>
      <c r="AL4" s="709" t="s">
        <v>209</v>
      </c>
      <c r="AM4" s="710"/>
      <c r="AN4" s="710"/>
      <c r="AO4" s="711"/>
      <c r="AP4" s="756" t="s">
        <v>211</v>
      </c>
      <c r="AQ4" s="756"/>
      <c r="AR4" s="756"/>
      <c r="AS4" s="756"/>
      <c r="AT4" s="756"/>
      <c r="AU4" s="756"/>
      <c r="AV4" s="756"/>
      <c r="AW4" s="756"/>
      <c r="AX4" s="756"/>
      <c r="AY4" s="756"/>
      <c r="AZ4" s="756"/>
      <c r="BA4" s="756"/>
      <c r="BB4" s="756"/>
      <c r="BC4" s="756"/>
      <c r="BD4" s="756"/>
      <c r="BE4" s="756"/>
      <c r="BF4" s="756"/>
      <c r="BG4" s="756" t="s">
        <v>212</v>
      </c>
      <c r="BH4" s="756"/>
      <c r="BI4" s="756"/>
      <c r="BJ4" s="756"/>
      <c r="BK4" s="756"/>
      <c r="BL4" s="756"/>
      <c r="BM4" s="756"/>
      <c r="BN4" s="756"/>
      <c r="BO4" s="756" t="s">
        <v>209</v>
      </c>
      <c r="BP4" s="756"/>
      <c r="BQ4" s="756"/>
      <c r="BR4" s="756"/>
      <c r="BS4" s="756" t="s">
        <v>213</v>
      </c>
      <c r="BT4" s="756"/>
      <c r="BU4" s="756"/>
      <c r="BV4" s="756"/>
      <c r="BW4" s="756"/>
      <c r="BX4" s="756"/>
      <c r="BY4" s="756"/>
      <c r="BZ4" s="756"/>
      <c r="CA4" s="756"/>
      <c r="CB4" s="756"/>
      <c r="CD4" s="709" t="s">
        <v>214</v>
      </c>
      <c r="CE4" s="710"/>
      <c r="CF4" s="710"/>
      <c r="CG4" s="710"/>
      <c r="CH4" s="710"/>
      <c r="CI4" s="710"/>
      <c r="CJ4" s="710"/>
      <c r="CK4" s="710"/>
      <c r="CL4" s="710"/>
      <c r="CM4" s="710"/>
      <c r="CN4" s="710"/>
      <c r="CO4" s="710"/>
      <c r="CP4" s="710"/>
      <c r="CQ4" s="710"/>
      <c r="CR4" s="710"/>
      <c r="CS4" s="710"/>
      <c r="CT4" s="710"/>
      <c r="CU4" s="710"/>
      <c r="CV4" s="710"/>
      <c r="CW4" s="710"/>
      <c r="CX4" s="710"/>
      <c r="CY4" s="710"/>
      <c r="CZ4" s="710"/>
      <c r="DA4" s="710"/>
      <c r="DB4" s="710"/>
      <c r="DC4" s="710"/>
      <c r="DD4" s="710"/>
      <c r="DE4" s="710"/>
      <c r="DF4" s="710"/>
      <c r="DG4" s="710"/>
      <c r="DH4" s="710"/>
      <c r="DI4" s="710"/>
      <c r="DJ4" s="710"/>
      <c r="DK4" s="710"/>
      <c r="DL4" s="710"/>
      <c r="DM4" s="710"/>
      <c r="DN4" s="710"/>
      <c r="DO4" s="710"/>
      <c r="DP4" s="710"/>
      <c r="DQ4" s="710"/>
      <c r="DR4" s="710"/>
      <c r="DS4" s="710"/>
      <c r="DT4" s="710"/>
      <c r="DU4" s="710"/>
      <c r="DV4" s="710"/>
      <c r="DW4" s="710"/>
      <c r="DX4" s="710"/>
      <c r="DY4" s="710"/>
      <c r="DZ4" s="710"/>
      <c r="EA4" s="710"/>
      <c r="EB4" s="710"/>
      <c r="EC4" s="711"/>
    </row>
    <row r="5" spans="2:143" ht="11.25" customHeight="1" x14ac:dyDescent="0.2">
      <c r="B5" s="715" t="s">
        <v>215</v>
      </c>
      <c r="C5" s="716"/>
      <c r="D5" s="716"/>
      <c r="E5" s="716"/>
      <c r="F5" s="716"/>
      <c r="G5" s="716"/>
      <c r="H5" s="716"/>
      <c r="I5" s="716"/>
      <c r="J5" s="716"/>
      <c r="K5" s="716"/>
      <c r="L5" s="716"/>
      <c r="M5" s="716"/>
      <c r="N5" s="716"/>
      <c r="O5" s="716"/>
      <c r="P5" s="716"/>
      <c r="Q5" s="717"/>
      <c r="R5" s="712">
        <v>29439779</v>
      </c>
      <c r="S5" s="713"/>
      <c r="T5" s="713"/>
      <c r="U5" s="713"/>
      <c r="V5" s="713"/>
      <c r="W5" s="713"/>
      <c r="X5" s="713"/>
      <c r="Y5" s="738"/>
      <c r="Z5" s="751">
        <v>27.5</v>
      </c>
      <c r="AA5" s="751"/>
      <c r="AB5" s="751"/>
      <c r="AC5" s="751"/>
      <c r="AD5" s="752">
        <v>26893383</v>
      </c>
      <c r="AE5" s="752"/>
      <c r="AF5" s="752"/>
      <c r="AG5" s="752"/>
      <c r="AH5" s="752"/>
      <c r="AI5" s="752"/>
      <c r="AJ5" s="752"/>
      <c r="AK5" s="752"/>
      <c r="AL5" s="739">
        <v>53.8</v>
      </c>
      <c r="AM5" s="721"/>
      <c r="AN5" s="721"/>
      <c r="AO5" s="740"/>
      <c r="AP5" s="715" t="s">
        <v>216</v>
      </c>
      <c r="AQ5" s="716"/>
      <c r="AR5" s="716"/>
      <c r="AS5" s="716"/>
      <c r="AT5" s="716"/>
      <c r="AU5" s="716"/>
      <c r="AV5" s="716"/>
      <c r="AW5" s="716"/>
      <c r="AX5" s="716"/>
      <c r="AY5" s="716"/>
      <c r="AZ5" s="716"/>
      <c r="BA5" s="716"/>
      <c r="BB5" s="716"/>
      <c r="BC5" s="716"/>
      <c r="BD5" s="716"/>
      <c r="BE5" s="716"/>
      <c r="BF5" s="717"/>
      <c r="BG5" s="657">
        <v>26881111</v>
      </c>
      <c r="BH5" s="658"/>
      <c r="BI5" s="658"/>
      <c r="BJ5" s="658"/>
      <c r="BK5" s="658"/>
      <c r="BL5" s="658"/>
      <c r="BM5" s="658"/>
      <c r="BN5" s="659"/>
      <c r="BO5" s="695">
        <v>91.3</v>
      </c>
      <c r="BP5" s="695"/>
      <c r="BQ5" s="695"/>
      <c r="BR5" s="695"/>
      <c r="BS5" s="696">
        <v>381587</v>
      </c>
      <c r="BT5" s="696"/>
      <c r="BU5" s="696"/>
      <c r="BV5" s="696"/>
      <c r="BW5" s="696"/>
      <c r="BX5" s="696"/>
      <c r="BY5" s="696"/>
      <c r="BZ5" s="696"/>
      <c r="CA5" s="696"/>
      <c r="CB5" s="736"/>
      <c r="CD5" s="709" t="s">
        <v>211</v>
      </c>
      <c r="CE5" s="710"/>
      <c r="CF5" s="710"/>
      <c r="CG5" s="710"/>
      <c r="CH5" s="710"/>
      <c r="CI5" s="710"/>
      <c r="CJ5" s="710"/>
      <c r="CK5" s="710"/>
      <c r="CL5" s="710"/>
      <c r="CM5" s="710"/>
      <c r="CN5" s="710"/>
      <c r="CO5" s="710"/>
      <c r="CP5" s="710"/>
      <c r="CQ5" s="711"/>
      <c r="CR5" s="709" t="s">
        <v>217</v>
      </c>
      <c r="CS5" s="710"/>
      <c r="CT5" s="710"/>
      <c r="CU5" s="710"/>
      <c r="CV5" s="710"/>
      <c r="CW5" s="710"/>
      <c r="CX5" s="710"/>
      <c r="CY5" s="711"/>
      <c r="CZ5" s="709" t="s">
        <v>209</v>
      </c>
      <c r="DA5" s="710"/>
      <c r="DB5" s="710"/>
      <c r="DC5" s="711"/>
      <c r="DD5" s="709" t="s">
        <v>218</v>
      </c>
      <c r="DE5" s="710"/>
      <c r="DF5" s="710"/>
      <c r="DG5" s="710"/>
      <c r="DH5" s="710"/>
      <c r="DI5" s="710"/>
      <c r="DJ5" s="710"/>
      <c r="DK5" s="710"/>
      <c r="DL5" s="710"/>
      <c r="DM5" s="710"/>
      <c r="DN5" s="710"/>
      <c r="DO5" s="710"/>
      <c r="DP5" s="711"/>
      <c r="DQ5" s="709" t="s">
        <v>219</v>
      </c>
      <c r="DR5" s="710"/>
      <c r="DS5" s="710"/>
      <c r="DT5" s="710"/>
      <c r="DU5" s="710"/>
      <c r="DV5" s="710"/>
      <c r="DW5" s="710"/>
      <c r="DX5" s="710"/>
      <c r="DY5" s="710"/>
      <c r="DZ5" s="710"/>
      <c r="EA5" s="710"/>
      <c r="EB5" s="710"/>
      <c r="EC5" s="711"/>
    </row>
    <row r="6" spans="2:143" ht="11.25" customHeight="1" x14ac:dyDescent="0.2">
      <c r="B6" s="654" t="s">
        <v>220</v>
      </c>
      <c r="C6" s="655"/>
      <c r="D6" s="655"/>
      <c r="E6" s="655"/>
      <c r="F6" s="655"/>
      <c r="G6" s="655"/>
      <c r="H6" s="655"/>
      <c r="I6" s="655"/>
      <c r="J6" s="655"/>
      <c r="K6" s="655"/>
      <c r="L6" s="655"/>
      <c r="M6" s="655"/>
      <c r="N6" s="655"/>
      <c r="O6" s="655"/>
      <c r="P6" s="655"/>
      <c r="Q6" s="656"/>
      <c r="R6" s="657">
        <v>349174</v>
      </c>
      <c r="S6" s="658"/>
      <c r="T6" s="658"/>
      <c r="U6" s="658"/>
      <c r="V6" s="658"/>
      <c r="W6" s="658"/>
      <c r="X6" s="658"/>
      <c r="Y6" s="659"/>
      <c r="Z6" s="695">
        <v>0.3</v>
      </c>
      <c r="AA6" s="695"/>
      <c r="AB6" s="695"/>
      <c r="AC6" s="695"/>
      <c r="AD6" s="696">
        <v>349174</v>
      </c>
      <c r="AE6" s="696"/>
      <c r="AF6" s="696"/>
      <c r="AG6" s="696"/>
      <c r="AH6" s="696"/>
      <c r="AI6" s="696"/>
      <c r="AJ6" s="696"/>
      <c r="AK6" s="696"/>
      <c r="AL6" s="660">
        <v>0.7</v>
      </c>
      <c r="AM6" s="661"/>
      <c r="AN6" s="661"/>
      <c r="AO6" s="697"/>
      <c r="AP6" s="654" t="s">
        <v>221</v>
      </c>
      <c r="AQ6" s="655"/>
      <c r="AR6" s="655"/>
      <c r="AS6" s="655"/>
      <c r="AT6" s="655"/>
      <c r="AU6" s="655"/>
      <c r="AV6" s="655"/>
      <c r="AW6" s="655"/>
      <c r="AX6" s="655"/>
      <c r="AY6" s="655"/>
      <c r="AZ6" s="655"/>
      <c r="BA6" s="655"/>
      <c r="BB6" s="655"/>
      <c r="BC6" s="655"/>
      <c r="BD6" s="655"/>
      <c r="BE6" s="655"/>
      <c r="BF6" s="656"/>
      <c r="BG6" s="657">
        <v>26881111</v>
      </c>
      <c r="BH6" s="658"/>
      <c r="BI6" s="658"/>
      <c r="BJ6" s="658"/>
      <c r="BK6" s="658"/>
      <c r="BL6" s="658"/>
      <c r="BM6" s="658"/>
      <c r="BN6" s="659"/>
      <c r="BO6" s="695">
        <v>91.3</v>
      </c>
      <c r="BP6" s="695"/>
      <c r="BQ6" s="695"/>
      <c r="BR6" s="695"/>
      <c r="BS6" s="696">
        <v>381587</v>
      </c>
      <c r="BT6" s="696"/>
      <c r="BU6" s="696"/>
      <c r="BV6" s="696"/>
      <c r="BW6" s="696"/>
      <c r="BX6" s="696"/>
      <c r="BY6" s="696"/>
      <c r="BZ6" s="696"/>
      <c r="CA6" s="696"/>
      <c r="CB6" s="736"/>
      <c r="CD6" s="715" t="s">
        <v>222</v>
      </c>
      <c r="CE6" s="716"/>
      <c r="CF6" s="716"/>
      <c r="CG6" s="716"/>
      <c r="CH6" s="716"/>
      <c r="CI6" s="716"/>
      <c r="CJ6" s="716"/>
      <c r="CK6" s="716"/>
      <c r="CL6" s="716"/>
      <c r="CM6" s="716"/>
      <c r="CN6" s="716"/>
      <c r="CO6" s="716"/>
      <c r="CP6" s="716"/>
      <c r="CQ6" s="717"/>
      <c r="CR6" s="657">
        <v>406762</v>
      </c>
      <c r="CS6" s="658"/>
      <c r="CT6" s="658"/>
      <c r="CU6" s="658"/>
      <c r="CV6" s="658"/>
      <c r="CW6" s="658"/>
      <c r="CX6" s="658"/>
      <c r="CY6" s="659"/>
      <c r="CZ6" s="739">
        <v>0.4</v>
      </c>
      <c r="DA6" s="721"/>
      <c r="DB6" s="721"/>
      <c r="DC6" s="741"/>
      <c r="DD6" s="663" t="s">
        <v>122</v>
      </c>
      <c r="DE6" s="658"/>
      <c r="DF6" s="658"/>
      <c r="DG6" s="658"/>
      <c r="DH6" s="658"/>
      <c r="DI6" s="658"/>
      <c r="DJ6" s="658"/>
      <c r="DK6" s="658"/>
      <c r="DL6" s="658"/>
      <c r="DM6" s="658"/>
      <c r="DN6" s="658"/>
      <c r="DO6" s="658"/>
      <c r="DP6" s="659"/>
      <c r="DQ6" s="663">
        <v>406708</v>
      </c>
      <c r="DR6" s="658"/>
      <c r="DS6" s="658"/>
      <c r="DT6" s="658"/>
      <c r="DU6" s="658"/>
      <c r="DV6" s="658"/>
      <c r="DW6" s="658"/>
      <c r="DX6" s="658"/>
      <c r="DY6" s="658"/>
      <c r="DZ6" s="658"/>
      <c r="EA6" s="658"/>
      <c r="EB6" s="658"/>
      <c r="EC6" s="694"/>
    </row>
    <row r="7" spans="2:143" ht="11.25" customHeight="1" x14ac:dyDescent="0.2">
      <c r="B7" s="654" t="s">
        <v>223</v>
      </c>
      <c r="C7" s="655"/>
      <c r="D7" s="655"/>
      <c r="E7" s="655"/>
      <c r="F7" s="655"/>
      <c r="G7" s="655"/>
      <c r="H7" s="655"/>
      <c r="I7" s="655"/>
      <c r="J7" s="655"/>
      <c r="K7" s="655"/>
      <c r="L7" s="655"/>
      <c r="M7" s="655"/>
      <c r="N7" s="655"/>
      <c r="O7" s="655"/>
      <c r="P7" s="655"/>
      <c r="Q7" s="656"/>
      <c r="R7" s="657">
        <v>26655</v>
      </c>
      <c r="S7" s="658"/>
      <c r="T7" s="658"/>
      <c r="U7" s="658"/>
      <c r="V7" s="658"/>
      <c r="W7" s="658"/>
      <c r="X7" s="658"/>
      <c r="Y7" s="659"/>
      <c r="Z7" s="695">
        <v>0</v>
      </c>
      <c r="AA7" s="695"/>
      <c r="AB7" s="695"/>
      <c r="AC7" s="695"/>
      <c r="AD7" s="696">
        <v>26655</v>
      </c>
      <c r="AE7" s="696"/>
      <c r="AF7" s="696"/>
      <c r="AG7" s="696"/>
      <c r="AH7" s="696"/>
      <c r="AI7" s="696"/>
      <c r="AJ7" s="696"/>
      <c r="AK7" s="696"/>
      <c r="AL7" s="660">
        <v>0.1</v>
      </c>
      <c r="AM7" s="661"/>
      <c r="AN7" s="661"/>
      <c r="AO7" s="697"/>
      <c r="AP7" s="654" t="s">
        <v>224</v>
      </c>
      <c r="AQ7" s="655"/>
      <c r="AR7" s="655"/>
      <c r="AS7" s="655"/>
      <c r="AT7" s="655"/>
      <c r="AU7" s="655"/>
      <c r="AV7" s="655"/>
      <c r="AW7" s="655"/>
      <c r="AX7" s="655"/>
      <c r="AY7" s="655"/>
      <c r="AZ7" s="655"/>
      <c r="BA7" s="655"/>
      <c r="BB7" s="655"/>
      <c r="BC7" s="655"/>
      <c r="BD7" s="655"/>
      <c r="BE7" s="655"/>
      <c r="BF7" s="656"/>
      <c r="BG7" s="657">
        <v>13215145</v>
      </c>
      <c r="BH7" s="658"/>
      <c r="BI7" s="658"/>
      <c r="BJ7" s="658"/>
      <c r="BK7" s="658"/>
      <c r="BL7" s="658"/>
      <c r="BM7" s="658"/>
      <c r="BN7" s="659"/>
      <c r="BO7" s="695">
        <v>44.9</v>
      </c>
      <c r="BP7" s="695"/>
      <c r="BQ7" s="695"/>
      <c r="BR7" s="695"/>
      <c r="BS7" s="696">
        <v>381587</v>
      </c>
      <c r="BT7" s="696"/>
      <c r="BU7" s="696"/>
      <c r="BV7" s="696"/>
      <c r="BW7" s="696"/>
      <c r="BX7" s="696"/>
      <c r="BY7" s="696"/>
      <c r="BZ7" s="696"/>
      <c r="CA7" s="696"/>
      <c r="CB7" s="736"/>
      <c r="CD7" s="654" t="s">
        <v>225</v>
      </c>
      <c r="CE7" s="655"/>
      <c r="CF7" s="655"/>
      <c r="CG7" s="655"/>
      <c r="CH7" s="655"/>
      <c r="CI7" s="655"/>
      <c r="CJ7" s="655"/>
      <c r="CK7" s="655"/>
      <c r="CL7" s="655"/>
      <c r="CM7" s="655"/>
      <c r="CN7" s="655"/>
      <c r="CO7" s="655"/>
      <c r="CP7" s="655"/>
      <c r="CQ7" s="656"/>
      <c r="CR7" s="657">
        <v>10769402</v>
      </c>
      <c r="CS7" s="658"/>
      <c r="CT7" s="658"/>
      <c r="CU7" s="658"/>
      <c r="CV7" s="658"/>
      <c r="CW7" s="658"/>
      <c r="CX7" s="658"/>
      <c r="CY7" s="659"/>
      <c r="CZ7" s="695">
        <v>10.199999999999999</v>
      </c>
      <c r="DA7" s="695"/>
      <c r="DB7" s="695"/>
      <c r="DC7" s="695"/>
      <c r="DD7" s="663">
        <v>487723</v>
      </c>
      <c r="DE7" s="658"/>
      <c r="DF7" s="658"/>
      <c r="DG7" s="658"/>
      <c r="DH7" s="658"/>
      <c r="DI7" s="658"/>
      <c r="DJ7" s="658"/>
      <c r="DK7" s="658"/>
      <c r="DL7" s="658"/>
      <c r="DM7" s="658"/>
      <c r="DN7" s="658"/>
      <c r="DO7" s="658"/>
      <c r="DP7" s="659"/>
      <c r="DQ7" s="663">
        <v>9827286</v>
      </c>
      <c r="DR7" s="658"/>
      <c r="DS7" s="658"/>
      <c r="DT7" s="658"/>
      <c r="DU7" s="658"/>
      <c r="DV7" s="658"/>
      <c r="DW7" s="658"/>
      <c r="DX7" s="658"/>
      <c r="DY7" s="658"/>
      <c r="DZ7" s="658"/>
      <c r="EA7" s="658"/>
      <c r="EB7" s="658"/>
      <c r="EC7" s="694"/>
    </row>
    <row r="8" spans="2:143" ht="11.25" customHeight="1" x14ac:dyDescent="0.2">
      <c r="B8" s="654" t="s">
        <v>226</v>
      </c>
      <c r="C8" s="655"/>
      <c r="D8" s="655"/>
      <c r="E8" s="655"/>
      <c r="F8" s="655"/>
      <c r="G8" s="655"/>
      <c r="H8" s="655"/>
      <c r="I8" s="655"/>
      <c r="J8" s="655"/>
      <c r="K8" s="655"/>
      <c r="L8" s="655"/>
      <c r="M8" s="655"/>
      <c r="N8" s="655"/>
      <c r="O8" s="655"/>
      <c r="P8" s="655"/>
      <c r="Q8" s="656"/>
      <c r="R8" s="657">
        <v>266445</v>
      </c>
      <c r="S8" s="658"/>
      <c r="T8" s="658"/>
      <c r="U8" s="658"/>
      <c r="V8" s="658"/>
      <c r="W8" s="658"/>
      <c r="X8" s="658"/>
      <c r="Y8" s="659"/>
      <c r="Z8" s="695">
        <v>0.2</v>
      </c>
      <c r="AA8" s="695"/>
      <c r="AB8" s="695"/>
      <c r="AC8" s="695"/>
      <c r="AD8" s="696">
        <v>266445</v>
      </c>
      <c r="AE8" s="696"/>
      <c r="AF8" s="696"/>
      <c r="AG8" s="696"/>
      <c r="AH8" s="696"/>
      <c r="AI8" s="696"/>
      <c r="AJ8" s="696"/>
      <c r="AK8" s="696"/>
      <c r="AL8" s="660">
        <v>0.5</v>
      </c>
      <c r="AM8" s="661"/>
      <c r="AN8" s="661"/>
      <c r="AO8" s="697"/>
      <c r="AP8" s="654" t="s">
        <v>227</v>
      </c>
      <c r="AQ8" s="655"/>
      <c r="AR8" s="655"/>
      <c r="AS8" s="655"/>
      <c r="AT8" s="655"/>
      <c r="AU8" s="655"/>
      <c r="AV8" s="655"/>
      <c r="AW8" s="655"/>
      <c r="AX8" s="655"/>
      <c r="AY8" s="655"/>
      <c r="AZ8" s="655"/>
      <c r="BA8" s="655"/>
      <c r="BB8" s="655"/>
      <c r="BC8" s="655"/>
      <c r="BD8" s="655"/>
      <c r="BE8" s="655"/>
      <c r="BF8" s="656"/>
      <c r="BG8" s="657">
        <v>373096</v>
      </c>
      <c r="BH8" s="658"/>
      <c r="BI8" s="658"/>
      <c r="BJ8" s="658"/>
      <c r="BK8" s="658"/>
      <c r="BL8" s="658"/>
      <c r="BM8" s="658"/>
      <c r="BN8" s="659"/>
      <c r="BO8" s="695">
        <v>1.3</v>
      </c>
      <c r="BP8" s="695"/>
      <c r="BQ8" s="695"/>
      <c r="BR8" s="695"/>
      <c r="BS8" s="696" t="s">
        <v>122</v>
      </c>
      <c r="BT8" s="696"/>
      <c r="BU8" s="696"/>
      <c r="BV8" s="696"/>
      <c r="BW8" s="696"/>
      <c r="BX8" s="696"/>
      <c r="BY8" s="696"/>
      <c r="BZ8" s="696"/>
      <c r="CA8" s="696"/>
      <c r="CB8" s="736"/>
      <c r="CD8" s="654" t="s">
        <v>228</v>
      </c>
      <c r="CE8" s="655"/>
      <c r="CF8" s="655"/>
      <c r="CG8" s="655"/>
      <c r="CH8" s="655"/>
      <c r="CI8" s="655"/>
      <c r="CJ8" s="655"/>
      <c r="CK8" s="655"/>
      <c r="CL8" s="655"/>
      <c r="CM8" s="655"/>
      <c r="CN8" s="655"/>
      <c r="CO8" s="655"/>
      <c r="CP8" s="655"/>
      <c r="CQ8" s="656"/>
      <c r="CR8" s="657">
        <v>56508220</v>
      </c>
      <c r="CS8" s="658"/>
      <c r="CT8" s="658"/>
      <c r="CU8" s="658"/>
      <c r="CV8" s="658"/>
      <c r="CW8" s="658"/>
      <c r="CX8" s="658"/>
      <c r="CY8" s="659"/>
      <c r="CZ8" s="695">
        <v>53.4</v>
      </c>
      <c r="DA8" s="695"/>
      <c r="DB8" s="695"/>
      <c r="DC8" s="695"/>
      <c r="DD8" s="663">
        <v>1018449</v>
      </c>
      <c r="DE8" s="658"/>
      <c r="DF8" s="658"/>
      <c r="DG8" s="658"/>
      <c r="DH8" s="658"/>
      <c r="DI8" s="658"/>
      <c r="DJ8" s="658"/>
      <c r="DK8" s="658"/>
      <c r="DL8" s="658"/>
      <c r="DM8" s="658"/>
      <c r="DN8" s="658"/>
      <c r="DO8" s="658"/>
      <c r="DP8" s="659"/>
      <c r="DQ8" s="663">
        <v>27287004</v>
      </c>
      <c r="DR8" s="658"/>
      <c r="DS8" s="658"/>
      <c r="DT8" s="658"/>
      <c r="DU8" s="658"/>
      <c r="DV8" s="658"/>
      <c r="DW8" s="658"/>
      <c r="DX8" s="658"/>
      <c r="DY8" s="658"/>
      <c r="DZ8" s="658"/>
      <c r="EA8" s="658"/>
      <c r="EB8" s="658"/>
      <c r="EC8" s="694"/>
    </row>
    <row r="9" spans="2:143" ht="11.25" customHeight="1" x14ac:dyDescent="0.2">
      <c r="B9" s="654" t="s">
        <v>229</v>
      </c>
      <c r="C9" s="655"/>
      <c r="D9" s="655"/>
      <c r="E9" s="655"/>
      <c r="F9" s="655"/>
      <c r="G9" s="655"/>
      <c r="H9" s="655"/>
      <c r="I9" s="655"/>
      <c r="J9" s="655"/>
      <c r="K9" s="655"/>
      <c r="L9" s="655"/>
      <c r="M9" s="655"/>
      <c r="N9" s="655"/>
      <c r="O9" s="655"/>
      <c r="P9" s="655"/>
      <c r="Q9" s="656"/>
      <c r="R9" s="657">
        <v>286604</v>
      </c>
      <c r="S9" s="658"/>
      <c r="T9" s="658"/>
      <c r="U9" s="658"/>
      <c r="V9" s="658"/>
      <c r="W9" s="658"/>
      <c r="X9" s="658"/>
      <c r="Y9" s="659"/>
      <c r="Z9" s="695">
        <v>0.3</v>
      </c>
      <c r="AA9" s="695"/>
      <c r="AB9" s="695"/>
      <c r="AC9" s="695"/>
      <c r="AD9" s="696">
        <v>286604</v>
      </c>
      <c r="AE9" s="696"/>
      <c r="AF9" s="696"/>
      <c r="AG9" s="696"/>
      <c r="AH9" s="696"/>
      <c r="AI9" s="696"/>
      <c r="AJ9" s="696"/>
      <c r="AK9" s="696"/>
      <c r="AL9" s="660">
        <v>0.6</v>
      </c>
      <c r="AM9" s="661"/>
      <c r="AN9" s="661"/>
      <c r="AO9" s="697"/>
      <c r="AP9" s="654" t="s">
        <v>230</v>
      </c>
      <c r="AQ9" s="655"/>
      <c r="AR9" s="655"/>
      <c r="AS9" s="655"/>
      <c r="AT9" s="655"/>
      <c r="AU9" s="655"/>
      <c r="AV9" s="655"/>
      <c r="AW9" s="655"/>
      <c r="AX9" s="655"/>
      <c r="AY9" s="655"/>
      <c r="AZ9" s="655"/>
      <c r="BA9" s="655"/>
      <c r="BB9" s="655"/>
      <c r="BC9" s="655"/>
      <c r="BD9" s="655"/>
      <c r="BE9" s="655"/>
      <c r="BF9" s="656"/>
      <c r="BG9" s="657">
        <v>11265718</v>
      </c>
      <c r="BH9" s="658"/>
      <c r="BI9" s="658"/>
      <c r="BJ9" s="658"/>
      <c r="BK9" s="658"/>
      <c r="BL9" s="658"/>
      <c r="BM9" s="658"/>
      <c r="BN9" s="659"/>
      <c r="BO9" s="695">
        <v>38.299999999999997</v>
      </c>
      <c r="BP9" s="695"/>
      <c r="BQ9" s="695"/>
      <c r="BR9" s="695"/>
      <c r="BS9" s="696" t="s">
        <v>122</v>
      </c>
      <c r="BT9" s="696"/>
      <c r="BU9" s="696"/>
      <c r="BV9" s="696"/>
      <c r="BW9" s="696"/>
      <c r="BX9" s="696"/>
      <c r="BY9" s="696"/>
      <c r="BZ9" s="696"/>
      <c r="CA9" s="696"/>
      <c r="CB9" s="736"/>
      <c r="CD9" s="654" t="s">
        <v>231</v>
      </c>
      <c r="CE9" s="655"/>
      <c r="CF9" s="655"/>
      <c r="CG9" s="655"/>
      <c r="CH9" s="655"/>
      <c r="CI9" s="655"/>
      <c r="CJ9" s="655"/>
      <c r="CK9" s="655"/>
      <c r="CL9" s="655"/>
      <c r="CM9" s="655"/>
      <c r="CN9" s="655"/>
      <c r="CO9" s="655"/>
      <c r="CP9" s="655"/>
      <c r="CQ9" s="656"/>
      <c r="CR9" s="657">
        <v>7222040</v>
      </c>
      <c r="CS9" s="658"/>
      <c r="CT9" s="658"/>
      <c r="CU9" s="658"/>
      <c r="CV9" s="658"/>
      <c r="CW9" s="658"/>
      <c r="CX9" s="658"/>
      <c r="CY9" s="659"/>
      <c r="CZ9" s="695">
        <v>6.8</v>
      </c>
      <c r="DA9" s="695"/>
      <c r="DB9" s="695"/>
      <c r="DC9" s="695"/>
      <c r="DD9" s="663">
        <v>563480</v>
      </c>
      <c r="DE9" s="658"/>
      <c r="DF9" s="658"/>
      <c r="DG9" s="658"/>
      <c r="DH9" s="658"/>
      <c r="DI9" s="658"/>
      <c r="DJ9" s="658"/>
      <c r="DK9" s="658"/>
      <c r="DL9" s="658"/>
      <c r="DM9" s="658"/>
      <c r="DN9" s="658"/>
      <c r="DO9" s="658"/>
      <c r="DP9" s="659"/>
      <c r="DQ9" s="663">
        <v>5309827</v>
      </c>
      <c r="DR9" s="658"/>
      <c r="DS9" s="658"/>
      <c r="DT9" s="658"/>
      <c r="DU9" s="658"/>
      <c r="DV9" s="658"/>
      <c r="DW9" s="658"/>
      <c r="DX9" s="658"/>
      <c r="DY9" s="658"/>
      <c r="DZ9" s="658"/>
      <c r="EA9" s="658"/>
      <c r="EB9" s="658"/>
      <c r="EC9" s="694"/>
    </row>
    <row r="10" spans="2:143" ht="11.25" customHeight="1" x14ac:dyDescent="0.2">
      <c r="B10" s="654" t="s">
        <v>232</v>
      </c>
      <c r="C10" s="655"/>
      <c r="D10" s="655"/>
      <c r="E10" s="655"/>
      <c r="F10" s="655"/>
      <c r="G10" s="655"/>
      <c r="H10" s="655"/>
      <c r="I10" s="655"/>
      <c r="J10" s="655"/>
      <c r="K10" s="655"/>
      <c r="L10" s="655"/>
      <c r="M10" s="655"/>
      <c r="N10" s="655"/>
      <c r="O10" s="655"/>
      <c r="P10" s="655"/>
      <c r="Q10" s="656"/>
      <c r="R10" s="657" t="s">
        <v>122</v>
      </c>
      <c r="S10" s="658"/>
      <c r="T10" s="658"/>
      <c r="U10" s="658"/>
      <c r="V10" s="658"/>
      <c r="W10" s="658"/>
      <c r="X10" s="658"/>
      <c r="Y10" s="659"/>
      <c r="Z10" s="695" t="s">
        <v>122</v>
      </c>
      <c r="AA10" s="695"/>
      <c r="AB10" s="695"/>
      <c r="AC10" s="695"/>
      <c r="AD10" s="696" t="s">
        <v>122</v>
      </c>
      <c r="AE10" s="696"/>
      <c r="AF10" s="696"/>
      <c r="AG10" s="696"/>
      <c r="AH10" s="696"/>
      <c r="AI10" s="696"/>
      <c r="AJ10" s="696"/>
      <c r="AK10" s="696"/>
      <c r="AL10" s="660" t="s">
        <v>122</v>
      </c>
      <c r="AM10" s="661"/>
      <c r="AN10" s="661"/>
      <c r="AO10" s="697"/>
      <c r="AP10" s="654" t="s">
        <v>233</v>
      </c>
      <c r="AQ10" s="655"/>
      <c r="AR10" s="655"/>
      <c r="AS10" s="655"/>
      <c r="AT10" s="655"/>
      <c r="AU10" s="655"/>
      <c r="AV10" s="655"/>
      <c r="AW10" s="655"/>
      <c r="AX10" s="655"/>
      <c r="AY10" s="655"/>
      <c r="AZ10" s="655"/>
      <c r="BA10" s="655"/>
      <c r="BB10" s="655"/>
      <c r="BC10" s="655"/>
      <c r="BD10" s="655"/>
      <c r="BE10" s="655"/>
      <c r="BF10" s="656"/>
      <c r="BG10" s="657">
        <v>570724</v>
      </c>
      <c r="BH10" s="658"/>
      <c r="BI10" s="658"/>
      <c r="BJ10" s="658"/>
      <c r="BK10" s="658"/>
      <c r="BL10" s="658"/>
      <c r="BM10" s="658"/>
      <c r="BN10" s="659"/>
      <c r="BO10" s="695">
        <v>1.9</v>
      </c>
      <c r="BP10" s="695"/>
      <c r="BQ10" s="695"/>
      <c r="BR10" s="695"/>
      <c r="BS10" s="696">
        <v>94987</v>
      </c>
      <c r="BT10" s="696"/>
      <c r="BU10" s="696"/>
      <c r="BV10" s="696"/>
      <c r="BW10" s="696"/>
      <c r="BX10" s="696"/>
      <c r="BY10" s="696"/>
      <c r="BZ10" s="696"/>
      <c r="CA10" s="696"/>
      <c r="CB10" s="736"/>
      <c r="CD10" s="654" t="s">
        <v>234</v>
      </c>
      <c r="CE10" s="655"/>
      <c r="CF10" s="655"/>
      <c r="CG10" s="655"/>
      <c r="CH10" s="655"/>
      <c r="CI10" s="655"/>
      <c r="CJ10" s="655"/>
      <c r="CK10" s="655"/>
      <c r="CL10" s="655"/>
      <c r="CM10" s="655"/>
      <c r="CN10" s="655"/>
      <c r="CO10" s="655"/>
      <c r="CP10" s="655"/>
      <c r="CQ10" s="656"/>
      <c r="CR10" s="657">
        <v>22838</v>
      </c>
      <c r="CS10" s="658"/>
      <c r="CT10" s="658"/>
      <c r="CU10" s="658"/>
      <c r="CV10" s="658"/>
      <c r="CW10" s="658"/>
      <c r="CX10" s="658"/>
      <c r="CY10" s="659"/>
      <c r="CZ10" s="695">
        <v>0</v>
      </c>
      <c r="DA10" s="695"/>
      <c r="DB10" s="695"/>
      <c r="DC10" s="695"/>
      <c r="DD10" s="663" t="s">
        <v>122</v>
      </c>
      <c r="DE10" s="658"/>
      <c r="DF10" s="658"/>
      <c r="DG10" s="658"/>
      <c r="DH10" s="658"/>
      <c r="DI10" s="658"/>
      <c r="DJ10" s="658"/>
      <c r="DK10" s="658"/>
      <c r="DL10" s="658"/>
      <c r="DM10" s="658"/>
      <c r="DN10" s="658"/>
      <c r="DO10" s="658"/>
      <c r="DP10" s="659"/>
      <c r="DQ10" s="663">
        <v>22838</v>
      </c>
      <c r="DR10" s="658"/>
      <c r="DS10" s="658"/>
      <c r="DT10" s="658"/>
      <c r="DU10" s="658"/>
      <c r="DV10" s="658"/>
      <c r="DW10" s="658"/>
      <c r="DX10" s="658"/>
      <c r="DY10" s="658"/>
      <c r="DZ10" s="658"/>
      <c r="EA10" s="658"/>
      <c r="EB10" s="658"/>
      <c r="EC10" s="694"/>
    </row>
    <row r="11" spans="2:143" ht="11.25" customHeight="1" x14ac:dyDescent="0.2">
      <c r="B11" s="654" t="s">
        <v>235</v>
      </c>
      <c r="C11" s="655"/>
      <c r="D11" s="655"/>
      <c r="E11" s="655"/>
      <c r="F11" s="655"/>
      <c r="G11" s="655"/>
      <c r="H11" s="655"/>
      <c r="I11" s="655"/>
      <c r="J11" s="655"/>
      <c r="K11" s="655"/>
      <c r="L11" s="655"/>
      <c r="M11" s="655"/>
      <c r="N11" s="655"/>
      <c r="O11" s="655"/>
      <c r="P11" s="655"/>
      <c r="Q11" s="656"/>
      <c r="R11" s="657">
        <v>5071007</v>
      </c>
      <c r="S11" s="658"/>
      <c r="T11" s="658"/>
      <c r="U11" s="658"/>
      <c r="V11" s="658"/>
      <c r="W11" s="658"/>
      <c r="X11" s="658"/>
      <c r="Y11" s="659"/>
      <c r="Z11" s="660">
        <v>4.7</v>
      </c>
      <c r="AA11" s="661"/>
      <c r="AB11" s="661"/>
      <c r="AC11" s="662"/>
      <c r="AD11" s="663">
        <v>5071007</v>
      </c>
      <c r="AE11" s="658"/>
      <c r="AF11" s="658"/>
      <c r="AG11" s="658"/>
      <c r="AH11" s="658"/>
      <c r="AI11" s="658"/>
      <c r="AJ11" s="658"/>
      <c r="AK11" s="659"/>
      <c r="AL11" s="660">
        <v>10.1</v>
      </c>
      <c r="AM11" s="661"/>
      <c r="AN11" s="661"/>
      <c r="AO11" s="697"/>
      <c r="AP11" s="654" t="s">
        <v>236</v>
      </c>
      <c r="AQ11" s="655"/>
      <c r="AR11" s="655"/>
      <c r="AS11" s="655"/>
      <c r="AT11" s="655"/>
      <c r="AU11" s="655"/>
      <c r="AV11" s="655"/>
      <c r="AW11" s="655"/>
      <c r="AX11" s="655"/>
      <c r="AY11" s="655"/>
      <c r="AZ11" s="655"/>
      <c r="BA11" s="655"/>
      <c r="BB11" s="655"/>
      <c r="BC11" s="655"/>
      <c r="BD11" s="655"/>
      <c r="BE11" s="655"/>
      <c r="BF11" s="656"/>
      <c r="BG11" s="657">
        <v>1005607</v>
      </c>
      <c r="BH11" s="658"/>
      <c r="BI11" s="658"/>
      <c r="BJ11" s="658"/>
      <c r="BK11" s="658"/>
      <c r="BL11" s="658"/>
      <c r="BM11" s="658"/>
      <c r="BN11" s="659"/>
      <c r="BO11" s="695">
        <v>3.4</v>
      </c>
      <c r="BP11" s="695"/>
      <c r="BQ11" s="695"/>
      <c r="BR11" s="695"/>
      <c r="BS11" s="696">
        <v>286600</v>
      </c>
      <c r="BT11" s="696"/>
      <c r="BU11" s="696"/>
      <c r="BV11" s="696"/>
      <c r="BW11" s="696"/>
      <c r="BX11" s="696"/>
      <c r="BY11" s="696"/>
      <c r="BZ11" s="696"/>
      <c r="CA11" s="696"/>
      <c r="CB11" s="736"/>
      <c r="CD11" s="654" t="s">
        <v>237</v>
      </c>
      <c r="CE11" s="655"/>
      <c r="CF11" s="655"/>
      <c r="CG11" s="655"/>
      <c r="CH11" s="655"/>
      <c r="CI11" s="655"/>
      <c r="CJ11" s="655"/>
      <c r="CK11" s="655"/>
      <c r="CL11" s="655"/>
      <c r="CM11" s="655"/>
      <c r="CN11" s="655"/>
      <c r="CO11" s="655"/>
      <c r="CP11" s="655"/>
      <c r="CQ11" s="656"/>
      <c r="CR11" s="657">
        <v>217056</v>
      </c>
      <c r="CS11" s="658"/>
      <c r="CT11" s="658"/>
      <c r="CU11" s="658"/>
      <c r="CV11" s="658"/>
      <c r="CW11" s="658"/>
      <c r="CX11" s="658"/>
      <c r="CY11" s="659"/>
      <c r="CZ11" s="695">
        <v>0.2</v>
      </c>
      <c r="DA11" s="695"/>
      <c r="DB11" s="695"/>
      <c r="DC11" s="695"/>
      <c r="DD11" s="663">
        <v>65403</v>
      </c>
      <c r="DE11" s="658"/>
      <c r="DF11" s="658"/>
      <c r="DG11" s="658"/>
      <c r="DH11" s="658"/>
      <c r="DI11" s="658"/>
      <c r="DJ11" s="658"/>
      <c r="DK11" s="658"/>
      <c r="DL11" s="658"/>
      <c r="DM11" s="658"/>
      <c r="DN11" s="658"/>
      <c r="DO11" s="658"/>
      <c r="DP11" s="659"/>
      <c r="DQ11" s="663">
        <v>166421</v>
      </c>
      <c r="DR11" s="658"/>
      <c r="DS11" s="658"/>
      <c r="DT11" s="658"/>
      <c r="DU11" s="658"/>
      <c r="DV11" s="658"/>
      <c r="DW11" s="658"/>
      <c r="DX11" s="658"/>
      <c r="DY11" s="658"/>
      <c r="DZ11" s="658"/>
      <c r="EA11" s="658"/>
      <c r="EB11" s="658"/>
      <c r="EC11" s="694"/>
    </row>
    <row r="12" spans="2:143" ht="11.25" customHeight="1" x14ac:dyDescent="0.2">
      <c r="B12" s="654" t="s">
        <v>238</v>
      </c>
      <c r="C12" s="655"/>
      <c r="D12" s="655"/>
      <c r="E12" s="655"/>
      <c r="F12" s="655"/>
      <c r="G12" s="655"/>
      <c r="H12" s="655"/>
      <c r="I12" s="655"/>
      <c r="J12" s="655"/>
      <c r="K12" s="655"/>
      <c r="L12" s="655"/>
      <c r="M12" s="655"/>
      <c r="N12" s="655"/>
      <c r="O12" s="655"/>
      <c r="P12" s="655"/>
      <c r="Q12" s="656"/>
      <c r="R12" s="657" t="s">
        <v>122</v>
      </c>
      <c r="S12" s="658"/>
      <c r="T12" s="658"/>
      <c r="U12" s="658"/>
      <c r="V12" s="658"/>
      <c r="W12" s="658"/>
      <c r="X12" s="658"/>
      <c r="Y12" s="659"/>
      <c r="Z12" s="695" t="s">
        <v>122</v>
      </c>
      <c r="AA12" s="695"/>
      <c r="AB12" s="695"/>
      <c r="AC12" s="695"/>
      <c r="AD12" s="696" t="s">
        <v>122</v>
      </c>
      <c r="AE12" s="696"/>
      <c r="AF12" s="696"/>
      <c r="AG12" s="696"/>
      <c r="AH12" s="696"/>
      <c r="AI12" s="696"/>
      <c r="AJ12" s="696"/>
      <c r="AK12" s="696"/>
      <c r="AL12" s="660" t="s">
        <v>122</v>
      </c>
      <c r="AM12" s="661"/>
      <c r="AN12" s="661"/>
      <c r="AO12" s="697"/>
      <c r="AP12" s="654" t="s">
        <v>239</v>
      </c>
      <c r="AQ12" s="655"/>
      <c r="AR12" s="655"/>
      <c r="AS12" s="655"/>
      <c r="AT12" s="655"/>
      <c r="AU12" s="655"/>
      <c r="AV12" s="655"/>
      <c r="AW12" s="655"/>
      <c r="AX12" s="655"/>
      <c r="AY12" s="655"/>
      <c r="AZ12" s="655"/>
      <c r="BA12" s="655"/>
      <c r="BB12" s="655"/>
      <c r="BC12" s="655"/>
      <c r="BD12" s="655"/>
      <c r="BE12" s="655"/>
      <c r="BF12" s="656"/>
      <c r="BG12" s="657">
        <v>11641995</v>
      </c>
      <c r="BH12" s="658"/>
      <c r="BI12" s="658"/>
      <c r="BJ12" s="658"/>
      <c r="BK12" s="658"/>
      <c r="BL12" s="658"/>
      <c r="BM12" s="658"/>
      <c r="BN12" s="659"/>
      <c r="BO12" s="695">
        <v>39.5</v>
      </c>
      <c r="BP12" s="695"/>
      <c r="BQ12" s="695"/>
      <c r="BR12" s="695"/>
      <c r="BS12" s="696" t="s">
        <v>122</v>
      </c>
      <c r="BT12" s="696"/>
      <c r="BU12" s="696"/>
      <c r="BV12" s="696"/>
      <c r="BW12" s="696"/>
      <c r="BX12" s="696"/>
      <c r="BY12" s="696"/>
      <c r="BZ12" s="696"/>
      <c r="CA12" s="696"/>
      <c r="CB12" s="736"/>
      <c r="CD12" s="654" t="s">
        <v>240</v>
      </c>
      <c r="CE12" s="655"/>
      <c r="CF12" s="655"/>
      <c r="CG12" s="655"/>
      <c r="CH12" s="655"/>
      <c r="CI12" s="655"/>
      <c r="CJ12" s="655"/>
      <c r="CK12" s="655"/>
      <c r="CL12" s="655"/>
      <c r="CM12" s="655"/>
      <c r="CN12" s="655"/>
      <c r="CO12" s="655"/>
      <c r="CP12" s="655"/>
      <c r="CQ12" s="656"/>
      <c r="CR12" s="657">
        <v>334009</v>
      </c>
      <c r="CS12" s="658"/>
      <c r="CT12" s="658"/>
      <c r="CU12" s="658"/>
      <c r="CV12" s="658"/>
      <c r="CW12" s="658"/>
      <c r="CX12" s="658"/>
      <c r="CY12" s="659"/>
      <c r="CZ12" s="695">
        <v>0.3</v>
      </c>
      <c r="DA12" s="695"/>
      <c r="DB12" s="695"/>
      <c r="DC12" s="695"/>
      <c r="DD12" s="663" t="s">
        <v>122</v>
      </c>
      <c r="DE12" s="658"/>
      <c r="DF12" s="658"/>
      <c r="DG12" s="658"/>
      <c r="DH12" s="658"/>
      <c r="DI12" s="658"/>
      <c r="DJ12" s="658"/>
      <c r="DK12" s="658"/>
      <c r="DL12" s="658"/>
      <c r="DM12" s="658"/>
      <c r="DN12" s="658"/>
      <c r="DO12" s="658"/>
      <c r="DP12" s="659"/>
      <c r="DQ12" s="663">
        <v>303229</v>
      </c>
      <c r="DR12" s="658"/>
      <c r="DS12" s="658"/>
      <c r="DT12" s="658"/>
      <c r="DU12" s="658"/>
      <c r="DV12" s="658"/>
      <c r="DW12" s="658"/>
      <c r="DX12" s="658"/>
      <c r="DY12" s="658"/>
      <c r="DZ12" s="658"/>
      <c r="EA12" s="658"/>
      <c r="EB12" s="658"/>
      <c r="EC12" s="694"/>
    </row>
    <row r="13" spans="2:143" ht="11.25" customHeight="1" x14ac:dyDescent="0.2">
      <c r="B13" s="654" t="s">
        <v>241</v>
      </c>
      <c r="C13" s="655"/>
      <c r="D13" s="655"/>
      <c r="E13" s="655"/>
      <c r="F13" s="655"/>
      <c r="G13" s="655"/>
      <c r="H13" s="655"/>
      <c r="I13" s="655"/>
      <c r="J13" s="655"/>
      <c r="K13" s="655"/>
      <c r="L13" s="655"/>
      <c r="M13" s="655"/>
      <c r="N13" s="655"/>
      <c r="O13" s="655"/>
      <c r="P13" s="655"/>
      <c r="Q13" s="656"/>
      <c r="R13" s="657" t="s">
        <v>122</v>
      </c>
      <c r="S13" s="658"/>
      <c r="T13" s="658"/>
      <c r="U13" s="658"/>
      <c r="V13" s="658"/>
      <c r="W13" s="658"/>
      <c r="X13" s="658"/>
      <c r="Y13" s="659"/>
      <c r="Z13" s="695" t="s">
        <v>122</v>
      </c>
      <c r="AA13" s="695"/>
      <c r="AB13" s="695"/>
      <c r="AC13" s="695"/>
      <c r="AD13" s="696" t="s">
        <v>122</v>
      </c>
      <c r="AE13" s="696"/>
      <c r="AF13" s="696"/>
      <c r="AG13" s="696"/>
      <c r="AH13" s="696"/>
      <c r="AI13" s="696"/>
      <c r="AJ13" s="696"/>
      <c r="AK13" s="696"/>
      <c r="AL13" s="660" t="s">
        <v>122</v>
      </c>
      <c r="AM13" s="661"/>
      <c r="AN13" s="661"/>
      <c r="AO13" s="697"/>
      <c r="AP13" s="654" t="s">
        <v>242</v>
      </c>
      <c r="AQ13" s="655"/>
      <c r="AR13" s="655"/>
      <c r="AS13" s="655"/>
      <c r="AT13" s="655"/>
      <c r="AU13" s="655"/>
      <c r="AV13" s="655"/>
      <c r="AW13" s="655"/>
      <c r="AX13" s="655"/>
      <c r="AY13" s="655"/>
      <c r="AZ13" s="655"/>
      <c r="BA13" s="655"/>
      <c r="BB13" s="655"/>
      <c r="BC13" s="655"/>
      <c r="BD13" s="655"/>
      <c r="BE13" s="655"/>
      <c r="BF13" s="656"/>
      <c r="BG13" s="657">
        <v>11346151</v>
      </c>
      <c r="BH13" s="658"/>
      <c r="BI13" s="658"/>
      <c r="BJ13" s="658"/>
      <c r="BK13" s="658"/>
      <c r="BL13" s="658"/>
      <c r="BM13" s="658"/>
      <c r="BN13" s="659"/>
      <c r="BO13" s="695">
        <v>38.5</v>
      </c>
      <c r="BP13" s="695"/>
      <c r="BQ13" s="695"/>
      <c r="BR13" s="695"/>
      <c r="BS13" s="696" t="s">
        <v>122</v>
      </c>
      <c r="BT13" s="696"/>
      <c r="BU13" s="696"/>
      <c r="BV13" s="696"/>
      <c r="BW13" s="696"/>
      <c r="BX13" s="696"/>
      <c r="BY13" s="696"/>
      <c r="BZ13" s="696"/>
      <c r="CA13" s="696"/>
      <c r="CB13" s="736"/>
      <c r="CD13" s="654" t="s">
        <v>243</v>
      </c>
      <c r="CE13" s="655"/>
      <c r="CF13" s="655"/>
      <c r="CG13" s="655"/>
      <c r="CH13" s="655"/>
      <c r="CI13" s="655"/>
      <c r="CJ13" s="655"/>
      <c r="CK13" s="655"/>
      <c r="CL13" s="655"/>
      <c r="CM13" s="655"/>
      <c r="CN13" s="655"/>
      <c r="CO13" s="655"/>
      <c r="CP13" s="655"/>
      <c r="CQ13" s="656"/>
      <c r="CR13" s="657">
        <v>7954965</v>
      </c>
      <c r="CS13" s="658"/>
      <c r="CT13" s="658"/>
      <c r="CU13" s="658"/>
      <c r="CV13" s="658"/>
      <c r="CW13" s="658"/>
      <c r="CX13" s="658"/>
      <c r="CY13" s="659"/>
      <c r="CZ13" s="695">
        <v>7.5</v>
      </c>
      <c r="DA13" s="695"/>
      <c r="DB13" s="695"/>
      <c r="DC13" s="695"/>
      <c r="DD13" s="663">
        <v>4473728</v>
      </c>
      <c r="DE13" s="658"/>
      <c r="DF13" s="658"/>
      <c r="DG13" s="658"/>
      <c r="DH13" s="658"/>
      <c r="DI13" s="658"/>
      <c r="DJ13" s="658"/>
      <c r="DK13" s="658"/>
      <c r="DL13" s="658"/>
      <c r="DM13" s="658"/>
      <c r="DN13" s="658"/>
      <c r="DO13" s="658"/>
      <c r="DP13" s="659"/>
      <c r="DQ13" s="663">
        <v>4133437</v>
      </c>
      <c r="DR13" s="658"/>
      <c r="DS13" s="658"/>
      <c r="DT13" s="658"/>
      <c r="DU13" s="658"/>
      <c r="DV13" s="658"/>
      <c r="DW13" s="658"/>
      <c r="DX13" s="658"/>
      <c r="DY13" s="658"/>
      <c r="DZ13" s="658"/>
      <c r="EA13" s="658"/>
      <c r="EB13" s="658"/>
      <c r="EC13" s="694"/>
    </row>
    <row r="14" spans="2:143" ht="11.25" customHeight="1" x14ac:dyDescent="0.2">
      <c r="B14" s="654" t="s">
        <v>244</v>
      </c>
      <c r="C14" s="655"/>
      <c r="D14" s="655"/>
      <c r="E14" s="655"/>
      <c r="F14" s="655"/>
      <c r="G14" s="655"/>
      <c r="H14" s="655"/>
      <c r="I14" s="655"/>
      <c r="J14" s="655"/>
      <c r="K14" s="655"/>
      <c r="L14" s="655"/>
      <c r="M14" s="655"/>
      <c r="N14" s="655"/>
      <c r="O14" s="655"/>
      <c r="P14" s="655"/>
      <c r="Q14" s="656"/>
      <c r="R14" s="657">
        <v>4166</v>
      </c>
      <c r="S14" s="658"/>
      <c r="T14" s="658"/>
      <c r="U14" s="658"/>
      <c r="V14" s="658"/>
      <c r="W14" s="658"/>
      <c r="X14" s="658"/>
      <c r="Y14" s="659"/>
      <c r="Z14" s="695">
        <v>0</v>
      </c>
      <c r="AA14" s="695"/>
      <c r="AB14" s="695"/>
      <c r="AC14" s="695"/>
      <c r="AD14" s="696">
        <v>4166</v>
      </c>
      <c r="AE14" s="696"/>
      <c r="AF14" s="696"/>
      <c r="AG14" s="696"/>
      <c r="AH14" s="696"/>
      <c r="AI14" s="696"/>
      <c r="AJ14" s="696"/>
      <c r="AK14" s="696"/>
      <c r="AL14" s="660">
        <v>0</v>
      </c>
      <c r="AM14" s="661"/>
      <c r="AN14" s="661"/>
      <c r="AO14" s="697"/>
      <c r="AP14" s="654" t="s">
        <v>245</v>
      </c>
      <c r="AQ14" s="655"/>
      <c r="AR14" s="655"/>
      <c r="AS14" s="655"/>
      <c r="AT14" s="655"/>
      <c r="AU14" s="655"/>
      <c r="AV14" s="655"/>
      <c r="AW14" s="655"/>
      <c r="AX14" s="655"/>
      <c r="AY14" s="655"/>
      <c r="AZ14" s="655"/>
      <c r="BA14" s="655"/>
      <c r="BB14" s="655"/>
      <c r="BC14" s="655"/>
      <c r="BD14" s="655"/>
      <c r="BE14" s="655"/>
      <c r="BF14" s="656"/>
      <c r="BG14" s="657">
        <v>366345</v>
      </c>
      <c r="BH14" s="658"/>
      <c r="BI14" s="658"/>
      <c r="BJ14" s="658"/>
      <c r="BK14" s="658"/>
      <c r="BL14" s="658"/>
      <c r="BM14" s="658"/>
      <c r="BN14" s="659"/>
      <c r="BO14" s="695">
        <v>1.2</v>
      </c>
      <c r="BP14" s="695"/>
      <c r="BQ14" s="695"/>
      <c r="BR14" s="695"/>
      <c r="BS14" s="696" t="s">
        <v>122</v>
      </c>
      <c r="BT14" s="696"/>
      <c r="BU14" s="696"/>
      <c r="BV14" s="696"/>
      <c r="BW14" s="696"/>
      <c r="BX14" s="696"/>
      <c r="BY14" s="696"/>
      <c r="BZ14" s="696"/>
      <c r="CA14" s="696"/>
      <c r="CB14" s="736"/>
      <c r="CD14" s="654" t="s">
        <v>246</v>
      </c>
      <c r="CE14" s="655"/>
      <c r="CF14" s="655"/>
      <c r="CG14" s="655"/>
      <c r="CH14" s="655"/>
      <c r="CI14" s="655"/>
      <c r="CJ14" s="655"/>
      <c r="CK14" s="655"/>
      <c r="CL14" s="655"/>
      <c r="CM14" s="655"/>
      <c r="CN14" s="655"/>
      <c r="CO14" s="655"/>
      <c r="CP14" s="655"/>
      <c r="CQ14" s="656"/>
      <c r="CR14" s="657">
        <v>2999906</v>
      </c>
      <c r="CS14" s="658"/>
      <c r="CT14" s="658"/>
      <c r="CU14" s="658"/>
      <c r="CV14" s="658"/>
      <c r="CW14" s="658"/>
      <c r="CX14" s="658"/>
      <c r="CY14" s="659"/>
      <c r="CZ14" s="695">
        <v>2.8</v>
      </c>
      <c r="DA14" s="695"/>
      <c r="DB14" s="695"/>
      <c r="DC14" s="695"/>
      <c r="DD14" s="663">
        <v>20865</v>
      </c>
      <c r="DE14" s="658"/>
      <c r="DF14" s="658"/>
      <c r="DG14" s="658"/>
      <c r="DH14" s="658"/>
      <c r="DI14" s="658"/>
      <c r="DJ14" s="658"/>
      <c r="DK14" s="658"/>
      <c r="DL14" s="658"/>
      <c r="DM14" s="658"/>
      <c r="DN14" s="658"/>
      <c r="DO14" s="658"/>
      <c r="DP14" s="659"/>
      <c r="DQ14" s="663">
        <v>2875355</v>
      </c>
      <c r="DR14" s="658"/>
      <c r="DS14" s="658"/>
      <c r="DT14" s="658"/>
      <c r="DU14" s="658"/>
      <c r="DV14" s="658"/>
      <c r="DW14" s="658"/>
      <c r="DX14" s="658"/>
      <c r="DY14" s="658"/>
      <c r="DZ14" s="658"/>
      <c r="EA14" s="658"/>
      <c r="EB14" s="658"/>
      <c r="EC14" s="694"/>
    </row>
    <row r="15" spans="2:143" ht="11.25" customHeight="1" x14ac:dyDescent="0.2">
      <c r="B15" s="654" t="s">
        <v>247</v>
      </c>
      <c r="C15" s="655"/>
      <c r="D15" s="655"/>
      <c r="E15" s="655"/>
      <c r="F15" s="655"/>
      <c r="G15" s="655"/>
      <c r="H15" s="655"/>
      <c r="I15" s="655"/>
      <c r="J15" s="655"/>
      <c r="K15" s="655"/>
      <c r="L15" s="655"/>
      <c r="M15" s="655"/>
      <c r="N15" s="655"/>
      <c r="O15" s="655"/>
      <c r="P15" s="655"/>
      <c r="Q15" s="656"/>
      <c r="R15" s="657" t="s">
        <v>122</v>
      </c>
      <c r="S15" s="658"/>
      <c r="T15" s="658"/>
      <c r="U15" s="658"/>
      <c r="V15" s="658"/>
      <c r="W15" s="658"/>
      <c r="X15" s="658"/>
      <c r="Y15" s="659"/>
      <c r="Z15" s="695" t="s">
        <v>122</v>
      </c>
      <c r="AA15" s="695"/>
      <c r="AB15" s="695"/>
      <c r="AC15" s="695"/>
      <c r="AD15" s="696" t="s">
        <v>122</v>
      </c>
      <c r="AE15" s="696"/>
      <c r="AF15" s="696"/>
      <c r="AG15" s="696"/>
      <c r="AH15" s="696"/>
      <c r="AI15" s="696"/>
      <c r="AJ15" s="696"/>
      <c r="AK15" s="696"/>
      <c r="AL15" s="660" t="s">
        <v>122</v>
      </c>
      <c r="AM15" s="661"/>
      <c r="AN15" s="661"/>
      <c r="AO15" s="697"/>
      <c r="AP15" s="654" t="s">
        <v>248</v>
      </c>
      <c r="AQ15" s="655"/>
      <c r="AR15" s="655"/>
      <c r="AS15" s="655"/>
      <c r="AT15" s="655"/>
      <c r="AU15" s="655"/>
      <c r="AV15" s="655"/>
      <c r="AW15" s="655"/>
      <c r="AX15" s="655"/>
      <c r="AY15" s="655"/>
      <c r="AZ15" s="655"/>
      <c r="BA15" s="655"/>
      <c r="BB15" s="655"/>
      <c r="BC15" s="655"/>
      <c r="BD15" s="655"/>
      <c r="BE15" s="655"/>
      <c r="BF15" s="656"/>
      <c r="BG15" s="657">
        <v>1657626</v>
      </c>
      <c r="BH15" s="658"/>
      <c r="BI15" s="658"/>
      <c r="BJ15" s="658"/>
      <c r="BK15" s="658"/>
      <c r="BL15" s="658"/>
      <c r="BM15" s="658"/>
      <c r="BN15" s="659"/>
      <c r="BO15" s="695">
        <v>5.6</v>
      </c>
      <c r="BP15" s="695"/>
      <c r="BQ15" s="695"/>
      <c r="BR15" s="695"/>
      <c r="BS15" s="696" t="s">
        <v>122</v>
      </c>
      <c r="BT15" s="696"/>
      <c r="BU15" s="696"/>
      <c r="BV15" s="696"/>
      <c r="BW15" s="696"/>
      <c r="BX15" s="696"/>
      <c r="BY15" s="696"/>
      <c r="BZ15" s="696"/>
      <c r="CA15" s="696"/>
      <c r="CB15" s="736"/>
      <c r="CD15" s="654" t="s">
        <v>249</v>
      </c>
      <c r="CE15" s="655"/>
      <c r="CF15" s="655"/>
      <c r="CG15" s="655"/>
      <c r="CH15" s="655"/>
      <c r="CI15" s="655"/>
      <c r="CJ15" s="655"/>
      <c r="CK15" s="655"/>
      <c r="CL15" s="655"/>
      <c r="CM15" s="655"/>
      <c r="CN15" s="655"/>
      <c r="CO15" s="655"/>
      <c r="CP15" s="655"/>
      <c r="CQ15" s="656"/>
      <c r="CR15" s="657">
        <v>13769520</v>
      </c>
      <c r="CS15" s="658"/>
      <c r="CT15" s="658"/>
      <c r="CU15" s="658"/>
      <c r="CV15" s="658"/>
      <c r="CW15" s="658"/>
      <c r="CX15" s="658"/>
      <c r="CY15" s="659"/>
      <c r="CZ15" s="695">
        <v>13</v>
      </c>
      <c r="DA15" s="695"/>
      <c r="DB15" s="695"/>
      <c r="DC15" s="695"/>
      <c r="DD15" s="663">
        <v>6289475</v>
      </c>
      <c r="DE15" s="658"/>
      <c r="DF15" s="658"/>
      <c r="DG15" s="658"/>
      <c r="DH15" s="658"/>
      <c r="DI15" s="658"/>
      <c r="DJ15" s="658"/>
      <c r="DK15" s="658"/>
      <c r="DL15" s="658"/>
      <c r="DM15" s="658"/>
      <c r="DN15" s="658"/>
      <c r="DO15" s="658"/>
      <c r="DP15" s="659"/>
      <c r="DQ15" s="663">
        <v>6476168</v>
      </c>
      <c r="DR15" s="658"/>
      <c r="DS15" s="658"/>
      <c r="DT15" s="658"/>
      <c r="DU15" s="658"/>
      <c r="DV15" s="658"/>
      <c r="DW15" s="658"/>
      <c r="DX15" s="658"/>
      <c r="DY15" s="658"/>
      <c r="DZ15" s="658"/>
      <c r="EA15" s="658"/>
      <c r="EB15" s="658"/>
      <c r="EC15" s="694"/>
    </row>
    <row r="16" spans="2:143" ht="11.25" customHeight="1" x14ac:dyDescent="0.2">
      <c r="B16" s="654" t="s">
        <v>250</v>
      </c>
      <c r="C16" s="655"/>
      <c r="D16" s="655"/>
      <c r="E16" s="655"/>
      <c r="F16" s="655"/>
      <c r="G16" s="655"/>
      <c r="H16" s="655"/>
      <c r="I16" s="655"/>
      <c r="J16" s="655"/>
      <c r="K16" s="655"/>
      <c r="L16" s="655"/>
      <c r="M16" s="655"/>
      <c r="N16" s="655"/>
      <c r="O16" s="655"/>
      <c r="P16" s="655"/>
      <c r="Q16" s="656"/>
      <c r="R16" s="657">
        <v>91556</v>
      </c>
      <c r="S16" s="658"/>
      <c r="T16" s="658"/>
      <c r="U16" s="658"/>
      <c r="V16" s="658"/>
      <c r="W16" s="658"/>
      <c r="X16" s="658"/>
      <c r="Y16" s="659"/>
      <c r="Z16" s="695">
        <v>0.1</v>
      </c>
      <c r="AA16" s="695"/>
      <c r="AB16" s="695"/>
      <c r="AC16" s="695"/>
      <c r="AD16" s="696">
        <v>91556</v>
      </c>
      <c r="AE16" s="696"/>
      <c r="AF16" s="696"/>
      <c r="AG16" s="696"/>
      <c r="AH16" s="696"/>
      <c r="AI16" s="696"/>
      <c r="AJ16" s="696"/>
      <c r="AK16" s="696"/>
      <c r="AL16" s="660">
        <v>0.2</v>
      </c>
      <c r="AM16" s="661"/>
      <c r="AN16" s="661"/>
      <c r="AO16" s="697"/>
      <c r="AP16" s="654" t="s">
        <v>251</v>
      </c>
      <c r="AQ16" s="655"/>
      <c r="AR16" s="655"/>
      <c r="AS16" s="655"/>
      <c r="AT16" s="655"/>
      <c r="AU16" s="655"/>
      <c r="AV16" s="655"/>
      <c r="AW16" s="655"/>
      <c r="AX16" s="655"/>
      <c r="AY16" s="655"/>
      <c r="AZ16" s="655"/>
      <c r="BA16" s="655"/>
      <c r="BB16" s="655"/>
      <c r="BC16" s="655"/>
      <c r="BD16" s="655"/>
      <c r="BE16" s="655"/>
      <c r="BF16" s="656"/>
      <c r="BG16" s="657" t="s">
        <v>122</v>
      </c>
      <c r="BH16" s="658"/>
      <c r="BI16" s="658"/>
      <c r="BJ16" s="658"/>
      <c r="BK16" s="658"/>
      <c r="BL16" s="658"/>
      <c r="BM16" s="658"/>
      <c r="BN16" s="659"/>
      <c r="BO16" s="695" t="s">
        <v>122</v>
      </c>
      <c r="BP16" s="695"/>
      <c r="BQ16" s="695"/>
      <c r="BR16" s="695"/>
      <c r="BS16" s="696" t="s">
        <v>122</v>
      </c>
      <c r="BT16" s="696"/>
      <c r="BU16" s="696"/>
      <c r="BV16" s="696"/>
      <c r="BW16" s="696"/>
      <c r="BX16" s="696"/>
      <c r="BY16" s="696"/>
      <c r="BZ16" s="696"/>
      <c r="CA16" s="696"/>
      <c r="CB16" s="736"/>
      <c r="CD16" s="654" t="s">
        <v>252</v>
      </c>
      <c r="CE16" s="655"/>
      <c r="CF16" s="655"/>
      <c r="CG16" s="655"/>
      <c r="CH16" s="655"/>
      <c r="CI16" s="655"/>
      <c r="CJ16" s="655"/>
      <c r="CK16" s="655"/>
      <c r="CL16" s="655"/>
      <c r="CM16" s="655"/>
      <c r="CN16" s="655"/>
      <c r="CO16" s="655"/>
      <c r="CP16" s="655"/>
      <c r="CQ16" s="656"/>
      <c r="CR16" s="657" t="s">
        <v>122</v>
      </c>
      <c r="CS16" s="658"/>
      <c r="CT16" s="658"/>
      <c r="CU16" s="658"/>
      <c r="CV16" s="658"/>
      <c r="CW16" s="658"/>
      <c r="CX16" s="658"/>
      <c r="CY16" s="659"/>
      <c r="CZ16" s="695" t="s">
        <v>122</v>
      </c>
      <c r="DA16" s="695"/>
      <c r="DB16" s="695"/>
      <c r="DC16" s="695"/>
      <c r="DD16" s="663" t="s">
        <v>122</v>
      </c>
      <c r="DE16" s="658"/>
      <c r="DF16" s="658"/>
      <c r="DG16" s="658"/>
      <c r="DH16" s="658"/>
      <c r="DI16" s="658"/>
      <c r="DJ16" s="658"/>
      <c r="DK16" s="658"/>
      <c r="DL16" s="658"/>
      <c r="DM16" s="658"/>
      <c r="DN16" s="658"/>
      <c r="DO16" s="658"/>
      <c r="DP16" s="659"/>
      <c r="DQ16" s="663" t="s">
        <v>122</v>
      </c>
      <c r="DR16" s="658"/>
      <c r="DS16" s="658"/>
      <c r="DT16" s="658"/>
      <c r="DU16" s="658"/>
      <c r="DV16" s="658"/>
      <c r="DW16" s="658"/>
      <c r="DX16" s="658"/>
      <c r="DY16" s="658"/>
      <c r="DZ16" s="658"/>
      <c r="EA16" s="658"/>
      <c r="EB16" s="658"/>
      <c r="EC16" s="694"/>
    </row>
    <row r="17" spans="2:133" ht="11.25" customHeight="1" x14ac:dyDescent="0.2">
      <c r="B17" s="654" t="s">
        <v>253</v>
      </c>
      <c r="C17" s="655"/>
      <c r="D17" s="655"/>
      <c r="E17" s="655"/>
      <c r="F17" s="655"/>
      <c r="G17" s="655"/>
      <c r="H17" s="655"/>
      <c r="I17" s="655"/>
      <c r="J17" s="655"/>
      <c r="K17" s="655"/>
      <c r="L17" s="655"/>
      <c r="M17" s="655"/>
      <c r="N17" s="655"/>
      <c r="O17" s="655"/>
      <c r="P17" s="655"/>
      <c r="Q17" s="656"/>
      <c r="R17" s="657">
        <v>468584</v>
      </c>
      <c r="S17" s="658"/>
      <c r="T17" s="658"/>
      <c r="U17" s="658"/>
      <c r="V17" s="658"/>
      <c r="W17" s="658"/>
      <c r="X17" s="658"/>
      <c r="Y17" s="659"/>
      <c r="Z17" s="695">
        <v>0.4</v>
      </c>
      <c r="AA17" s="695"/>
      <c r="AB17" s="695"/>
      <c r="AC17" s="695"/>
      <c r="AD17" s="696">
        <v>468584</v>
      </c>
      <c r="AE17" s="696"/>
      <c r="AF17" s="696"/>
      <c r="AG17" s="696"/>
      <c r="AH17" s="696"/>
      <c r="AI17" s="696"/>
      <c r="AJ17" s="696"/>
      <c r="AK17" s="696"/>
      <c r="AL17" s="660">
        <v>0.9</v>
      </c>
      <c r="AM17" s="661"/>
      <c r="AN17" s="661"/>
      <c r="AO17" s="697"/>
      <c r="AP17" s="654" t="s">
        <v>254</v>
      </c>
      <c r="AQ17" s="655"/>
      <c r="AR17" s="655"/>
      <c r="AS17" s="655"/>
      <c r="AT17" s="655"/>
      <c r="AU17" s="655"/>
      <c r="AV17" s="655"/>
      <c r="AW17" s="655"/>
      <c r="AX17" s="655"/>
      <c r="AY17" s="655"/>
      <c r="AZ17" s="655"/>
      <c r="BA17" s="655"/>
      <c r="BB17" s="655"/>
      <c r="BC17" s="655"/>
      <c r="BD17" s="655"/>
      <c r="BE17" s="655"/>
      <c r="BF17" s="656"/>
      <c r="BG17" s="657" t="s">
        <v>122</v>
      </c>
      <c r="BH17" s="658"/>
      <c r="BI17" s="658"/>
      <c r="BJ17" s="658"/>
      <c r="BK17" s="658"/>
      <c r="BL17" s="658"/>
      <c r="BM17" s="658"/>
      <c r="BN17" s="659"/>
      <c r="BO17" s="695" t="s">
        <v>122</v>
      </c>
      <c r="BP17" s="695"/>
      <c r="BQ17" s="695"/>
      <c r="BR17" s="695"/>
      <c r="BS17" s="696" t="s">
        <v>122</v>
      </c>
      <c r="BT17" s="696"/>
      <c r="BU17" s="696"/>
      <c r="BV17" s="696"/>
      <c r="BW17" s="696"/>
      <c r="BX17" s="696"/>
      <c r="BY17" s="696"/>
      <c r="BZ17" s="696"/>
      <c r="CA17" s="696"/>
      <c r="CB17" s="736"/>
      <c r="CD17" s="654" t="s">
        <v>255</v>
      </c>
      <c r="CE17" s="655"/>
      <c r="CF17" s="655"/>
      <c r="CG17" s="655"/>
      <c r="CH17" s="655"/>
      <c r="CI17" s="655"/>
      <c r="CJ17" s="655"/>
      <c r="CK17" s="655"/>
      <c r="CL17" s="655"/>
      <c r="CM17" s="655"/>
      <c r="CN17" s="655"/>
      <c r="CO17" s="655"/>
      <c r="CP17" s="655"/>
      <c r="CQ17" s="656"/>
      <c r="CR17" s="657">
        <v>5518947</v>
      </c>
      <c r="CS17" s="658"/>
      <c r="CT17" s="658"/>
      <c r="CU17" s="658"/>
      <c r="CV17" s="658"/>
      <c r="CW17" s="658"/>
      <c r="CX17" s="658"/>
      <c r="CY17" s="659"/>
      <c r="CZ17" s="695">
        <v>5.2</v>
      </c>
      <c r="DA17" s="695"/>
      <c r="DB17" s="695"/>
      <c r="DC17" s="695"/>
      <c r="DD17" s="663" t="s">
        <v>122</v>
      </c>
      <c r="DE17" s="658"/>
      <c r="DF17" s="658"/>
      <c r="DG17" s="658"/>
      <c r="DH17" s="658"/>
      <c r="DI17" s="658"/>
      <c r="DJ17" s="658"/>
      <c r="DK17" s="658"/>
      <c r="DL17" s="658"/>
      <c r="DM17" s="658"/>
      <c r="DN17" s="658"/>
      <c r="DO17" s="658"/>
      <c r="DP17" s="659"/>
      <c r="DQ17" s="663">
        <v>5501030</v>
      </c>
      <c r="DR17" s="658"/>
      <c r="DS17" s="658"/>
      <c r="DT17" s="658"/>
      <c r="DU17" s="658"/>
      <c r="DV17" s="658"/>
      <c r="DW17" s="658"/>
      <c r="DX17" s="658"/>
      <c r="DY17" s="658"/>
      <c r="DZ17" s="658"/>
      <c r="EA17" s="658"/>
      <c r="EB17" s="658"/>
      <c r="EC17" s="694"/>
    </row>
    <row r="18" spans="2:133" ht="11.25" customHeight="1" x14ac:dyDescent="0.2">
      <c r="B18" s="654" t="s">
        <v>256</v>
      </c>
      <c r="C18" s="655"/>
      <c r="D18" s="655"/>
      <c r="E18" s="655"/>
      <c r="F18" s="655"/>
      <c r="G18" s="655"/>
      <c r="H18" s="655"/>
      <c r="I18" s="655"/>
      <c r="J18" s="655"/>
      <c r="K18" s="655"/>
      <c r="L18" s="655"/>
      <c r="M18" s="655"/>
      <c r="N18" s="655"/>
      <c r="O18" s="655"/>
      <c r="P18" s="655"/>
      <c r="Q18" s="656"/>
      <c r="R18" s="657">
        <v>205445</v>
      </c>
      <c r="S18" s="658"/>
      <c r="T18" s="658"/>
      <c r="U18" s="658"/>
      <c r="V18" s="658"/>
      <c r="W18" s="658"/>
      <c r="X18" s="658"/>
      <c r="Y18" s="659"/>
      <c r="Z18" s="695">
        <v>0.2</v>
      </c>
      <c r="AA18" s="695"/>
      <c r="AB18" s="695"/>
      <c r="AC18" s="695"/>
      <c r="AD18" s="696">
        <v>205445</v>
      </c>
      <c r="AE18" s="696"/>
      <c r="AF18" s="696"/>
      <c r="AG18" s="696"/>
      <c r="AH18" s="696"/>
      <c r="AI18" s="696"/>
      <c r="AJ18" s="696"/>
      <c r="AK18" s="696"/>
      <c r="AL18" s="660">
        <v>0.4</v>
      </c>
      <c r="AM18" s="661"/>
      <c r="AN18" s="661"/>
      <c r="AO18" s="697"/>
      <c r="AP18" s="654" t="s">
        <v>257</v>
      </c>
      <c r="AQ18" s="655"/>
      <c r="AR18" s="655"/>
      <c r="AS18" s="655"/>
      <c r="AT18" s="655"/>
      <c r="AU18" s="655"/>
      <c r="AV18" s="655"/>
      <c r="AW18" s="655"/>
      <c r="AX18" s="655"/>
      <c r="AY18" s="655"/>
      <c r="AZ18" s="655"/>
      <c r="BA18" s="655"/>
      <c r="BB18" s="655"/>
      <c r="BC18" s="655"/>
      <c r="BD18" s="655"/>
      <c r="BE18" s="655"/>
      <c r="BF18" s="656"/>
      <c r="BG18" s="657" t="s">
        <v>122</v>
      </c>
      <c r="BH18" s="658"/>
      <c r="BI18" s="658"/>
      <c r="BJ18" s="658"/>
      <c r="BK18" s="658"/>
      <c r="BL18" s="658"/>
      <c r="BM18" s="658"/>
      <c r="BN18" s="659"/>
      <c r="BO18" s="695" t="s">
        <v>122</v>
      </c>
      <c r="BP18" s="695"/>
      <c r="BQ18" s="695"/>
      <c r="BR18" s="695"/>
      <c r="BS18" s="696" t="s">
        <v>122</v>
      </c>
      <c r="BT18" s="696"/>
      <c r="BU18" s="696"/>
      <c r="BV18" s="696"/>
      <c r="BW18" s="696"/>
      <c r="BX18" s="696"/>
      <c r="BY18" s="696"/>
      <c r="BZ18" s="696"/>
      <c r="CA18" s="696"/>
      <c r="CB18" s="736"/>
      <c r="CD18" s="654" t="s">
        <v>258</v>
      </c>
      <c r="CE18" s="655"/>
      <c r="CF18" s="655"/>
      <c r="CG18" s="655"/>
      <c r="CH18" s="655"/>
      <c r="CI18" s="655"/>
      <c r="CJ18" s="655"/>
      <c r="CK18" s="655"/>
      <c r="CL18" s="655"/>
      <c r="CM18" s="655"/>
      <c r="CN18" s="655"/>
      <c r="CO18" s="655"/>
      <c r="CP18" s="655"/>
      <c r="CQ18" s="656"/>
      <c r="CR18" s="657" t="s">
        <v>122</v>
      </c>
      <c r="CS18" s="658"/>
      <c r="CT18" s="658"/>
      <c r="CU18" s="658"/>
      <c r="CV18" s="658"/>
      <c r="CW18" s="658"/>
      <c r="CX18" s="658"/>
      <c r="CY18" s="659"/>
      <c r="CZ18" s="695" t="s">
        <v>122</v>
      </c>
      <c r="DA18" s="695"/>
      <c r="DB18" s="695"/>
      <c r="DC18" s="695"/>
      <c r="DD18" s="663" t="s">
        <v>122</v>
      </c>
      <c r="DE18" s="658"/>
      <c r="DF18" s="658"/>
      <c r="DG18" s="658"/>
      <c r="DH18" s="658"/>
      <c r="DI18" s="658"/>
      <c r="DJ18" s="658"/>
      <c r="DK18" s="658"/>
      <c r="DL18" s="658"/>
      <c r="DM18" s="658"/>
      <c r="DN18" s="658"/>
      <c r="DO18" s="658"/>
      <c r="DP18" s="659"/>
      <c r="DQ18" s="663" t="s">
        <v>122</v>
      </c>
      <c r="DR18" s="658"/>
      <c r="DS18" s="658"/>
      <c r="DT18" s="658"/>
      <c r="DU18" s="658"/>
      <c r="DV18" s="658"/>
      <c r="DW18" s="658"/>
      <c r="DX18" s="658"/>
      <c r="DY18" s="658"/>
      <c r="DZ18" s="658"/>
      <c r="EA18" s="658"/>
      <c r="EB18" s="658"/>
      <c r="EC18" s="694"/>
    </row>
    <row r="19" spans="2:133" ht="11.25" customHeight="1" x14ac:dyDescent="0.2">
      <c r="B19" s="654" t="s">
        <v>259</v>
      </c>
      <c r="C19" s="655"/>
      <c r="D19" s="655"/>
      <c r="E19" s="655"/>
      <c r="F19" s="655"/>
      <c r="G19" s="655"/>
      <c r="H19" s="655"/>
      <c r="I19" s="655"/>
      <c r="J19" s="655"/>
      <c r="K19" s="655"/>
      <c r="L19" s="655"/>
      <c r="M19" s="655"/>
      <c r="N19" s="655"/>
      <c r="O19" s="655"/>
      <c r="P19" s="655"/>
      <c r="Q19" s="656"/>
      <c r="R19" s="657">
        <v>201202</v>
      </c>
      <c r="S19" s="658"/>
      <c r="T19" s="658"/>
      <c r="U19" s="658"/>
      <c r="V19" s="658"/>
      <c r="W19" s="658"/>
      <c r="X19" s="658"/>
      <c r="Y19" s="659"/>
      <c r="Z19" s="695">
        <v>0.2</v>
      </c>
      <c r="AA19" s="695"/>
      <c r="AB19" s="695"/>
      <c r="AC19" s="695"/>
      <c r="AD19" s="696">
        <v>201202</v>
      </c>
      <c r="AE19" s="696"/>
      <c r="AF19" s="696"/>
      <c r="AG19" s="696"/>
      <c r="AH19" s="696"/>
      <c r="AI19" s="696"/>
      <c r="AJ19" s="696"/>
      <c r="AK19" s="696"/>
      <c r="AL19" s="660">
        <v>0.4</v>
      </c>
      <c r="AM19" s="661"/>
      <c r="AN19" s="661"/>
      <c r="AO19" s="697"/>
      <c r="AP19" s="654" t="s">
        <v>260</v>
      </c>
      <c r="AQ19" s="655"/>
      <c r="AR19" s="655"/>
      <c r="AS19" s="655"/>
      <c r="AT19" s="655"/>
      <c r="AU19" s="655"/>
      <c r="AV19" s="655"/>
      <c r="AW19" s="655"/>
      <c r="AX19" s="655"/>
      <c r="AY19" s="655"/>
      <c r="AZ19" s="655"/>
      <c r="BA19" s="655"/>
      <c r="BB19" s="655"/>
      <c r="BC19" s="655"/>
      <c r="BD19" s="655"/>
      <c r="BE19" s="655"/>
      <c r="BF19" s="656"/>
      <c r="BG19" s="657">
        <v>2558668</v>
      </c>
      <c r="BH19" s="658"/>
      <c r="BI19" s="658"/>
      <c r="BJ19" s="658"/>
      <c r="BK19" s="658"/>
      <c r="BL19" s="658"/>
      <c r="BM19" s="658"/>
      <c r="BN19" s="659"/>
      <c r="BO19" s="695">
        <v>8.6999999999999993</v>
      </c>
      <c r="BP19" s="695"/>
      <c r="BQ19" s="695"/>
      <c r="BR19" s="695"/>
      <c r="BS19" s="696" t="s">
        <v>122</v>
      </c>
      <c r="BT19" s="696"/>
      <c r="BU19" s="696"/>
      <c r="BV19" s="696"/>
      <c r="BW19" s="696"/>
      <c r="BX19" s="696"/>
      <c r="BY19" s="696"/>
      <c r="BZ19" s="696"/>
      <c r="CA19" s="696"/>
      <c r="CB19" s="736"/>
      <c r="CD19" s="654" t="s">
        <v>261</v>
      </c>
      <c r="CE19" s="655"/>
      <c r="CF19" s="655"/>
      <c r="CG19" s="655"/>
      <c r="CH19" s="655"/>
      <c r="CI19" s="655"/>
      <c r="CJ19" s="655"/>
      <c r="CK19" s="655"/>
      <c r="CL19" s="655"/>
      <c r="CM19" s="655"/>
      <c r="CN19" s="655"/>
      <c r="CO19" s="655"/>
      <c r="CP19" s="655"/>
      <c r="CQ19" s="656"/>
      <c r="CR19" s="657" t="s">
        <v>122</v>
      </c>
      <c r="CS19" s="658"/>
      <c r="CT19" s="658"/>
      <c r="CU19" s="658"/>
      <c r="CV19" s="658"/>
      <c r="CW19" s="658"/>
      <c r="CX19" s="658"/>
      <c r="CY19" s="659"/>
      <c r="CZ19" s="695" t="s">
        <v>122</v>
      </c>
      <c r="DA19" s="695"/>
      <c r="DB19" s="695"/>
      <c r="DC19" s="695"/>
      <c r="DD19" s="663" t="s">
        <v>122</v>
      </c>
      <c r="DE19" s="658"/>
      <c r="DF19" s="658"/>
      <c r="DG19" s="658"/>
      <c r="DH19" s="658"/>
      <c r="DI19" s="658"/>
      <c r="DJ19" s="658"/>
      <c r="DK19" s="658"/>
      <c r="DL19" s="658"/>
      <c r="DM19" s="658"/>
      <c r="DN19" s="658"/>
      <c r="DO19" s="658"/>
      <c r="DP19" s="659"/>
      <c r="DQ19" s="663" t="s">
        <v>122</v>
      </c>
      <c r="DR19" s="658"/>
      <c r="DS19" s="658"/>
      <c r="DT19" s="658"/>
      <c r="DU19" s="658"/>
      <c r="DV19" s="658"/>
      <c r="DW19" s="658"/>
      <c r="DX19" s="658"/>
      <c r="DY19" s="658"/>
      <c r="DZ19" s="658"/>
      <c r="EA19" s="658"/>
      <c r="EB19" s="658"/>
      <c r="EC19" s="694"/>
    </row>
    <row r="20" spans="2:133" ht="11.25" customHeight="1" x14ac:dyDescent="0.2">
      <c r="B20" s="724" t="s">
        <v>262</v>
      </c>
      <c r="C20" s="725"/>
      <c r="D20" s="725"/>
      <c r="E20" s="725"/>
      <c r="F20" s="725"/>
      <c r="G20" s="725"/>
      <c r="H20" s="725"/>
      <c r="I20" s="725"/>
      <c r="J20" s="725"/>
      <c r="K20" s="725"/>
      <c r="L20" s="725"/>
      <c r="M20" s="725"/>
      <c r="N20" s="725"/>
      <c r="O20" s="725"/>
      <c r="P20" s="725"/>
      <c r="Q20" s="726"/>
      <c r="R20" s="657">
        <v>4243</v>
      </c>
      <c r="S20" s="658"/>
      <c r="T20" s="658"/>
      <c r="U20" s="658"/>
      <c r="V20" s="658"/>
      <c r="W20" s="658"/>
      <c r="X20" s="658"/>
      <c r="Y20" s="659"/>
      <c r="Z20" s="695">
        <v>0</v>
      </c>
      <c r="AA20" s="695"/>
      <c r="AB20" s="695"/>
      <c r="AC20" s="695"/>
      <c r="AD20" s="696">
        <v>4243</v>
      </c>
      <c r="AE20" s="696"/>
      <c r="AF20" s="696"/>
      <c r="AG20" s="696"/>
      <c r="AH20" s="696"/>
      <c r="AI20" s="696"/>
      <c r="AJ20" s="696"/>
      <c r="AK20" s="696"/>
      <c r="AL20" s="660">
        <v>0</v>
      </c>
      <c r="AM20" s="661"/>
      <c r="AN20" s="661"/>
      <c r="AO20" s="697"/>
      <c r="AP20" s="654" t="s">
        <v>263</v>
      </c>
      <c r="AQ20" s="655"/>
      <c r="AR20" s="655"/>
      <c r="AS20" s="655"/>
      <c r="AT20" s="655"/>
      <c r="AU20" s="655"/>
      <c r="AV20" s="655"/>
      <c r="AW20" s="655"/>
      <c r="AX20" s="655"/>
      <c r="AY20" s="655"/>
      <c r="AZ20" s="655"/>
      <c r="BA20" s="655"/>
      <c r="BB20" s="655"/>
      <c r="BC20" s="655"/>
      <c r="BD20" s="655"/>
      <c r="BE20" s="655"/>
      <c r="BF20" s="656"/>
      <c r="BG20" s="657">
        <v>2558668</v>
      </c>
      <c r="BH20" s="658"/>
      <c r="BI20" s="658"/>
      <c r="BJ20" s="658"/>
      <c r="BK20" s="658"/>
      <c r="BL20" s="658"/>
      <c r="BM20" s="658"/>
      <c r="BN20" s="659"/>
      <c r="BO20" s="695">
        <v>8.6999999999999993</v>
      </c>
      <c r="BP20" s="695"/>
      <c r="BQ20" s="695"/>
      <c r="BR20" s="695"/>
      <c r="BS20" s="696" t="s">
        <v>122</v>
      </c>
      <c r="BT20" s="696"/>
      <c r="BU20" s="696"/>
      <c r="BV20" s="696"/>
      <c r="BW20" s="696"/>
      <c r="BX20" s="696"/>
      <c r="BY20" s="696"/>
      <c r="BZ20" s="696"/>
      <c r="CA20" s="696"/>
      <c r="CB20" s="736"/>
      <c r="CD20" s="654" t="s">
        <v>264</v>
      </c>
      <c r="CE20" s="655"/>
      <c r="CF20" s="655"/>
      <c r="CG20" s="655"/>
      <c r="CH20" s="655"/>
      <c r="CI20" s="655"/>
      <c r="CJ20" s="655"/>
      <c r="CK20" s="655"/>
      <c r="CL20" s="655"/>
      <c r="CM20" s="655"/>
      <c r="CN20" s="655"/>
      <c r="CO20" s="655"/>
      <c r="CP20" s="655"/>
      <c r="CQ20" s="656"/>
      <c r="CR20" s="657">
        <v>105723665</v>
      </c>
      <c r="CS20" s="658"/>
      <c r="CT20" s="658"/>
      <c r="CU20" s="658"/>
      <c r="CV20" s="658"/>
      <c r="CW20" s="658"/>
      <c r="CX20" s="658"/>
      <c r="CY20" s="659"/>
      <c r="CZ20" s="695">
        <v>100</v>
      </c>
      <c r="DA20" s="695"/>
      <c r="DB20" s="695"/>
      <c r="DC20" s="695"/>
      <c r="DD20" s="663">
        <v>12919123</v>
      </c>
      <c r="DE20" s="658"/>
      <c r="DF20" s="658"/>
      <c r="DG20" s="658"/>
      <c r="DH20" s="658"/>
      <c r="DI20" s="658"/>
      <c r="DJ20" s="658"/>
      <c r="DK20" s="658"/>
      <c r="DL20" s="658"/>
      <c r="DM20" s="658"/>
      <c r="DN20" s="658"/>
      <c r="DO20" s="658"/>
      <c r="DP20" s="659"/>
      <c r="DQ20" s="663">
        <v>62309303</v>
      </c>
      <c r="DR20" s="658"/>
      <c r="DS20" s="658"/>
      <c r="DT20" s="658"/>
      <c r="DU20" s="658"/>
      <c r="DV20" s="658"/>
      <c r="DW20" s="658"/>
      <c r="DX20" s="658"/>
      <c r="DY20" s="658"/>
      <c r="DZ20" s="658"/>
      <c r="EA20" s="658"/>
      <c r="EB20" s="658"/>
      <c r="EC20" s="694"/>
    </row>
    <row r="21" spans="2:133" ht="11.25" customHeight="1" x14ac:dyDescent="0.2">
      <c r="B21" s="654" t="s">
        <v>265</v>
      </c>
      <c r="C21" s="655"/>
      <c r="D21" s="655"/>
      <c r="E21" s="655"/>
      <c r="F21" s="655"/>
      <c r="G21" s="655"/>
      <c r="H21" s="655"/>
      <c r="I21" s="655"/>
      <c r="J21" s="655"/>
      <c r="K21" s="655"/>
      <c r="L21" s="655"/>
      <c r="M21" s="655"/>
      <c r="N21" s="655"/>
      <c r="O21" s="655"/>
      <c r="P21" s="655"/>
      <c r="Q21" s="656"/>
      <c r="R21" s="657">
        <v>16635687</v>
      </c>
      <c r="S21" s="658"/>
      <c r="T21" s="658"/>
      <c r="U21" s="658"/>
      <c r="V21" s="658"/>
      <c r="W21" s="658"/>
      <c r="X21" s="658"/>
      <c r="Y21" s="659"/>
      <c r="Z21" s="695">
        <v>15.5</v>
      </c>
      <c r="AA21" s="695"/>
      <c r="AB21" s="695"/>
      <c r="AC21" s="695"/>
      <c r="AD21" s="696">
        <v>16060885</v>
      </c>
      <c r="AE21" s="696"/>
      <c r="AF21" s="696"/>
      <c r="AG21" s="696"/>
      <c r="AH21" s="696"/>
      <c r="AI21" s="696"/>
      <c r="AJ21" s="696"/>
      <c r="AK21" s="696"/>
      <c r="AL21" s="660">
        <v>32.1</v>
      </c>
      <c r="AM21" s="661"/>
      <c r="AN21" s="661"/>
      <c r="AO21" s="697"/>
      <c r="AP21" s="654" t="s">
        <v>266</v>
      </c>
      <c r="AQ21" s="734"/>
      <c r="AR21" s="734"/>
      <c r="AS21" s="734"/>
      <c r="AT21" s="734"/>
      <c r="AU21" s="734"/>
      <c r="AV21" s="734"/>
      <c r="AW21" s="734"/>
      <c r="AX21" s="734"/>
      <c r="AY21" s="734"/>
      <c r="AZ21" s="734"/>
      <c r="BA21" s="734"/>
      <c r="BB21" s="734"/>
      <c r="BC21" s="734"/>
      <c r="BD21" s="734"/>
      <c r="BE21" s="734"/>
      <c r="BF21" s="735"/>
      <c r="BG21" s="657">
        <v>12272</v>
      </c>
      <c r="BH21" s="658"/>
      <c r="BI21" s="658"/>
      <c r="BJ21" s="658"/>
      <c r="BK21" s="658"/>
      <c r="BL21" s="658"/>
      <c r="BM21" s="658"/>
      <c r="BN21" s="659"/>
      <c r="BO21" s="695">
        <v>0</v>
      </c>
      <c r="BP21" s="695"/>
      <c r="BQ21" s="695"/>
      <c r="BR21" s="695"/>
      <c r="BS21" s="696" t="s">
        <v>122</v>
      </c>
      <c r="BT21" s="696"/>
      <c r="BU21" s="696"/>
      <c r="BV21" s="696"/>
      <c r="BW21" s="696"/>
      <c r="BX21" s="696"/>
      <c r="BY21" s="696"/>
      <c r="BZ21" s="696"/>
      <c r="CA21" s="696"/>
      <c r="CB21" s="736"/>
      <c r="CD21" s="638"/>
      <c r="CE21" s="639"/>
      <c r="CF21" s="639"/>
      <c r="CG21" s="639"/>
      <c r="CH21" s="639"/>
      <c r="CI21" s="639"/>
      <c r="CJ21" s="639"/>
      <c r="CK21" s="639"/>
      <c r="CL21" s="639"/>
      <c r="CM21" s="639"/>
      <c r="CN21" s="639"/>
      <c r="CO21" s="639"/>
      <c r="CP21" s="639"/>
      <c r="CQ21" s="640"/>
      <c r="CR21" s="742"/>
      <c r="CS21" s="743"/>
      <c r="CT21" s="743"/>
      <c r="CU21" s="743"/>
      <c r="CV21" s="743"/>
      <c r="CW21" s="743"/>
      <c r="CX21" s="743"/>
      <c r="CY21" s="744"/>
      <c r="CZ21" s="745"/>
      <c r="DA21" s="745"/>
      <c r="DB21" s="745"/>
      <c r="DC21" s="745"/>
      <c r="DD21" s="746"/>
      <c r="DE21" s="743"/>
      <c r="DF21" s="743"/>
      <c r="DG21" s="743"/>
      <c r="DH21" s="743"/>
      <c r="DI21" s="743"/>
      <c r="DJ21" s="743"/>
      <c r="DK21" s="743"/>
      <c r="DL21" s="743"/>
      <c r="DM21" s="743"/>
      <c r="DN21" s="743"/>
      <c r="DO21" s="743"/>
      <c r="DP21" s="744"/>
      <c r="DQ21" s="746"/>
      <c r="DR21" s="743"/>
      <c r="DS21" s="743"/>
      <c r="DT21" s="743"/>
      <c r="DU21" s="743"/>
      <c r="DV21" s="743"/>
      <c r="DW21" s="743"/>
      <c r="DX21" s="743"/>
      <c r="DY21" s="743"/>
      <c r="DZ21" s="743"/>
      <c r="EA21" s="743"/>
      <c r="EB21" s="743"/>
      <c r="EC21" s="750"/>
    </row>
    <row r="22" spans="2:133" ht="11.25" customHeight="1" x14ac:dyDescent="0.2">
      <c r="B22" s="654" t="s">
        <v>267</v>
      </c>
      <c r="C22" s="655"/>
      <c r="D22" s="655"/>
      <c r="E22" s="655"/>
      <c r="F22" s="655"/>
      <c r="G22" s="655"/>
      <c r="H22" s="655"/>
      <c r="I22" s="655"/>
      <c r="J22" s="655"/>
      <c r="K22" s="655"/>
      <c r="L22" s="655"/>
      <c r="M22" s="655"/>
      <c r="N22" s="655"/>
      <c r="O22" s="655"/>
      <c r="P22" s="655"/>
      <c r="Q22" s="656"/>
      <c r="R22" s="657">
        <v>16060885</v>
      </c>
      <c r="S22" s="658"/>
      <c r="T22" s="658"/>
      <c r="U22" s="658"/>
      <c r="V22" s="658"/>
      <c r="W22" s="658"/>
      <c r="X22" s="658"/>
      <c r="Y22" s="659"/>
      <c r="Z22" s="695">
        <v>15</v>
      </c>
      <c r="AA22" s="695"/>
      <c r="AB22" s="695"/>
      <c r="AC22" s="695"/>
      <c r="AD22" s="696">
        <v>16060885</v>
      </c>
      <c r="AE22" s="696"/>
      <c r="AF22" s="696"/>
      <c r="AG22" s="696"/>
      <c r="AH22" s="696"/>
      <c r="AI22" s="696"/>
      <c r="AJ22" s="696"/>
      <c r="AK22" s="696"/>
      <c r="AL22" s="660">
        <v>32.1</v>
      </c>
      <c r="AM22" s="661"/>
      <c r="AN22" s="661"/>
      <c r="AO22" s="697"/>
      <c r="AP22" s="654" t="s">
        <v>268</v>
      </c>
      <c r="AQ22" s="734"/>
      <c r="AR22" s="734"/>
      <c r="AS22" s="734"/>
      <c r="AT22" s="734"/>
      <c r="AU22" s="734"/>
      <c r="AV22" s="734"/>
      <c r="AW22" s="734"/>
      <c r="AX22" s="734"/>
      <c r="AY22" s="734"/>
      <c r="AZ22" s="734"/>
      <c r="BA22" s="734"/>
      <c r="BB22" s="734"/>
      <c r="BC22" s="734"/>
      <c r="BD22" s="734"/>
      <c r="BE22" s="734"/>
      <c r="BF22" s="735"/>
      <c r="BG22" s="657" t="s">
        <v>122</v>
      </c>
      <c r="BH22" s="658"/>
      <c r="BI22" s="658"/>
      <c r="BJ22" s="658"/>
      <c r="BK22" s="658"/>
      <c r="BL22" s="658"/>
      <c r="BM22" s="658"/>
      <c r="BN22" s="659"/>
      <c r="BO22" s="695" t="s">
        <v>122</v>
      </c>
      <c r="BP22" s="695"/>
      <c r="BQ22" s="695"/>
      <c r="BR22" s="695"/>
      <c r="BS22" s="696" t="s">
        <v>122</v>
      </c>
      <c r="BT22" s="696"/>
      <c r="BU22" s="696"/>
      <c r="BV22" s="696"/>
      <c r="BW22" s="696"/>
      <c r="BX22" s="696"/>
      <c r="BY22" s="696"/>
      <c r="BZ22" s="696"/>
      <c r="CA22" s="696"/>
      <c r="CB22" s="736"/>
      <c r="CD22" s="709" t="s">
        <v>269</v>
      </c>
      <c r="CE22" s="710"/>
      <c r="CF22" s="710"/>
      <c r="CG22" s="710"/>
      <c r="CH22" s="710"/>
      <c r="CI22" s="710"/>
      <c r="CJ22" s="710"/>
      <c r="CK22" s="710"/>
      <c r="CL22" s="710"/>
      <c r="CM22" s="710"/>
      <c r="CN22" s="710"/>
      <c r="CO22" s="710"/>
      <c r="CP22" s="710"/>
      <c r="CQ22" s="710"/>
      <c r="CR22" s="710"/>
      <c r="CS22" s="710"/>
      <c r="CT22" s="710"/>
      <c r="CU22" s="710"/>
      <c r="CV22" s="710"/>
      <c r="CW22" s="710"/>
      <c r="CX22" s="710"/>
      <c r="CY22" s="710"/>
      <c r="CZ22" s="710"/>
      <c r="DA22" s="710"/>
      <c r="DB22" s="710"/>
      <c r="DC22" s="710"/>
      <c r="DD22" s="710"/>
      <c r="DE22" s="710"/>
      <c r="DF22" s="710"/>
      <c r="DG22" s="710"/>
      <c r="DH22" s="710"/>
      <c r="DI22" s="710"/>
      <c r="DJ22" s="710"/>
      <c r="DK22" s="710"/>
      <c r="DL22" s="710"/>
      <c r="DM22" s="710"/>
      <c r="DN22" s="710"/>
      <c r="DO22" s="710"/>
      <c r="DP22" s="710"/>
      <c r="DQ22" s="710"/>
      <c r="DR22" s="710"/>
      <c r="DS22" s="710"/>
      <c r="DT22" s="710"/>
      <c r="DU22" s="710"/>
      <c r="DV22" s="710"/>
      <c r="DW22" s="710"/>
      <c r="DX22" s="710"/>
      <c r="DY22" s="710"/>
      <c r="DZ22" s="710"/>
      <c r="EA22" s="710"/>
      <c r="EB22" s="710"/>
      <c r="EC22" s="711"/>
    </row>
    <row r="23" spans="2:133" ht="11.25" customHeight="1" x14ac:dyDescent="0.2">
      <c r="B23" s="654" t="s">
        <v>270</v>
      </c>
      <c r="C23" s="655"/>
      <c r="D23" s="655"/>
      <c r="E23" s="655"/>
      <c r="F23" s="655"/>
      <c r="G23" s="655"/>
      <c r="H23" s="655"/>
      <c r="I23" s="655"/>
      <c r="J23" s="655"/>
      <c r="K23" s="655"/>
      <c r="L23" s="655"/>
      <c r="M23" s="655"/>
      <c r="N23" s="655"/>
      <c r="O23" s="655"/>
      <c r="P23" s="655"/>
      <c r="Q23" s="656"/>
      <c r="R23" s="657">
        <v>574802</v>
      </c>
      <c r="S23" s="658"/>
      <c r="T23" s="658"/>
      <c r="U23" s="658"/>
      <c r="V23" s="658"/>
      <c r="W23" s="658"/>
      <c r="X23" s="658"/>
      <c r="Y23" s="659"/>
      <c r="Z23" s="695">
        <v>0.5</v>
      </c>
      <c r="AA23" s="695"/>
      <c r="AB23" s="695"/>
      <c r="AC23" s="695"/>
      <c r="AD23" s="696" t="s">
        <v>122</v>
      </c>
      <c r="AE23" s="696"/>
      <c r="AF23" s="696"/>
      <c r="AG23" s="696"/>
      <c r="AH23" s="696"/>
      <c r="AI23" s="696"/>
      <c r="AJ23" s="696"/>
      <c r="AK23" s="696"/>
      <c r="AL23" s="660" t="s">
        <v>122</v>
      </c>
      <c r="AM23" s="661"/>
      <c r="AN23" s="661"/>
      <c r="AO23" s="697"/>
      <c r="AP23" s="654" t="s">
        <v>271</v>
      </c>
      <c r="AQ23" s="734"/>
      <c r="AR23" s="734"/>
      <c r="AS23" s="734"/>
      <c r="AT23" s="734"/>
      <c r="AU23" s="734"/>
      <c r="AV23" s="734"/>
      <c r="AW23" s="734"/>
      <c r="AX23" s="734"/>
      <c r="AY23" s="734"/>
      <c r="AZ23" s="734"/>
      <c r="BA23" s="734"/>
      <c r="BB23" s="734"/>
      <c r="BC23" s="734"/>
      <c r="BD23" s="734"/>
      <c r="BE23" s="734"/>
      <c r="BF23" s="735"/>
      <c r="BG23" s="657">
        <v>2546396</v>
      </c>
      <c r="BH23" s="658"/>
      <c r="BI23" s="658"/>
      <c r="BJ23" s="658"/>
      <c r="BK23" s="658"/>
      <c r="BL23" s="658"/>
      <c r="BM23" s="658"/>
      <c r="BN23" s="659"/>
      <c r="BO23" s="695">
        <v>8.6</v>
      </c>
      <c r="BP23" s="695"/>
      <c r="BQ23" s="695"/>
      <c r="BR23" s="695"/>
      <c r="BS23" s="696" t="s">
        <v>122</v>
      </c>
      <c r="BT23" s="696"/>
      <c r="BU23" s="696"/>
      <c r="BV23" s="696"/>
      <c r="BW23" s="696"/>
      <c r="BX23" s="696"/>
      <c r="BY23" s="696"/>
      <c r="BZ23" s="696"/>
      <c r="CA23" s="696"/>
      <c r="CB23" s="736"/>
      <c r="CD23" s="709" t="s">
        <v>211</v>
      </c>
      <c r="CE23" s="710"/>
      <c r="CF23" s="710"/>
      <c r="CG23" s="710"/>
      <c r="CH23" s="710"/>
      <c r="CI23" s="710"/>
      <c r="CJ23" s="710"/>
      <c r="CK23" s="710"/>
      <c r="CL23" s="710"/>
      <c r="CM23" s="710"/>
      <c r="CN23" s="710"/>
      <c r="CO23" s="710"/>
      <c r="CP23" s="710"/>
      <c r="CQ23" s="711"/>
      <c r="CR23" s="709" t="s">
        <v>272</v>
      </c>
      <c r="CS23" s="710"/>
      <c r="CT23" s="710"/>
      <c r="CU23" s="710"/>
      <c r="CV23" s="710"/>
      <c r="CW23" s="710"/>
      <c r="CX23" s="710"/>
      <c r="CY23" s="711"/>
      <c r="CZ23" s="709" t="s">
        <v>273</v>
      </c>
      <c r="DA23" s="710"/>
      <c r="DB23" s="710"/>
      <c r="DC23" s="711"/>
      <c r="DD23" s="709" t="s">
        <v>274</v>
      </c>
      <c r="DE23" s="710"/>
      <c r="DF23" s="710"/>
      <c r="DG23" s="710"/>
      <c r="DH23" s="710"/>
      <c r="DI23" s="710"/>
      <c r="DJ23" s="710"/>
      <c r="DK23" s="711"/>
      <c r="DL23" s="747" t="s">
        <v>275</v>
      </c>
      <c r="DM23" s="748"/>
      <c r="DN23" s="748"/>
      <c r="DO23" s="748"/>
      <c r="DP23" s="748"/>
      <c r="DQ23" s="748"/>
      <c r="DR23" s="748"/>
      <c r="DS23" s="748"/>
      <c r="DT23" s="748"/>
      <c r="DU23" s="748"/>
      <c r="DV23" s="749"/>
      <c r="DW23" s="709" t="s">
        <v>276</v>
      </c>
      <c r="DX23" s="710"/>
      <c r="DY23" s="710"/>
      <c r="DZ23" s="710"/>
      <c r="EA23" s="710"/>
      <c r="EB23" s="710"/>
      <c r="EC23" s="711"/>
    </row>
    <row r="24" spans="2:133" ht="11.25" customHeight="1" x14ac:dyDescent="0.2">
      <c r="B24" s="654" t="s">
        <v>277</v>
      </c>
      <c r="C24" s="655"/>
      <c r="D24" s="655"/>
      <c r="E24" s="655"/>
      <c r="F24" s="655"/>
      <c r="G24" s="655"/>
      <c r="H24" s="655"/>
      <c r="I24" s="655"/>
      <c r="J24" s="655"/>
      <c r="K24" s="655"/>
      <c r="L24" s="655"/>
      <c r="M24" s="655"/>
      <c r="N24" s="655"/>
      <c r="O24" s="655"/>
      <c r="P24" s="655"/>
      <c r="Q24" s="656"/>
      <c r="R24" s="657" t="s">
        <v>122</v>
      </c>
      <c r="S24" s="658"/>
      <c r="T24" s="658"/>
      <c r="U24" s="658"/>
      <c r="V24" s="658"/>
      <c r="W24" s="658"/>
      <c r="X24" s="658"/>
      <c r="Y24" s="659"/>
      <c r="Z24" s="695" t="s">
        <v>122</v>
      </c>
      <c r="AA24" s="695"/>
      <c r="AB24" s="695"/>
      <c r="AC24" s="695"/>
      <c r="AD24" s="696" t="s">
        <v>122</v>
      </c>
      <c r="AE24" s="696"/>
      <c r="AF24" s="696"/>
      <c r="AG24" s="696"/>
      <c r="AH24" s="696"/>
      <c r="AI24" s="696"/>
      <c r="AJ24" s="696"/>
      <c r="AK24" s="696"/>
      <c r="AL24" s="660" t="s">
        <v>122</v>
      </c>
      <c r="AM24" s="661"/>
      <c r="AN24" s="661"/>
      <c r="AO24" s="697"/>
      <c r="AP24" s="654" t="s">
        <v>278</v>
      </c>
      <c r="AQ24" s="734"/>
      <c r="AR24" s="734"/>
      <c r="AS24" s="734"/>
      <c r="AT24" s="734"/>
      <c r="AU24" s="734"/>
      <c r="AV24" s="734"/>
      <c r="AW24" s="734"/>
      <c r="AX24" s="734"/>
      <c r="AY24" s="734"/>
      <c r="AZ24" s="734"/>
      <c r="BA24" s="734"/>
      <c r="BB24" s="734"/>
      <c r="BC24" s="734"/>
      <c r="BD24" s="734"/>
      <c r="BE24" s="734"/>
      <c r="BF24" s="735"/>
      <c r="BG24" s="657" t="s">
        <v>122</v>
      </c>
      <c r="BH24" s="658"/>
      <c r="BI24" s="658"/>
      <c r="BJ24" s="658"/>
      <c r="BK24" s="658"/>
      <c r="BL24" s="658"/>
      <c r="BM24" s="658"/>
      <c r="BN24" s="659"/>
      <c r="BO24" s="695" t="s">
        <v>122</v>
      </c>
      <c r="BP24" s="695"/>
      <c r="BQ24" s="695"/>
      <c r="BR24" s="695"/>
      <c r="BS24" s="696" t="s">
        <v>122</v>
      </c>
      <c r="BT24" s="696"/>
      <c r="BU24" s="696"/>
      <c r="BV24" s="696"/>
      <c r="BW24" s="696"/>
      <c r="BX24" s="696"/>
      <c r="BY24" s="696"/>
      <c r="BZ24" s="696"/>
      <c r="CA24" s="696"/>
      <c r="CB24" s="736"/>
      <c r="CD24" s="715" t="s">
        <v>279</v>
      </c>
      <c r="CE24" s="716"/>
      <c r="CF24" s="716"/>
      <c r="CG24" s="716"/>
      <c r="CH24" s="716"/>
      <c r="CI24" s="716"/>
      <c r="CJ24" s="716"/>
      <c r="CK24" s="716"/>
      <c r="CL24" s="716"/>
      <c r="CM24" s="716"/>
      <c r="CN24" s="716"/>
      <c r="CO24" s="716"/>
      <c r="CP24" s="716"/>
      <c r="CQ24" s="717"/>
      <c r="CR24" s="712">
        <v>56229568</v>
      </c>
      <c r="CS24" s="713"/>
      <c r="CT24" s="713"/>
      <c r="CU24" s="713"/>
      <c r="CV24" s="713"/>
      <c r="CW24" s="713"/>
      <c r="CX24" s="713"/>
      <c r="CY24" s="738"/>
      <c r="CZ24" s="739">
        <v>53.2</v>
      </c>
      <c r="DA24" s="721"/>
      <c r="DB24" s="721"/>
      <c r="DC24" s="741"/>
      <c r="DD24" s="737">
        <v>29360194</v>
      </c>
      <c r="DE24" s="713"/>
      <c r="DF24" s="713"/>
      <c r="DG24" s="713"/>
      <c r="DH24" s="713"/>
      <c r="DI24" s="713"/>
      <c r="DJ24" s="713"/>
      <c r="DK24" s="738"/>
      <c r="DL24" s="737">
        <v>24665520</v>
      </c>
      <c r="DM24" s="713"/>
      <c r="DN24" s="713"/>
      <c r="DO24" s="713"/>
      <c r="DP24" s="713"/>
      <c r="DQ24" s="713"/>
      <c r="DR24" s="713"/>
      <c r="DS24" s="713"/>
      <c r="DT24" s="713"/>
      <c r="DU24" s="713"/>
      <c r="DV24" s="738"/>
      <c r="DW24" s="739">
        <v>48.4</v>
      </c>
      <c r="DX24" s="721"/>
      <c r="DY24" s="721"/>
      <c r="DZ24" s="721"/>
      <c r="EA24" s="721"/>
      <c r="EB24" s="721"/>
      <c r="EC24" s="740"/>
    </row>
    <row r="25" spans="2:133" ht="11.25" customHeight="1" x14ac:dyDescent="0.2">
      <c r="B25" s="654" t="s">
        <v>280</v>
      </c>
      <c r="C25" s="655"/>
      <c r="D25" s="655"/>
      <c r="E25" s="655"/>
      <c r="F25" s="655"/>
      <c r="G25" s="655"/>
      <c r="H25" s="655"/>
      <c r="I25" s="655"/>
      <c r="J25" s="655"/>
      <c r="K25" s="655"/>
      <c r="L25" s="655"/>
      <c r="M25" s="655"/>
      <c r="N25" s="655"/>
      <c r="O25" s="655"/>
      <c r="P25" s="655"/>
      <c r="Q25" s="656"/>
      <c r="R25" s="657">
        <v>52845102</v>
      </c>
      <c r="S25" s="658"/>
      <c r="T25" s="658"/>
      <c r="U25" s="658"/>
      <c r="V25" s="658"/>
      <c r="W25" s="658"/>
      <c r="X25" s="658"/>
      <c r="Y25" s="659"/>
      <c r="Z25" s="695">
        <v>49.4</v>
      </c>
      <c r="AA25" s="695"/>
      <c r="AB25" s="695"/>
      <c r="AC25" s="695"/>
      <c r="AD25" s="696">
        <v>49723904</v>
      </c>
      <c r="AE25" s="696"/>
      <c r="AF25" s="696"/>
      <c r="AG25" s="696"/>
      <c r="AH25" s="696"/>
      <c r="AI25" s="696"/>
      <c r="AJ25" s="696"/>
      <c r="AK25" s="696"/>
      <c r="AL25" s="660">
        <v>99.5</v>
      </c>
      <c r="AM25" s="661"/>
      <c r="AN25" s="661"/>
      <c r="AO25" s="697"/>
      <c r="AP25" s="654" t="s">
        <v>281</v>
      </c>
      <c r="AQ25" s="734"/>
      <c r="AR25" s="734"/>
      <c r="AS25" s="734"/>
      <c r="AT25" s="734"/>
      <c r="AU25" s="734"/>
      <c r="AV25" s="734"/>
      <c r="AW25" s="734"/>
      <c r="AX25" s="734"/>
      <c r="AY25" s="734"/>
      <c r="AZ25" s="734"/>
      <c r="BA25" s="734"/>
      <c r="BB25" s="734"/>
      <c r="BC25" s="734"/>
      <c r="BD25" s="734"/>
      <c r="BE25" s="734"/>
      <c r="BF25" s="735"/>
      <c r="BG25" s="657" t="s">
        <v>122</v>
      </c>
      <c r="BH25" s="658"/>
      <c r="BI25" s="658"/>
      <c r="BJ25" s="658"/>
      <c r="BK25" s="658"/>
      <c r="BL25" s="658"/>
      <c r="BM25" s="658"/>
      <c r="BN25" s="659"/>
      <c r="BO25" s="695" t="s">
        <v>122</v>
      </c>
      <c r="BP25" s="695"/>
      <c r="BQ25" s="695"/>
      <c r="BR25" s="695"/>
      <c r="BS25" s="696" t="s">
        <v>122</v>
      </c>
      <c r="BT25" s="696"/>
      <c r="BU25" s="696"/>
      <c r="BV25" s="696"/>
      <c r="BW25" s="696"/>
      <c r="BX25" s="696"/>
      <c r="BY25" s="696"/>
      <c r="BZ25" s="696"/>
      <c r="CA25" s="696"/>
      <c r="CB25" s="736"/>
      <c r="CD25" s="654" t="s">
        <v>282</v>
      </c>
      <c r="CE25" s="655"/>
      <c r="CF25" s="655"/>
      <c r="CG25" s="655"/>
      <c r="CH25" s="655"/>
      <c r="CI25" s="655"/>
      <c r="CJ25" s="655"/>
      <c r="CK25" s="655"/>
      <c r="CL25" s="655"/>
      <c r="CM25" s="655"/>
      <c r="CN25" s="655"/>
      <c r="CO25" s="655"/>
      <c r="CP25" s="655"/>
      <c r="CQ25" s="656"/>
      <c r="CR25" s="657">
        <v>10932003</v>
      </c>
      <c r="CS25" s="670"/>
      <c r="CT25" s="670"/>
      <c r="CU25" s="670"/>
      <c r="CV25" s="670"/>
      <c r="CW25" s="670"/>
      <c r="CX25" s="670"/>
      <c r="CY25" s="671"/>
      <c r="CZ25" s="660">
        <v>10.3</v>
      </c>
      <c r="DA25" s="672"/>
      <c r="DB25" s="672"/>
      <c r="DC25" s="673"/>
      <c r="DD25" s="663">
        <v>9802298</v>
      </c>
      <c r="DE25" s="670"/>
      <c r="DF25" s="670"/>
      <c r="DG25" s="670"/>
      <c r="DH25" s="670"/>
      <c r="DI25" s="670"/>
      <c r="DJ25" s="670"/>
      <c r="DK25" s="671"/>
      <c r="DL25" s="663">
        <v>9070534</v>
      </c>
      <c r="DM25" s="670"/>
      <c r="DN25" s="670"/>
      <c r="DO25" s="670"/>
      <c r="DP25" s="670"/>
      <c r="DQ25" s="670"/>
      <c r="DR25" s="670"/>
      <c r="DS25" s="670"/>
      <c r="DT25" s="670"/>
      <c r="DU25" s="670"/>
      <c r="DV25" s="671"/>
      <c r="DW25" s="660">
        <v>17.8</v>
      </c>
      <c r="DX25" s="672"/>
      <c r="DY25" s="672"/>
      <c r="DZ25" s="672"/>
      <c r="EA25" s="672"/>
      <c r="EB25" s="672"/>
      <c r="EC25" s="684"/>
    </row>
    <row r="26" spans="2:133" ht="11.25" customHeight="1" x14ac:dyDescent="0.2">
      <c r="B26" s="654" t="s">
        <v>283</v>
      </c>
      <c r="C26" s="655"/>
      <c r="D26" s="655"/>
      <c r="E26" s="655"/>
      <c r="F26" s="655"/>
      <c r="G26" s="655"/>
      <c r="H26" s="655"/>
      <c r="I26" s="655"/>
      <c r="J26" s="655"/>
      <c r="K26" s="655"/>
      <c r="L26" s="655"/>
      <c r="M26" s="655"/>
      <c r="N26" s="655"/>
      <c r="O26" s="655"/>
      <c r="P26" s="655"/>
      <c r="Q26" s="656"/>
      <c r="R26" s="657">
        <v>28342</v>
      </c>
      <c r="S26" s="658"/>
      <c r="T26" s="658"/>
      <c r="U26" s="658"/>
      <c r="V26" s="658"/>
      <c r="W26" s="658"/>
      <c r="X26" s="658"/>
      <c r="Y26" s="659"/>
      <c r="Z26" s="695">
        <v>0</v>
      </c>
      <c r="AA26" s="695"/>
      <c r="AB26" s="695"/>
      <c r="AC26" s="695"/>
      <c r="AD26" s="696">
        <v>28342</v>
      </c>
      <c r="AE26" s="696"/>
      <c r="AF26" s="696"/>
      <c r="AG26" s="696"/>
      <c r="AH26" s="696"/>
      <c r="AI26" s="696"/>
      <c r="AJ26" s="696"/>
      <c r="AK26" s="696"/>
      <c r="AL26" s="660">
        <v>0.1</v>
      </c>
      <c r="AM26" s="661"/>
      <c r="AN26" s="661"/>
      <c r="AO26" s="697"/>
      <c r="AP26" s="654" t="s">
        <v>284</v>
      </c>
      <c r="AQ26" s="734"/>
      <c r="AR26" s="734"/>
      <c r="AS26" s="734"/>
      <c r="AT26" s="734"/>
      <c r="AU26" s="734"/>
      <c r="AV26" s="734"/>
      <c r="AW26" s="734"/>
      <c r="AX26" s="734"/>
      <c r="AY26" s="734"/>
      <c r="AZ26" s="734"/>
      <c r="BA26" s="734"/>
      <c r="BB26" s="734"/>
      <c r="BC26" s="734"/>
      <c r="BD26" s="734"/>
      <c r="BE26" s="734"/>
      <c r="BF26" s="735"/>
      <c r="BG26" s="657" t="s">
        <v>122</v>
      </c>
      <c r="BH26" s="658"/>
      <c r="BI26" s="658"/>
      <c r="BJ26" s="658"/>
      <c r="BK26" s="658"/>
      <c r="BL26" s="658"/>
      <c r="BM26" s="658"/>
      <c r="BN26" s="659"/>
      <c r="BO26" s="695" t="s">
        <v>122</v>
      </c>
      <c r="BP26" s="695"/>
      <c r="BQ26" s="695"/>
      <c r="BR26" s="695"/>
      <c r="BS26" s="696" t="s">
        <v>122</v>
      </c>
      <c r="BT26" s="696"/>
      <c r="BU26" s="696"/>
      <c r="BV26" s="696"/>
      <c r="BW26" s="696"/>
      <c r="BX26" s="696"/>
      <c r="BY26" s="696"/>
      <c r="BZ26" s="696"/>
      <c r="CA26" s="696"/>
      <c r="CB26" s="736"/>
      <c r="CD26" s="654" t="s">
        <v>285</v>
      </c>
      <c r="CE26" s="655"/>
      <c r="CF26" s="655"/>
      <c r="CG26" s="655"/>
      <c r="CH26" s="655"/>
      <c r="CI26" s="655"/>
      <c r="CJ26" s="655"/>
      <c r="CK26" s="655"/>
      <c r="CL26" s="655"/>
      <c r="CM26" s="655"/>
      <c r="CN26" s="655"/>
      <c r="CO26" s="655"/>
      <c r="CP26" s="655"/>
      <c r="CQ26" s="656"/>
      <c r="CR26" s="657">
        <v>7206857</v>
      </c>
      <c r="CS26" s="658"/>
      <c r="CT26" s="658"/>
      <c r="CU26" s="658"/>
      <c r="CV26" s="658"/>
      <c r="CW26" s="658"/>
      <c r="CX26" s="658"/>
      <c r="CY26" s="659"/>
      <c r="CZ26" s="660">
        <v>6.8</v>
      </c>
      <c r="DA26" s="672"/>
      <c r="DB26" s="672"/>
      <c r="DC26" s="673"/>
      <c r="DD26" s="663">
        <v>6257306</v>
      </c>
      <c r="DE26" s="658"/>
      <c r="DF26" s="658"/>
      <c r="DG26" s="658"/>
      <c r="DH26" s="658"/>
      <c r="DI26" s="658"/>
      <c r="DJ26" s="658"/>
      <c r="DK26" s="659"/>
      <c r="DL26" s="663" t="s">
        <v>122</v>
      </c>
      <c r="DM26" s="658"/>
      <c r="DN26" s="658"/>
      <c r="DO26" s="658"/>
      <c r="DP26" s="658"/>
      <c r="DQ26" s="658"/>
      <c r="DR26" s="658"/>
      <c r="DS26" s="658"/>
      <c r="DT26" s="658"/>
      <c r="DU26" s="658"/>
      <c r="DV26" s="659"/>
      <c r="DW26" s="660" t="s">
        <v>122</v>
      </c>
      <c r="DX26" s="672"/>
      <c r="DY26" s="672"/>
      <c r="DZ26" s="672"/>
      <c r="EA26" s="672"/>
      <c r="EB26" s="672"/>
      <c r="EC26" s="684"/>
    </row>
    <row r="27" spans="2:133" ht="11.25" customHeight="1" x14ac:dyDescent="0.2">
      <c r="B27" s="654" t="s">
        <v>286</v>
      </c>
      <c r="C27" s="655"/>
      <c r="D27" s="655"/>
      <c r="E27" s="655"/>
      <c r="F27" s="655"/>
      <c r="G27" s="655"/>
      <c r="H27" s="655"/>
      <c r="I27" s="655"/>
      <c r="J27" s="655"/>
      <c r="K27" s="655"/>
      <c r="L27" s="655"/>
      <c r="M27" s="655"/>
      <c r="N27" s="655"/>
      <c r="O27" s="655"/>
      <c r="P27" s="655"/>
      <c r="Q27" s="656"/>
      <c r="R27" s="657">
        <v>339852</v>
      </c>
      <c r="S27" s="658"/>
      <c r="T27" s="658"/>
      <c r="U27" s="658"/>
      <c r="V27" s="658"/>
      <c r="W27" s="658"/>
      <c r="X27" s="658"/>
      <c r="Y27" s="659"/>
      <c r="Z27" s="695">
        <v>0.3</v>
      </c>
      <c r="AA27" s="695"/>
      <c r="AB27" s="695"/>
      <c r="AC27" s="695"/>
      <c r="AD27" s="696" t="s">
        <v>122</v>
      </c>
      <c r="AE27" s="696"/>
      <c r="AF27" s="696"/>
      <c r="AG27" s="696"/>
      <c r="AH27" s="696"/>
      <c r="AI27" s="696"/>
      <c r="AJ27" s="696"/>
      <c r="AK27" s="696"/>
      <c r="AL27" s="660" t="s">
        <v>122</v>
      </c>
      <c r="AM27" s="661"/>
      <c r="AN27" s="661"/>
      <c r="AO27" s="697"/>
      <c r="AP27" s="654" t="s">
        <v>287</v>
      </c>
      <c r="AQ27" s="655"/>
      <c r="AR27" s="655"/>
      <c r="AS27" s="655"/>
      <c r="AT27" s="655"/>
      <c r="AU27" s="655"/>
      <c r="AV27" s="655"/>
      <c r="AW27" s="655"/>
      <c r="AX27" s="655"/>
      <c r="AY27" s="655"/>
      <c r="AZ27" s="655"/>
      <c r="BA27" s="655"/>
      <c r="BB27" s="655"/>
      <c r="BC27" s="655"/>
      <c r="BD27" s="655"/>
      <c r="BE27" s="655"/>
      <c r="BF27" s="656"/>
      <c r="BG27" s="657">
        <v>29439779</v>
      </c>
      <c r="BH27" s="658"/>
      <c r="BI27" s="658"/>
      <c r="BJ27" s="658"/>
      <c r="BK27" s="658"/>
      <c r="BL27" s="658"/>
      <c r="BM27" s="658"/>
      <c r="BN27" s="659"/>
      <c r="BO27" s="695">
        <v>100</v>
      </c>
      <c r="BP27" s="695"/>
      <c r="BQ27" s="695"/>
      <c r="BR27" s="695"/>
      <c r="BS27" s="696">
        <v>381587</v>
      </c>
      <c r="BT27" s="696"/>
      <c r="BU27" s="696"/>
      <c r="BV27" s="696"/>
      <c r="BW27" s="696"/>
      <c r="BX27" s="696"/>
      <c r="BY27" s="696"/>
      <c r="BZ27" s="696"/>
      <c r="CA27" s="696"/>
      <c r="CB27" s="736"/>
      <c r="CD27" s="654" t="s">
        <v>288</v>
      </c>
      <c r="CE27" s="655"/>
      <c r="CF27" s="655"/>
      <c r="CG27" s="655"/>
      <c r="CH27" s="655"/>
      <c r="CI27" s="655"/>
      <c r="CJ27" s="655"/>
      <c r="CK27" s="655"/>
      <c r="CL27" s="655"/>
      <c r="CM27" s="655"/>
      <c r="CN27" s="655"/>
      <c r="CO27" s="655"/>
      <c r="CP27" s="655"/>
      <c r="CQ27" s="656"/>
      <c r="CR27" s="657">
        <v>39778618</v>
      </c>
      <c r="CS27" s="670"/>
      <c r="CT27" s="670"/>
      <c r="CU27" s="670"/>
      <c r="CV27" s="670"/>
      <c r="CW27" s="670"/>
      <c r="CX27" s="670"/>
      <c r="CY27" s="671"/>
      <c r="CZ27" s="660">
        <v>37.6</v>
      </c>
      <c r="DA27" s="672"/>
      <c r="DB27" s="672"/>
      <c r="DC27" s="673"/>
      <c r="DD27" s="663">
        <v>14056866</v>
      </c>
      <c r="DE27" s="670"/>
      <c r="DF27" s="670"/>
      <c r="DG27" s="670"/>
      <c r="DH27" s="670"/>
      <c r="DI27" s="670"/>
      <c r="DJ27" s="670"/>
      <c r="DK27" s="671"/>
      <c r="DL27" s="663">
        <v>10093956</v>
      </c>
      <c r="DM27" s="670"/>
      <c r="DN27" s="670"/>
      <c r="DO27" s="670"/>
      <c r="DP27" s="670"/>
      <c r="DQ27" s="670"/>
      <c r="DR27" s="670"/>
      <c r="DS27" s="670"/>
      <c r="DT27" s="670"/>
      <c r="DU27" s="670"/>
      <c r="DV27" s="671"/>
      <c r="DW27" s="660">
        <v>19.8</v>
      </c>
      <c r="DX27" s="672"/>
      <c r="DY27" s="672"/>
      <c r="DZ27" s="672"/>
      <c r="EA27" s="672"/>
      <c r="EB27" s="672"/>
      <c r="EC27" s="684"/>
    </row>
    <row r="28" spans="2:133" ht="11.25" customHeight="1" x14ac:dyDescent="0.2">
      <c r="B28" s="654" t="s">
        <v>289</v>
      </c>
      <c r="C28" s="655"/>
      <c r="D28" s="655"/>
      <c r="E28" s="655"/>
      <c r="F28" s="655"/>
      <c r="G28" s="655"/>
      <c r="H28" s="655"/>
      <c r="I28" s="655"/>
      <c r="J28" s="655"/>
      <c r="K28" s="655"/>
      <c r="L28" s="655"/>
      <c r="M28" s="655"/>
      <c r="N28" s="655"/>
      <c r="O28" s="655"/>
      <c r="P28" s="655"/>
      <c r="Q28" s="656"/>
      <c r="R28" s="657">
        <v>457132</v>
      </c>
      <c r="S28" s="658"/>
      <c r="T28" s="658"/>
      <c r="U28" s="658"/>
      <c r="V28" s="658"/>
      <c r="W28" s="658"/>
      <c r="X28" s="658"/>
      <c r="Y28" s="659"/>
      <c r="Z28" s="695">
        <v>0.4</v>
      </c>
      <c r="AA28" s="695"/>
      <c r="AB28" s="695"/>
      <c r="AC28" s="695"/>
      <c r="AD28" s="696">
        <v>217270</v>
      </c>
      <c r="AE28" s="696"/>
      <c r="AF28" s="696"/>
      <c r="AG28" s="696"/>
      <c r="AH28" s="696"/>
      <c r="AI28" s="696"/>
      <c r="AJ28" s="696"/>
      <c r="AK28" s="696"/>
      <c r="AL28" s="660">
        <v>0.4</v>
      </c>
      <c r="AM28" s="661"/>
      <c r="AN28" s="661"/>
      <c r="AO28" s="697"/>
      <c r="AP28" s="654"/>
      <c r="AQ28" s="655"/>
      <c r="AR28" s="655"/>
      <c r="AS28" s="655"/>
      <c r="AT28" s="655"/>
      <c r="AU28" s="655"/>
      <c r="AV28" s="655"/>
      <c r="AW28" s="655"/>
      <c r="AX28" s="655"/>
      <c r="AY28" s="655"/>
      <c r="AZ28" s="655"/>
      <c r="BA28" s="655"/>
      <c r="BB28" s="655"/>
      <c r="BC28" s="655"/>
      <c r="BD28" s="655"/>
      <c r="BE28" s="655"/>
      <c r="BF28" s="656"/>
      <c r="BG28" s="657"/>
      <c r="BH28" s="658"/>
      <c r="BI28" s="658"/>
      <c r="BJ28" s="658"/>
      <c r="BK28" s="658"/>
      <c r="BL28" s="658"/>
      <c r="BM28" s="658"/>
      <c r="BN28" s="659"/>
      <c r="BO28" s="695"/>
      <c r="BP28" s="695"/>
      <c r="BQ28" s="695"/>
      <c r="BR28" s="695"/>
      <c r="BS28" s="663"/>
      <c r="BT28" s="658"/>
      <c r="BU28" s="658"/>
      <c r="BV28" s="658"/>
      <c r="BW28" s="658"/>
      <c r="BX28" s="658"/>
      <c r="BY28" s="658"/>
      <c r="BZ28" s="658"/>
      <c r="CA28" s="658"/>
      <c r="CB28" s="694"/>
      <c r="CD28" s="654" t="s">
        <v>290</v>
      </c>
      <c r="CE28" s="655"/>
      <c r="CF28" s="655"/>
      <c r="CG28" s="655"/>
      <c r="CH28" s="655"/>
      <c r="CI28" s="655"/>
      <c r="CJ28" s="655"/>
      <c r="CK28" s="655"/>
      <c r="CL28" s="655"/>
      <c r="CM28" s="655"/>
      <c r="CN28" s="655"/>
      <c r="CO28" s="655"/>
      <c r="CP28" s="655"/>
      <c r="CQ28" s="656"/>
      <c r="CR28" s="657">
        <v>5518947</v>
      </c>
      <c r="CS28" s="658"/>
      <c r="CT28" s="658"/>
      <c r="CU28" s="658"/>
      <c r="CV28" s="658"/>
      <c r="CW28" s="658"/>
      <c r="CX28" s="658"/>
      <c r="CY28" s="659"/>
      <c r="CZ28" s="660">
        <v>5.2</v>
      </c>
      <c r="DA28" s="672"/>
      <c r="DB28" s="672"/>
      <c r="DC28" s="673"/>
      <c r="DD28" s="663">
        <v>5501030</v>
      </c>
      <c r="DE28" s="658"/>
      <c r="DF28" s="658"/>
      <c r="DG28" s="658"/>
      <c r="DH28" s="658"/>
      <c r="DI28" s="658"/>
      <c r="DJ28" s="658"/>
      <c r="DK28" s="659"/>
      <c r="DL28" s="663">
        <v>5501030</v>
      </c>
      <c r="DM28" s="658"/>
      <c r="DN28" s="658"/>
      <c r="DO28" s="658"/>
      <c r="DP28" s="658"/>
      <c r="DQ28" s="658"/>
      <c r="DR28" s="658"/>
      <c r="DS28" s="658"/>
      <c r="DT28" s="658"/>
      <c r="DU28" s="658"/>
      <c r="DV28" s="659"/>
      <c r="DW28" s="660">
        <v>10.8</v>
      </c>
      <c r="DX28" s="672"/>
      <c r="DY28" s="672"/>
      <c r="DZ28" s="672"/>
      <c r="EA28" s="672"/>
      <c r="EB28" s="672"/>
      <c r="EC28" s="684"/>
    </row>
    <row r="29" spans="2:133" ht="11.25" customHeight="1" x14ac:dyDescent="0.2">
      <c r="B29" s="654" t="s">
        <v>291</v>
      </c>
      <c r="C29" s="655"/>
      <c r="D29" s="655"/>
      <c r="E29" s="655"/>
      <c r="F29" s="655"/>
      <c r="G29" s="655"/>
      <c r="H29" s="655"/>
      <c r="I29" s="655"/>
      <c r="J29" s="655"/>
      <c r="K29" s="655"/>
      <c r="L29" s="655"/>
      <c r="M29" s="655"/>
      <c r="N29" s="655"/>
      <c r="O29" s="655"/>
      <c r="P29" s="655"/>
      <c r="Q29" s="656"/>
      <c r="R29" s="657">
        <v>289677</v>
      </c>
      <c r="S29" s="658"/>
      <c r="T29" s="658"/>
      <c r="U29" s="658"/>
      <c r="V29" s="658"/>
      <c r="W29" s="658"/>
      <c r="X29" s="658"/>
      <c r="Y29" s="659"/>
      <c r="Z29" s="695">
        <v>0.3</v>
      </c>
      <c r="AA29" s="695"/>
      <c r="AB29" s="695"/>
      <c r="AC29" s="695"/>
      <c r="AD29" s="696" t="s">
        <v>122</v>
      </c>
      <c r="AE29" s="696"/>
      <c r="AF29" s="696"/>
      <c r="AG29" s="696"/>
      <c r="AH29" s="696"/>
      <c r="AI29" s="696"/>
      <c r="AJ29" s="696"/>
      <c r="AK29" s="696"/>
      <c r="AL29" s="660" t="s">
        <v>122</v>
      </c>
      <c r="AM29" s="661"/>
      <c r="AN29" s="661"/>
      <c r="AO29" s="697"/>
      <c r="AP29" s="638"/>
      <c r="AQ29" s="639"/>
      <c r="AR29" s="639"/>
      <c r="AS29" s="639"/>
      <c r="AT29" s="639"/>
      <c r="AU29" s="639"/>
      <c r="AV29" s="639"/>
      <c r="AW29" s="639"/>
      <c r="AX29" s="639"/>
      <c r="AY29" s="639"/>
      <c r="AZ29" s="639"/>
      <c r="BA29" s="639"/>
      <c r="BB29" s="639"/>
      <c r="BC29" s="639"/>
      <c r="BD29" s="639"/>
      <c r="BE29" s="639"/>
      <c r="BF29" s="640"/>
      <c r="BG29" s="657"/>
      <c r="BH29" s="658"/>
      <c r="BI29" s="658"/>
      <c r="BJ29" s="658"/>
      <c r="BK29" s="658"/>
      <c r="BL29" s="658"/>
      <c r="BM29" s="658"/>
      <c r="BN29" s="659"/>
      <c r="BO29" s="695"/>
      <c r="BP29" s="695"/>
      <c r="BQ29" s="695"/>
      <c r="BR29" s="695"/>
      <c r="BS29" s="696"/>
      <c r="BT29" s="696"/>
      <c r="BU29" s="696"/>
      <c r="BV29" s="696"/>
      <c r="BW29" s="696"/>
      <c r="BX29" s="696"/>
      <c r="BY29" s="696"/>
      <c r="BZ29" s="696"/>
      <c r="CA29" s="696"/>
      <c r="CB29" s="736"/>
      <c r="CD29" s="676" t="s">
        <v>292</v>
      </c>
      <c r="CE29" s="677"/>
      <c r="CF29" s="654" t="s">
        <v>66</v>
      </c>
      <c r="CG29" s="655"/>
      <c r="CH29" s="655"/>
      <c r="CI29" s="655"/>
      <c r="CJ29" s="655"/>
      <c r="CK29" s="655"/>
      <c r="CL29" s="655"/>
      <c r="CM29" s="655"/>
      <c r="CN29" s="655"/>
      <c r="CO29" s="655"/>
      <c r="CP29" s="655"/>
      <c r="CQ29" s="656"/>
      <c r="CR29" s="657">
        <v>5516320</v>
      </c>
      <c r="CS29" s="670"/>
      <c r="CT29" s="670"/>
      <c r="CU29" s="670"/>
      <c r="CV29" s="670"/>
      <c r="CW29" s="670"/>
      <c r="CX29" s="670"/>
      <c r="CY29" s="671"/>
      <c r="CZ29" s="660">
        <v>5.2</v>
      </c>
      <c r="DA29" s="672"/>
      <c r="DB29" s="672"/>
      <c r="DC29" s="673"/>
      <c r="DD29" s="663">
        <v>5498403</v>
      </c>
      <c r="DE29" s="670"/>
      <c r="DF29" s="670"/>
      <c r="DG29" s="670"/>
      <c r="DH29" s="670"/>
      <c r="DI29" s="670"/>
      <c r="DJ29" s="670"/>
      <c r="DK29" s="671"/>
      <c r="DL29" s="663">
        <v>5498403</v>
      </c>
      <c r="DM29" s="670"/>
      <c r="DN29" s="670"/>
      <c r="DO29" s="670"/>
      <c r="DP29" s="670"/>
      <c r="DQ29" s="670"/>
      <c r="DR29" s="670"/>
      <c r="DS29" s="670"/>
      <c r="DT29" s="670"/>
      <c r="DU29" s="670"/>
      <c r="DV29" s="671"/>
      <c r="DW29" s="660">
        <v>10.8</v>
      </c>
      <c r="DX29" s="672"/>
      <c r="DY29" s="672"/>
      <c r="DZ29" s="672"/>
      <c r="EA29" s="672"/>
      <c r="EB29" s="672"/>
      <c r="EC29" s="684"/>
    </row>
    <row r="30" spans="2:133" ht="11.25" customHeight="1" x14ac:dyDescent="0.2">
      <c r="B30" s="654" t="s">
        <v>293</v>
      </c>
      <c r="C30" s="655"/>
      <c r="D30" s="655"/>
      <c r="E30" s="655"/>
      <c r="F30" s="655"/>
      <c r="G30" s="655"/>
      <c r="H30" s="655"/>
      <c r="I30" s="655"/>
      <c r="J30" s="655"/>
      <c r="K30" s="655"/>
      <c r="L30" s="655"/>
      <c r="M30" s="655"/>
      <c r="N30" s="655"/>
      <c r="O30" s="655"/>
      <c r="P30" s="655"/>
      <c r="Q30" s="656"/>
      <c r="R30" s="657">
        <v>29757873</v>
      </c>
      <c r="S30" s="658"/>
      <c r="T30" s="658"/>
      <c r="U30" s="658"/>
      <c r="V30" s="658"/>
      <c r="W30" s="658"/>
      <c r="X30" s="658"/>
      <c r="Y30" s="659"/>
      <c r="Z30" s="695">
        <v>27.8</v>
      </c>
      <c r="AA30" s="695"/>
      <c r="AB30" s="695"/>
      <c r="AC30" s="695"/>
      <c r="AD30" s="696" t="s">
        <v>122</v>
      </c>
      <c r="AE30" s="696"/>
      <c r="AF30" s="696"/>
      <c r="AG30" s="696"/>
      <c r="AH30" s="696"/>
      <c r="AI30" s="696"/>
      <c r="AJ30" s="696"/>
      <c r="AK30" s="696"/>
      <c r="AL30" s="660" t="s">
        <v>122</v>
      </c>
      <c r="AM30" s="661"/>
      <c r="AN30" s="661"/>
      <c r="AO30" s="697"/>
      <c r="AP30" s="709" t="s">
        <v>211</v>
      </c>
      <c r="AQ30" s="710"/>
      <c r="AR30" s="710"/>
      <c r="AS30" s="710"/>
      <c r="AT30" s="710"/>
      <c r="AU30" s="710"/>
      <c r="AV30" s="710"/>
      <c r="AW30" s="710"/>
      <c r="AX30" s="710"/>
      <c r="AY30" s="710"/>
      <c r="AZ30" s="710"/>
      <c r="BA30" s="710"/>
      <c r="BB30" s="710"/>
      <c r="BC30" s="710"/>
      <c r="BD30" s="710"/>
      <c r="BE30" s="710"/>
      <c r="BF30" s="711"/>
      <c r="BG30" s="709" t="s">
        <v>294</v>
      </c>
      <c r="BH30" s="727"/>
      <c r="BI30" s="727"/>
      <c r="BJ30" s="727"/>
      <c r="BK30" s="727"/>
      <c r="BL30" s="727"/>
      <c r="BM30" s="727"/>
      <c r="BN30" s="727"/>
      <c r="BO30" s="727"/>
      <c r="BP30" s="727"/>
      <c r="BQ30" s="728"/>
      <c r="BR30" s="709" t="s">
        <v>295</v>
      </c>
      <c r="BS30" s="727"/>
      <c r="BT30" s="727"/>
      <c r="BU30" s="727"/>
      <c r="BV30" s="727"/>
      <c r="BW30" s="727"/>
      <c r="BX30" s="727"/>
      <c r="BY30" s="727"/>
      <c r="BZ30" s="727"/>
      <c r="CA30" s="727"/>
      <c r="CB30" s="728"/>
      <c r="CD30" s="678"/>
      <c r="CE30" s="679"/>
      <c r="CF30" s="654" t="s">
        <v>296</v>
      </c>
      <c r="CG30" s="655"/>
      <c r="CH30" s="655"/>
      <c r="CI30" s="655"/>
      <c r="CJ30" s="655"/>
      <c r="CK30" s="655"/>
      <c r="CL30" s="655"/>
      <c r="CM30" s="655"/>
      <c r="CN30" s="655"/>
      <c r="CO30" s="655"/>
      <c r="CP30" s="655"/>
      <c r="CQ30" s="656"/>
      <c r="CR30" s="657">
        <v>5330700</v>
      </c>
      <c r="CS30" s="658"/>
      <c r="CT30" s="658"/>
      <c r="CU30" s="658"/>
      <c r="CV30" s="658"/>
      <c r="CW30" s="658"/>
      <c r="CX30" s="658"/>
      <c r="CY30" s="659"/>
      <c r="CZ30" s="660">
        <v>5</v>
      </c>
      <c r="DA30" s="672"/>
      <c r="DB30" s="672"/>
      <c r="DC30" s="673"/>
      <c r="DD30" s="663">
        <v>5314307</v>
      </c>
      <c r="DE30" s="658"/>
      <c r="DF30" s="658"/>
      <c r="DG30" s="658"/>
      <c r="DH30" s="658"/>
      <c r="DI30" s="658"/>
      <c r="DJ30" s="658"/>
      <c r="DK30" s="659"/>
      <c r="DL30" s="663">
        <v>5314307</v>
      </c>
      <c r="DM30" s="658"/>
      <c r="DN30" s="658"/>
      <c r="DO30" s="658"/>
      <c r="DP30" s="658"/>
      <c r="DQ30" s="658"/>
      <c r="DR30" s="658"/>
      <c r="DS30" s="658"/>
      <c r="DT30" s="658"/>
      <c r="DU30" s="658"/>
      <c r="DV30" s="659"/>
      <c r="DW30" s="660">
        <v>10.4</v>
      </c>
      <c r="DX30" s="672"/>
      <c r="DY30" s="672"/>
      <c r="DZ30" s="672"/>
      <c r="EA30" s="672"/>
      <c r="EB30" s="672"/>
      <c r="EC30" s="684"/>
    </row>
    <row r="31" spans="2:133" ht="11.25" customHeight="1" x14ac:dyDescent="0.2">
      <c r="B31" s="724" t="s">
        <v>297</v>
      </c>
      <c r="C31" s="725"/>
      <c r="D31" s="725"/>
      <c r="E31" s="725"/>
      <c r="F31" s="725"/>
      <c r="G31" s="725"/>
      <c r="H31" s="725"/>
      <c r="I31" s="725"/>
      <c r="J31" s="725"/>
      <c r="K31" s="725"/>
      <c r="L31" s="725"/>
      <c r="M31" s="725"/>
      <c r="N31" s="725"/>
      <c r="O31" s="725"/>
      <c r="P31" s="725"/>
      <c r="Q31" s="726"/>
      <c r="R31" s="657" t="s">
        <v>122</v>
      </c>
      <c r="S31" s="658"/>
      <c r="T31" s="658"/>
      <c r="U31" s="658"/>
      <c r="V31" s="658"/>
      <c r="W31" s="658"/>
      <c r="X31" s="658"/>
      <c r="Y31" s="659"/>
      <c r="Z31" s="695" t="s">
        <v>122</v>
      </c>
      <c r="AA31" s="695"/>
      <c r="AB31" s="695"/>
      <c r="AC31" s="695"/>
      <c r="AD31" s="696" t="s">
        <v>122</v>
      </c>
      <c r="AE31" s="696"/>
      <c r="AF31" s="696"/>
      <c r="AG31" s="696"/>
      <c r="AH31" s="696"/>
      <c r="AI31" s="696"/>
      <c r="AJ31" s="696"/>
      <c r="AK31" s="696"/>
      <c r="AL31" s="660" t="s">
        <v>122</v>
      </c>
      <c r="AM31" s="661"/>
      <c r="AN31" s="661"/>
      <c r="AO31" s="697"/>
      <c r="AP31" s="729" t="s">
        <v>298</v>
      </c>
      <c r="AQ31" s="730"/>
      <c r="AR31" s="730"/>
      <c r="AS31" s="730"/>
      <c r="AT31" s="731" t="s">
        <v>299</v>
      </c>
      <c r="AU31" s="214"/>
      <c r="AV31" s="214"/>
      <c r="AW31" s="214"/>
      <c r="AX31" s="715" t="s">
        <v>177</v>
      </c>
      <c r="AY31" s="716"/>
      <c r="AZ31" s="716"/>
      <c r="BA31" s="716"/>
      <c r="BB31" s="716"/>
      <c r="BC31" s="716"/>
      <c r="BD31" s="716"/>
      <c r="BE31" s="716"/>
      <c r="BF31" s="717"/>
      <c r="BG31" s="719">
        <v>99</v>
      </c>
      <c r="BH31" s="720"/>
      <c r="BI31" s="720"/>
      <c r="BJ31" s="720"/>
      <c r="BK31" s="720"/>
      <c r="BL31" s="720"/>
      <c r="BM31" s="721">
        <v>97.1</v>
      </c>
      <c r="BN31" s="720"/>
      <c r="BO31" s="720"/>
      <c r="BP31" s="720"/>
      <c r="BQ31" s="722"/>
      <c r="BR31" s="719">
        <v>98.9</v>
      </c>
      <c r="BS31" s="720"/>
      <c r="BT31" s="720"/>
      <c r="BU31" s="720"/>
      <c r="BV31" s="720"/>
      <c r="BW31" s="720"/>
      <c r="BX31" s="721">
        <v>97.3</v>
      </c>
      <c r="BY31" s="720"/>
      <c r="BZ31" s="720"/>
      <c r="CA31" s="720"/>
      <c r="CB31" s="722"/>
      <c r="CD31" s="678"/>
      <c r="CE31" s="679"/>
      <c r="CF31" s="654" t="s">
        <v>300</v>
      </c>
      <c r="CG31" s="655"/>
      <c r="CH31" s="655"/>
      <c r="CI31" s="655"/>
      <c r="CJ31" s="655"/>
      <c r="CK31" s="655"/>
      <c r="CL31" s="655"/>
      <c r="CM31" s="655"/>
      <c r="CN31" s="655"/>
      <c r="CO31" s="655"/>
      <c r="CP31" s="655"/>
      <c r="CQ31" s="656"/>
      <c r="CR31" s="657">
        <v>185620</v>
      </c>
      <c r="CS31" s="670"/>
      <c r="CT31" s="670"/>
      <c r="CU31" s="670"/>
      <c r="CV31" s="670"/>
      <c r="CW31" s="670"/>
      <c r="CX31" s="670"/>
      <c r="CY31" s="671"/>
      <c r="CZ31" s="660">
        <v>0.2</v>
      </c>
      <c r="DA31" s="672"/>
      <c r="DB31" s="672"/>
      <c r="DC31" s="673"/>
      <c r="DD31" s="663">
        <v>184096</v>
      </c>
      <c r="DE31" s="670"/>
      <c r="DF31" s="670"/>
      <c r="DG31" s="670"/>
      <c r="DH31" s="670"/>
      <c r="DI31" s="670"/>
      <c r="DJ31" s="670"/>
      <c r="DK31" s="671"/>
      <c r="DL31" s="663">
        <v>184096</v>
      </c>
      <c r="DM31" s="670"/>
      <c r="DN31" s="670"/>
      <c r="DO31" s="670"/>
      <c r="DP31" s="670"/>
      <c r="DQ31" s="670"/>
      <c r="DR31" s="670"/>
      <c r="DS31" s="670"/>
      <c r="DT31" s="670"/>
      <c r="DU31" s="670"/>
      <c r="DV31" s="671"/>
      <c r="DW31" s="660">
        <v>0.4</v>
      </c>
      <c r="DX31" s="672"/>
      <c r="DY31" s="672"/>
      <c r="DZ31" s="672"/>
      <c r="EA31" s="672"/>
      <c r="EB31" s="672"/>
      <c r="EC31" s="684"/>
    </row>
    <row r="32" spans="2:133" ht="11.25" customHeight="1" x14ac:dyDescent="0.2">
      <c r="B32" s="654" t="s">
        <v>301</v>
      </c>
      <c r="C32" s="655"/>
      <c r="D32" s="655"/>
      <c r="E32" s="655"/>
      <c r="F32" s="655"/>
      <c r="G32" s="655"/>
      <c r="H32" s="655"/>
      <c r="I32" s="655"/>
      <c r="J32" s="655"/>
      <c r="K32" s="655"/>
      <c r="L32" s="655"/>
      <c r="M32" s="655"/>
      <c r="N32" s="655"/>
      <c r="O32" s="655"/>
      <c r="P32" s="655"/>
      <c r="Q32" s="656"/>
      <c r="R32" s="657">
        <v>9055069</v>
      </c>
      <c r="S32" s="658"/>
      <c r="T32" s="658"/>
      <c r="U32" s="658"/>
      <c r="V32" s="658"/>
      <c r="W32" s="658"/>
      <c r="X32" s="658"/>
      <c r="Y32" s="659"/>
      <c r="Z32" s="695">
        <v>8.5</v>
      </c>
      <c r="AA32" s="695"/>
      <c r="AB32" s="695"/>
      <c r="AC32" s="695"/>
      <c r="AD32" s="696" t="s">
        <v>122</v>
      </c>
      <c r="AE32" s="696"/>
      <c r="AF32" s="696"/>
      <c r="AG32" s="696"/>
      <c r="AH32" s="696"/>
      <c r="AI32" s="696"/>
      <c r="AJ32" s="696"/>
      <c r="AK32" s="696"/>
      <c r="AL32" s="660" t="s">
        <v>122</v>
      </c>
      <c r="AM32" s="661"/>
      <c r="AN32" s="661"/>
      <c r="AO32" s="697"/>
      <c r="AP32" s="698"/>
      <c r="AQ32" s="699"/>
      <c r="AR32" s="699"/>
      <c r="AS32" s="699"/>
      <c r="AT32" s="732"/>
      <c r="AU32" s="210" t="s">
        <v>302</v>
      </c>
      <c r="AX32" s="654" t="s">
        <v>303</v>
      </c>
      <c r="AY32" s="655"/>
      <c r="AZ32" s="655"/>
      <c r="BA32" s="655"/>
      <c r="BB32" s="655"/>
      <c r="BC32" s="655"/>
      <c r="BD32" s="655"/>
      <c r="BE32" s="655"/>
      <c r="BF32" s="656"/>
      <c r="BG32" s="723">
        <v>98.7</v>
      </c>
      <c r="BH32" s="670"/>
      <c r="BI32" s="670"/>
      <c r="BJ32" s="670"/>
      <c r="BK32" s="670"/>
      <c r="BL32" s="670"/>
      <c r="BM32" s="661">
        <v>97.4</v>
      </c>
      <c r="BN32" s="670"/>
      <c r="BO32" s="670"/>
      <c r="BP32" s="670"/>
      <c r="BQ32" s="693"/>
      <c r="BR32" s="723">
        <v>98.4</v>
      </c>
      <c r="BS32" s="670"/>
      <c r="BT32" s="670"/>
      <c r="BU32" s="670"/>
      <c r="BV32" s="670"/>
      <c r="BW32" s="670"/>
      <c r="BX32" s="661">
        <v>97.8</v>
      </c>
      <c r="BY32" s="670"/>
      <c r="BZ32" s="670"/>
      <c r="CA32" s="670"/>
      <c r="CB32" s="693"/>
      <c r="CD32" s="680"/>
      <c r="CE32" s="681"/>
      <c r="CF32" s="654" t="s">
        <v>304</v>
      </c>
      <c r="CG32" s="655"/>
      <c r="CH32" s="655"/>
      <c r="CI32" s="655"/>
      <c r="CJ32" s="655"/>
      <c r="CK32" s="655"/>
      <c r="CL32" s="655"/>
      <c r="CM32" s="655"/>
      <c r="CN32" s="655"/>
      <c r="CO32" s="655"/>
      <c r="CP32" s="655"/>
      <c r="CQ32" s="656"/>
      <c r="CR32" s="657">
        <v>2627</v>
      </c>
      <c r="CS32" s="658"/>
      <c r="CT32" s="658"/>
      <c r="CU32" s="658"/>
      <c r="CV32" s="658"/>
      <c r="CW32" s="658"/>
      <c r="CX32" s="658"/>
      <c r="CY32" s="659"/>
      <c r="CZ32" s="660">
        <v>0</v>
      </c>
      <c r="DA32" s="672"/>
      <c r="DB32" s="672"/>
      <c r="DC32" s="673"/>
      <c r="DD32" s="663">
        <v>2627</v>
      </c>
      <c r="DE32" s="658"/>
      <c r="DF32" s="658"/>
      <c r="DG32" s="658"/>
      <c r="DH32" s="658"/>
      <c r="DI32" s="658"/>
      <c r="DJ32" s="658"/>
      <c r="DK32" s="659"/>
      <c r="DL32" s="663">
        <v>2627</v>
      </c>
      <c r="DM32" s="658"/>
      <c r="DN32" s="658"/>
      <c r="DO32" s="658"/>
      <c r="DP32" s="658"/>
      <c r="DQ32" s="658"/>
      <c r="DR32" s="658"/>
      <c r="DS32" s="658"/>
      <c r="DT32" s="658"/>
      <c r="DU32" s="658"/>
      <c r="DV32" s="659"/>
      <c r="DW32" s="660">
        <v>0</v>
      </c>
      <c r="DX32" s="672"/>
      <c r="DY32" s="672"/>
      <c r="DZ32" s="672"/>
      <c r="EA32" s="672"/>
      <c r="EB32" s="672"/>
      <c r="EC32" s="684"/>
    </row>
    <row r="33" spans="2:133" ht="11.25" customHeight="1" x14ac:dyDescent="0.2">
      <c r="B33" s="654" t="s">
        <v>305</v>
      </c>
      <c r="C33" s="655"/>
      <c r="D33" s="655"/>
      <c r="E33" s="655"/>
      <c r="F33" s="655"/>
      <c r="G33" s="655"/>
      <c r="H33" s="655"/>
      <c r="I33" s="655"/>
      <c r="J33" s="655"/>
      <c r="K33" s="655"/>
      <c r="L33" s="655"/>
      <c r="M33" s="655"/>
      <c r="N33" s="655"/>
      <c r="O33" s="655"/>
      <c r="P33" s="655"/>
      <c r="Q33" s="656"/>
      <c r="R33" s="657">
        <v>137652</v>
      </c>
      <c r="S33" s="658"/>
      <c r="T33" s="658"/>
      <c r="U33" s="658"/>
      <c r="V33" s="658"/>
      <c r="W33" s="658"/>
      <c r="X33" s="658"/>
      <c r="Y33" s="659"/>
      <c r="Z33" s="695">
        <v>0.1</v>
      </c>
      <c r="AA33" s="695"/>
      <c r="AB33" s="695"/>
      <c r="AC33" s="695"/>
      <c r="AD33" s="696" t="s">
        <v>122</v>
      </c>
      <c r="AE33" s="696"/>
      <c r="AF33" s="696"/>
      <c r="AG33" s="696"/>
      <c r="AH33" s="696"/>
      <c r="AI33" s="696"/>
      <c r="AJ33" s="696"/>
      <c r="AK33" s="696"/>
      <c r="AL33" s="660" t="s">
        <v>122</v>
      </c>
      <c r="AM33" s="661"/>
      <c r="AN33" s="661"/>
      <c r="AO33" s="697"/>
      <c r="AP33" s="700"/>
      <c r="AQ33" s="701"/>
      <c r="AR33" s="701"/>
      <c r="AS33" s="701"/>
      <c r="AT33" s="733"/>
      <c r="AU33" s="215"/>
      <c r="AV33" s="215"/>
      <c r="AW33" s="215"/>
      <c r="AX33" s="638" t="s">
        <v>306</v>
      </c>
      <c r="AY33" s="639"/>
      <c r="AZ33" s="639"/>
      <c r="BA33" s="639"/>
      <c r="BB33" s="639"/>
      <c r="BC33" s="639"/>
      <c r="BD33" s="639"/>
      <c r="BE33" s="639"/>
      <c r="BF33" s="640"/>
      <c r="BG33" s="718">
        <v>99.3</v>
      </c>
      <c r="BH33" s="642"/>
      <c r="BI33" s="642"/>
      <c r="BJ33" s="642"/>
      <c r="BK33" s="642"/>
      <c r="BL33" s="642"/>
      <c r="BM33" s="688">
        <v>96.6</v>
      </c>
      <c r="BN33" s="642"/>
      <c r="BO33" s="642"/>
      <c r="BP33" s="642"/>
      <c r="BQ33" s="705"/>
      <c r="BR33" s="718">
        <v>99.3</v>
      </c>
      <c r="BS33" s="642"/>
      <c r="BT33" s="642"/>
      <c r="BU33" s="642"/>
      <c r="BV33" s="642"/>
      <c r="BW33" s="642"/>
      <c r="BX33" s="688">
        <v>96.7</v>
      </c>
      <c r="BY33" s="642"/>
      <c r="BZ33" s="642"/>
      <c r="CA33" s="642"/>
      <c r="CB33" s="705"/>
      <c r="CD33" s="654" t="s">
        <v>307</v>
      </c>
      <c r="CE33" s="655"/>
      <c r="CF33" s="655"/>
      <c r="CG33" s="655"/>
      <c r="CH33" s="655"/>
      <c r="CI33" s="655"/>
      <c r="CJ33" s="655"/>
      <c r="CK33" s="655"/>
      <c r="CL33" s="655"/>
      <c r="CM33" s="655"/>
      <c r="CN33" s="655"/>
      <c r="CO33" s="655"/>
      <c r="CP33" s="655"/>
      <c r="CQ33" s="656"/>
      <c r="CR33" s="657">
        <v>36574974</v>
      </c>
      <c r="CS33" s="670"/>
      <c r="CT33" s="670"/>
      <c r="CU33" s="670"/>
      <c r="CV33" s="670"/>
      <c r="CW33" s="670"/>
      <c r="CX33" s="670"/>
      <c r="CY33" s="671"/>
      <c r="CZ33" s="660">
        <v>34.6</v>
      </c>
      <c r="DA33" s="672"/>
      <c r="DB33" s="672"/>
      <c r="DC33" s="673"/>
      <c r="DD33" s="663">
        <v>30875743</v>
      </c>
      <c r="DE33" s="670"/>
      <c r="DF33" s="670"/>
      <c r="DG33" s="670"/>
      <c r="DH33" s="670"/>
      <c r="DI33" s="670"/>
      <c r="DJ33" s="670"/>
      <c r="DK33" s="671"/>
      <c r="DL33" s="663">
        <v>20625415</v>
      </c>
      <c r="DM33" s="670"/>
      <c r="DN33" s="670"/>
      <c r="DO33" s="670"/>
      <c r="DP33" s="670"/>
      <c r="DQ33" s="670"/>
      <c r="DR33" s="670"/>
      <c r="DS33" s="670"/>
      <c r="DT33" s="670"/>
      <c r="DU33" s="670"/>
      <c r="DV33" s="671"/>
      <c r="DW33" s="660">
        <v>40.5</v>
      </c>
      <c r="DX33" s="672"/>
      <c r="DY33" s="672"/>
      <c r="DZ33" s="672"/>
      <c r="EA33" s="672"/>
      <c r="EB33" s="672"/>
      <c r="EC33" s="684"/>
    </row>
    <row r="34" spans="2:133" ht="11.25" customHeight="1" x14ac:dyDescent="0.2">
      <c r="B34" s="654" t="s">
        <v>308</v>
      </c>
      <c r="C34" s="655"/>
      <c r="D34" s="655"/>
      <c r="E34" s="655"/>
      <c r="F34" s="655"/>
      <c r="G34" s="655"/>
      <c r="H34" s="655"/>
      <c r="I34" s="655"/>
      <c r="J34" s="655"/>
      <c r="K34" s="655"/>
      <c r="L34" s="655"/>
      <c r="M34" s="655"/>
      <c r="N34" s="655"/>
      <c r="O34" s="655"/>
      <c r="P34" s="655"/>
      <c r="Q34" s="656"/>
      <c r="R34" s="657">
        <v>149374</v>
      </c>
      <c r="S34" s="658"/>
      <c r="T34" s="658"/>
      <c r="U34" s="658"/>
      <c r="V34" s="658"/>
      <c r="W34" s="658"/>
      <c r="X34" s="658"/>
      <c r="Y34" s="659"/>
      <c r="Z34" s="695">
        <v>0.1</v>
      </c>
      <c r="AA34" s="695"/>
      <c r="AB34" s="695"/>
      <c r="AC34" s="695"/>
      <c r="AD34" s="696" t="s">
        <v>122</v>
      </c>
      <c r="AE34" s="696"/>
      <c r="AF34" s="696"/>
      <c r="AG34" s="696"/>
      <c r="AH34" s="696"/>
      <c r="AI34" s="696"/>
      <c r="AJ34" s="696"/>
      <c r="AK34" s="696"/>
      <c r="AL34" s="660" t="s">
        <v>122</v>
      </c>
      <c r="AM34" s="661"/>
      <c r="AN34" s="661"/>
      <c r="AO34" s="697"/>
      <c r="AP34" s="216"/>
      <c r="AQ34" s="217"/>
      <c r="AS34" s="214"/>
      <c r="AT34" s="214"/>
      <c r="AU34" s="214"/>
      <c r="AV34" s="214"/>
      <c r="AW34" s="214"/>
      <c r="AX34" s="214"/>
      <c r="AY34" s="214"/>
      <c r="AZ34" s="214"/>
      <c r="BA34" s="214"/>
      <c r="BB34" s="214"/>
      <c r="BC34" s="214"/>
      <c r="BD34" s="214"/>
      <c r="BE34" s="214"/>
      <c r="BF34" s="214"/>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54" t="s">
        <v>309</v>
      </c>
      <c r="CE34" s="655"/>
      <c r="CF34" s="655"/>
      <c r="CG34" s="655"/>
      <c r="CH34" s="655"/>
      <c r="CI34" s="655"/>
      <c r="CJ34" s="655"/>
      <c r="CK34" s="655"/>
      <c r="CL34" s="655"/>
      <c r="CM34" s="655"/>
      <c r="CN34" s="655"/>
      <c r="CO34" s="655"/>
      <c r="CP34" s="655"/>
      <c r="CQ34" s="656"/>
      <c r="CR34" s="657">
        <v>10108231</v>
      </c>
      <c r="CS34" s="658"/>
      <c r="CT34" s="658"/>
      <c r="CU34" s="658"/>
      <c r="CV34" s="658"/>
      <c r="CW34" s="658"/>
      <c r="CX34" s="658"/>
      <c r="CY34" s="659"/>
      <c r="CZ34" s="660">
        <v>9.6</v>
      </c>
      <c r="DA34" s="672"/>
      <c r="DB34" s="672"/>
      <c r="DC34" s="673"/>
      <c r="DD34" s="663">
        <v>7756781</v>
      </c>
      <c r="DE34" s="658"/>
      <c r="DF34" s="658"/>
      <c r="DG34" s="658"/>
      <c r="DH34" s="658"/>
      <c r="DI34" s="658"/>
      <c r="DJ34" s="658"/>
      <c r="DK34" s="659"/>
      <c r="DL34" s="663">
        <v>5989597</v>
      </c>
      <c r="DM34" s="658"/>
      <c r="DN34" s="658"/>
      <c r="DO34" s="658"/>
      <c r="DP34" s="658"/>
      <c r="DQ34" s="658"/>
      <c r="DR34" s="658"/>
      <c r="DS34" s="658"/>
      <c r="DT34" s="658"/>
      <c r="DU34" s="658"/>
      <c r="DV34" s="659"/>
      <c r="DW34" s="660">
        <v>11.7</v>
      </c>
      <c r="DX34" s="672"/>
      <c r="DY34" s="672"/>
      <c r="DZ34" s="672"/>
      <c r="EA34" s="672"/>
      <c r="EB34" s="672"/>
      <c r="EC34" s="684"/>
    </row>
    <row r="35" spans="2:133" ht="11.25" customHeight="1" x14ac:dyDescent="0.2">
      <c r="B35" s="654" t="s">
        <v>310</v>
      </c>
      <c r="C35" s="655"/>
      <c r="D35" s="655"/>
      <c r="E35" s="655"/>
      <c r="F35" s="655"/>
      <c r="G35" s="655"/>
      <c r="H35" s="655"/>
      <c r="I35" s="655"/>
      <c r="J35" s="655"/>
      <c r="K35" s="655"/>
      <c r="L35" s="655"/>
      <c r="M35" s="655"/>
      <c r="N35" s="655"/>
      <c r="O35" s="655"/>
      <c r="P35" s="655"/>
      <c r="Q35" s="656"/>
      <c r="R35" s="657">
        <v>2767630</v>
      </c>
      <c r="S35" s="658"/>
      <c r="T35" s="658"/>
      <c r="U35" s="658"/>
      <c r="V35" s="658"/>
      <c r="W35" s="658"/>
      <c r="X35" s="658"/>
      <c r="Y35" s="659"/>
      <c r="Z35" s="695">
        <v>2.6</v>
      </c>
      <c r="AA35" s="695"/>
      <c r="AB35" s="695"/>
      <c r="AC35" s="695"/>
      <c r="AD35" s="696" t="s">
        <v>122</v>
      </c>
      <c r="AE35" s="696"/>
      <c r="AF35" s="696"/>
      <c r="AG35" s="696"/>
      <c r="AH35" s="696"/>
      <c r="AI35" s="696"/>
      <c r="AJ35" s="696"/>
      <c r="AK35" s="696"/>
      <c r="AL35" s="660" t="s">
        <v>122</v>
      </c>
      <c r="AM35" s="661"/>
      <c r="AN35" s="661"/>
      <c r="AO35" s="697"/>
      <c r="AP35" s="218"/>
      <c r="AQ35" s="709" t="s">
        <v>311</v>
      </c>
      <c r="AR35" s="710"/>
      <c r="AS35" s="710"/>
      <c r="AT35" s="710"/>
      <c r="AU35" s="710"/>
      <c r="AV35" s="710"/>
      <c r="AW35" s="710"/>
      <c r="AX35" s="710"/>
      <c r="AY35" s="710"/>
      <c r="AZ35" s="710"/>
      <c r="BA35" s="710"/>
      <c r="BB35" s="710"/>
      <c r="BC35" s="710"/>
      <c r="BD35" s="710"/>
      <c r="BE35" s="710"/>
      <c r="BF35" s="711"/>
      <c r="BG35" s="709" t="s">
        <v>312</v>
      </c>
      <c r="BH35" s="710"/>
      <c r="BI35" s="710"/>
      <c r="BJ35" s="710"/>
      <c r="BK35" s="710"/>
      <c r="BL35" s="710"/>
      <c r="BM35" s="710"/>
      <c r="BN35" s="710"/>
      <c r="BO35" s="710"/>
      <c r="BP35" s="710"/>
      <c r="BQ35" s="710"/>
      <c r="BR35" s="710"/>
      <c r="BS35" s="710"/>
      <c r="BT35" s="710"/>
      <c r="BU35" s="710"/>
      <c r="BV35" s="710"/>
      <c r="BW35" s="710"/>
      <c r="BX35" s="710"/>
      <c r="BY35" s="710"/>
      <c r="BZ35" s="710"/>
      <c r="CA35" s="710"/>
      <c r="CB35" s="711"/>
      <c r="CD35" s="654" t="s">
        <v>313</v>
      </c>
      <c r="CE35" s="655"/>
      <c r="CF35" s="655"/>
      <c r="CG35" s="655"/>
      <c r="CH35" s="655"/>
      <c r="CI35" s="655"/>
      <c r="CJ35" s="655"/>
      <c r="CK35" s="655"/>
      <c r="CL35" s="655"/>
      <c r="CM35" s="655"/>
      <c r="CN35" s="655"/>
      <c r="CO35" s="655"/>
      <c r="CP35" s="655"/>
      <c r="CQ35" s="656"/>
      <c r="CR35" s="657">
        <v>440821</v>
      </c>
      <c r="CS35" s="670"/>
      <c r="CT35" s="670"/>
      <c r="CU35" s="670"/>
      <c r="CV35" s="670"/>
      <c r="CW35" s="670"/>
      <c r="CX35" s="670"/>
      <c r="CY35" s="671"/>
      <c r="CZ35" s="660">
        <v>0.4</v>
      </c>
      <c r="DA35" s="672"/>
      <c r="DB35" s="672"/>
      <c r="DC35" s="673"/>
      <c r="DD35" s="663">
        <v>439154</v>
      </c>
      <c r="DE35" s="670"/>
      <c r="DF35" s="670"/>
      <c r="DG35" s="670"/>
      <c r="DH35" s="670"/>
      <c r="DI35" s="670"/>
      <c r="DJ35" s="670"/>
      <c r="DK35" s="671"/>
      <c r="DL35" s="663">
        <v>437900</v>
      </c>
      <c r="DM35" s="670"/>
      <c r="DN35" s="670"/>
      <c r="DO35" s="670"/>
      <c r="DP35" s="670"/>
      <c r="DQ35" s="670"/>
      <c r="DR35" s="670"/>
      <c r="DS35" s="670"/>
      <c r="DT35" s="670"/>
      <c r="DU35" s="670"/>
      <c r="DV35" s="671"/>
      <c r="DW35" s="660">
        <v>0.9</v>
      </c>
      <c r="DX35" s="672"/>
      <c r="DY35" s="672"/>
      <c r="DZ35" s="672"/>
      <c r="EA35" s="672"/>
      <c r="EB35" s="672"/>
      <c r="EC35" s="684"/>
    </row>
    <row r="36" spans="2:133" ht="11.25" customHeight="1" x14ac:dyDescent="0.2">
      <c r="B36" s="654" t="s">
        <v>314</v>
      </c>
      <c r="C36" s="655"/>
      <c r="D36" s="655"/>
      <c r="E36" s="655"/>
      <c r="F36" s="655"/>
      <c r="G36" s="655"/>
      <c r="H36" s="655"/>
      <c r="I36" s="655"/>
      <c r="J36" s="655"/>
      <c r="K36" s="655"/>
      <c r="L36" s="655"/>
      <c r="M36" s="655"/>
      <c r="N36" s="655"/>
      <c r="O36" s="655"/>
      <c r="P36" s="655"/>
      <c r="Q36" s="656"/>
      <c r="R36" s="657">
        <v>1273790</v>
      </c>
      <c r="S36" s="658"/>
      <c r="T36" s="658"/>
      <c r="U36" s="658"/>
      <c r="V36" s="658"/>
      <c r="W36" s="658"/>
      <c r="X36" s="658"/>
      <c r="Y36" s="659"/>
      <c r="Z36" s="695">
        <v>1.2</v>
      </c>
      <c r="AA36" s="695"/>
      <c r="AB36" s="695"/>
      <c r="AC36" s="695"/>
      <c r="AD36" s="696" t="s">
        <v>122</v>
      </c>
      <c r="AE36" s="696"/>
      <c r="AF36" s="696"/>
      <c r="AG36" s="696"/>
      <c r="AH36" s="696"/>
      <c r="AI36" s="696"/>
      <c r="AJ36" s="696"/>
      <c r="AK36" s="696"/>
      <c r="AL36" s="660" t="s">
        <v>122</v>
      </c>
      <c r="AM36" s="661"/>
      <c r="AN36" s="661"/>
      <c r="AO36" s="697"/>
      <c r="AP36" s="218"/>
      <c r="AQ36" s="706" t="s">
        <v>315</v>
      </c>
      <c r="AR36" s="707"/>
      <c r="AS36" s="707"/>
      <c r="AT36" s="707"/>
      <c r="AU36" s="707"/>
      <c r="AV36" s="707"/>
      <c r="AW36" s="707"/>
      <c r="AX36" s="707"/>
      <c r="AY36" s="708"/>
      <c r="AZ36" s="712">
        <v>12617223</v>
      </c>
      <c r="BA36" s="713"/>
      <c r="BB36" s="713"/>
      <c r="BC36" s="713"/>
      <c r="BD36" s="713"/>
      <c r="BE36" s="713"/>
      <c r="BF36" s="714"/>
      <c r="BG36" s="715" t="s">
        <v>316</v>
      </c>
      <c r="BH36" s="716"/>
      <c r="BI36" s="716"/>
      <c r="BJ36" s="716"/>
      <c r="BK36" s="716"/>
      <c r="BL36" s="716"/>
      <c r="BM36" s="716"/>
      <c r="BN36" s="716"/>
      <c r="BO36" s="716"/>
      <c r="BP36" s="716"/>
      <c r="BQ36" s="716"/>
      <c r="BR36" s="716"/>
      <c r="BS36" s="716"/>
      <c r="BT36" s="716"/>
      <c r="BU36" s="717"/>
      <c r="BV36" s="712">
        <v>101872</v>
      </c>
      <c r="BW36" s="713"/>
      <c r="BX36" s="713"/>
      <c r="BY36" s="713"/>
      <c r="BZ36" s="713"/>
      <c r="CA36" s="713"/>
      <c r="CB36" s="714"/>
      <c r="CD36" s="654" t="s">
        <v>317</v>
      </c>
      <c r="CE36" s="655"/>
      <c r="CF36" s="655"/>
      <c r="CG36" s="655"/>
      <c r="CH36" s="655"/>
      <c r="CI36" s="655"/>
      <c r="CJ36" s="655"/>
      <c r="CK36" s="655"/>
      <c r="CL36" s="655"/>
      <c r="CM36" s="655"/>
      <c r="CN36" s="655"/>
      <c r="CO36" s="655"/>
      <c r="CP36" s="655"/>
      <c r="CQ36" s="656"/>
      <c r="CR36" s="657">
        <v>9882299</v>
      </c>
      <c r="CS36" s="658"/>
      <c r="CT36" s="658"/>
      <c r="CU36" s="658"/>
      <c r="CV36" s="658"/>
      <c r="CW36" s="658"/>
      <c r="CX36" s="658"/>
      <c r="CY36" s="659"/>
      <c r="CZ36" s="660">
        <v>9.3000000000000007</v>
      </c>
      <c r="DA36" s="672"/>
      <c r="DB36" s="672"/>
      <c r="DC36" s="673"/>
      <c r="DD36" s="663">
        <v>9096621</v>
      </c>
      <c r="DE36" s="658"/>
      <c r="DF36" s="658"/>
      <c r="DG36" s="658"/>
      <c r="DH36" s="658"/>
      <c r="DI36" s="658"/>
      <c r="DJ36" s="658"/>
      <c r="DK36" s="659"/>
      <c r="DL36" s="663">
        <v>6217999</v>
      </c>
      <c r="DM36" s="658"/>
      <c r="DN36" s="658"/>
      <c r="DO36" s="658"/>
      <c r="DP36" s="658"/>
      <c r="DQ36" s="658"/>
      <c r="DR36" s="658"/>
      <c r="DS36" s="658"/>
      <c r="DT36" s="658"/>
      <c r="DU36" s="658"/>
      <c r="DV36" s="659"/>
      <c r="DW36" s="660">
        <v>12.2</v>
      </c>
      <c r="DX36" s="672"/>
      <c r="DY36" s="672"/>
      <c r="DZ36" s="672"/>
      <c r="EA36" s="672"/>
      <c r="EB36" s="672"/>
      <c r="EC36" s="684"/>
    </row>
    <row r="37" spans="2:133" ht="11.25" customHeight="1" x14ac:dyDescent="0.2">
      <c r="B37" s="654" t="s">
        <v>318</v>
      </c>
      <c r="C37" s="655"/>
      <c r="D37" s="655"/>
      <c r="E37" s="655"/>
      <c r="F37" s="655"/>
      <c r="G37" s="655"/>
      <c r="H37" s="655"/>
      <c r="I37" s="655"/>
      <c r="J37" s="655"/>
      <c r="K37" s="655"/>
      <c r="L37" s="655"/>
      <c r="M37" s="655"/>
      <c r="N37" s="655"/>
      <c r="O37" s="655"/>
      <c r="P37" s="655"/>
      <c r="Q37" s="656"/>
      <c r="R37" s="657">
        <v>1628114</v>
      </c>
      <c r="S37" s="658"/>
      <c r="T37" s="658"/>
      <c r="U37" s="658"/>
      <c r="V37" s="658"/>
      <c r="W37" s="658"/>
      <c r="X37" s="658"/>
      <c r="Y37" s="659"/>
      <c r="Z37" s="695">
        <v>1.5</v>
      </c>
      <c r="AA37" s="695"/>
      <c r="AB37" s="695"/>
      <c r="AC37" s="695"/>
      <c r="AD37" s="696">
        <v>366</v>
      </c>
      <c r="AE37" s="696"/>
      <c r="AF37" s="696"/>
      <c r="AG37" s="696"/>
      <c r="AH37" s="696"/>
      <c r="AI37" s="696"/>
      <c r="AJ37" s="696"/>
      <c r="AK37" s="696"/>
      <c r="AL37" s="660">
        <v>0</v>
      </c>
      <c r="AM37" s="661"/>
      <c r="AN37" s="661"/>
      <c r="AO37" s="697"/>
      <c r="AQ37" s="690" t="s">
        <v>319</v>
      </c>
      <c r="AR37" s="691"/>
      <c r="AS37" s="691"/>
      <c r="AT37" s="691"/>
      <c r="AU37" s="691"/>
      <c r="AV37" s="691"/>
      <c r="AW37" s="691"/>
      <c r="AX37" s="691"/>
      <c r="AY37" s="692"/>
      <c r="AZ37" s="657">
        <v>2119280</v>
      </c>
      <c r="BA37" s="658"/>
      <c r="BB37" s="658"/>
      <c r="BC37" s="658"/>
      <c r="BD37" s="670"/>
      <c r="BE37" s="670"/>
      <c r="BF37" s="693"/>
      <c r="BG37" s="654" t="s">
        <v>320</v>
      </c>
      <c r="BH37" s="655"/>
      <c r="BI37" s="655"/>
      <c r="BJ37" s="655"/>
      <c r="BK37" s="655"/>
      <c r="BL37" s="655"/>
      <c r="BM37" s="655"/>
      <c r="BN37" s="655"/>
      <c r="BO37" s="655"/>
      <c r="BP37" s="655"/>
      <c r="BQ37" s="655"/>
      <c r="BR37" s="655"/>
      <c r="BS37" s="655"/>
      <c r="BT37" s="655"/>
      <c r="BU37" s="656"/>
      <c r="BV37" s="657">
        <v>-277391</v>
      </c>
      <c r="BW37" s="658"/>
      <c r="BX37" s="658"/>
      <c r="BY37" s="658"/>
      <c r="BZ37" s="658"/>
      <c r="CA37" s="658"/>
      <c r="CB37" s="694"/>
      <c r="CD37" s="654" t="s">
        <v>321</v>
      </c>
      <c r="CE37" s="655"/>
      <c r="CF37" s="655"/>
      <c r="CG37" s="655"/>
      <c r="CH37" s="655"/>
      <c r="CI37" s="655"/>
      <c r="CJ37" s="655"/>
      <c r="CK37" s="655"/>
      <c r="CL37" s="655"/>
      <c r="CM37" s="655"/>
      <c r="CN37" s="655"/>
      <c r="CO37" s="655"/>
      <c r="CP37" s="655"/>
      <c r="CQ37" s="656"/>
      <c r="CR37" s="657">
        <v>2813439</v>
      </c>
      <c r="CS37" s="670"/>
      <c r="CT37" s="670"/>
      <c r="CU37" s="670"/>
      <c r="CV37" s="670"/>
      <c r="CW37" s="670"/>
      <c r="CX37" s="670"/>
      <c r="CY37" s="671"/>
      <c r="CZ37" s="660">
        <v>2.7</v>
      </c>
      <c r="DA37" s="672"/>
      <c r="DB37" s="672"/>
      <c r="DC37" s="673"/>
      <c r="DD37" s="663">
        <v>2812902</v>
      </c>
      <c r="DE37" s="670"/>
      <c r="DF37" s="670"/>
      <c r="DG37" s="670"/>
      <c r="DH37" s="670"/>
      <c r="DI37" s="670"/>
      <c r="DJ37" s="670"/>
      <c r="DK37" s="671"/>
      <c r="DL37" s="663">
        <v>2723452</v>
      </c>
      <c r="DM37" s="670"/>
      <c r="DN37" s="670"/>
      <c r="DO37" s="670"/>
      <c r="DP37" s="670"/>
      <c r="DQ37" s="670"/>
      <c r="DR37" s="670"/>
      <c r="DS37" s="670"/>
      <c r="DT37" s="670"/>
      <c r="DU37" s="670"/>
      <c r="DV37" s="671"/>
      <c r="DW37" s="660">
        <v>5.3</v>
      </c>
      <c r="DX37" s="672"/>
      <c r="DY37" s="672"/>
      <c r="DZ37" s="672"/>
      <c r="EA37" s="672"/>
      <c r="EB37" s="672"/>
      <c r="EC37" s="684"/>
    </row>
    <row r="38" spans="2:133" ht="11.25" customHeight="1" x14ac:dyDescent="0.2">
      <c r="B38" s="654" t="s">
        <v>322</v>
      </c>
      <c r="C38" s="655"/>
      <c r="D38" s="655"/>
      <c r="E38" s="655"/>
      <c r="F38" s="655"/>
      <c r="G38" s="655"/>
      <c r="H38" s="655"/>
      <c r="I38" s="655"/>
      <c r="J38" s="655"/>
      <c r="K38" s="655"/>
      <c r="L38" s="655"/>
      <c r="M38" s="655"/>
      <c r="N38" s="655"/>
      <c r="O38" s="655"/>
      <c r="P38" s="655"/>
      <c r="Q38" s="656"/>
      <c r="R38" s="657">
        <v>8253800</v>
      </c>
      <c r="S38" s="658"/>
      <c r="T38" s="658"/>
      <c r="U38" s="658"/>
      <c r="V38" s="658"/>
      <c r="W38" s="658"/>
      <c r="X38" s="658"/>
      <c r="Y38" s="659"/>
      <c r="Z38" s="695">
        <v>7.7</v>
      </c>
      <c r="AA38" s="695"/>
      <c r="AB38" s="695"/>
      <c r="AC38" s="695"/>
      <c r="AD38" s="696" t="s">
        <v>122</v>
      </c>
      <c r="AE38" s="696"/>
      <c r="AF38" s="696"/>
      <c r="AG38" s="696"/>
      <c r="AH38" s="696"/>
      <c r="AI38" s="696"/>
      <c r="AJ38" s="696"/>
      <c r="AK38" s="696"/>
      <c r="AL38" s="660" t="s">
        <v>122</v>
      </c>
      <c r="AM38" s="661"/>
      <c r="AN38" s="661"/>
      <c r="AO38" s="697"/>
      <c r="AQ38" s="690" t="s">
        <v>323</v>
      </c>
      <c r="AR38" s="691"/>
      <c r="AS38" s="691"/>
      <c r="AT38" s="691"/>
      <c r="AU38" s="691"/>
      <c r="AV38" s="691"/>
      <c r="AW38" s="691"/>
      <c r="AX38" s="691"/>
      <c r="AY38" s="692"/>
      <c r="AZ38" s="657">
        <v>332099</v>
      </c>
      <c r="BA38" s="658"/>
      <c r="BB38" s="658"/>
      <c r="BC38" s="658"/>
      <c r="BD38" s="670"/>
      <c r="BE38" s="670"/>
      <c r="BF38" s="693"/>
      <c r="BG38" s="654" t="s">
        <v>324</v>
      </c>
      <c r="BH38" s="655"/>
      <c r="BI38" s="655"/>
      <c r="BJ38" s="655"/>
      <c r="BK38" s="655"/>
      <c r="BL38" s="655"/>
      <c r="BM38" s="655"/>
      <c r="BN38" s="655"/>
      <c r="BO38" s="655"/>
      <c r="BP38" s="655"/>
      <c r="BQ38" s="655"/>
      <c r="BR38" s="655"/>
      <c r="BS38" s="655"/>
      <c r="BT38" s="655"/>
      <c r="BU38" s="656"/>
      <c r="BV38" s="657">
        <v>30023</v>
      </c>
      <c r="BW38" s="658"/>
      <c r="BX38" s="658"/>
      <c r="BY38" s="658"/>
      <c r="BZ38" s="658"/>
      <c r="CA38" s="658"/>
      <c r="CB38" s="694"/>
      <c r="CD38" s="654" t="s">
        <v>325</v>
      </c>
      <c r="CE38" s="655"/>
      <c r="CF38" s="655"/>
      <c r="CG38" s="655"/>
      <c r="CH38" s="655"/>
      <c r="CI38" s="655"/>
      <c r="CJ38" s="655"/>
      <c r="CK38" s="655"/>
      <c r="CL38" s="655"/>
      <c r="CM38" s="655"/>
      <c r="CN38" s="655"/>
      <c r="CO38" s="655"/>
      <c r="CP38" s="655"/>
      <c r="CQ38" s="656"/>
      <c r="CR38" s="657">
        <v>10165844</v>
      </c>
      <c r="CS38" s="658"/>
      <c r="CT38" s="658"/>
      <c r="CU38" s="658"/>
      <c r="CV38" s="658"/>
      <c r="CW38" s="658"/>
      <c r="CX38" s="658"/>
      <c r="CY38" s="659"/>
      <c r="CZ38" s="660">
        <v>9.6</v>
      </c>
      <c r="DA38" s="672"/>
      <c r="DB38" s="672"/>
      <c r="DC38" s="673"/>
      <c r="DD38" s="663">
        <v>7938976</v>
      </c>
      <c r="DE38" s="658"/>
      <c r="DF38" s="658"/>
      <c r="DG38" s="658"/>
      <c r="DH38" s="658"/>
      <c r="DI38" s="658"/>
      <c r="DJ38" s="658"/>
      <c r="DK38" s="659"/>
      <c r="DL38" s="663">
        <v>7463875</v>
      </c>
      <c r="DM38" s="658"/>
      <c r="DN38" s="658"/>
      <c r="DO38" s="658"/>
      <c r="DP38" s="658"/>
      <c r="DQ38" s="658"/>
      <c r="DR38" s="658"/>
      <c r="DS38" s="658"/>
      <c r="DT38" s="658"/>
      <c r="DU38" s="658"/>
      <c r="DV38" s="659"/>
      <c r="DW38" s="660">
        <v>14.6</v>
      </c>
      <c r="DX38" s="672"/>
      <c r="DY38" s="672"/>
      <c r="DZ38" s="672"/>
      <c r="EA38" s="672"/>
      <c r="EB38" s="672"/>
      <c r="EC38" s="684"/>
    </row>
    <row r="39" spans="2:133" ht="11.25" customHeight="1" x14ac:dyDescent="0.2">
      <c r="B39" s="654" t="s">
        <v>326</v>
      </c>
      <c r="C39" s="655"/>
      <c r="D39" s="655"/>
      <c r="E39" s="655"/>
      <c r="F39" s="655"/>
      <c r="G39" s="655"/>
      <c r="H39" s="655"/>
      <c r="I39" s="655"/>
      <c r="J39" s="655"/>
      <c r="K39" s="655"/>
      <c r="L39" s="655"/>
      <c r="M39" s="655"/>
      <c r="N39" s="655"/>
      <c r="O39" s="655"/>
      <c r="P39" s="655"/>
      <c r="Q39" s="656"/>
      <c r="R39" s="657" t="s">
        <v>122</v>
      </c>
      <c r="S39" s="658"/>
      <c r="T39" s="658"/>
      <c r="U39" s="658"/>
      <c r="V39" s="658"/>
      <c r="W39" s="658"/>
      <c r="X39" s="658"/>
      <c r="Y39" s="659"/>
      <c r="Z39" s="695" t="s">
        <v>122</v>
      </c>
      <c r="AA39" s="695"/>
      <c r="AB39" s="695"/>
      <c r="AC39" s="695"/>
      <c r="AD39" s="696" t="s">
        <v>122</v>
      </c>
      <c r="AE39" s="696"/>
      <c r="AF39" s="696"/>
      <c r="AG39" s="696"/>
      <c r="AH39" s="696"/>
      <c r="AI39" s="696"/>
      <c r="AJ39" s="696"/>
      <c r="AK39" s="696"/>
      <c r="AL39" s="660" t="s">
        <v>122</v>
      </c>
      <c r="AM39" s="661"/>
      <c r="AN39" s="661"/>
      <c r="AO39" s="697"/>
      <c r="AQ39" s="690" t="s">
        <v>327</v>
      </c>
      <c r="AR39" s="691"/>
      <c r="AS39" s="691"/>
      <c r="AT39" s="691"/>
      <c r="AU39" s="691"/>
      <c r="AV39" s="691"/>
      <c r="AW39" s="691"/>
      <c r="AX39" s="691"/>
      <c r="AY39" s="692"/>
      <c r="AZ39" s="657" t="s">
        <v>122</v>
      </c>
      <c r="BA39" s="658"/>
      <c r="BB39" s="658"/>
      <c r="BC39" s="658"/>
      <c r="BD39" s="670"/>
      <c r="BE39" s="670"/>
      <c r="BF39" s="693"/>
      <c r="BG39" s="654" t="s">
        <v>328</v>
      </c>
      <c r="BH39" s="655"/>
      <c r="BI39" s="655"/>
      <c r="BJ39" s="655"/>
      <c r="BK39" s="655"/>
      <c r="BL39" s="655"/>
      <c r="BM39" s="655"/>
      <c r="BN39" s="655"/>
      <c r="BO39" s="655"/>
      <c r="BP39" s="655"/>
      <c r="BQ39" s="655"/>
      <c r="BR39" s="655"/>
      <c r="BS39" s="655"/>
      <c r="BT39" s="655"/>
      <c r="BU39" s="656"/>
      <c r="BV39" s="657">
        <v>43838</v>
      </c>
      <c r="BW39" s="658"/>
      <c r="BX39" s="658"/>
      <c r="BY39" s="658"/>
      <c r="BZ39" s="658"/>
      <c r="CA39" s="658"/>
      <c r="CB39" s="694"/>
      <c r="CD39" s="654" t="s">
        <v>329</v>
      </c>
      <c r="CE39" s="655"/>
      <c r="CF39" s="655"/>
      <c r="CG39" s="655"/>
      <c r="CH39" s="655"/>
      <c r="CI39" s="655"/>
      <c r="CJ39" s="655"/>
      <c r="CK39" s="655"/>
      <c r="CL39" s="655"/>
      <c r="CM39" s="655"/>
      <c r="CN39" s="655"/>
      <c r="CO39" s="655"/>
      <c r="CP39" s="655"/>
      <c r="CQ39" s="656"/>
      <c r="CR39" s="657">
        <v>5344756</v>
      </c>
      <c r="CS39" s="670"/>
      <c r="CT39" s="670"/>
      <c r="CU39" s="670"/>
      <c r="CV39" s="670"/>
      <c r="CW39" s="670"/>
      <c r="CX39" s="670"/>
      <c r="CY39" s="671"/>
      <c r="CZ39" s="660">
        <v>5.0999999999999996</v>
      </c>
      <c r="DA39" s="672"/>
      <c r="DB39" s="672"/>
      <c r="DC39" s="673"/>
      <c r="DD39" s="663">
        <v>5128123</v>
      </c>
      <c r="DE39" s="670"/>
      <c r="DF39" s="670"/>
      <c r="DG39" s="670"/>
      <c r="DH39" s="670"/>
      <c r="DI39" s="670"/>
      <c r="DJ39" s="670"/>
      <c r="DK39" s="671"/>
      <c r="DL39" s="663" t="s">
        <v>122</v>
      </c>
      <c r="DM39" s="670"/>
      <c r="DN39" s="670"/>
      <c r="DO39" s="670"/>
      <c r="DP39" s="670"/>
      <c r="DQ39" s="670"/>
      <c r="DR39" s="670"/>
      <c r="DS39" s="670"/>
      <c r="DT39" s="670"/>
      <c r="DU39" s="670"/>
      <c r="DV39" s="671"/>
      <c r="DW39" s="660" t="s">
        <v>122</v>
      </c>
      <c r="DX39" s="672"/>
      <c r="DY39" s="672"/>
      <c r="DZ39" s="672"/>
      <c r="EA39" s="672"/>
      <c r="EB39" s="672"/>
      <c r="EC39" s="684"/>
    </row>
    <row r="40" spans="2:133" ht="11.25" customHeight="1" x14ac:dyDescent="0.2">
      <c r="B40" s="654" t="s">
        <v>330</v>
      </c>
      <c r="C40" s="655"/>
      <c r="D40" s="655"/>
      <c r="E40" s="655"/>
      <c r="F40" s="655"/>
      <c r="G40" s="655"/>
      <c r="H40" s="655"/>
      <c r="I40" s="655"/>
      <c r="J40" s="655"/>
      <c r="K40" s="655"/>
      <c r="L40" s="655"/>
      <c r="M40" s="655"/>
      <c r="N40" s="655"/>
      <c r="O40" s="655"/>
      <c r="P40" s="655"/>
      <c r="Q40" s="656"/>
      <c r="R40" s="657">
        <v>1012000</v>
      </c>
      <c r="S40" s="658"/>
      <c r="T40" s="658"/>
      <c r="U40" s="658"/>
      <c r="V40" s="658"/>
      <c r="W40" s="658"/>
      <c r="X40" s="658"/>
      <c r="Y40" s="659"/>
      <c r="Z40" s="695">
        <v>0.9</v>
      </c>
      <c r="AA40" s="695"/>
      <c r="AB40" s="695"/>
      <c r="AC40" s="695"/>
      <c r="AD40" s="696" t="s">
        <v>122</v>
      </c>
      <c r="AE40" s="696"/>
      <c r="AF40" s="696"/>
      <c r="AG40" s="696"/>
      <c r="AH40" s="696"/>
      <c r="AI40" s="696"/>
      <c r="AJ40" s="696"/>
      <c r="AK40" s="696"/>
      <c r="AL40" s="660" t="s">
        <v>122</v>
      </c>
      <c r="AM40" s="661"/>
      <c r="AN40" s="661"/>
      <c r="AO40" s="697"/>
      <c r="AQ40" s="690" t="s">
        <v>331</v>
      </c>
      <c r="AR40" s="691"/>
      <c r="AS40" s="691"/>
      <c r="AT40" s="691"/>
      <c r="AU40" s="691"/>
      <c r="AV40" s="691"/>
      <c r="AW40" s="691"/>
      <c r="AX40" s="691"/>
      <c r="AY40" s="692"/>
      <c r="AZ40" s="657" t="s">
        <v>122</v>
      </c>
      <c r="BA40" s="658"/>
      <c r="BB40" s="658"/>
      <c r="BC40" s="658"/>
      <c r="BD40" s="670"/>
      <c r="BE40" s="670"/>
      <c r="BF40" s="693"/>
      <c r="BG40" s="698" t="s">
        <v>332</v>
      </c>
      <c r="BH40" s="699"/>
      <c r="BI40" s="699"/>
      <c r="BJ40" s="699"/>
      <c r="BK40" s="699"/>
      <c r="BL40" s="219"/>
      <c r="BM40" s="655" t="s">
        <v>333</v>
      </c>
      <c r="BN40" s="655"/>
      <c r="BO40" s="655"/>
      <c r="BP40" s="655"/>
      <c r="BQ40" s="655"/>
      <c r="BR40" s="655"/>
      <c r="BS40" s="655"/>
      <c r="BT40" s="655"/>
      <c r="BU40" s="656"/>
      <c r="BV40" s="657">
        <v>99</v>
      </c>
      <c r="BW40" s="658"/>
      <c r="BX40" s="658"/>
      <c r="BY40" s="658"/>
      <c r="BZ40" s="658"/>
      <c r="CA40" s="658"/>
      <c r="CB40" s="694"/>
      <c r="CD40" s="654" t="s">
        <v>334</v>
      </c>
      <c r="CE40" s="655"/>
      <c r="CF40" s="655"/>
      <c r="CG40" s="655"/>
      <c r="CH40" s="655"/>
      <c r="CI40" s="655"/>
      <c r="CJ40" s="655"/>
      <c r="CK40" s="655"/>
      <c r="CL40" s="655"/>
      <c r="CM40" s="655"/>
      <c r="CN40" s="655"/>
      <c r="CO40" s="655"/>
      <c r="CP40" s="655"/>
      <c r="CQ40" s="656"/>
      <c r="CR40" s="657">
        <v>633023</v>
      </c>
      <c r="CS40" s="658"/>
      <c r="CT40" s="658"/>
      <c r="CU40" s="658"/>
      <c r="CV40" s="658"/>
      <c r="CW40" s="658"/>
      <c r="CX40" s="658"/>
      <c r="CY40" s="659"/>
      <c r="CZ40" s="660">
        <v>0.6</v>
      </c>
      <c r="DA40" s="672"/>
      <c r="DB40" s="672"/>
      <c r="DC40" s="673"/>
      <c r="DD40" s="663">
        <v>516088</v>
      </c>
      <c r="DE40" s="658"/>
      <c r="DF40" s="658"/>
      <c r="DG40" s="658"/>
      <c r="DH40" s="658"/>
      <c r="DI40" s="658"/>
      <c r="DJ40" s="658"/>
      <c r="DK40" s="659"/>
      <c r="DL40" s="663">
        <v>516044</v>
      </c>
      <c r="DM40" s="658"/>
      <c r="DN40" s="658"/>
      <c r="DO40" s="658"/>
      <c r="DP40" s="658"/>
      <c r="DQ40" s="658"/>
      <c r="DR40" s="658"/>
      <c r="DS40" s="658"/>
      <c r="DT40" s="658"/>
      <c r="DU40" s="658"/>
      <c r="DV40" s="659"/>
      <c r="DW40" s="660">
        <v>1</v>
      </c>
      <c r="DX40" s="672"/>
      <c r="DY40" s="672"/>
      <c r="DZ40" s="672"/>
      <c r="EA40" s="672"/>
      <c r="EB40" s="672"/>
      <c r="EC40" s="684"/>
    </row>
    <row r="41" spans="2:133" ht="11.25" customHeight="1" x14ac:dyDescent="0.2">
      <c r="B41" s="638" t="s">
        <v>335</v>
      </c>
      <c r="C41" s="639"/>
      <c r="D41" s="639"/>
      <c r="E41" s="639"/>
      <c r="F41" s="639"/>
      <c r="G41" s="639"/>
      <c r="H41" s="639"/>
      <c r="I41" s="639"/>
      <c r="J41" s="639"/>
      <c r="K41" s="639"/>
      <c r="L41" s="639"/>
      <c r="M41" s="639"/>
      <c r="N41" s="639"/>
      <c r="O41" s="639"/>
      <c r="P41" s="639"/>
      <c r="Q41" s="640"/>
      <c r="R41" s="641">
        <v>106983407</v>
      </c>
      <c r="S41" s="682"/>
      <c r="T41" s="682"/>
      <c r="U41" s="682"/>
      <c r="V41" s="682"/>
      <c r="W41" s="682"/>
      <c r="X41" s="682"/>
      <c r="Y41" s="685"/>
      <c r="Z41" s="686">
        <v>100</v>
      </c>
      <c r="AA41" s="686"/>
      <c r="AB41" s="686"/>
      <c r="AC41" s="686"/>
      <c r="AD41" s="687">
        <v>49969882</v>
      </c>
      <c r="AE41" s="687"/>
      <c r="AF41" s="687"/>
      <c r="AG41" s="687"/>
      <c r="AH41" s="687"/>
      <c r="AI41" s="687"/>
      <c r="AJ41" s="687"/>
      <c r="AK41" s="687"/>
      <c r="AL41" s="644">
        <v>100</v>
      </c>
      <c r="AM41" s="688"/>
      <c r="AN41" s="688"/>
      <c r="AO41" s="689"/>
      <c r="AQ41" s="690" t="s">
        <v>336</v>
      </c>
      <c r="AR41" s="691"/>
      <c r="AS41" s="691"/>
      <c r="AT41" s="691"/>
      <c r="AU41" s="691"/>
      <c r="AV41" s="691"/>
      <c r="AW41" s="691"/>
      <c r="AX41" s="691"/>
      <c r="AY41" s="692"/>
      <c r="AZ41" s="657">
        <v>2593511</v>
      </c>
      <c r="BA41" s="658"/>
      <c r="BB41" s="658"/>
      <c r="BC41" s="658"/>
      <c r="BD41" s="670"/>
      <c r="BE41" s="670"/>
      <c r="BF41" s="693"/>
      <c r="BG41" s="698"/>
      <c r="BH41" s="699"/>
      <c r="BI41" s="699"/>
      <c r="BJ41" s="699"/>
      <c r="BK41" s="699"/>
      <c r="BL41" s="219"/>
      <c r="BM41" s="655" t="s">
        <v>337</v>
      </c>
      <c r="BN41" s="655"/>
      <c r="BO41" s="655"/>
      <c r="BP41" s="655"/>
      <c r="BQ41" s="655"/>
      <c r="BR41" s="655"/>
      <c r="BS41" s="655"/>
      <c r="BT41" s="655"/>
      <c r="BU41" s="656"/>
      <c r="BV41" s="657" t="s">
        <v>122</v>
      </c>
      <c r="BW41" s="658"/>
      <c r="BX41" s="658"/>
      <c r="BY41" s="658"/>
      <c r="BZ41" s="658"/>
      <c r="CA41" s="658"/>
      <c r="CB41" s="694"/>
      <c r="CD41" s="654" t="s">
        <v>338</v>
      </c>
      <c r="CE41" s="655"/>
      <c r="CF41" s="655"/>
      <c r="CG41" s="655"/>
      <c r="CH41" s="655"/>
      <c r="CI41" s="655"/>
      <c r="CJ41" s="655"/>
      <c r="CK41" s="655"/>
      <c r="CL41" s="655"/>
      <c r="CM41" s="655"/>
      <c r="CN41" s="655"/>
      <c r="CO41" s="655"/>
      <c r="CP41" s="655"/>
      <c r="CQ41" s="656"/>
      <c r="CR41" s="657" t="s">
        <v>122</v>
      </c>
      <c r="CS41" s="670"/>
      <c r="CT41" s="670"/>
      <c r="CU41" s="670"/>
      <c r="CV41" s="670"/>
      <c r="CW41" s="670"/>
      <c r="CX41" s="670"/>
      <c r="CY41" s="671"/>
      <c r="CZ41" s="660" t="s">
        <v>122</v>
      </c>
      <c r="DA41" s="672"/>
      <c r="DB41" s="672"/>
      <c r="DC41" s="673"/>
      <c r="DD41" s="663" t="s">
        <v>122</v>
      </c>
      <c r="DE41" s="670"/>
      <c r="DF41" s="670"/>
      <c r="DG41" s="670"/>
      <c r="DH41" s="670"/>
      <c r="DI41" s="670"/>
      <c r="DJ41" s="670"/>
      <c r="DK41" s="671"/>
      <c r="DL41" s="664"/>
      <c r="DM41" s="665"/>
      <c r="DN41" s="665"/>
      <c r="DO41" s="665"/>
      <c r="DP41" s="665"/>
      <c r="DQ41" s="665"/>
      <c r="DR41" s="665"/>
      <c r="DS41" s="665"/>
      <c r="DT41" s="665"/>
      <c r="DU41" s="665"/>
      <c r="DV41" s="666"/>
      <c r="DW41" s="667"/>
      <c r="DX41" s="668"/>
      <c r="DY41" s="668"/>
      <c r="DZ41" s="668"/>
      <c r="EA41" s="668"/>
      <c r="EB41" s="668"/>
      <c r="EC41" s="669"/>
    </row>
    <row r="42" spans="2:133" ht="11.25" customHeight="1" x14ac:dyDescent="0.2">
      <c r="AQ42" s="702" t="s">
        <v>339</v>
      </c>
      <c r="AR42" s="703"/>
      <c r="AS42" s="703"/>
      <c r="AT42" s="703"/>
      <c r="AU42" s="703"/>
      <c r="AV42" s="703"/>
      <c r="AW42" s="703"/>
      <c r="AX42" s="703"/>
      <c r="AY42" s="704"/>
      <c r="AZ42" s="641">
        <v>7572333</v>
      </c>
      <c r="BA42" s="682"/>
      <c r="BB42" s="682"/>
      <c r="BC42" s="682"/>
      <c r="BD42" s="642"/>
      <c r="BE42" s="642"/>
      <c r="BF42" s="705"/>
      <c r="BG42" s="700"/>
      <c r="BH42" s="701"/>
      <c r="BI42" s="701"/>
      <c r="BJ42" s="701"/>
      <c r="BK42" s="701"/>
      <c r="BL42" s="220"/>
      <c r="BM42" s="639" t="s">
        <v>340</v>
      </c>
      <c r="BN42" s="639"/>
      <c r="BO42" s="639"/>
      <c r="BP42" s="639"/>
      <c r="BQ42" s="639"/>
      <c r="BR42" s="639"/>
      <c r="BS42" s="639"/>
      <c r="BT42" s="639"/>
      <c r="BU42" s="640"/>
      <c r="BV42" s="641">
        <v>384</v>
      </c>
      <c r="BW42" s="682"/>
      <c r="BX42" s="682"/>
      <c r="BY42" s="682"/>
      <c r="BZ42" s="682"/>
      <c r="CA42" s="682"/>
      <c r="CB42" s="683"/>
      <c r="CD42" s="654" t="s">
        <v>341</v>
      </c>
      <c r="CE42" s="655"/>
      <c r="CF42" s="655"/>
      <c r="CG42" s="655"/>
      <c r="CH42" s="655"/>
      <c r="CI42" s="655"/>
      <c r="CJ42" s="655"/>
      <c r="CK42" s="655"/>
      <c r="CL42" s="655"/>
      <c r="CM42" s="655"/>
      <c r="CN42" s="655"/>
      <c r="CO42" s="655"/>
      <c r="CP42" s="655"/>
      <c r="CQ42" s="656"/>
      <c r="CR42" s="657">
        <v>12919123</v>
      </c>
      <c r="CS42" s="670"/>
      <c r="CT42" s="670"/>
      <c r="CU42" s="670"/>
      <c r="CV42" s="670"/>
      <c r="CW42" s="670"/>
      <c r="CX42" s="670"/>
      <c r="CY42" s="671"/>
      <c r="CZ42" s="660">
        <v>12.2</v>
      </c>
      <c r="DA42" s="672"/>
      <c r="DB42" s="672"/>
      <c r="DC42" s="673"/>
      <c r="DD42" s="663">
        <v>2073366</v>
      </c>
      <c r="DE42" s="670"/>
      <c r="DF42" s="670"/>
      <c r="DG42" s="670"/>
      <c r="DH42" s="670"/>
      <c r="DI42" s="670"/>
      <c r="DJ42" s="670"/>
      <c r="DK42" s="671"/>
      <c r="DL42" s="664"/>
      <c r="DM42" s="665"/>
      <c r="DN42" s="665"/>
      <c r="DO42" s="665"/>
      <c r="DP42" s="665"/>
      <c r="DQ42" s="665"/>
      <c r="DR42" s="665"/>
      <c r="DS42" s="665"/>
      <c r="DT42" s="665"/>
      <c r="DU42" s="665"/>
      <c r="DV42" s="666"/>
      <c r="DW42" s="667"/>
      <c r="DX42" s="668"/>
      <c r="DY42" s="668"/>
      <c r="DZ42" s="668"/>
      <c r="EA42" s="668"/>
      <c r="EB42" s="668"/>
      <c r="EC42" s="669"/>
    </row>
    <row r="43" spans="2:133" ht="11.25" customHeight="1" x14ac:dyDescent="0.2">
      <c r="B43" s="210" t="s">
        <v>342</v>
      </c>
      <c r="CD43" s="654" t="s">
        <v>343</v>
      </c>
      <c r="CE43" s="655"/>
      <c r="CF43" s="655"/>
      <c r="CG43" s="655"/>
      <c r="CH43" s="655"/>
      <c r="CI43" s="655"/>
      <c r="CJ43" s="655"/>
      <c r="CK43" s="655"/>
      <c r="CL43" s="655"/>
      <c r="CM43" s="655"/>
      <c r="CN43" s="655"/>
      <c r="CO43" s="655"/>
      <c r="CP43" s="655"/>
      <c r="CQ43" s="656"/>
      <c r="CR43" s="657">
        <v>511246</v>
      </c>
      <c r="CS43" s="670"/>
      <c r="CT43" s="670"/>
      <c r="CU43" s="670"/>
      <c r="CV43" s="670"/>
      <c r="CW43" s="670"/>
      <c r="CX43" s="670"/>
      <c r="CY43" s="671"/>
      <c r="CZ43" s="660">
        <v>0.5</v>
      </c>
      <c r="DA43" s="672"/>
      <c r="DB43" s="672"/>
      <c r="DC43" s="673"/>
      <c r="DD43" s="663">
        <v>511246</v>
      </c>
      <c r="DE43" s="670"/>
      <c r="DF43" s="670"/>
      <c r="DG43" s="670"/>
      <c r="DH43" s="670"/>
      <c r="DI43" s="670"/>
      <c r="DJ43" s="670"/>
      <c r="DK43" s="671"/>
      <c r="DL43" s="664"/>
      <c r="DM43" s="665"/>
      <c r="DN43" s="665"/>
      <c r="DO43" s="665"/>
      <c r="DP43" s="665"/>
      <c r="DQ43" s="665"/>
      <c r="DR43" s="665"/>
      <c r="DS43" s="665"/>
      <c r="DT43" s="665"/>
      <c r="DU43" s="665"/>
      <c r="DV43" s="666"/>
      <c r="DW43" s="667"/>
      <c r="DX43" s="668"/>
      <c r="DY43" s="668"/>
      <c r="DZ43" s="668"/>
      <c r="EA43" s="668"/>
      <c r="EB43" s="668"/>
      <c r="EC43" s="669"/>
    </row>
    <row r="44" spans="2:133" ht="11.25" customHeight="1" x14ac:dyDescent="0.2">
      <c r="B44" s="674" t="s">
        <v>344</v>
      </c>
      <c r="C44" s="674"/>
      <c r="D44" s="674"/>
      <c r="E44" s="674"/>
      <c r="F44" s="674"/>
      <c r="G44" s="674"/>
      <c r="H44" s="674"/>
      <c r="I44" s="674"/>
      <c r="J44" s="674"/>
      <c r="K44" s="674"/>
      <c r="L44" s="674"/>
      <c r="M44" s="674"/>
      <c r="N44" s="674"/>
      <c r="O44" s="674"/>
      <c r="P44" s="674"/>
      <c r="Q44" s="674"/>
      <c r="R44" s="674"/>
      <c r="S44" s="674"/>
      <c r="T44" s="674"/>
      <c r="U44" s="674"/>
      <c r="V44" s="674"/>
      <c r="W44" s="674"/>
      <c r="X44" s="674"/>
      <c r="Y44" s="674"/>
      <c r="Z44" s="674"/>
      <c r="AA44" s="674"/>
      <c r="AB44" s="674"/>
      <c r="AC44" s="674"/>
      <c r="AD44" s="674"/>
      <c r="AE44" s="674"/>
      <c r="AF44" s="674"/>
      <c r="AG44" s="674"/>
      <c r="AH44" s="674"/>
      <c r="AI44" s="674"/>
      <c r="AJ44" s="674"/>
      <c r="AK44" s="674"/>
      <c r="AL44" s="674"/>
      <c r="AM44" s="674"/>
      <c r="AN44" s="674"/>
      <c r="AO44" s="674"/>
      <c r="AP44" s="674"/>
      <c r="AQ44" s="674"/>
      <c r="AR44" s="674"/>
      <c r="AS44" s="674"/>
      <c r="AT44" s="674"/>
      <c r="AU44" s="674"/>
      <c r="AV44" s="674"/>
      <c r="AW44" s="674"/>
      <c r="AX44" s="674"/>
      <c r="AY44" s="674"/>
      <c r="AZ44" s="674"/>
      <c r="BA44" s="674"/>
      <c r="BB44" s="674"/>
      <c r="BC44" s="674"/>
      <c r="BD44" s="674"/>
      <c r="BE44" s="674"/>
      <c r="BF44" s="674"/>
      <c r="BG44" s="674"/>
      <c r="BH44" s="674"/>
      <c r="BI44" s="674"/>
      <c r="BJ44" s="674"/>
      <c r="BK44" s="674"/>
      <c r="BL44" s="674"/>
      <c r="BM44" s="674"/>
      <c r="BN44" s="674"/>
      <c r="BO44" s="674"/>
      <c r="BP44" s="674"/>
      <c r="BQ44" s="674"/>
      <c r="BR44" s="674"/>
      <c r="BS44" s="674"/>
      <c r="BT44" s="674"/>
      <c r="BU44" s="674"/>
      <c r="BV44" s="674"/>
      <c r="BW44" s="674"/>
      <c r="BX44" s="674"/>
      <c r="BY44" s="674"/>
      <c r="BZ44" s="674"/>
      <c r="CA44" s="674"/>
      <c r="CB44" s="674"/>
      <c r="CC44" s="675"/>
      <c r="CD44" s="676" t="s">
        <v>292</v>
      </c>
      <c r="CE44" s="677"/>
      <c r="CF44" s="654" t="s">
        <v>345</v>
      </c>
      <c r="CG44" s="655"/>
      <c r="CH44" s="655"/>
      <c r="CI44" s="655"/>
      <c r="CJ44" s="655"/>
      <c r="CK44" s="655"/>
      <c r="CL44" s="655"/>
      <c r="CM44" s="655"/>
      <c r="CN44" s="655"/>
      <c r="CO44" s="655"/>
      <c r="CP44" s="655"/>
      <c r="CQ44" s="656"/>
      <c r="CR44" s="657">
        <v>12919123</v>
      </c>
      <c r="CS44" s="658"/>
      <c r="CT44" s="658"/>
      <c r="CU44" s="658"/>
      <c r="CV44" s="658"/>
      <c r="CW44" s="658"/>
      <c r="CX44" s="658"/>
      <c r="CY44" s="659"/>
      <c r="CZ44" s="660">
        <v>12.2</v>
      </c>
      <c r="DA44" s="661"/>
      <c r="DB44" s="661"/>
      <c r="DC44" s="662"/>
      <c r="DD44" s="663">
        <v>2073366</v>
      </c>
      <c r="DE44" s="658"/>
      <c r="DF44" s="658"/>
      <c r="DG44" s="658"/>
      <c r="DH44" s="658"/>
      <c r="DI44" s="658"/>
      <c r="DJ44" s="658"/>
      <c r="DK44" s="659"/>
      <c r="DL44" s="664"/>
      <c r="DM44" s="665"/>
      <c r="DN44" s="665"/>
      <c r="DO44" s="665"/>
      <c r="DP44" s="665"/>
      <c r="DQ44" s="665"/>
      <c r="DR44" s="665"/>
      <c r="DS44" s="665"/>
      <c r="DT44" s="665"/>
      <c r="DU44" s="665"/>
      <c r="DV44" s="666"/>
      <c r="DW44" s="667"/>
      <c r="DX44" s="668"/>
      <c r="DY44" s="668"/>
      <c r="DZ44" s="668"/>
      <c r="EA44" s="668"/>
      <c r="EB44" s="668"/>
      <c r="EC44" s="669"/>
    </row>
    <row r="45" spans="2:133" ht="11.25" customHeight="1" x14ac:dyDescent="0.2">
      <c r="B45" s="674" t="s">
        <v>346</v>
      </c>
      <c r="C45" s="674"/>
      <c r="D45" s="674"/>
      <c r="E45" s="674"/>
      <c r="F45" s="674"/>
      <c r="G45" s="674"/>
      <c r="H45" s="674"/>
      <c r="I45" s="674"/>
      <c r="J45" s="674"/>
      <c r="K45" s="674"/>
      <c r="L45" s="674"/>
      <c r="M45" s="674"/>
      <c r="N45" s="674"/>
      <c r="O45" s="674"/>
      <c r="P45" s="674"/>
      <c r="Q45" s="674"/>
      <c r="R45" s="674"/>
      <c r="S45" s="674"/>
      <c r="T45" s="674"/>
      <c r="U45" s="674"/>
      <c r="V45" s="674"/>
      <c r="W45" s="674"/>
      <c r="X45" s="674"/>
      <c r="Y45" s="674"/>
      <c r="Z45" s="674"/>
      <c r="AA45" s="674"/>
      <c r="AB45" s="674"/>
      <c r="AC45" s="674"/>
      <c r="AD45" s="674"/>
      <c r="AE45" s="674"/>
      <c r="AF45" s="674"/>
      <c r="AG45" s="674"/>
      <c r="AH45" s="674"/>
      <c r="AI45" s="674"/>
      <c r="AJ45" s="674"/>
      <c r="AK45" s="674"/>
      <c r="AL45" s="674"/>
      <c r="AM45" s="674"/>
      <c r="AN45" s="674"/>
      <c r="AO45" s="674"/>
      <c r="AP45" s="674"/>
      <c r="AQ45" s="674"/>
      <c r="AR45" s="674"/>
      <c r="AS45" s="674"/>
      <c r="AT45" s="674"/>
      <c r="AU45" s="674"/>
      <c r="AV45" s="674"/>
      <c r="AW45" s="674"/>
      <c r="AX45" s="674"/>
      <c r="AY45" s="674"/>
      <c r="AZ45" s="674"/>
      <c r="BA45" s="674"/>
      <c r="BB45" s="674"/>
      <c r="BC45" s="674"/>
      <c r="BD45" s="674"/>
      <c r="BE45" s="674"/>
      <c r="BF45" s="674"/>
      <c r="BG45" s="674"/>
      <c r="BH45" s="674"/>
      <c r="BI45" s="674"/>
      <c r="BJ45" s="674"/>
      <c r="BK45" s="674"/>
      <c r="BL45" s="674"/>
      <c r="BM45" s="674"/>
      <c r="BN45" s="674"/>
      <c r="BO45" s="674"/>
      <c r="BP45" s="674"/>
      <c r="BQ45" s="674"/>
      <c r="BR45" s="674"/>
      <c r="BS45" s="674"/>
      <c r="BT45" s="674"/>
      <c r="BU45" s="674"/>
      <c r="BV45" s="674"/>
      <c r="BW45" s="674"/>
      <c r="BX45" s="674"/>
      <c r="BY45" s="674"/>
      <c r="BZ45" s="674"/>
      <c r="CA45" s="674"/>
      <c r="CB45" s="674"/>
      <c r="CC45" s="675"/>
      <c r="CD45" s="678"/>
      <c r="CE45" s="679"/>
      <c r="CF45" s="654" t="s">
        <v>347</v>
      </c>
      <c r="CG45" s="655"/>
      <c r="CH45" s="655"/>
      <c r="CI45" s="655"/>
      <c r="CJ45" s="655"/>
      <c r="CK45" s="655"/>
      <c r="CL45" s="655"/>
      <c r="CM45" s="655"/>
      <c r="CN45" s="655"/>
      <c r="CO45" s="655"/>
      <c r="CP45" s="655"/>
      <c r="CQ45" s="656"/>
      <c r="CR45" s="657">
        <v>3581748</v>
      </c>
      <c r="CS45" s="670"/>
      <c r="CT45" s="670"/>
      <c r="CU45" s="670"/>
      <c r="CV45" s="670"/>
      <c r="CW45" s="670"/>
      <c r="CX45" s="670"/>
      <c r="CY45" s="671"/>
      <c r="CZ45" s="660">
        <v>3.4</v>
      </c>
      <c r="DA45" s="672"/>
      <c r="DB45" s="672"/>
      <c r="DC45" s="673"/>
      <c r="DD45" s="663">
        <v>196072</v>
      </c>
      <c r="DE45" s="670"/>
      <c r="DF45" s="670"/>
      <c r="DG45" s="670"/>
      <c r="DH45" s="670"/>
      <c r="DI45" s="670"/>
      <c r="DJ45" s="670"/>
      <c r="DK45" s="671"/>
      <c r="DL45" s="664"/>
      <c r="DM45" s="665"/>
      <c r="DN45" s="665"/>
      <c r="DO45" s="665"/>
      <c r="DP45" s="665"/>
      <c r="DQ45" s="665"/>
      <c r="DR45" s="665"/>
      <c r="DS45" s="665"/>
      <c r="DT45" s="665"/>
      <c r="DU45" s="665"/>
      <c r="DV45" s="666"/>
      <c r="DW45" s="667"/>
      <c r="DX45" s="668"/>
      <c r="DY45" s="668"/>
      <c r="DZ45" s="668"/>
      <c r="EA45" s="668"/>
      <c r="EB45" s="668"/>
      <c r="EC45" s="669"/>
    </row>
    <row r="46" spans="2:133" ht="11.25" customHeight="1" x14ac:dyDescent="0.2">
      <c r="B46" s="221"/>
      <c r="CD46" s="678"/>
      <c r="CE46" s="679"/>
      <c r="CF46" s="654" t="s">
        <v>348</v>
      </c>
      <c r="CG46" s="655"/>
      <c r="CH46" s="655"/>
      <c r="CI46" s="655"/>
      <c r="CJ46" s="655"/>
      <c r="CK46" s="655"/>
      <c r="CL46" s="655"/>
      <c r="CM46" s="655"/>
      <c r="CN46" s="655"/>
      <c r="CO46" s="655"/>
      <c r="CP46" s="655"/>
      <c r="CQ46" s="656"/>
      <c r="CR46" s="657">
        <v>8676971</v>
      </c>
      <c r="CS46" s="658"/>
      <c r="CT46" s="658"/>
      <c r="CU46" s="658"/>
      <c r="CV46" s="658"/>
      <c r="CW46" s="658"/>
      <c r="CX46" s="658"/>
      <c r="CY46" s="659"/>
      <c r="CZ46" s="660">
        <v>8.1999999999999993</v>
      </c>
      <c r="DA46" s="661"/>
      <c r="DB46" s="661"/>
      <c r="DC46" s="662"/>
      <c r="DD46" s="663">
        <v>1811190</v>
      </c>
      <c r="DE46" s="658"/>
      <c r="DF46" s="658"/>
      <c r="DG46" s="658"/>
      <c r="DH46" s="658"/>
      <c r="DI46" s="658"/>
      <c r="DJ46" s="658"/>
      <c r="DK46" s="659"/>
      <c r="DL46" s="664"/>
      <c r="DM46" s="665"/>
      <c r="DN46" s="665"/>
      <c r="DO46" s="665"/>
      <c r="DP46" s="665"/>
      <c r="DQ46" s="665"/>
      <c r="DR46" s="665"/>
      <c r="DS46" s="665"/>
      <c r="DT46" s="665"/>
      <c r="DU46" s="665"/>
      <c r="DV46" s="666"/>
      <c r="DW46" s="667"/>
      <c r="DX46" s="668"/>
      <c r="DY46" s="668"/>
      <c r="DZ46" s="668"/>
      <c r="EA46" s="668"/>
      <c r="EB46" s="668"/>
      <c r="EC46" s="669"/>
    </row>
    <row r="47" spans="2:133" ht="11.25" customHeight="1" x14ac:dyDescent="0.2">
      <c r="B47" s="221"/>
      <c r="CD47" s="678"/>
      <c r="CE47" s="679"/>
      <c r="CF47" s="654" t="s">
        <v>349</v>
      </c>
      <c r="CG47" s="655"/>
      <c r="CH47" s="655"/>
      <c r="CI47" s="655"/>
      <c r="CJ47" s="655"/>
      <c r="CK47" s="655"/>
      <c r="CL47" s="655"/>
      <c r="CM47" s="655"/>
      <c r="CN47" s="655"/>
      <c r="CO47" s="655"/>
      <c r="CP47" s="655"/>
      <c r="CQ47" s="656"/>
      <c r="CR47" s="657" t="s">
        <v>122</v>
      </c>
      <c r="CS47" s="670"/>
      <c r="CT47" s="670"/>
      <c r="CU47" s="670"/>
      <c r="CV47" s="670"/>
      <c r="CW47" s="670"/>
      <c r="CX47" s="670"/>
      <c r="CY47" s="671"/>
      <c r="CZ47" s="660" t="s">
        <v>122</v>
      </c>
      <c r="DA47" s="672"/>
      <c r="DB47" s="672"/>
      <c r="DC47" s="673"/>
      <c r="DD47" s="663" t="s">
        <v>122</v>
      </c>
      <c r="DE47" s="670"/>
      <c r="DF47" s="670"/>
      <c r="DG47" s="670"/>
      <c r="DH47" s="670"/>
      <c r="DI47" s="670"/>
      <c r="DJ47" s="670"/>
      <c r="DK47" s="671"/>
      <c r="DL47" s="664"/>
      <c r="DM47" s="665"/>
      <c r="DN47" s="665"/>
      <c r="DO47" s="665"/>
      <c r="DP47" s="665"/>
      <c r="DQ47" s="665"/>
      <c r="DR47" s="665"/>
      <c r="DS47" s="665"/>
      <c r="DT47" s="665"/>
      <c r="DU47" s="665"/>
      <c r="DV47" s="666"/>
      <c r="DW47" s="667"/>
      <c r="DX47" s="668"/>
      <c r="DY47" s="668"/>
      <c r="DZ47" s="668"/>
      <c r="EA47" s="668"/>
      <c r="EB47" s="668"/>
      <c r="EC47" s="669"/>
    </row>
    <row r="48" spans="2:133" ht="10.8" x14ac:dyDescent="0.2">
      <c r="B48" s="221"/>
      <c r="CD48" s="680"/>
      <c r="CE48" s="681"/>
      <c r="CF48" s="654" t="s">
        <v>350</v>
      </c>
      <c r="CG48" s="655"/>
      <c r="CH48" s="655"/>
      <c r="CI48" s="655"/>
      <c r="CJ48" s="655"/>
      <c r="CK48" s="655"/>
      <c r="CL48" s="655"/>
      <c r="CM48" s="655"/>
      <c r="CN48" s="655"/>
      <c r="CO48" s="655"/>
      <c r="CP48" s="655"/>
      <c r="CQ48" s="656"/>
      <c r="CR48" s="657" t="s">
        <v>122</v>
      </c>
      <c r="CS48" s="658"/>
      <c r="CT48" s="658"/>
      <c r="CU48" s="658"/>
      <c r="CV48" s="658"/>
      <c r="CW48" s="658"/>
      <c r="CX48" s="658"/>
      <c r="CY48" s="659"/>
      <c r="CZ48" s="660" t="s">
        <v>122</v>
      </c>
      <c r="DA48" s="661"/>
      <c r="DB48" s="661"/>
      <c r="DC48" s="662"/>
      <c r="DD48" s="663" t="s">
        <v>122</v>
      </c>
      <c r="DE48" s="658"/>
      <c r="DF48" s="658"/>
      <c r="DG48" s="658"/>
      <c r="DH48" s="658"/>
      <c r="DI48" s="658"/>
      <c r="DJ48" s="658"/>
      <c r="DK48" s="659"/>
      <c r="DL48" s="664"/>
      <c r="DM48" s="665"/>
      <c r="DN48" s="665"/>
      <c r="DO48" s="665"/>
      <c r="DP48" s="665"/>
      <c r="DQ48" s="665"/>
      <c r="DR48" s="665"/>
      <c r="DS48" s="665"/>
      <c r="DT48" s="665"/>
      <c r="DU48" s="665"/>
      <c r="DV48" s="666"/>
      <c r="DW48" s="667"/>
      <c r="DX48" s="668"/>
      <c r="DY48" s="668"/>
      <c r="DZ48" s="668"/>
      <c r="EA48" s="668"/>
      <c r="EB48" s="668"/>
      <c r="EC48" s="669"/>
    </row>
    <row r="49" spans="2:133" ht="11.25" customHeight="1" x14ac:dyDescent="0.2">
      <c r="B49" s="221"/>
      <c r="CD49" s="638" t="s">
        <v>351</v>
      </c>
      <c r="CE49" s="639"/>
      <c r="CF49" s="639"/>
      <c r="CG49" s="639"/>
      <c r="CH49" s="639"/>
      <c r="CI49" s="639"/>
      <c r="CJ49" s="639"/>
      <c r="CK49" s="639"/>
      <c r="CL49" s="639"/>
      <c r="CM49" s="639"/>
      <c r="CN49" s="639"/>
      <c r="CO49" s="639"/>
      <c r="CP49" s="639"/>
      <c r="CQ49" s="640"/>
      <c r="CR49" s="641">
        <v>105723665</v>
      </c>
      <c r="CS49" s="642"/>
      <c r="CT49" s="642"/>
      <c r="CU49" s="642"/>
      <c r="CV49" s="642"/>
      <c r="CW49" s="642"/>
      <c r="CX49" s="642"/>
      <c r="CY49" s="643"/>
      <c r="CZ49" s="644">
        <v>100</v>
      </c>
      <c r="DA49" s="645"/>
      <c r="DB49" s="645"/>
      <c r="DC49" s="646"/>
      <c r="DD49" s="647">
        <v>62309303</v>
      </c>
      <c r="DE49" s="642"/>
      <c r="DF49" s="642"/>
      <c r="DG49" s="642"/>
      <c r="DH49" s="642"/>
      <c r="DI49" s="642"/>
      <c r="DJ49" s="642"/>
      <c r="DK49" s="643"/>
      <c r="DL49" s="648"/>
      <c r="DM49" s="649"/>
      <c r="DN49" s="649"/>
      <c r="DO49" s="649"/>
      <c r="DP49" s="649"/>
      <c r="DQ49" s="649"/>
      <c r="DR49" s="649"/>
      <c r="DS49" s="649"/>
      <c r="DT49" s="649"/>
      <c r="DU49" s="649"/>
      <c r="DV49" s="650"/>
      <c r="DW49" s="651"/>
      <c r="DX49" s="652"/>
      <c r="DY49" s="652"/>
      <c r="DZ49" s="652"/>
      <c r="EA49" s="652"/>
      <c r="EB49" s="652"/>
      <c r="EC49" s="653"/>
    </row>
  </sheetData>
  <sheetProtection algorithmName="SHA-512" hashValue="ffAQ/Megrmd7/tGKJGPKU6AiJ6Lc5tHR8UAxLs+TQ8YubVabXziwL7lLVsvGzFUIMiNARTfYk2d+0XqSE9ToWg==" saltValue="OEItDhHZrOGoNF3VikRfE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27" customWidth="1"/>
    <col min="131" max="131" width="1.6640625" style="227" customWidth="1"/>
    <col min="132" max="16384" width="9" style="227" hidden="1"/>
  </cols>
  <sheetData>
    <row r="1" spans="1:131" ht="11.25" customHeight="1" thickBot="1" x14ac:dyDescent="0.25">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5">
      <c r="A2" s="1126" t="s">
        <v>352</v>
      </c>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6"/>
      <c r="AN2" s="1126"/>
      <c r="AO2" s="1126"/>
      <c r="AP2" s="1126"/>
      <c r="AQ2" s="1126"/>
      <c r="AR2" s="1126"/>
      <c r="AS2" s="1126"/>
      <c r="AT2" s="1126"/>
      <c r="AU2" s="1126"/>
      <c r="AV2" s="1126"/>
      <c r="AW2" s="1126"/>
      <c r="AX2" s="1126"/>
      <c r="AY2" s="1126"/>
      <c r="AZ2" s="1126"/>
      <c r="BA2" s="1126"/>
      <c r="BB2" s="1126"/>
      <c r="BC2" s="1126"/>
      <c r="BD2" s="1126"/>
      <c r="BE2" s="1126"/>
      <c r="BF2" s="1126"/>
      <c r="BG2" s="1126"/>
      <c r="BH2" s="1126"/>
      <c r="BI2" s="1126"/>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1127" t="s">
        <v>353</v>
      </c>
      <c r="DK2" s="1128"/>
      <c r="DL2" s="1128"/>
      <c r="DM2" s="1128"/>
      <c r="DN2" s="1128"/>
      <c r="DO2" s="1129"/>
      <c r="DP2" s="224"/>
      <c r="DQ2" s="1127" t="s">
        <v>354</v>
      </c>
      <c r="DR2" s="1128"/>
      <c r="DS2" s="1128"/>
      <c r="DT2" s="1128"/>
      <c r="DU2" s="1128"/>
      <c r="DV2" s="1128"/>
      <c r="DW2" s="1128"/>
      <c r="DX2" s="1128"/>
      <c r="DY2" s="1128"/>
      <c r="DZ2" s="1129"/>
      <c r="EA2" s="226"/>
    </row>
    <row r="3" spans="1:131" ht="11.25" customHeight="1" x14ac:dyDescent="0.2">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5">
      <c r="A4" s="1095" t="s">
        <v>355</v>
      </c>
      <c r="B4" s="1095"/>
      <c r="C4" s="1095"/>
      <c r="D4" s="1095"/>
      <c r="E4" s="1095"/>
      <c r="F4" s="1095"/>
      <c r="G4" s="1095"/>
      <c r="H4" s="1095"/>
      <c r="I4" s="1095"/>
      <c r="J4" s="1095"/>
      <c r="K4" s="1095"/>
      <c r="L4" s="1095"/>
      <c r="M4" s="1095"/>
      <c r="N4" s="1095"/>
      <c r="O4" s="1095"/>
      <c r="P4" s="1095"/>
      <c r="Q4" s="1095"/>
      <c r="R4" s="1095"/>
      <c r="S4" s="1095"/>
      <c r="T4" s="1095"/>
      <c r="U4" s="1095"/>
      <c r="V4" s="1095"/>
      <c r="W4" s="1095"/>
      <c r="X4" s="1095"/>
      <c r="Y4" s="1095"/>
      <c r="Z4" s="1095"/>
      <c r="AA4" s="1095"/>
      <c r="AB4" s="1095"/>
      <c r="AC4" s="1095"/>
      <c r="AD4" s="1095"/>
      <c r="AE4" s="1095"/>
      <c r="AF4" s="1095"/>
      <c r="AG4" s="1095"/>
      <c r="AH4" s="1095"/>
      <c r="AI4" s="1095"/>
      <c r="AJ4" s="1095"/>
      <c r="AK4" s="1095"/>
      <c r="AL4" s="1095"/>
      <c r="AM4" s="1095"/>
      <c r="AN4" s="1095"/>
      <c r="AO4" s="1095"/>
      <c r="AP4" s="1095"/>
      <c r="AQ4" s="1095"/>
      <c r="AR4" s="1095"/>
      <c r="AS4" s="1095"/>
      <c r="AT4" s="1095"/>
      <c r="AU4" s="1095"/>
      <c r="AV4" s="1095"/>
      <c r="AW4" s="1095"/>
      <c r="AX4" s="1095"/>
      <c r="AY4" s="1095"/>
      <c r="AZ4" s="228"/>
      <c r="BA4" s="228"/>
      <c r="BB4" s="228"/>
      <c r="BC4" s="228"/>
      <c r="BD4" s="228"/>
      <c r="BE4" s="229"/>
      <c r="BF4" s="229"/>
      <c r="BG4" s="229"/>
      <c r="BH4" s="229"/>
      <c r="BI4" s="229"/>
      <c r="BJ4" s="229"/>
      <c r="BK4" s="229"/>
      <c r="BL4" s="229"/>
      <c r="BM4" s="229"/>
      <c r="BN4" s="229"/>
      <c r="BO4" s="229"/>
      <c r="BP4" s="229"/>
      <c r="BQ4" s="766" t="s">
        <v>356</v>
      </c>
      <c r="BR4" s="766"/>
      <c r="BS4" s="766"/>
      <c r="BT4" s="766"/>
      <c r="BU4" s="766"/>
      <c r="BV4" s="766"/>
      <c r="BW4" s="766"/>
      <c r="BX4" s="766"/>
      <c r="BY4" s="766"/>
      <c r="BZ4" s="766"/>
      <c r="CA4" s="766"/>
      <c r="CB4" s="766"/>
      <c r="CC4" s="766"/>
      <c r="CD4" s="766"/>
      <c r="CE4" s="766"/>
      <c r="CF4" s="766"/>
      <c r="CG4" s="766"/>
      <c r="CH4" s="766"/>
      <c r="CI4" s="766"/>
      <c r="CJ4" s="766"/>
      <c r="CK4" s="766"/>
      <c r="CL4" s="766"/>
      <c r="CM4" s="766"/>
      <c r="CN4" s="766"/>
      <c r="CO4" s="766"/>
      <c r="CP4" s="766"/>
      <c r="CQ4" s="766"/>
      <c r="CR4" s="766"/>
      <c r="CS4" s="766"/>
      <c r="CT4" s="766"/>
      <c r="CU4" s="766"/>
      <c r="CV4" s="766"/>
      <c r="CW4" s="766"/>
      <c r="CX4" s="766"/>
      <c r="CY4" s="766"/>
      <c r="CZ4" s="766"/>
      <c r="DA4" s="766"/>
      <c r="DB4" s="766"/>
      <c r="DC4" s="766"/>
      <c r="DD4" s="766"/>
      <c r="DE4" s="766"/>
      <c r="DF4" s="766"/>
      <c r="DG4" s="766"/>
      <c r="DH4" s="766"/>
      <c r="DI4" s="766"/>
      <c r="DJ4" s="766"/>
      <c r="DK4" s="766"/>
      <c r="DL4" s="766"/>
      <c r="DM4" s="766"/>
      <c r="DN4" s="766"/>
      <c r="DO4" s="766"/>
      <c r="DP4" s="766"/>
      <c r="DQ4" s="766"/>
      <c r="DR4" s="766"/>
      <c r="DS4" s="766"/>
      <c r="DT4" s="766"/>
      <c r="DU4" s="766"/>
      <c r="DV4" s="766"/>
      <c r="DW4" s="766"/>
      <c r="DX4" s="766"/>
      <c r="DY4" s="766"/>
      <c r="DZ4" s="766"/>
      <c r="EA4" s="230"/>
    </row>
    <row r="5" spans="1:131" s="231" customFormat="1" ht="26.25" customHeight="1" x14ac:dyDescent="0.2">
      <c r="A5" s="1031" t="s">
        <v>357</v>
      </c>
      <c r="B5" s="1032"/>
      <c r="C5" s="1032"/>
      <c r="D5" s="1032"/>
      <c r="E5" s="1032"/>
      <c r="F5" s="1032"/>
      <c r="G5" s="1032"/>
      <c r="H5" s="1032"/>
      <c r="I5" s="1032"/>
      <c r="J5" s="1032"/>
      <c r="K5" s="1032"/>
      <c r="L5" s="1032"/>
      <c r="M5" s="1032"/>
      <c r="N5" s="1032"/>
      <c r="O5" s="1032"/>
      <c r="P5" s="1033"/>
      <c r="Q5" s="1037" t="s">
        <v>358</v>
      </c>
      <c r="R5" s="1038"/>
      <c r="S5" s="1038"/>
      <c r="T5" s="1038"/>
      <c r="U5" s="1039"/>
      <c r="V5" s="1037" t="s">
        <v>359</v>
      </c>
      <c r="W5" s="1038"/>
      <c r="X5" s="1038"/>
      <c r="Y5" s="1038"/>
      <c r="Z5" s="1039"/>
      <c r="AA5" s="1037" t="s">
        <v>360</v>
      </c>
      <c r="AB5" s="1038"/>
      <c r="AC5" s="1038"/>
      <c r="AD5" s="1038"/>
      <c r="AE5" s="1038"/>
      <c r="AF5" s="1130" t="s">
        <v>361</v>
      </c>
      <c r="AG5" s="1038"/>
      <c r="AH5" s="1038"/>
      <c r="AI5" s="1038"/>
      <c r="AJ5" s="1051"/>
      <c r="AK5" s="1038" t="s">
        <v>362</v>
      </c>
      <c r="AL5" s="1038"/>
      <c r="AM5" s="1038"/>
      <c r="AN5" s="1038"/>
      <c r="AO5" s="1039"/>
      <c r="AP5" s="1037" t="s">
        <v>363</v>
      </c>
      <c r="AQ5" s="1038"/>
      <c r="AR5" s="1038"/>
      <c r="AS5" s="1038"/>
      <c r="AT5" s="1039"/>
      <c r="AU5" s="1037" t="s">
        <v>364</v>
      </c>
      <c r="AV5" s="1038"/>
      <c r="AW5" s="1038"/>
      <c r="AX5" s="1038"/>
      <c r="AY5" s="1051"/>
      <c r="AZ5" s="228"/>
      <c r="BA5" s="228"/>
      <c r="BB5" s="228"/>
      <c r="BC5" s="228"/>
      <c r="BD5" s="228"/>
      <c r="BE5" s="229"/>
      <c r="BF5" s="229"/>
      <c r="BG5" s="229"/>
      <c r="BH5" s="229"/>
      <c r="BI5" s="229"/>
      <c r="BJ5" s="229"/>
      <c r="BK5" s="229"/>
      <c r="BL5" s="229"/>
      <c r="BM5" s="229"/>
      <c r="BN5" s="229"/>
      <c r="BO5" s="229"/>
      <c r="BP5" s="229"/>
      <c r="BQ5" s="1031" t="s">
        <v>365</v>
      </c>
      <c r="BR5" s="1032"/>
      <c r="BS5" s="1032"/>
      <c r="BT5" s="1032"/>
      <c r="BU5" s="1032"/>
      <c r="BV5" s="1032"/>
      <c r="BW5" s="1032"/>
      <c r="BX5" s="1032"/>
      <c r="BY5" s="1032"/>
      <c r="BZ5" s="1032"/>
      <c r="CA5" s="1032"/>
      <c r="CB5" s="1032"/>
      <c r="CC5" s="1032"/>
      <c r="CD5" s="1032"/>
      <c r="CE5" s="1032"/>
      <c r="CF5" s="1032"/>
      <c r="CG5" s="1033"/>
      <c r="CH5" s="1037" t="s">
        <v>366</v>
      </c>
      <c r="CI5" s="1038"/>
      <c r="CJ5" s="1038"/>
      <c r="CK5" s="1038"/>
      <c r="CL5" s="1039"/>
      <c r="CM5" s="1037" t="s">
        <v>367</v>
      </c>
      <c r="CN5" s="1038"/>
      <c r="CO5" s="1038"/>
      <c r="CP5" s="1038"/>
      <c r="CQ5" s="1039"/>
      <c r="CR5" s="1037" t="s">
        <v>368</v>
      </c>
      <c r="CS5" s="1038"/>
      <c r="CT5" s="1038"/>
      <c r="CU5" s="1038"/>
      <c r="CV5" s="1039"/>
      <c r="CW5" s="1037" t="s">
        <v>369</v>
      </c>
      <c r="CX5" s="1038"/>
      <c r="CY5" s="1038"/>
      <c r="CZ5" s="1038"/>
      <c r="DA5" s="1039"/>
      <c r="DB5" s="1037" t="s">
        <v>370</v>
      </c>
      <c r="DC5" s="1038"/>
      <c r="DD5" s="1038"/>
      <c r="DE5" s="1038"/>
      <c r="DF5" s="1039"/>
      <c r="DG5" s="1120" t="s">
        <v>371</v>
      </c>
      <c r="DH5" s="1121"/>
      <c r="DI5" s="1121"/>
      <c r="DJ5" s="1121"/>
      <c r="DK5" s="1122"/>
      <c r="DL5" s="1120" t="s">
        <v>372</v>
      </c>
      <c r="DM5" s="1121"/>
      <c r="DN5" s="1121"/>
      <c r="DO5" s="1121"/>
      <c r="DP5" s="1122"/>
      <c r="DQ5" s="1037" t="s">
        <v>373</v>
      </c>
      <c r="DR5" s="1038"/>
      <c r="DS5" s="1038"/>
      <c r="DT5" s="1038"/>
      <c r="DU5" s="1039"/>
      <c r="DV5" s="1037" t="s">
        <v>364</v>
      </c>
      <c r="DW5" s="1038"/>
      <c r="DX5" s="1038"/>
      <c r="DY5" s="1038"/>
      <c r="DZ5" s="1051"/>
      <c r="EA5" s="230"/>
    </row>
    <row r="6" spans="1:131" s="231" customFormat="1" ht="26.25" customHeight="1" thickBot="1" x14ac:dyDescent="0.25">
      <c r="A6" s="1034"/>
      <c r="B6" s="1035"/>
      <c r="C6" s="1035"/>
      <c r="D6" s="1035"/>
      <c r="E6" s="1035"/>
      <c r="F6" s="1035"/>
      <c r="G6" s="1035"/>
      <c r="H6" s="1035"/>
      <c r="I6" s="1035"/>
      <c r="J6" s="1035"/>
      <c r="K6" s="1035"/>
      <c r="L6" s="1035"/>
      <c r="M6" s="1035"/>
      <c r="N6" s="1035"/>
      <c r="O6" s="1035"/>
      <c r="P6" s="1036"/>
      <c r="Q6" s="1040"/>
      <c r="R6" s="1041"/>
      <c r="S6" s="1041"/>
      <c r="T6" s="1041"/>
      <c r="U6" s="1042"/>
      <c r="V6" s="1040"/>
      <c r="W6" s="1041"/>
      <c r="X6" s="1041"/>
      <c r="Y6" s="1041"/>
      <c r="Z6" s="1042"/>
      <c r="AA6" s="1040"/>
      <c r="AB6" s="1041"/>
      <c r="AC6" s="1041"/>
      <c r="AD6" s="1041"/>
      <c r="AE6" s="1041"/>
      <c r="AF6" s="1131"/>
      <c r="AG6" s="1041"/>
      <c r="AH6" s="1041"/>
      <c r="AI6" s="1041"/>
      <c r="AJ6" s="1052"/>
      <c r="AK6" s="1041"/>
      <c r="AL6" s="1041"/>
      <c r="AM6" s="1041"/>
      <c r="AN6" s="1041"/>
      <c r="AO6" s="1042"/>
      <c r="AP6" s="1040"/>
      <c r="AQ6" s="1041"/>
      <c r="AR6" s="1041"/>
      <c r="AS6" s="1041"/>
      <c r="AT6" s="1042"/>
      <c r="AU6" s="1040"/>
      <c r="AV6" s="1041"/>
      <c r="AW6" s="1041"/>
      <c r="AX6" s="1041"/>
      <c r="AY6" s="1052"/>
      <c r="AZ6" s="228"/>
      <c r="BA6" s="228"/>
      <c r="BB6" s="228"/>
      <c r="BC6" s="228"/>
      <c r="BD6" s="228"/>
      <c r="BE6" s="229"/>
      <c r="BF6" s="229"/>
      <c r="BG6" s="229"/>
      <c r="BH6" s="229"/>
      <c r="BI6" s="229"/>
      <c r="BJ6" s="229"/>
      <c r="BK6" s="229"/>
      <c r="BL6" s="229"/>
      <c r="BM6" s="229"/>
      <c r="BN6" s="229"/>
      <c r="BO6" s="229"/>
      <c r="BP6" s="229"/>
      <c r="BQ6" s="1034"/>
      <c r="BR6" s="1035"/>
      <c r="BS6" s="1035"/>
      <c r="BT6" s="1035"/>
      <c r="BU6" s="1035"/>
      <c r="BV6" s="1035"/>
      <c r="BW6" s="1035"/>
      <c r="BX6" s="1035"/>
      <c r="BY6" s="1035"/>
      <c r="BZ6" s="1035"/>
      <c r="CA6" s="1035"/>
      <c r="CB6" s="1035"/>
      <c r="CC6" s="1035"/>
      <c r="CD6" s="1035"/>
      <c r="CE6" s="1035"/>
      <c r="CF6" s="1035"/>
      <c r="CG6" s="1036"/>
      <c r="CH6" s="1040"/>
      <c r="CI6" s="1041"/>
      <c r="CJ6" s="1041"/>
      <c r="CK6" s="1041"/>
      <c r="CL6" s="1042"/>
      <c r="CM6" s="1040"/>
      <c r="CN6" s="1041"/>
      <c r="CO6" s="1041"/>
      <c r="CP6" s="1041"/>
      <c r="CQ6" s="1042"/>
      <c r="CR6" s="1040"/>
      <c r="CS6" s="1041"/>
      <c r="CT6" s="1041"/>
      <c r="CU6" s="1041"/>
      <c r="CV6" s="1042"/>
      <c r="CW6" s="1040"/>
      <c r="CX6" s="1041"/>
      <c r="CY6" s="1041"/>
      <c r="CZ6" s="1041"/>
      <c r="DA6" s="1042"/>
      <c r="DB6" s="1040"/>
      <c r="DC6" s="1041"/>
      <c r="DD6" s="1041"/>
      <c r="DE6" s="1041"/>
      <c r="DF6" s="1042"/>
      <c r="DG6" s="1123"/>
      <c r="DH6" s="1124"/>
      <c r="DI6" s="1124"/>
      <c r="DJ6" s="1124"/>
      <c r="DK6" s="1125"/>
      <c r="DL6" s="1123"/>
      <c r="DM6" s="1124"/>
      <c r="DN6" s="1124"/>
      <c r="DO6" s="1124"/>
      <c r="DP6" s="1125"/>
      <c r="DQ6" s="1040"/>
      <c r="DR6" s="1041"/>
      <c r="DS6" s="1041"/>
      <c r="DT6" s="1041"/>
      <c r="DU6" s="1042"/>
      <c r="DV6" s="1040"/>
      <c r="DW6" s="1041"/>
      <c r="DX6" s="1041"/>
      <c r="DY6" s="1041"/>
      <c r="DZ6" s="1052"/>
      <c r="EA6" s="230"/>
    </row>
    <row r="7" spans="1:131" s="231" customFormat="1" ht="26.25" customHeight="1" thickTop="1" x14ac:dyDescent="0.2">
      <c r="A7" s="232">
        <v>1</v>
      </c>
      <c r="B7" s="1083" t="s">
        <v>374</v>
      </c>
      <c r="C7" s="1084"/>
      <c r="D7" s="1084"/>
      <c r="E7" s="1084"/>
      <c r="F7" s="1084"/>
      <c r="G7" s="1084"/>
      <c r="H7" s="1084"/>
      <c r="I7" s="1084"/>
      <c r="J7" s="1084"/>
      <c r="K7" s="1084"/>
      <c r="L7" s="1084"/>
      <c r="M7" s="1084"/>
      <c r="N7" s="1084"/>
      <c r="O7" s="1084"/>
      <c r="P7" s="1085"/>
      <c r="Q7" s="1138">
        <v>106994</v>
      </c>
      <c r="R7" s="1139"/>
      <c r="S7" s="1139"/>
      <c r="T7" s="1139"/>
      <c r="U7" s="1139"/>
      <c r="V7" s="1139">
        <v>105740</v>
      </c>
      <c r="W7" s="1139"/>
      <c r="X7" s="1139"/>
      <c r="Y7" s="1139"/>
      <c r="Z7" s="1139"/>
      <c r="AA7" s="1139">
        <v>1254</v>
      </c>
      <c r="AB7" s="1139"/>
      <c r="AC7" s="1139"/>
      <c r="AD7" s="1139"/>
      <c r="AE7" s="1140"/>
      <c r="AF7" s="1141">
        <v>1199</v>
      </c>
      <c r="AG7" s="1142"/>
      <c r="AH7" s="1142"/>
      <c r="AI7" s="1142"/>
      <c r="AJ7" s="1143"/>
      <c r="AK7" s="1144">
        <v>2768</v>
      </c>
      <c r="AL7" s="1145"/>
      <c r="AM7" s="1145"/>
      <c r="AN7" s="1145"/>
      <c r="AO7" s="1145"/>
      <c r="AP7" s="1145">
        <v>61760</v>
      </c>
      <c r="AQ7" s="1145"/>
      <c r="AR7" s="1145"/>
      <c r="AS7" s="1145"/>
      <c r="AT7" s="1145"/>
      <c r="AU7" s="1146"/>
      <c r="AV7" s="1146"/>
      <c r="AW7" s="1146"/>
      <c r="AX7" s="1146"/>
      <c r="AY7" s="1147"/>
      <c r="AZ7" s="228"/>
      <c r="BA7" s="228"/>
      <c r="BB7" s="228"/>
      <c r="BC7" s="228"/>
      <c r="BD7" s="228"/>
      <c r="BE7" s="229"/>
      <c r="BF7" s="229"/>
      <c r="BG7" s="229"/>
      <c r="BH7" s="229"/>
      <c r="BI7" s="229"/>
      <c r="BJ7" s="229"/>
      <c r="BK7" s="229"/>
      <c r="BL7" s="229"/>
      <c r="BM7" s="229"/>
      <c r="BN7" s="229"/>
      <c r="BO7" s="229"/>
      <c r="BP7" s="229"/>
      <c r="BQ7" s="232">
        <v>1</v>
      </c>
      <c r="BR7" s="233"/>
      <c r="BS7" s="1135" t="s">
        <v>548</v>
      </c>
      <c r="BT7" s="1136"/>
      <c r="BU7" s="1136"/>
      <c r="BV7" s="1136"/>
      <c r="BW7" s="1136"/>
      <c r="BX7" s="1136"/>
      <c r="BY7" s="1136"/>
      <c r="BZ7" s="1136"/>
      <c r="CA7" s="1136"/>
      <c r="CB7" s="1136"/>
      <c r="CC7" s="1136"/>
      <c r="CD7" s="1136"/>
      <c r="CE7" s="1136"/>
      <c r="CF7" s="1136"/>
      <c r="CG7" s="1148"/>
      <c r="CH7" s="1132">
        <v>38</v>
      </c>
      <c r="CI7" s="1133"/>
      <c r="CJ7" s="1133"/>
      <c r="CK7" s="1133"/>
      <c r="CL7" s="1134"/>
      <c r="CM7" s="1132">
        <v>638</v>
      </c>
      <c r="CN7" s="1133"/>
      <c r="CO7" s="1133"/>
      <c r="CP7" s="1133"/>
      <c r="CQ7" s="1134"/>
      <c r="CR7" s="1132">
        <v>144</v>
      </c>
      <c r="CS7" s="1133"/>
      <c r="CT7" s="1133"/>
      <c r="CU7" s="1133"/>
      <c r="CV7" s="1134"/>
      <c r="CW7" s="1132" t="s">
        <v>488</v>
      </c>
      <c r="CX7" s="1133"/>
      <c r="CY7" s="1133"/>
      <c r="CZ7" s="1133"/>
      <c r="DA7" s="1134"/>
      <c r="DB7" s="1132">
        <v>432</v>
      </c>
      <c r="DC7" s="1133"/>
      <c r="DD7" s="1133"/>
      <c r="DE7" s="1133"/>
      <c r="DF7" s="1134"/>
      <c r="DG7" s="1132" t="s">
        <v>488</v>
      </c>
      <c r="DH7" s="1133"/>
      <c r="DI7" s="1133"/>
      <c r="DJ7" s="1133"/>
      <c r="DK7" s="1134"/>
      <c r="DL7" s="1132" t="s">
        <v>488</v>
      </c>
      <c r="DM7" s="1133"/>
      <c r="DN7" s="1133"/>
      <c r="DO7" s="1133"/>
      <c r="DP7" s="1134"/>
      <c r="DQ7" s="1132"/>
      <c r="DR7" s="1133"/>
      <c r="DS7" s="1133"/>
      <c r="DT7" s="1133"/>
      <c r="DU7" s="1134"/>
      <c r="DV7" s="1135"/>
      <c r="DW7" s="1136"/>
      <c r="DX7" s="1136"/>
      <c r="DY7" s="1136"/>
      <c r="DZ7" s="1137"/>
      <c r="EA7" s="230"/>
    </row>
    <row r="8" spans="1:131" s="231" customFormat="1" ht="26.25" customHeight="1" x14ac:dyDescent="0.2">
      <c r="A8" s="234">
        <v>2</v>
      </c>
      <c r="B8" s="1066" t="s">
        <v>375</v>
      </c>
      <c r="C8" s="1067"/>
      <c r="D8" s="1067"/>
      <c r="E8" s="1067"/>
      <c r="F8" s="1067"/>
      <c r="G8" s="1067"/>
      <c r="H8" s="1067"/>
      <c r="I8" s="1067"/>
      <c r="J8" s="1067"/>
      <c r="K8" s="1067"/>
      <c r="L8" s="1067"/>
      <c r="M8" s="1067"/>
      <c r="N8" s="1067"/>
      <c r="O8" s="1067"/>
      <c r="P8" s="1068"/>
      <c r="Q8" s="1074" t="s">
        <v>547</v>
      </c>
      <c r="R8" s="1075"/>
      <c r="S8" s="1075"/>
      <c r="T8" s="1075"/>
      <c r="U8" s="1075"/>
      <c r="V8" s="1075" t="s">
        <v>547</v>
      </c>
      <c r="W8" s="1075"/>
      <c r="X8" s="1075"/>
      <c r="Y8" s="1075"/>
      <c r="Z8" s="1075"/>
      <c r="AA8" s="1075" t="s">
        <v>547</v>
      </c>
      <c r="AB8" s="1075"/>
      <c r="AC8" s="1075"/>
      <c r="AD8" s="1075"/>
      <c r="AE8" s="1076"/>
      <c r="AF8" s="1071" t="s">
        <v>122</v>
      </c>
      <c r="AG8" s="1072"/>
      <c r="AH8" s="1072"/>
      <c r="AI8" s="1072"/>
      <c r="AJ8" s="1073"/>
      <c r="AK8" s="1116" t="s">
        <v>547</v>
      </c>
      <c r="AL8" s="1117"/>
      <c r="AM8" s="1117"/>
      <c r="AN8" s="1117"/>
      <c r="AO8" s="1117"/>
      <c r="AP8" s="1117" t="s">
        <v>547</v>
      </c>
      <c r="AQ8" s="1117"/>
      <c r="AR8" s="1117"/>
      <c r="AS8" s="1117"/>
      <c r="AT8" s="1117"/>
      <c r="AU8" s="1118"/>
      <c r="AV8" s="1118"/>
      <c r="AW8" s="1118"/>
      <c r="AX8" s="1118"/>
      <c r="AY8" s="1119"/>
      <c r="AZ8" s="228"/>
      <c r="BA8" s="228"/>
      <c r="BB8" s="228"/>
      <c r="BC8" s="228"/>
      <c r="BD8" s="228"/>
      <c r="BE8" s="229"/>
      <c r="BF8" s="229"/>
      <c r="BG8" s="229"/>
      <c r="BH8" s="229"/>
      <c r="BI8" s="229"/>
      <c r="BJ8" s="229"/>
      <c r="BK8" s="229"/>
      <c r="BL8" s="229"/>
      <c r="BM8" s="229"/>
      <c r="BN8" s="229"/>
      <c r="BO8" s="229"/>
      <c r="BP8" s="229"/>
      <c r="BQ8" s="234">
        <v>2</v>
      </c>
      <c r="BR8" s="235"/>
      <c r="BS8" s="1028"/>
      <c r="BT8" s="1029"/>
      <c r="BU8" s="1029"/>
      <c r="BV8" s="1029"/>
      <c r="BW8" s="1029"/>
      <c r="BX8" s="1029"/>
      <c r="BY8" s="1029"/>
      <c r="BZ8" s="1029"/>
      <c r="CA8" s="1029"/>
      <c r="CB8" s="1029"/>
      <c r="CC8" s="1029"/>
      <c r="CD8" s="1029"/>
      <c r="CE8" s="1029"/>
      <c r="CF8" s="1029"/>
      <c r="CG8" s="1050"/>
      <c r="CH8" s="1025"/>
      <c r="CI8" s="1026"/>
      <c r="CJ8" s="1026"/>
      <c r="CK8" s="1026"/>
      <c r="CL8" s="1027"/>
      <c r="CM8" s="1025"/>
      <c r="CN8" s="1026"/>
      <c r="CO8" s="1026"/>
      <c r="CP8" s="1026"/>
      <c r="CQ8" s="1027"/>
      <c r="CR8" s="1025"/>
      <c r="CS8" s="1026"/>
      <c r="CT8" s="1026"/>
      <c r="CU8" s="1026"/>
      <c r="CV8" s="1027"/>
      <c r="CW8" s="1025"/>
      <c r="CX8" s="1026"/>
      <c r="CY8" s="1026"/>
      <c r="CZ8" s="1026"/>
      <c r="DA8" s="1027"/>
      <c r="DB8" s="1025"/>
      <c r="DC8" s="1026"/>
      <c r="DD8" s="1026"/>
      <c r="DE8" s="1026"/>
      <c r="DF8" s="1027"/>
      <c r="DG8" s="1025"/>
      <c r="DH8" s="1026"/>
      <c r="DI8" s="1026"/>
      <c r="DJ8" s="1026"/>
      <c r="DK8" s="1027"/>
      <c r="DL8" s="1025"/>
      <c r="DM8" s="1026"/>
      <c r="DN8" s="1026"/>
      <c r="DO8" s="1026"/>
      <c r="DP8" s="1027"/>
      <c r="DQ8" s="1025"/>
      <c r="DR8" s="1026"/>
      <c r="DS8" s="1026"/>
      <c r="DT8" s="1026"/>
      <c r="DU8" s="1027"/>
      <c r="DV8" s="1028"/>
      <c r="DW8" s="1029"/>
      <c r="DX8" s="1029"/>
      <c r="DY8" s="1029"/>
      <c r="DZ8" s="1030"/>
      <c r="EA8" s="230"/>
    </row>
    <row r="9" spans="1:131" s="231" customFormat="1" ht="26.25" customHeight="1" x14ac:dyDescent="0.2">
      <c r="A9" s="234">
        <v>3</v>
      </c>
      <c r="B9" s="1066" t="s">
        <v>376</v>
      </c>
      <c r="C9" s="1067"/>
      <c r="D9" s="1067"/>
      <c r="E9" s="1067"/>
      <c r="F9" s="1067"/>
      <c r="G9" s="1067"/>
      <c r="H9" s="1067"/>
      <c r="I9" s="1067"/>
      <c r="J9" s="1067"/>
      <c r="K9" s="1067"/>
      <c r="L9" s="1067"/>
      <c r="M9" s="1067"/>
      <c r="N9" s="1067"/>
      <c r="O9" s="1067"/>
      <c r="P9" s="1068"/>
      <c r="Q9" s="1074">
        <v>56</v>
      </c>
      <c r="R9" s="1075"/>
      <c r="S9" s="1075"/>
      <c r="T9" s="1075"/>
      <c r="U9" s="1075"/>
      <c r="V9" s="1075">
        <v>51</v>
      </c>
      <c r="W9" s="1075"/>
      <c r="X9" s="1075"/>
      <c r="Y9" s="1075"/>
      <c r="Z9" s="1075"/>
      <c r="AA9" s="1075">
        <v>6</v>
      </c>
      <c r="AB9" s="1075"/>
      <c r="AC9" s="1075"/>
      <c r="AD9" s="1075"/>
      <c r="AE9" s="1076"/>
      <c r="AF9" s="1071" t="s">
        <v>122</v>
      </c>
      <c r="AG9" s="1072"/>
      <c r="AH9" s="1072"/>
      <c r="AI9" s="1072"/>
      <c r="AJ9" s="1073"/>
      <c r="AK9" s="1116">
        <v>13</v>
      </c>
      <c r="AL9" s="1117"/>
      <c r="AM9" s="1117"/>
      <c r="AN9" s="1117"/>
      <c r="AO9" s="1117"/>
      <c r="AP9" s="1117">
        <v>189</v>
      </c>
      <c r="AQ9" s="1117"/>
      <c r="AR9" s="1117"/>
      <c r="AS9" s="1117"/>
      <c r="AT9" s="1117"/>
      <c r="AU9" s="1118"/>
      <c r="AV9" s="1118"/>
      <c r="AW9" s="1118"/>
      <c r="AX9" s="1118"/>
      <c r="AY9" s="1119"/>
      <c r="AZ9" s="228"/>
      <c r="BA9" s="228"/>
      <c r="BB9" s="228"/>
      <c r="BC9" s="228"/>
      <c r="BD9" s="228"/>
      <c r="BE9" s="229"/>
      <c r="BF9" s="229"/>
      <c r="BG9" s="229"/>
      <c r="BH9" s="229"/>
      <c r="BI9" s="229"/>
      <c r="BJ9" s="229"/>
      <c r="BK9" s="229"/>
      <c r="BL9" s="229"/>
      <c r="BM9" s="229"/>
      <c r="BN9" s="229"/>
      <c r="BO9" s="229"/>
      <c r="BP9" s="229"/>
      <c r="BQ9" s="234">
        <v>3</v>
      </c>
      <c r="BR9" s="235"/>
      <c r="BS9" s="1028"/>
      <c r="BT9" s="1029"/>
      <c r="BU9" s="1029"/>
      <c r="BV9" s="1029"/>
      <c r="BW9" s="1029"/>
      <c r="BX9" s="1029"/>
      <c r="BY9" s="1029"/>
      <c r="BZ9" s="1029"/>
      <c r="CA9" s="1029"/>
      <c r="CB9" s="1029"/>
      <c r="CC9" s="1029"/>
      <c r="CD9" s="1029"/>
      <c r="CE9" s="1029"/>
      <c r="CF9" s="1029"/>
      <c r="CG9" s="1050"/>
      <c r="CH9" s="1025"/>
      <c r="CI9" s="1026"/>
      <c r="CJ9" s="1026"/>
      <c r="CK9" s="1026"/>
      <c r="CL9" s="1027"/>
      <c r="CM9" s="1025"/>
      <c r="CN9" s="1026"/>
      <c r="CO9" s="1026"/>
      <c r="CP9" s="1026"/>
      <c r="CQ9" s="1027"/>
      <c r="CR9" s="1025"/>
      <c r="CS9" s="1026"/>
      <c r="CT9" s="1026"/>
      <c r="CU9" s="1026"/>
      <c r="CV9" s="1027"/>
      <c r="CW9" s="1025"/>
      <c r="CX9" s="1026"/>
      <c r="CY9" s="1026"/>
      <c r="CZ9" s="1026"/>
      <c r="DA9" s="1027"/>
      <c r="DB9" s="1025"/>
      <c r="DC9" s="1026"/>
      <c r="DD9" s="1026"/>
      <c r="DE9" s="1026"/>
      <c r="DF9" s="1027"/>
      <c r="DG9" s="1025"/>
      <c r="DH9" s="1026"/>
      <c r="DI9" s="1026"/>
      <c r="DJ9" s="1026"/>
      <c r="DK9" s="1027"/>
      <c r="DL9" s="1025"/>
      <c r="DM9" s="1026"/>
      <c r="DN9" s="1026"/>
      <c r="DO9" s="1026"/>
      <c r="DP9" s="1027"/>
      <c r="DQ9" s="1025"/>
      <c r="DR9" s="1026"/>
      <c r="DS9" s="1026"/>
      <c r="DT9" s="1026"/>
      <c r="DU9" s="1027"/>
      <c r="DV9" s="1028"/>
      <c r="DW9" s="1029"/>
      <c r="DX9" s="1029"/>
      <c r="DY9" s="1029"/>
      <c r="DZ9" s="1030"/>
      <c r="EA9" s="230"/>
    </row>
    <row r="10" spans="1:131" s="231" customFormat="1" ht="26.25" customHeight="1" x14ac:dyDescent="0.2">
      <c r="A10" s="234">
        <v>4</v>
      </c>
      <c r="B10" s="1066"/>
      <c r="C10" s="1067"/>
      <c r="D10" s="1067"/>
      <c r="E10" s="1067"/>
      <c r="F10" s="1067"/>
      <c r="G10" s="1067"/>
      <c r="H10" s="1067"/>
      <c r="I10" s="1067"/>
      <c r="J10" s="1067"/>
      <c r="K10" s="1067"/>
      <c r="L10" s="1067"/>
      <c r="M10" s="1067"/>
      <c r="N10" s="1067"/>
      <c r="O10" s="1067"/>
      <c r="P10" s="1068"/>
      <c r="Q10" s="1074"/>
      <c r="R10" s="1075"/>
      <c r="S10" s="1075"/>
      <c r="T10" s="1075"/>
      <c r="U10" s="1075"/>
      <c r="V10" s="1075"/>
      <c r="W10" s="1075"/>
      <c r="X10" s="1075"/>
      <c r="Y10" s="1075"/>
      <c r="Z10" s="1075"/>
      <c r="AA10" s="1075"/>
      <c r="AB10" s="1075"/>
      <c r="AC10" s="1075"/>
      <c r="AD10" s="1075"/>
      <c r="AE10" s="1076"/>
      <c r="AF10" s="1071"/>
      <c r="AG10" s="1072"/>
      <c r="AH10" s="1072"/>
      <c r="AI10" s="1072"/>
      <c r="AJ10" s="1073"/>
      <c r="AK10" s="1116"/>
      <c r="AL10" s="1117"/>
      <c r="AM10" s="1117"/>
      <c r="AN10" s="1117"/>
      <c r="AO10" s="1117"/>
      <c r="AP10" s="1117"/>
      <c r="AQ10" s="1117"/>
      <c r="AR10" s="1117"/>
      <c r="AS10" s="1117"/>
      <c r="AT10" s="1117"/>
      <c r="AU10" s="1118"/>
      <c r="AV10" s="1118"/>
      <c r="AW10" s="1118"/>
      <c r="AX10" s="1118"/>
      <c r="AY10" s="1119"/>
      <c r="AZ10" s="228"/>
      <c r="BA10" s="228"/>
      <c r="BB10" s="228"/>
      <c r="BC10" s="228"/>
      <c r="BD10" s="228"/>
      <c r="BE10" s="229"/>
      <c r="BF10" s="229"/>
      <c r="BG10" s="229"/>
      <c r="BH10" s="229"/>
      <c r="BI10" s="229"/>
      <c r="BJ10" s="229"/>
      <c r="BK10" s="229"/>
      <c r="BL10" s="229"/>
      <c r="BM10" s="229"/>
      <c r="BN10" s="229"/>
      <c r="BO10" s="229"/>
      <c r="BP10" s="229"/>
      <c r="BQ10" s="234">
        <v>4</v>
      </c>
      <c r="BR10" s="235"/>
      <c r="BS10" s="1028"/>
      <c r="BT10" s="1029"/>
      <c r="BU10" s="1029"/>
      <c r="BV10" s="1029"/>
      <c r="BW10" s="1029"/>
      <c r="BX10" s="1029"/>
      <c r="BY10" s="1029"/>
      <c r="BZ10" s="1029"/>
      <c r="CA10" s="1029"/>
      <c r="CB10" s="1029"/>
      <c r="CC10" s="1029"/>
      <c r="CD10" s="1029"/>
      <c r="CE10" s="1029"/>
      <c r="CF10" s="1029"/>
      <c r="CG10" s="1050"/>
      <c r="CH10" s="1025"/>
      <c r="CI10" s="1026"/>
      <c r="CJ10" s="1026"/>
      <c r="CK10" s="1026"/>
      <c r="CL10" s="1027"/>
      <c r="CM10" s="1025"/>
      <c r="CN10" s="1026"/>
      <c r="CO10" s="1026"/>
      <c r="CP10" s="1026"/>
      <c r="CQ10" s="1027"/>
      <c r="CR10" s="1025"/>
      <c r="CS10" s="1026"/>
      <c r="CT10" s="1026"/>
      <c r="CU10" s="1026"/>
      <c r="CV10" s="1027"/>
      <c r="CW10" s="1025"/>
      <c r="CX10" s="1026"/>
      <c r="CY10" s="1026"/>
      <c r="CZ10" s="1026"/>
      <c r="DA10" s="1027"/>
      <c r="DB10" s="1025"/>
      <c r="DC10" s="1026"/>
      <c r="DD10" s="1026"/>
      <c r="DE10" s="1026"/>
      <c r="DF10" s="1027"/>
      <c r="DG10" s="1025"/>
      <c r="DH10" s="1026"/>
      <c r="DI10" s="1026"/>
      <c r="DJ10" s="1026"/>
      <c r="DK10" s="1027"/>
      <c r="DL10" s="1025"/>
      <c r="DM10" s="1026"/>
      <c r="DN10" s="1026"/>
      <c r="DO10" s="1026"/>
      <c r="DP10" s="1027"/>
      <c r="DQ10" s="1025"/>
      <c r="DR10" s="1026"/>
      <c r="DS10" s="1026"/>
      <c r="DT10" s="1026"/>
      <c r="DU10" s="1027"/>
      <c r="DV10" s="1028"/>
      <c r="DW10" s="1029"/>
      <c r="DX10" s="1029"/>
      <c r="DY10" s="1029"/>
      <c r="DZ10" s="1030"/>
      <c r="EA10" s="230"/>
    </row>
    <row r="11" spans="1:131" s="231" customFormat="1" ht="26.25" customHeight="1" x14ac:dyDescent="0.2">
      <c r="A11" s="234">
        <v>5</v>
      </c>
      <c r="B11" s="1066"/>
      <c r="C11" s="1067"/>
      <c r="D11" s="1067"/>
      <c r="E11" s="1067"/>
      <c r="F11" s="1067"/>
      <c r="G11" s="1067"/>
      <c r="H11" s="1067"/>
      <c r="I11" s="1067"/>
      <c r="J11" s="1067"/>
      <c r="K11" s="1067"/>
      <c r="L11" s="1067"/>
      <c r="M11" s="1067"/>
      <c r="N11" s="1067"/>
      <c r="O11" s="1067"/>
      <c r="P11" s="1068"/>
      <c r="Q11" s="1074"/>
      <c r="R11" s="1075"/>
      <c r="S11" s="1075"/>
      <c r="T11" s="1075"/>
      <c r="U11" s="1075"/>
      <c r="V11" s="1075"/>
      <c r="W11" s="1075"/>
      <c r="X11" s="1075"/>
      <c r="Y11" s="1075"/>
      <c r="Z11" s="1075"/>
      <c r="AA11" s="1075"/>
      <c r="AB11" s="1075"/>
      <c r="AC11" s="1075"/>
      <c r="AD11" s="1075"/>
      <c r="AE11" s="1076"/>
      <c r="AF11" s="1071"/>
      <c r="AG11" s="1072"/>
      <c r="AH11" s="1072"/>
      <c r="AI11" s="1072"/>
      <c r="AJ11" s="1073"/>
      <c r="AK11" s="1116"/>
      <c r="AL11" s="1117"/>
      <c r="AM11" s="1117"/>
      <c r="AN11" s="1117"/>
      <c r="AO11" s="1117"/>
      <c r="AP11" s="1117"/>
      <c r="AQ11" s="1117"/>
      <c r="AR11" s="1117"/>
      <c r="AS11" s="1117"/>
      <c r="AT11" s="1117"/>
      <c r="AU11" s="1118"/>
      <c r="AV11" s="1118"/>
      <c r="AW11" s="1118"/>
      <c r="AX11" s="1118"/>
      <c r="AY11" s="1119"/>
      <c r="AZ11" s="228"/>
      <c r="BA11" s="228"/>
      <c r="BB11" s="228"/>
      <c r="BC11" s="228"/>
      <c r="BD11" s="228"/>
      <c r="BE11" s="229"/>
      <c r="BF11" s="229"/>
      <c r="BG11" s="229"/>
      <c r="BH11" s="229"/>
      <c r="BI11" s="229"/>
      <c r="BJ11" s="229"/>
      <c r="BK11" s="229"/>
      <c r="BL11" s="229"/>
      <c r="BM11" s="229"/>
      <c r="BN11" s="229"/>
      <c r="BO11" s="229"/>
      <c r="BP11" s="229"/>
      <c r="BQ11" s="234">
        <v>5</v>
      </c>
      <c r="BR11" s="235"/>
      <c r="BS11" s="1028"/>
      <c r="BT11" s="1029"/>
      <c r="BU11" s="1029"/>
      <c r="BV11" s="1029"/>
      <c r="BW11" s="1029"/>
      <c r="BX11" s="1029"/>
      <c r="BY11" s="1029"/>
      <c r="BZ11" s="1029"/>
      <c r="CA11" s="1029"/>
      <c r="CB11" s="1029"/>
      <c r="CC11" s="1029"/>
      <c r="CD11" s="1029"/>
      <c r="CE11" s="1029"/>
      <c r="CF11" s="1029"/>
      <c r="CG11" s="1050"/>
      <c r="CH11" s="1025"/>
      <c r="CI11" s="1026"/>
      <c r="CJ11" s="1026"/>
      <c r="CK11" s="1026"/>
      <c r="CL11" s="1027"/>
      <c r="CM11" s="1025"/>
      <c r="CN11" s="1026"/>
      <c r="CO11" s="1026"/>
      <c r="CP11" s="1026"/>
      <c r="CQ11" s="1027"/>
      <c r="CR11" s="1025"/>
      <c r="CS11" s="1026"/>
      <c r="CT11" s="1026"/>
      <c r="CU11" s="1026"/>
      <c r="CV11" s="1027"/>
      <c r="CW11" s="1025"/>
      <c r="CX11" s="1026"/>
      <c r="CY11" s="1026"/>
      <c r="CZ11" s="1026"/>
      <c r="DA11" s="1027"/>
      <c r="DB11" s="1025"/>
      <c r="DC11" s="1026"/>
      <c r="DD11" s="1026"/>
      <c r="DE11" s="1026"/>
      <c r="DF11" s="1027"/>
      <c r="DG11" s="1025"/>
      <c r="DH11" s="1026"/>
      <c r="DI11" s="1026"/>
      <c r="DJ11" s="1026"/>
      <c r="DK11" s="1027"/>
      <c r="DL11" s="1025"/>
      <c r="DM11" s="1026"/>
      <c r="DN11" s="1026"/>
      <c r="DO11" s="1026"/>
      <c r="DP11" s="1027"/>
      <c r="DQ11" s="1025"/>
      <c r="DR11" s="1026"/>
      <c r="DS11" s="1026"/>
      <c r="DT11" s="1026"/>
      <c r="DU11" s="1027"/>
      <c r="DV11" s="1028"/>
      <c r="DW11" s="1029"/>
      <c r="DX11" s="1029"/>
      <c r="DY11" s="1029"/>
      <c r="DZ11" s="1030"/>
      <c r="EA11" s="230"/>
    </row>
    <row r="12" spans="1:131" s="231" customFormat="1" ht="26.25" customHeight="1" x14ac:dyDescent="0.2">
      <c r="A12" s="234">
        <v>6</v>
      </c>
      <c r="B12" s="1066"/>
      <c r="C12" s="1067"/>
      <c r="D12" s="1067"/>
      <c r="E12" s="1067"/>
      <c r="F12" s="1067"/>
      <c r="G12" s="1067"/>
      <c r="H12" s="1067"/>
      <c r="I12" s="1067"/>
      <c r="J12" s="1067"/>
      <c r="K12" s="1067"/>
      <c r="L12" s="1067"/>
      <c r="M12" s="1067"/>
      <c r="N12" s="1067"/>
      <c r="O12" s="1067"/>
      <c r="P12" s="1068"/>
      <c r="Q12" s="1074"/>
      <c r="R12" s="1075"/>
      <c r="S12" s="1075"/>
      <c r="T12" s="1075"/>
      <c r="U12" s="1075"/>
      <c r="V12" s="1075"/>
      <c r="W12" s="1075"/>
      <c r="X12" s="1075"/>
      <c r="Y12" s="1075"/>
      <c r="Z12" s="1075"/>
      <c r="AA12" s="1075"/>
      <c r="AB12" s="1075"/>
      <c r="AC12" s="1075"/>
      <c r="AD12" s="1075"/>
      <c r="AE12" s="1076"/>
      <c r="AF12" s="1071"/>
      <c r="AG12" s="1072"/>
      <c r="AH12" s="1072"/>
      <c r="AI12" s="1072"/>
      <c r="AJ12" s="1073"/>
      <c r="AK12" s="1116"/>
      <c r="AL12" s="1117"/>
      <c r="AM12" s="1117"/>
      <c r="AN12" s="1117"/>
      <c r="AO12" s="1117"/>
      <c r="AP12" s="1117"/>
      <c r="AQ12" s="1117"/>
      <c r="AR12" s="1117"/>
      <c r="AS12" s="1117"/>
      <c r="AT12" s="1117"/>
      <c r="AU12" s="1118"/>
      <c r="AV12" s="1118"/>
      <c r="AW12" s="1118"/>
      <c r="AX12" s="1118"/>
      <c r="AY12" s="1119"/>
      <c r="AZ12" s="228"/>
      <c r="BA12" s="228"/>
      <c r="BB12" s="228"/>
      <c r="BC12" s="228"/>
      <c r="BD12" s="228"/>
      <c r="BE12" s="229"/>
      <c r="BF12" s="229"/>
      <c r="BG12" s="229"/>
      <c r="BH12" s="229"/>
      <c r="BI12" s="229"/>
      <c r="BJ12" s="229"/>
      <c r="BK12" s="229"/>
      <c r="BL12" s="229"/>
      <c r="BM12" s="229"/>
      <c r="BN12" s="229"/>
      <c r="BO12" s="229"/>
      <c r="BP12" s="229"/>
      <c r="BQ12" s="234">
        <v>6</v>
      </c>
      <c r="BR12" s="235"/>
      <c r="BS12" s="1028"/>
      <c r="BT12" s="1029"/>
      <c r="BU12" s="1029"/>
      <c r="BV12" s="1029"/>
      <c r="BW12" s="1029"/>
      <c r="BX12" s="1029"/>
      <c r="BY12" s="1029"/>
      <c r="BZ12" s="1029"/>
      <c r="CA12" s="1029"/>
      <c r="CB12" s="1029"/>
      <c r="CC12" s="1029"/>
      <c r="CD12" s="1029"/>
      <c r="CE12" s="1029"/>
      <c r="CF12" s="1029"/>
      <c r="CG12" s="1050"/>
      <c r="CH12" s="1025"/>
      <c r="CI12" s="1026"/>
      <c r="CJ12" s="1026"/>
      <c r="CK12" s="1026"/>
      <c r="CL12" s="1027"/>
      <c r="CM12" s="1025"/>
      <c r="CN12" s="1026"/>
      <c r="CO12" s="1026"/>
      <c r="CP12" s="1026"/>
      <c r="CQ12" s="1027"/>
      <c r="CR12" s="1025"/>
      <c r="CS12" s="1026"/>
      <c r="CT12" s="1026"/>
      <c r="CU12" s="1026"/>
      <c r="CV12" s="1027"/>
      <c r="CW12" s="1025"/>
      <c r="CX12" s="1026"/>
      <c r="CY12" s="1026"/>
      <c r="CZ12" s="1026"/>
      <c r="DA12" s="1027"/>
      <c r="DB12" s="1025"/>
      <c r="DC12" s="1026"/>
      <c r="DD12" s="1026"/>
      <c r="DE12" s="1026"/>
      <c r="DF12" s="1027"/>
      <c r="DG12" s="1025"/>
      <c r="DH12" s="1026"/>
      <c r="DI12" s="1026"/>
      <c r="DJ12" s="1026"/>
      <c r="DK12" s="1027"/>
      <c r="DL12" s="1025"/>
      <c r="DM12" s="1026"/>
      <c r="DN12" s="1026"/>
      <c r="DO12" s="1026"/>
      <c r="DP12" s="1027"/>
      <c r="DQ12" s="1025"/>
      <c r="DR12" s="1026"/>
      <c r="DS12" s="1026"/>
      <c r="DT12" s="1026"/>
      <c r="DU12" s="1027"/>
      <c r="DV12" s="1028"/>
      <c r="DW12" s="1029"/>
      <c r="DX12" s="1029"/>
      <c r="DY12" s="1029"/>
      <c r="DZ12" s="1030"/>
      <c r="EA12" s="230"/>
    </row>
    <row r="13" spans="1:131" s="231" customFormat="1" ht="26.25" customHeight="1" x14ac:dyDescent="0.2">
      <c r="A13" s="234">
        <v>7</v>
      </c>
      <c r="B13" s="1066"/>
      <c r="C13" s="1067"/>
      <c r="D13" s="1067"/>
      <c r="E13" s="1067"/>
      <c r="F13" s="1067"/>
      <c r="G13" s="1067"/>
      <c r="H13" s="1067"/>
      <c r="I13" s="1067"/>
      <c r="J13" s="1067"/>
      <c r="K13" s="1067"/>
      <c r="L13" s="1067"/>
      <c r="M13" s="1067"/>
      <c r="N13" s="1067"/>
      <c r="O13" s="1067"/>
      <c r="P13" s="1068"/>
      <c r="Q13" s="1074"/>
      <c r="R13" s="1075"/>
      <c r="S13" s="1075"/>
      <c r="T13" s="1075"/>
      <c r="U13" s="1075"/>
      <c r="V13" s="1075"/>
      <c r="W13" s="1075"/>
      <c r="X13" s="1075"/>
      <c r="Y13" s="1075"/>
      <c r="Z13" s="1075"/>
      <c r="AA13" s="1075"/>
      <c r="AB13" s="1075"/>
      <c r="AC13" s="1075"/>
      <c r="AD13" s="1075"/>
      <c r="AE13" s="1076"/>
      <c r="AF13" s="1071"/>
      <c r="AG13" s="1072"/>
      <c r="AH13" s="1072"/>
      <c r="AI13" s="1072"/>
      <c r="AJ13" s="1073"/>
      <c r="AK13" s="1116"/>
      <c r="AL13" s="1117"/>
      <c r="AM13" s="1117"/>
      <c r="AN13" s="1117"/>
      <c r="AO13" s="1117"/>
      <c r="AP13" s="1117"/>
      <c r="AQ13" s="1117"/>
      <c r="AR13" s="1117"/>
      <c r="AS13" s="1117"/>
      <c r="AT13" s="1117"/>
      <c r="AU13" s="1118"/>
      <c r="AV13" s="1118"/>
      <c r="AW13" s="1118"/>
      <c r="AX13" s="1118"/>
      <c r="AY13" s="1119"/>
      <c r="AZ13" s="228"/>
      <c r="BA13" s="228"/>
      <c r="BB13" s="228"/>
      <c r="BC13" s="228"/>
      <c r="BD13" s="228"/>
      <c r="BE13" s="229"/>
      <c r="BF13" s="229"/>
      <c r="BG13" s="229"/>
      <c r="BH13" s="229"/>
      <c r="BI13" s="229"/>
      <c r="BJ13" s="229"/>
      <c r="BK13" s="229"/>
      <c r="BL13" s="229"/>
      <c r="BM13" s="229"/>
      <c r="BN13" s="229"/>
      <c r="BO13" s="229"/>
      <c r="BP13" s="229"/>
      <c r="BQ13" s="234">
        <v>7</v>
      </c>
      <c r="BR13" s="235"/>
      <c r="BS13" s="1028"/>
      <c r="BT13" s="1029"/>
      <c r="BU13" s="1029"/>
      <c r="BV13" s="1029"/>
      <c r="BW13" s="1029"/>
      <c r="BX13" s="1029"/>
      <c r="BY13" s="1029"/>
      <c r="BZ13" s="1029"/>
      <c r="CA13" s="1029"/>
      <c r="CB13" s="1029"/>
      <c r="CC13" s="1029"/>
      <c r="CD13" s="1029"/>
      <c r="CE13" s="1029"/>
      <c r="CF13" s="1029"/>
      <c r="CG13" s="1050"/>
      <c r="CH13" s="1025"/>
      <c r="CI13" s="1026"/>
      <c r="CJ13" s="1026"/>
      <c r="CK13" s="1026"/>
      <c r="CL13" s="1027"/>
      <c r="CM13" s="1025"/>
      <c r="CN13" s="1026"/>
      <c r="CO13" s="1026"/>
      <c r="CP13" s="1026"/>
      <c r="CQ13" s="1027"/>
      <c r="CR13" s="1025"/>
      <c r="CS13" s="1026"/>
      <c r="CT13" s="1026"/>
      <c r="CU13" s="1026"/>
      <c r="CV13" s="1027"/>
      <c r="CW13" s="1025"/>
      <c r="CX13" s="1026"/>
      <c r="CY13" s="1026"/>
      <c r="CZ13" s="1026"/>
      <c r="DA13" s="1027"/>
      <c r="DB13" s="1025"/>
      <c r="DC13" s="1026"/>
      <c r="DD13" s="1026"/>
      <c r="DE13" s="1026"/>
      <c r="DF13" s="1027"/>
      <c r="DG13" s="1025"/>
      <c r="DH13" s="1026"/>
      <c r="DI13" s="1026"/>
      <c r="DJ13" s="1026"/>
      <c r="DK13" s="1027"/>
      <c r="DL13" s="1025"/>
      <c r="DM13" s="1026"/>
      <c r="DN13" s="1026"/>
      <c r="DO13" s="1026"/>
      <c r="DP13" s="1027"/>
      <c r="DQ13" s="1025"/>
      <c r="DR13" s="1026"/>
      <c r="DS13" s="1026"/>
      <c r="DT13" s="1026"/>
      <c r="DU13" s="1027"/>
      <c r="DV13" s="1028"/>
      <c r="DW13" s="1029"/>
      <c r="DX13" s="1029"/>
      <c r="DY13" s="1029"/>
      <c r="DZ13" s="1030"/>
      <c r="EA13" s="230"/>
    </row>
    <row r="14" spans="1:131" s="231" customFormat="1" ht="26.25" customHeight="1" x14ac:dyDescent="0.2">
      <c r="A14" s="234">
        <v>8</v>
      </c>
      <c r="B14" s="1066"/>
      <c r="C14" s="1067"/>
      <c r="D14" s="1067"/>
      <c r="E14" s="1067"/>
      <c r="F14" s="1067"/>
      <c r="G14" s="1067"/>
      <c r="H14" s="1067"/>
      <c r="I14" s="1067"/>
      <c r="J14" s="1067"/>
      <c r="K14" s="1067"/>
      <c r="L14" s="1067"/>
      <c r="M14" s="1067"/>
      <c r="N14" s="1067"/>
      <c r="O14" s="1067"/>
      <c r="P14" s="1068"/>
      <c r="Q14" s="1074"/>
      <c r="R14" s="1075"/>
      <c r="S14" s="1075"/>
      <c r="T14" s="1075"/>
      <c r="U14" s="1075"/>
      <c r="V14" s="1075"/>
      <c r="W14" s="1075"/>
      <c r="X14" s="1075"/>
      <c r="Y14" s="1075"/>
      <c r="Z14" s="1075"/>
      <c r="AA14" s="1075"/>
      <c r="AB14" s="1075"/>
      <c r="AC14" s="1075"/>
      <c r="AD14" s="1075"/>
      <c r="AE14" s="1076"/>
      <c r="AF14" s="1071"/>
      <c r="AG14" s="1072"/>
      <c r="AH14" s="1072"/>
      <c r="AI14" s="1072"/>
      <c r="AJ14" s="1073"/>
      <c r="AK14" s="1116"/>
      <c r="AL14" s="1117"/>
      <c r="AM14" s="1117"/>
      <c r="AN14" s="1117"/>
      <c r="AO14" s="1117"/>
      <c r="AP14" s="1117"/>
      <c r="AQ14" s="1117"/>
      <c r="AR14" s="1117"/>
      <c r="AS14" s="1117"/>
      <c r="AT14" s="1117"/>
      <c r="AU14" s="1118"/>
      <c r="AV14" s="1118"/>
      <c r="AW14" s="1118"/>
      <c r="AX14" s="1118"/>
      <c r="AY14" s="1119"/>
      <c r="AZ14" s="228"/>
      <c r="BA14" s="228"/>
      <c r="BB14" s="228"/>
      <c r="BC14" s="228"/>
      <c r="BD14" s="228"/>
      <c r="BE14" s="229"/>
      <c r="BF14" s="229"/>
      <c r="BG14" s="229"/>
      <c r="BH14" s="229"/>
      <c r="BI14" s="229"/>
      <c r="BJ14" s="229"/>
      <c r="BK14" s="229"/>
      <c r="BL14" s="229"/>
      <c r="BM14" s="229"/>
      <c r="BN14" s="229"/>
      <c r="BO14" s="229"/>
      <c r="BP14" s="229"/>
      <c r="BQ14" s="234">
        <v>8</v>
      </c>
      <c r="BR14" s="235"/>
      <c r="BS14" s="1028"/>
      <c r="BT14" s="1029"/>
      <c r="BU14" s="1029"/>
      <c r="BV14" s="1029"/>
      <c r="BW14" s="1029"/>
      <c r="BX14" s="1029"/>
      <c r="BY14" s="1029"/>
      <c r="BZ14" s="1029"/>
      <c r="CA14" s="1029"/>
      <c r="CB14" s="1029"/>
      <c r="CC14" s="1029"/>
      <c r="CD14" s="1029"/>
      <c r="CE14" s="1029"/>
      <c r="CF14" s="1029"/>
      <c r="CG14" s="1050"/>
      <c r="CH14" s="1025"/>
      <c r="CI14" s="1026"/>
      <c r="CJ14" s="1026"/>
      <c r="CK14" s="1026"/>
      <c r="CL14" s="1027"/>
      <c r="CM14" s="1025"/>
      <c r="CN14" s="1026"/>
      <c r="CO14" s="1026"/>
      <c r="CP14" s="1026"/>
      <c r="CQ14" s="1027"/>
      <c r="CR14" s="1025"/>
      <c r="CS14" s="1026"/>
      <c r="CT14" s="1026"/>
      <c r="CU14" s="1026"/>
      <c r="CV14" s="1027"/>
      <c r="CW14" s="1025"/>
      <c r="CX14" s="1026"/>
      <c r="CY14" s="1026"/>
      <c r="CZ14" s="1026"/>
      <c r="DA14" s="1027"/>
      <c r="DB14" s="1025"/>
      <c r="DC14" s="1026"/>
      <c r="DD14" s="1026"/>
      <c r="DE14" s="1026"/>
      <c r="DF14" s="1027"/>
      <c r="DG14" s="1025"/>
      <c r="DH14" s="1026"/>
      <c r="DI14" s="1026"/>
      <c r="DJ14" s="1026"/>
      <c r="DK14" s="1027"/>
      <c r="DL14" s="1025"/>
      <c r="DM14" s="1026"/>
      <c r="DN14" s="1026"/>
      <c r="DO14" s="1026"/>
      <c r="DP14" s="1027"/>
      <c r="DQ14" s="1025"/>
      <c r="DR14" s="1026"/>
      <c r="DS14" s="1026"/>
      <c r="DT14" s="1026"/>
      <c r="DU14" s="1027"/>
      <c r="DV14" s="1028"/>
      <c r="DW14" s="1029"/>
      <c r="DX14" s="1029"/>
      <c r="DY14" s="1029"/>
      <c r="DZ14" s="1030"/>
      <c r="EA14" s="230"/>
    </row>
    <row r="15" spans="1:131" s="231" customFormat="1" ht="26.25" customHeight="1" x14ac:dyDescent="0.2">
      <c r="A15" s="234">
        <v>9</v>
      </c>
      <c r="B15" s="1066"/>
      <c r="C15" s="1067"/>
      <c r="D15" s="1067"/>
      <c r="E15" s="1067"/>
      <c r="F15" s="1067"/>
      <c r="G15" s="1067"/>
      <c r="H15" s="1067"/>
      <c r="I15" s="1067"/>
      <c r="J15" s="1067"/>
      <c r="K15" s="1067"/>
      <c r="L15" s="1067"/>
      <c r="M15" s="1067"/>
      <c r="N15" s="1067"/>
      <c r="O15" s="1067"/>
      <c r="P15" s="1068"/>
      <c r="Q15" s="1074"/>
      <c r="R15" s="1075"/>
      <c r="S15" s="1075"/>
      <c r="T15" s="1075"/>
      <c r="U15" s="1075"/>
      <c r="V15" s="1075"/>
      <c r="W15" s="1075"/>
      <c r="X15" s="1075"/>
      <c r="Y15" s="1075"/>
      <c r="Z15" s="1075"/>
      <c r="AA15" s="1075"/>
      <c r="AB15" s="1075"/>
      <c r="AC15" s="1075"/>
      <c r="AD15" s="1075"/>
      <c r="AE15" s="1076"/>
      <c r="AF15" s="1071"/>
      <c r="AG15" s="1072"/>
      <c r="AH15" s="1072"/>
      <c r="AI15" s="1072"/>
      <c r="AJ15" s="1073"/>
      <c r="AK15" s="1116"/>
      <c r="AL15" s="1117"/>
      <c r="AM15" s="1117"/>
      <c r="AN15" s="1117"/>
      <c r="AO15" s="1117"/>
      <c r="AP15" s="1117"/>
      <c r="AQ15" s="1117"/>
      <c r="AR15" s="1117"/>
      <c r="AS15" s="1117"/>
      <c r="AT15" s="1117"/>
      <c r="AU15" s="1118"/>
      <c r="AV15" s="1118"/>
      <c r="AW15" s="1118"/>
      <c r="AX15" s="1118"/>
      <c r="AY15" s="1119"/>
      <c r="AZ15" s="228"/>
      <c r="BA15" s="228"/>
      <c r="BB15" s="228"/>
      <c r="BC15" s="228"/>
      <c r="BD15" s="228"/>
      <c r="BE15" s="229"/>
      <c r="BF15" s="229"/>
      <c r="BG15" s="229"/>
      <c r="BH15" s="229"/>
      <c r="BI15" s="229"/>
      <c r="BJ15" s="229"/>
      <c r="BK15" s="229"/>
      <c r="BL15" s="229"/>
      <c r="BM15" s="229"/>
      <c r="BN15" s="229"/>
      <c r="BO15" s="229"/>
      <c r="BP15" s="229"/>
      <c r="BQ15" s="234">
        <v>9</v>
      </c>
      <c r="BR15" s="235"/>
      <c r="BS15" s="1028"/>
      <c r="BT15" s="1029"/>
      <c r="BU15" s="1029"/>
      <c r="BV15" s="1029"/>
      <c r="BW15" s="1029"/>
      <c r="BX15" s="1029"/>
      <c r="BY15" s="1029"/>
      <c r="BZ15" s="1029"/>
      <c r="CA15" s="1029"/>
      <c r="CB15" s="1029"/>
      <c r="CC15" s="1029"/>
      <c r="CD15" s="1029"/>
      <c r="CE15" s="1029"/>
      <c r="CF15" s="1029"/>
      <c r="CG15" s="1050"/>
      <c r="CH15" s="1025"/>
      <c r="CI15" s="1026"/>
      <c r="CJ15" s="1026"/>
      <c r="CK15" s="1026"/>
      <c r="CL15" s="1027"/>
      <c r="CM15" s="1025"/>
      <c r="CN15" s="1026"/>
      <c r="CO15" s="1026"/>
      <c r="CP15" s="1026"/>
      <c r="CQ15" s="1027"/>
      <c r="CR15" s="1025"/>
      <c r="CS15" s="1026"/>
      <c r="CT15" s="1026"/>
      <c r="CU15" s="1026"/>
      <c r="CV15" s="1027"/>
      <c r="CW15" s="1025"/>
      <c r="CX15" s="1026"/>
      <c r="CY15" s="1026"/>
      <c r="CZ15" s="1026"/>
      <c r="DA15" s="1027"/>
      <c r="DB15" s="1025"/>
      <c r="DC15" s="1026"/>
      <c r="DD15" s="1026"/>
      <c r="DE15" s="1026"/>
      <c r="DF15" s="1027"/>
      <c r="DG15" s="1025"/>
      <c r="DH15" s="1026"/>
      <c r="DI15" s="1026"/>
      <c r="DJ15" s="1026"/>
      <c r="DK15" s="1027"/>
      <c r="DL15" s="1025"/>
      <c r="DM15" s="1026"/>
      <c r="DN15" s="1026"/>
      <c r="DO15" s="1026"/>
      <c r="DP15" s="1027"/>
      <c r="DQ15" s="1025"/>
      <c r="DR15" s="1026"/>
      <c r="DS15" s="1026"/>
      <c r="DT15" s="1026"/>
      <c r="DU15" s="1027"/>
      <c r="DV15" s="1028"/>
      <c r="DW15" s="1029"/>
      <c r="DX15" s="1029"/>
      <c r="DY15" s="1029"/>
      <c r="DZ15" s="1030"/>
      <c r="EA15" s="230"/>
    </row>
    <row r="16" spans="1:131" s="231" customFormat="1" ht="26.25" customHeight="1" x14ac:dyDescent="0.2">
      <c r="A16" s="234">
        <v>10</v>
      </c>
      <c r="B16" s="1066"/>
      <c r="C16" s="1067"/>
      <c r="D16" s="1067"/>
      <c r="E16" s="1067"/>
      <c r="F16" s="1067"/>
      <c r="G16" s="1067"/>
      <c r="H16" s="1067"/>
      <c r="I16" s="1067"/>
      <c r="J16" s="1067"/>
      <c r="K16" s="1067"/>
      <c r="L16" s="1067"/>
      <c r="M16" s="1067"/>
      <c r="N16" s="1067"/>
      <c r="O16" s="1067"/>
      <c r="P16" s="1068"/>
      <c r="Q16" s="1074"/>
      <c r="R16" s="1075"/>
      <c r="S16" s="1075"/>
      <c r="T16" s="1075"/>
      <c r="U16" s="1075"/>
      <c r="V16" s="1075"/>
      <c r="W16" s="1075"/>
      <c r="X16" s="1075"/>
      <c r="Y16" s="1075"/>
      <c r="Z16" s="1075"/>
      <c r="AA16" s="1075"/>
      <c r="AB16" s="1075"/>
      <c r="AC16" s="1075"/>
      <c r="AD16" s="1075"/>
      <c r="AE16" s="1076"/>
      <c r="AF16" s="1071"/>
      <c r="AG16" s="1072"/>
      <c r="AH16" s="1072"/>
      <c r="AI16" s="1072"/>
      <c r="AJ16" s="1073"/>
      <c r="AK16" s="1116"/>
      <c r="AL16" s="1117"/>
      <c r="AM16" s="1117"/>
      <c r="AN16" s="1117"/>
      <c r="AO16" s="1117"/>
      <c r="AP16" s="1117"/>
      <c r="AQ16" s="1117"/>
      <c r="AR16" s="1117"/>
      <c r="AS16" s="1117"/>
      <c r="AT16" s="1117"/>
      <c r="AU16" s="1118"/>
      <c r="AV16" s="1118"/>
      <c r="AW16" s="1118"/>
      <c r="AX16" s="1118"/>
      <c r="AY16" s="1119"/>
      <c r="AZ16" s="228"/>
      <c r="BA16" s="228"/>
      <c r="BB16" s="228"/>
      <c r="BC16" s="228"/>
      <c r="BD16" s="228"/>
      <c r="BE16" s="229"/>
      <c r="BF16" s="229"/>
      <c r="BG16" s="229"/>
      <c r="BH16" s="229"/>
      <c r="BI16" s="229"/>
      <c r="BJ16" s="229"/>
      <c r="BK16" s="229"/>
      <c r="BL16" s="229"/>
      <c r="BM16" s="229"/>
      <c r="BN16" s="229"/>
      <c r="BO16" s="229"/>
      <c r="BP16" s="229"/>
      <c r="BQ16" s="234">
        <v>10</v>
      </c>
      <c r="BR16" s="235"/>
      <c r="BS16" s="1028"/>
      <c r="BT16" s="1029"/>
      <c r="BU16" s="1029"/>
      <c r="BV16" s="1029"/>
      <c r="BW16" s="1029"/>
      <c r="BX16" s="1029"/>
      <c r="BY16" s="1029"/>
      <c r="BZ16" s="1029"/>
      <c r="CA16" s="1029"/>
      <c r="CB16" s="1029"/>
      <c r="CC16" s="1029"/>
      <c r="CD16" s="1029"/>
      <c r="CE16" s="1029"/>
      <c r="CF16" s="1029"/>
      <c r="CG16" s="1050"/>
      <c r="CH16" s="1025"/>
      <c r="CI16" s="1026"/>
      <c r="CJ16" s="1026"/>
      <c r="CK16" s="1026"/>
      <c r="CL16" s="1027"/>
      <c r="CM16" s="1025"/>
      <c r="CN16" s="1026"/>
      <c r="CO16" s="1026"/>
      <c r="CP16" s="1026"/>
      <c r="CQ16" s="1027"/>
      <c r="CR16" s="1025"/>
      <c r="CS16" s="1026"/>
      <c r="CT16" s="1026"/>
      <c r="CU16" s="1026"/>
      <c r="CV16" s="1027"/>
      <c r="CW16" s="1025"/>
      <c r="CX16" s="1026"/>
      <c r="CY16" s="1026"/>
      <c r="CZ16" s="1026"/>
      <c r="DA16" s="1027"/>
      <c r="DB16" s="1025"/>
      <c r="DC16" s="1026"/>
      <c r="DD16" s="1026"/>
      <c r="DE16" s="1026"/>
      <c r="DF16" s="1027"/>
      <c r="DG16" s="1025"/>
      <c r="DH16" s="1026"/>
      <c r="DI16" s="1026"/>
      <c r="DJ16" s="1026"/>
      <c r="DK16" s="1027"/>
      <c r="DL16" s="1025"/>
      <c r="DM16" s="1026"/>
      <c r="DN16" s="1026"/>
      <c r="DO16" s="1026"/>
      <c r="DP16" s="1027"/>
      <c r="DQ16" s="1025"/>
      <c r="DR16" s="1026"/>
      <c r="DS16" s="1026"/>
      <c r="DT16" s="1026"/>
      <c r="DU16" s="1027"/>
      <c r="DV16" s="1028"/>
      <c r="DW16" s="1029"/>
      <c r="DX16" s="1029"/>
      <c r="DY16" s="1029"/>
      <c r="DZ16" s="1030"/>
      <c r="EA16" s="230"/>
    </row>
    <row r="17" spans="1:131" s="231" customFormat="1" ht="26.25" customHeight="1" x14ac:dyDescent="0.2">
      <c r="A17" s="234">
        <v>11</v>
      </c>
      <c r="B17" s="1066"/>
      <c r="C17" s="1067"/>
      <c r="D17" s="1067"/>
      <c r="E17" s="1067"/>
      <c r="F17" s="1067"/>
      <c r="G17" s="1067"/>
      <c r="H17" s="1067"/>
      <c r="I17" s="1067"/>
      <c r="J17" s="1067"/>
      <c r="K17" s="1067"/>
      <c r="L17" s="1067"/>
      <c r="M17" s="1067"/>
      <c r="N17" s="1067"/>
      <c r="O17" s="1067"/>
      <c r="P17" s="1068"/>
      <c r="Q17" s="1074"/>
      <c r="R17" s="1075"/>
      <c r="S17" s="1075"/>
      <c r="T17" s="1075"/>
      <c r="U17" s="1075"/>
      <c r="V17" s="1075"/>
      <c r="W17" s="1075"/>
      <c r="X17" s="1075"/>
      <c r="Y17" s="1075"/>
      <c r="Z17" s="1075"/>
      <c r="AA17" s="1075"/>
      <c r="AB17" s="1075"/>
      <c r="AC17" s="1075"/>
      <c r="AD17" s="1075"/>
      <c r="AE17" s="1076"/>
      <c r="AF17" s="1071"/>
      <c r="AG17" s="1072"/>
      <c r="AH17" s="1072"/>
      <c r="AI17" s="1072"/>
      <c r="AJ17" s="1073"/>
      <c r="AK17" s="1116"/>
      <c r="AL17" s="1117"/>
      <c r="AM17" s="1117"/>
      <c r="AN17" s="1117"/>
      <c r="AO17" s="1117"/>
      <c r="AP17" s="1117"/>
      <c r="AQ17" s="1117"/>
      <c r="AR17" s="1117"/>
      <c r="AS17" s="1117"/>
      <c r="AT17" s="1117"/>
      <c r="AU17" s="1118"/>
      <c r="AV17" s="1118"/>
      <c r="AW17" s="1118"/>
      <c r="AX17" s="1118"/>
      <c r="AY17" s="1119"/>
      <c r="AZ17" s="228"/>
      <c r="BA17" s="228"/>
      <c r="BB17" s="228"/>
      <c r="BC17" s="228"/>
      <c r="BD17" s="228"/>
      <c r="BE17" s="229"/>
      <c r="BF17" s="229"/>
      <c r="BG17" s="229"/>
      <c r="BH17" s="229"/>
      <c r="BI17" s="229"/>
      <c r="BJ17" s="229"/>
      <c r="BK17" s="229"/>
      <c r="BL17" s="229"/>
      <c r="BM17" s="229"/>
      <c r="BN17" s="229"/>
      <c r="BO17" s="229"/>
      <c r="BP17" s="229"/>
      <c r="BQ17" s="234">
        <v>11</v>
      </c>
      <c r="BR17" s="235"/>
      <c r="BS17" s="1028"/>
      <c r="BT17" s="1029"/>
      <c r="BU17" s="1029"/>
      <c r="BV17" s="1029"/>
      <c r="BW17" s="1029"/>
      <c r="BX17" s="1029"/>
      <c r="BY17" s="1029"/>
      <c r="BZ17" s="1029"/>
      <c r="CA17" s="1029"/>
      <c r="CB17" s="1029"/>
      <c r="CC17" s="1029"/>
      <c r="CD17" s="1029"/>
      <c r="CE17" s="1029"/>
      <c r="CF17" s="1029"/>
      <c r="CG17" s="1050"/>
      <c r="CH17" s="1025"/>
      <c r="CI17" s="1026"/>
      <c r="CJ17" s="1026"/>
      <c r="CK17" s="1026"/>
      <c r="CL17" s="1027"/>
      <c r="CM17" s="1025"/>
      <c r="CN17" s="1026"/>
      <c r="CO17" s="1026"/>
      <c r="CP17" s="1026"/>
      <c r="CQ17" s="1027"/>
      <c r="CR17" s="1025"/>
      <c r="CS17" s="1026"/>
      <c r="CT17" s="1026"/>
      <c r="CU17" s="1026"/>
      <c r="CV17" s="1027"/>
      <c r="CW17" s="1025"/>
      <c r="CX17" s="1026"/>
      <c r="CY17" s="1026"/>
      <c r="CZ17" s="1026"/>
      <c r="DA17" s="1027"/>
      <c r="DB17" s="1025"/>
      <c r="DC17" s="1026"/>
      <c r="DD17" s="1026"/>
      <c r="DE17" s="1026"/>
      <c r="DF17" s="1027"/>
      <c r="DG17" s="1025"/>
      <c r="DH17" s="1026"/>
      <c r="DI17" s="1026"/>
      <c r="DJ17" s="1026"/>
      <c r="DK17" s="1027"/>
      <c r="DL17" s="1025"/>
      <c r="DM17" s="1026"/>
      <c r="DN17" s="1026"/>
      <c r="DO17" s="1026"/>
      <c r="DP17" s="1027"/>
      <c r="DQ17" s="1025"/>
      <c r="DR17" s="1026"/>
      <c r="DS17" s="1026"/>
      <c r="DT17" s="1026"/>
      <c r="DU17" s="1027"/>
      <c r="DV17" s="1028"/>
      <c r="DW17" s="1029"/>
      <c r="DX17" s="1029"/>
      <c r="DY17" s="1029"/>
      <c r="DZ17" s="1030"/>
      <c r="EA17" s="230"/>
    </row>
    <row r="18" spans="1:131" s="231" customFormat="1" ht="26.25" customHeight="1" x14ac:dyDescent="0.2">
      <c r="A18" s="234">
        <v>12</v>
      </c>
      <c r="B18" s="1066"/>
      <c r="C18" s="1067"/>
      <c r="D18" s="1067"/>
      <c r="E18" s="1067"/>
      <c r="F18" s="1067"/>
      <c r="G18" s="1067"/>
      <c r="H18" s="1067"/>
      <c r="I18" s="1067"/>
      <c r="J18" s="1067"/>
      <c r="K18" s="1067"/>
      <c r="L18" s="1067"/>
      <c r="M18" s="1067"/>
      <c r="N18" s="1067"/>
      <c r="O18" s="1067"/>
      <c r="P18" s="1068"/>
      <c r="Q18" s="1074"/>
      <c r="R18" s="1075"/>
      <c r="S18" s="1075"/>
      <c r="T18" s="1075"/>
      <c r="U18" s="1075"/>
      <c r="V18" s="1075"/>
      <c r="W18" s="1075"/>
      <c r="X18" s="1075"/>
      <c r="Y18" s="1075"/>
      <c r="Z18" s="1075"/>
      <c r="AA18" s="1075"/>
      <c r="AB18" s="1075"/>
      <c r="AC18" s="1075"/>
      <c r="AD18" s="1075"/>
      <c r="AE18" s="1076"/>
      <c r="AF18" s="1071"/>
      <c r="AG18" s="1072"/>
      <c r="AH18" s="1072"/>
      <c r="AI18" s="1072"/>
      <c r="AJ18" s="1073"/>
      <c r="AK18" s="1116"/>
      <c r="AL18" s="1117"/>
      <c r="AM18" s="1117"/>
      <c r="AN18" s="1117"/>
      <c r="AO18" s="1117"/>
      <c r="AP18" s="1117"/>
      <c r="AQ18" s="1117"/>
      <c r="AR18" s="1117"/>
      <c r="AS18" s="1117"/>
      <c r="AT18" s="1117"/>
      <c r="AU18" s="1118"/>
      <c r="AV18" s="1118"/>
      <c r="AW18" s="1118"/>
      <c r="AX18" s="1118"/>
      <c r="AY18" s="1119"/>
      <c r="AZ18" s="228"/>
      <c r="BA18" s="228"/>
      <c r="BB18" s="228"/>
      <c r="BC18" s="228"/>
      <c r="BD18" s="228"/>
      <c r="BE18" s="229"/>
      <c r="BF18" s="229"/>
      <c r="BG18" s="229"/>
      <c r="BH18" s="229"/>
      <c r="BI18" s="229"/>
      <c r="BJ18" s="229"/>
      <c r="BK18" s="229"/>
      <c r="BL18" s="229"/>
      <c r="BM18" s="229"/>
      <c r="BN18" s="229"/>
      <c r="BO18" s="229"/>
      <c r="BP18" s="229"/>
      <c r="BQ18" s="234">
        <v>12</v>
      </c>
      <c r="BR18" s="235"/>
      <c r="BS18" s="1028"/>
      <c r="BT18" s="1029"/>
      <c r="BU18" s="1029"/>
      <c r="BV18" s="1029"/>
      <c r="BW18" s="1029"/>
      <c r="BX18" s="1029"/>
      <c r="BY18" s="1029"/>
      <c r="BZ18" s="1029"/>
      <c r="CA18" s="1029"/>
      <c r="CB18" s="1029"/>
      <c r="CC18" s="1029"/>
      <c r="CD18" s="1029"/>
      <c r="CE18" s="1029"/>
      <c r="CF18" s="1029"/>
      <c r="CG18" s="1050"/>
      <c r="CH18" s="1025"/>
      <c r="CI18" s="1026"/>
      <c r="CJ18" s="1026"/>
      <c r="CK18" s="1026"/>
      <c r="CL18" s="1027"/>
      <c r="CM18" s="1025"/>
      <c r="CN18" s="1026"/>
      <c r="CO18" s="1026"/>
      <c r="CP18" s="1026"/>
      <c r="CQ18" s="1027"/>
      <c r="CR18" s="1025"/>
      <c r="CS18" s="1026"/>
      <c r="CT18" s="1026"/>
      <c r="CU18" s="1026"/>
      <c r="CV18" s="1027"/>
      <c r="CW18" s="1025"/>
      <c r="CX18" s="1026"/>
      <c r="CY18" s="1026"/>
      <c r="CZ18" s="1026"/>
      <c r="DA18" s="1027"/>
      <c r="DB18" s="1025"/>
      <c r="DC18" s="1026"/>
      <c r="DD18" s="1026"/>
      <c r="DE18" s="1026"/>
      <c r="DF18" s="1027"/>
      <c r="DG18" s="1025"/>
      <c r="DH18" s="1026"/>
      <c r="DI18" s="1026"/>
      <c r="DJ18" s="1026"/>
      <c r="DK18" s="1027"/>
      <c r="DL18" s="1025"/>
      <c r="DM18" s="1026"/>
      <c r="DN18" s="1026"/>
      <c r="DO18" s="1026"/>
      <c r="DP18" s="1027"/>
      <c r="DQ18" s="1025"/>
      <c r="DR18" s="1026"/>
      <c r="DS18" s="1026"/>
      <c r="DT18" s="1026"/>
      <c r="DU18" s="1027"/>
      <c r="DV18" s="1028"/>
      <c r="DW18" s="1029"/>
      <c r="DX18" s="1029"/>
      <c r="DY18" s="1029"/>
      <c r="DZ18" s="1030"/>
      <c r="EA18" s="230"/>
    </row>
    <row r="19" spans="1:131" s="231" customFormat="1" ht="26.25" customHeight="1" x14ac:dyDescent="0.2">
      <c r="A19" s="234">
        <v>13</v>
      </c>
      <c r="B19" s="1066"/>
      <c r="C19" s="1067"/>
      <c r="D19" s="1067"/>
      <c r="E19" s="1067"/>
      <c r="F19" s="1067"/>
      <c r="G19" s="1067"/>
      <c r="H19" s="1067"/>
      <c r="I19" s="1067"/>
      <c r="J19" s="1067"/>
      <c r="K19" s="1067"/>
      <c r="L19" s="1067"/>
      <c r="M19" s="1067"/>
      <c r="N19" s="1067"/>
      <c r="O19" s="1067"/>
      <c r="P19" s="1068"/>
      <c r="Q19" s="1074"/>
      <c r="R19" s="1075"/>
      <c r="S19" s="1075"/>
      <c r="T19" s="1075"/>
      <c r="U19" s="1075"/>
      <c r="V19" s="1075"/>
      <c r="W19" s="1075"/>
      <c r="X19" s="1075"/>
      <c r="Y19" s="1075"/>
      <c r="Z19" s="1075"/>
      <c r="AA19" s="1075"/>
      <c r="AB19" s="1075"/>
      <c r="AC19" s="1075"/>
      <c r="AD19" s="1075"/>
      <c r="AE19" s="1076"/>
      <c r="AF19" s="1071"/>
      <c r="AG19" s="1072"/>
      <c r="AH19" s="1072"/>
      <c r="AI19" s="1072"/>
      <c r="AJ19" s="1073"/>
      <c r="AK19" s="1116"/>
      <c r="AL19" s="1117"/>
      <c r="AM19" s="1117"/>
      <c r="AN19" s="1117"/>
      <c r="AO19" s="1117"/>
      <c r="AP19" s="1117"/>
      <c r="AQ19" s="1117"/>
      <c r="AR19" s="1117"/>
      <c r="AS19" s="1117"/>
      <c r="AT19" s="1117"/>
      <c r="AU19" s="1118"/>
      <c r="AV19" s="1118"/>
      <c r="AW19" s="1118"/>
      <c r="AX19" s="1118"/>
      <c r="AY19" s="1119"/>
      <c r="AZ19" s="228"/>
      <c r="BA19" s="228"/>
      <c r="BB19" s="228"/>
      <c r="BC19" s="228"/>
      <c r="BD19" s="228"/>
      <c r="BE19" s="229"/>
      <c r="BF19" s="229"/>
      <c r="BG19" s="229"/>
      <c r="BH19" s="229"/>
      <c r="BI19" s="229"/>
      <c r="BJ19" s="229"/>
      <c r="BK19" s="229"/>
      <c r="BL19" s="229"/>
      <c r="BM19" s="229"/>
      <c r="BN19" s="229"/>
      <c r="BO19" s="229"/>
      <c r="BP19" s="229"/>
      <c r="BQ19" s="234">
        <v>13</v>
      </c>
      <c r="BR19" s="235"/>
      <c r="BS19" s="1028"/>
      <c r="BT19" s="1029"/>
      <c r="BU19" s="1029"/>
      <c r="BV19" s="1029"/>
      <c r="BW19" s="1029"/>
      <c r="BX19" s="1029"/>
      <c r="BY19" s="1029"/>
      <c r="BZ19" s="1029"/>
      <c r="CA19" s="1029"/>
      <c r="CB19" s="1029"/>
      <c r="CC19" s="1029"/>
      <c r="CD19" s="1029"/>
      <c r="CE19" s="1029"/>
      <c r="CF19" s="1029"/>
      <c r="CG19" s="1050"/>
      <c r="CH19" s="1025"/>
      <c r="CI19" s="1026"/>
      <c r="CJ19" s="1026"/>
      <c r="CK19" s="1026"/>
      <c r="CL19" s="1027"/>
      <c r="CM19" s="1025"/>
      <c r="CN19" s="1026"/>
      <c r="CO19" s="1026"/>
      <c r="CP19" s="1026"/>
      <c r="CQ19" s="1027"/>
      <c r="CR19" s="1025"/>
      <c r="CS19" s="1026"/>
      <c r="CT19" s="1026"/>
      <c r="CU19" s="1026"/>
      <c r="CV19" s="1027"/>
      <c r="CW19" s="1025"/>
      <c r="CX19" s="1026"/>
      <c r="CY19" s="1026"/>
      <c r="CZ19" s="1026"/>
      <c r="DA19" s="1027"/>
      <c r="DB19" s="1025"/>
      <c r="DC19" s="1026"/>
      <c r="DD19" s="1026"/>
      <c r="DE19" s="1026"/>
      <c r="DF19" s="1027"/>
      <c r="DG19" s="1025"/>
      <c r="DH19" s="1026"/>
      <c r="DI19" s="1026"/>
      <c r="DJ19" s="1026"/>
      <c r="DK19" s="1027"/>
      <c r="DL19" s="1025"/>
      <c r="DM19" s="1026"/>
      <c r="DN19" s="1026"/>
      <c r="DO19" s="1026"/>
      <c r="DP19" s="1027"/>
      <c r="DQ19" s="1025"/>
      <c r="DR19" s="1026"/>
      <c r="DS19" s="1026"/>
      <c r="DT19" s="1026"/>
      <c r="DU19" s="1027"/>
      <c r="DV19" s="1028"/>
      <c r="DW19" s="1029"/>
      <c r="DX19" s="1029"/>
      <c r="DY19" s="1029"/>
      <c r="DZ19" s="1030"/>
      <c r="EA19" s="230"/>
    </row>
    <row r="20" spans="1:131" s="231" customFormat="1" ht="26.25" customHeight="1" x14ac:dyDescent="0.2">
      <c r="A20" s="234">
        <v>14</v>
      </c>
      <c r="B20" s="1066"/>
      <c r="C20" s="1067"/>
      <c r="D20" s="1067"/>
      <c r="E20" s="1067"/>
      <c r="F20" s="1067"/>
      <c r="G20" s="1067"/>
      <c r="H20" s="1067"/>
      <c r="I20" s="1067"/>
      <c r="J20" s="1067"/>
      <c r="K20" s="1067"/>
      <c r="L20" s="1067"/>
      <c r="M20" s="1067"/>
      <c r="N20" s="1067"/>
      <c r="O20" s="1067"/>
      <c r="P20" s="1068"/>
      <c r="Q20" s="1074"/>
      <c r="R20" s="1075"/>
      <c r="S20" s="1075"/>
      <c r="T20" s="1075"/>
      <c r="U20" s="1075"/>
      <c r="V20" s="1075"/>
      <c r="W20" s="1075"/>
      <c r="X20" s="1075"/>
      <c r="Y20" s="1075"/>
      <c r="Z20" s="1075"/>
      <c r="AA20" s="1075"/>
      <c r="AB20" s="1075"/>
      <c r="AC20" s="1075"/>
      <c r="AD20" s="1075"/>
      <c r="AE20" s="1076"/>
      <c r="AF20" s="1071"/>
      <c r="AG20" s="1072"/>
      <c r="AH20" s="1072"/>
      <c r="AI20" s="1072"/>
      <c r="AJ20" s="1073"/>
      <c r="AK20" s="1116"/>
      <c r="AL20" s="1117"/>
      <c r="AM20" s="1117"/>
      <c r="AN20" s="1117"/>
      <c r="AO20" s="1117"/>
      <c r="AP20" s="1117"/>
      <c r="AQ20" s="1117"/>
      <c r="AR20" s="1117"/>
      <c r="AS20" s="1117"/>
      <c r="AT20" s="1117"/>
      <c r="AU20" s="1118"/>
      <c r="AV20" s="1118"/>
      <c r="AW20" s="1118"/>
      <c r="AX20" s="1118"/>
      <c r="AY20" s="1119"/>
      <c r="AZ20" s="228"/>
      <c r="BA20" s="228"/>
      <c r="BB20" s="228"/>
      <c r="BC20" s="228"/>
      <c r="BD20" s="228"/>
      <c r="BE20" s="229"/>
      <c r="BF20" s="229"/>
      <c r="BG20" s="229"/>
      <c r="BH20" s="229"/>
      <c r="BI20" s="229"/>
      <c r="BJ20" s="229"/>
      <c r="BK20" s="229"/>
      <c r="BL20" s="229"/>
      <c r="BM20" s="229"/>
      <c r="BN20" s="229"/>
      <c r="BO20" s="229"/>
      <c r="BP20" s="229"/>
      <c r="BQ20" s="234">
        <v>14</v>
      </c>
      <c r="BR20" s="235"/>
      <c r="BS20" s="1028"/>
      <c r="BT20" s="1029"/>
      <c r="BU20" s="1029"/>
      <c r="BV20" s="1029"/>
      <c r="BW20" s="1029"/>
      <c r="BX20" s="1029"/>
      <c r="BY20" s="1029"/>
      <c r="BZ20" s="1029"/>
      <c r="CA20" s="1029"/>
      <c r="CB20" s="1029"/>
      <c r="CC20" s="1029"/>
      <c r="CD20" s="1029"/>
      <c r="CE20" s="1029"/>
      <c r="CF20" s="1029"/>
      <c r="CG20" s="1050"/>
      <c r="CH20" s="1025"/>
      <c r="CI20" s="1026"/>
      <c r="CJ20" s="1026"/>
      <c r="CK20" s="1026"/>
      <c r="CL20" s="1027"/>
      <c r="CM20" s="1025"/>
      <c r="CN20" s="1026"/>
      <c r="CO20" s="1026"/>
      <c r="CP20" s="1026"/>
      <c r="CQ20" s="1027"/>
      <c r="CR20" s="1025"/>
      <c r="CS20" s="1026"/>
      <c r="CT20" s="1026"/>
      <c r="CU20" s="1026"/>
      <c r="CV20" s="1027"/>
      <c r="CW20" s="1025"/>
      <c r="CX20" s="1026"/>
      <c r="CY20" s="1026"/>
      <c r="CZ20" s="1026"/>
      <c r="DA20" s="1027"/>
      <c r="DB20" s="1025"/>
      <c r="DC20" s="1026"/>
      <c r="DD20" s="1026"/>
      <c r="DE20" s="1026"/>
      <c r="DF20" s="1027"/>
      <c r="DG20" s="1025"/>
      <c r="DH20" s="1026"/>
      <c r="DI20" s="1026"/>
      <c r="DJ20" s="1026"/>
      <c r="DK20" s="1027"/>
      <c r="DL20" s="1025"/>
      <c r="DM20" s="1026"/>
      <c r="DN20" s="1026"/>
      <c r="DO20" s="1026"/>
      <c r="DP20" s="1027"/>
      <c r="DQ20" s="1025"/>
      <c r="DR20" s="1026"/>
      <c r="DS20" s="1026"/>
      <c r="DT20" s="1026"/>
      <c r="DU20" s="1027"/>
      <c r="DV20" s="1028"/>
      <c r="DW20" s="1029"/>
      <c r="DX20" s="1029"/>
      <c r="DY20" s="1029"/>
      <c r="DZ20" s="1030"/>
      <c r="EA20" s="230"/>
    </row>
    <row r="21" spans="1:131" s="231" customFormat="1" ht="26.25" customHeight="1" thickBot="1" x14ac:dyDescent="0.25">
      <c r="A21" s="234">
        <v>15</v>
      </c>
      <c r="B21" s="1066"/>
      <c r="C21" s="1067"/>
      <c r="D21" s="1067"/>
      <c r="E21" s="1067"/>
      <c r="F21" s="1067"/>
      <c r="G21" s="1067"/>
      <c r="H21" s="1067"/>
      <c r="I21" s="1067"/>
      <c r="J21" s="1067"/>
      <c r="K21" s="1067"/>
      <c r="L21" s="1067"/>
      <c r="M21" s="1067"/>
      <c r="N21" s="1067"/>
      <c r="O21" s="1067"/>
      <c r="P21" s="1068"/>
      <c r="Q21" s="1074"/>
      <c r="R21" s="1075"/>
      <c r="S21" s="1075"/>
      <c r="T21" s="1075"/>
      <c r="U21" s="1075"/>
      <c r="V21" s="1075"/>
      <c r="W21" s="1075"/>
      <c r="X21" s="1075"/>
      <c r="Y21" s="1075"/>
      <c r="Z21" s="1075"/>
      <c r="AA21" s="1075"/>
      <c r="AB21" s="1075"/>
      <c r="AC21" s="1075"/>
      <c r="AD21" s="1075"/>
      <c r="AE21" s="1076"/>
      <c r="AF21" s="1071"/>
      <c r="AG21" s="1072"/>
      <c r="AH21" s="1072"/>
      <c r="AI21" s="1072"/>
      <c r="AJ21" s="1073"/>
      <c r="AK21" s="1116"/>
      <c r="AL21" s="1117"/>
      <c r="AM21" s="1117"/>
      <c r="AN21" s="1117"/>
      <c r="AO21" s="1117"/>
      <c r="AP21" s="1117"/>
      <c r="AQ21" s="1117"/>
      <c r="AR21" s="1117"/>
      <c r="AS21" s="1117"/>
      <c r="AT21" s="1117"/>
      <c r="AU21" s="1118"/>
      <c r="AV21" s="1118"/>
      <c r="AW21" s="1118"/>
      <c r="AX21" s="1118"/>
      <c r="AY21" s="1119"/>
      <c r="AZ21" s="228"/>
      <c r="BA21" s="228"/>
      <c r="BB21" s="228"/>
      <c r="BC21" s="228"/>
      <c r="BD21" s="228"/>
      <c r="BE21" s="229"/>
      <c r="BF21" s="229"/>
      <c r="BG21" s="229"/>
      <c r="BH21" s="229"/>
      <c r="BI21" s="229"/>
      <c r="BJ21" s="229"/>
      <c r="BK21" s="229"/>
      <c r="BL21" s="229"/>
      <c r="BM21" s="229"/>
      <c r="BN21" s="229"/>
      <c r="BO21" s="229"/>
      <c r="BP21" s="229"/>
      <c r="BQ21" s="234">
        <v>15</v>
      </c>
      <c r="BR21" s="235"/>
      <c r="BS21" s="1028"/>
      <c r="BT21" s="1029"/>
      <c r="BU21" s="1029"/>
      <c r="BV21" s="1029"/>
      <c r="BW21" s="1029"/>
      <c r="BX21" s="1029"/>
      <c r="BY21" s="1029"/>
      <c r="BZ21" s="1029"/>
      <c r="CA21" s="1029"/>
      <c r="CB21" s="1029"/>
      <c r="CC21" s="1029"/>
      <c r="CD21" s="1029"/>
      <c r="CE21" s="1029"/>
      <c r="CF21" s="1029"/>
      <c r="CG21" s="1050"/>
      <c r="CH21" s="1025"/>
      <c r="CI21" s="1026"/>
      <c r="CJ21" s="1026"/>
      <c r="CK21" s="1026"/>
      <c r="CL21" s="1027"/>
      <c r="CM21" s="1025"/>
      <c r="CN21" s="1026"/>
      <c r="CO21" s="1026"/>
      <c r="CP21" s="1026"/>
      <c r="CQ21" s="1027"/>
      <c r="CR21" s="1025"/>
      <c r="CS21" s="1026"/>
      <c r="CT21" s="1026"/>
      <c r="CU21" s="1026"/>
      <c r="CV21" s="1027"/>
      <c r="CW21" s="1025"/>
      <c r="CX21" s="1026"/>
      <c r="CY21" s="1026"/>
      <c r="CZ21" s="1026"/>
      <c r="DA21" s="1027"/>
      <c r="DB21" s="1025"/>
      <c r="DC21" s="1026"/>
      <c r="DD21" s="1026"/>
      <c r="DE21" s="1026"/>
      <c r="DF21" s="1027"/>
      <c r="DG21" s="1025"/>
      <c r="DH21" s="1026"/>
      <c r="DI21" s="1026"/>
      <c r="DJ21" s="1026"/>
      <c r="DK21" s="1027"/>
      <c r="DL21" s="1025"/>
      <c r="DM21" s="1026"/>
      <c r="DN21" s="1026"/>
      <c r="DO21" s="1026"/>
      <c r="DP21" s="1027"/>
      <c r="DQ21" s="1025"/>
      <c r="DR21" s="1026"/>
      <c r="DS21" s="1026"/>
      <c r="DT21" s="1026"/>
      <c r="DU21" s="1027"/>
      <c r="DV21" s="1028"/>
      <c r="DW21" s="1029"/>
      <c r="DX21" s="1029"/>
      <c r="DY21" s="1029"/>
      <c r="DZ21" s="1030"/>
      <c r="EA21" s="230"/>
    </row>
    <row r="22" spans="1:131" s="231" customFormat="1" ht="26.25" customHeight="1" x14ac:dyDescent="0.2">
      <c r="A22" s="234">
        <v>16</v>
      </c>
      <c r="B22" s="1066"/>
      <c r="C22" s="1067"/>
      <c r="D22" s="1067"/>
      <c r="E22" s="1067"/>
      <c r="F22" s="1067"/>
      <c r="G22" s="1067"/>
      <c r="H22" s="1067"/>
      <c r="I22" s="1067"/>
      <c r="J22" s="1067"/>
      <c r="K22" s="1067"/>
      <c r="L22" s="1067"/>
      <c r="M22" s="1067"/>
      <c r="N22" s="1067"/>
      <c r="O22" s="1067"/>
      <c r="P22" s="1068"/>
      <c r="Q22" s="1109"/>
      <c r="R22" s="1110"/>
      <c r="S22" s="1110"/>
      <c r="T22" s="1110"/>
      <c r="U22" s="1110"/>
      <c r="V22" s="1110"/>
      <c r="W22" s="1110"/>
      <c r="X22" s="1110"/>
      <c r="Y22" s="1110"/>
      <c r="Z22" s="1110"/>
      <c r="AA22" s="1110"/>
      <c r="AB22" s="1110"/>
      <c r="AC22" s="1110"/>
      <c r="AD22" s="1110"/>
      <c r="AE22" s="1111"/>
      <c r="AF22" s="1071"/>
      <c r="AG22" s="1072"/>
      <c r="AH22" s="1072"/>
      <c r="AI22" s="1072"/>
      <c r="AJ22" s="1073"/>
      <c r="AK22" s="1112"/>
      <c r="AL22" s="1113"/>
      <c r="AM22" s="1113"/>
      <c r="AN22" s="1113"/>
      <c r="AO22" s="1113"/>
      <c r="AP22" s="1113"/>
      <c r="AQ22" s="1113"/>
      <c r="AR22" s="1113"/>
      <c r="AS22" s="1113"/>
      <c r="AT22" s="1113"/>
      <c r="AU22" s="1114"/>
      <c r="AV22" s="1114"/>
      <c r="AW22" s="1114"/>
      <c r="AX22" s="1114"/>
      <c r="AY22" s="1115"/>
      <c r="AZ22" s="1064" t="s">
        <v>377</v>
      </c>
      <c r="BA22" s="1064"/>
      <c r="BB22" s="1064"/>
      <c r="BC22" s="1064"/>
      <c r="BD22" s="1065"/>
      <c r="BE22" s="229"/>
      <c r="BF22" s="229"/>
      <c r="BG22" s="229"/>
      <c r="BH22" s="229"/>
      <c r="BI22" s="229"/>
      <c r="BJ22" s="229"/>
      <c r="BK22" s="229"/>
      <c r="BL22" s="229"/>
      <c r="BM22" s="229"/>
      <c r="BN22" s="229"/>
      <c r="BO22" s="229"/>
      <c r="BP22" s="229"/>
      <c r="BQ22" s="234">
        <v>16</v>
      </c>
      <c r="BR22" s="235"/>
      <c r="BS22" s="1028"/>
      <c r="BT22" s="1029"/>
      <c r="BU22" s="1029"/>
      <c r="BV22" s="1029"/>
      <c r="BW22" s="1029"/>
      <c r="BX22" s="1029"/>
      <c r="BY22" s="1029"/>
      <c r="BZ22" s="1029"/>
      <c r="CA22" s="1029"/>
      <c r="CB22" s="1029"/>
      <c r="CC22" s="1029"/>
      <c r="CD22" s="1029"/>
      <c r="CE22" s="1029"/>
      <c r="CF22" s="1029"/>
      <c r="CG22" s="1050"/>
      <c r="CH22" s="1025"/>
      <c r="CI22" s="1026"/>
      <c r="CJ22" s="1026"/>
      <c r="CK22" s="1026"/>
      <c r="CL22" s="1027"/>
      <c r="CM22" s="1025"/>
      <c r="CN22" s="1026"/>
      <c r="CO22" s="1026"/>
      <c r="CP22" s="1026"/>
      <c r="CQ22" s="1027"/>
      <c r="CR22" s="1025"/>
      <c r="CS22" s="1026"/>
      <c r="CT22" s="1026"/>
      <c r="CU22" s="1026"/>
      <c r="CV22" s="1027"/>
      <c r="CW22" s="1025"/>
      <c r="CX22" s="1026"/>
      <c r="CY22" s="1026"/>
      <c r="CZ22" s="1026"/>
      <c r="DA22" s="1027"/>
      <c r="DB22" s="1025"/>
      <c r="DC22" s="1026"/>
      <c r="DD22" s="1026"/>
      <c r="DE22" s="1026"/>
      <c r="DF22" s="1027"/>
      <c r="DG22" s="1025"/>
      <c r="DH22" s="1026"/>
      <c r="DI22" s="1026"/>
      <c r="DJ22" s="1026"/>
      <c r="DK22" s="1027"/>
      <c r="DL22" s="1025"/>
      <c r="DM22" s="1026"/>
      <c r="DN22" s="1026"/>
      <c r="DO22" s="1026"/>
      <c r="DP22" s="1027"/>
      <c r="DQ22" s="1025"/>
      <c r="DR22" s="1026"/>
      <c r="DS22" s="1026"/>
      <c r="DT22" s="1026"/>
      <c r="DU22" s="1027"/>
      <c r="DV22" s="1028"/>
      <c r="DW22" s="1029"/>
      <c r="DX22" s="1029"/>
      <c r="DY22" s="1029"/>
      <c r="DZ22" s="1030"/>
      <c r="EA22" s="230"/>
    </row>
    <row r="23" spans="1:131" s="231" customFormat="1" ht="26.25" customHeight="1" thickBot="1" x14ac:dyDescent="0.25">
      <c r="A23" s="236" t="s">
        <v>378</v>
      </c>
      <c r="B23" s="973" t="s">
        <v>379</v>
      </c>
      <c r="C23" s="974"/>
      <c r="D23" s="974"/>
      <c r="E23" s="974"/>
      <c r="F23" s="974"/>
      <c r="G23" s="974"/>
      <c r="H23" s="974"/>
      <c r="I23" s="974"/>
      <c r="J23" s="974"/>
      <c r="K23" s="974"/>
      <c r="L23" s="974"/>
      <c r="M23" s="974"/>
      <c r="N23" s="974"/>
      <c r="O23" s="974"/>
      <c r="P23" s="984"/>
      <c r="Q23" s="1103">
        <v>106983</v>
      </c>
      <c r="R23" s="1097"/>
      <c r="S23" s="1097"/>
      <c r="T23" s="1097"/>
      <c r="U23" s="1097"/>
      <c r="V23" s="1097">
        <v>105724</v>
      </c>
      <c r="W23" s="1097"/>
      <c r="X23" s="1097"/>
      <c r="Y23" s="1097"/>
      <c r="Z23" s="1097"/>
      <c r="AA23" s="1097">
        <v>1260</v>
      </c>
      <c r="AB23" s="1097"/>
      <c r="AC23" s="1097"/>
      <c r="AD23" s="1097"/>
      <c r="AE23" s="1104"/>
      <c r="AF23" s="1105">
        <v>1199</v>
      </c>
      <c r="AG23" s="1097"/>
      <c r="AH23" s="1097"/>
      <c r="AI23" s="1097"/>
      <c r="AJ23" s="1106"/>
      <c r="AK23" s="1107"/>
      <c r="AL23" s="1108"/>
      <c r="AM23" s="1108"/>
      <c r="AN23" s="1108"/>
      <c r="AO23" s="1108"/>
      <c r="AP23" s="1097">
        <v>61949</v>
      </c>
      <c r="AQ23" s="1097"/>
      <c r="AR23" s="1097"/>
      <c r="AS23" s="1097"/>
      <c r="AT23" s="1097"/>
      <c r="AU23" s="1098"/>
      <c r="AV23" s="1098"/>
      <c r="AW23" s="1098"/>
      <c r="AX23" s="1098"/>
      <c r="AY23" s="1099"/>
      <c r="AZ23" s="1100" t="s">
        <v>122</v>
      </c>
      <c r="BA23" s="1101"/>
      <c r="BB23" s="1101"/>
      <c r="BC23" s="1101"/>
      <c r="BD23" s="1102"/>
      <c r="BE23" s="229"/>
      <c r="BF23" s="229"/>
      <c r="BG23" s="229"/>
      <c r="BH23" s="229"/>
      <c r="BI23" s="229"/>
      <c r="BJ23" s="229"/>
      <c r="BK23" s="229"/>
      <c r="BL23" s="229"/>
      <c r="BM23" s="229"/>
      <c r="BN23" s="229"/>
      <c r="BO23" s="229"/>
      <c r="BP23" s="229"/>
      <c r="BQ23" s="234">
        <v>17</v>
      </c>
      <c r="BR23" s="235"/>
      <c r="BS23" s="1028"/>
      <c r="BT23" s="1029"/>
      <c r="BU23" s="1029"/>
      <c r="BV23" s="1029"/>
      <c r="BW23" s="1029"/>
      <c r="BX23" s="1029"/>
      <c r="BY23" s="1029"/>
      <c r="BZ23" s="1029"/>
      <c r="CA23" s="1029"/>
      <c r="CB23" s="1029"/>
      <c r="CC23" s="1029"/>
      <c r="CD23" s="1029"/>
      <c r="CE23" s="1029"/>
      <c r="CF23" s="1029"/>
      <c r="CG23" s="1050"/>
      <c r="CH23" s="1025"/>
      <c r="CI23" s="1026"/>
      <c r="CJ23" s="1026"/>
      <c r="CK23" s="1026"/>
      <c r="CL23" s="1027"/>
      <c r="CM23" s="1025"/>
      <c r="CN23" s="1026"/>
      <c r="CO23" s="1026"/>
      <c r="CP23" s="1026"/>
      <c r="CQ23" s="1027"/>
      <c r="CR23" s="1025"/>
      <c r="CS23" s="1026"/>
      <c r="CT23" s="1026"/>
      <c r="CU23" s="1026"/>
      <c r="CV23" s="1027"/>
      <c r="CW23" s="1025"/>
      <c r="CX23" s="1026"/>
      <c r="CY23" s="1026"/>
      <c r="CZ23" s="1026"/>
      <c r="DA23" s="1027"/>
      <c r="DB23" s="1025"/>
      <c r="DC23" s="1026"/>
      <c r="DD23" s="1026"/>
      <c r="DE23" s="1026"/>
      <c r="DF23" s="1027"/>
      <c r="DG23" s="1025"/>
      <c r="DH23" s="1026"/>
      <c r="DI23" s="1026"/>
      <c r="DJ23" s="1026"/>
      <c r="DK23" s="1027"/>
      <c r="DL23" s="1025"/>
      <c r="DM23" s="1026"/>
      <c r="DN23" s="1026"/>
      <c r="DO23" s="1026"/>
      <c r="DP23" s="1027"/>
      <c r="DQ23" s="1025"/>
      <c r="DR23" s="1026"/>
      <c r="DS23" s="1026"/>
      <c r="DT23" s="1026"/>
      <c r="DU23" s="1027"/>
      <c r="DV23" s="1028"/>
      <c r="DW23" s="1029"/>
      <c r="DX23" s="1029"/>
      <c r="DY23" s="1029"/>
      <c r="DZ23" s="1030"/>
      <c r="EA23" s="230"/>
    </row>
    <row r="24" spans="1:131" s="231" customFormat="1" ht="26.25" customHeight="1" x14ac:dyDescent="0.2">
      <c r="A24" s="1096" t="s">
        <v>380</v>
      </c>
      <c r="B24" s="1096"/>
      <c r="C24" s="1096"/>
      <c r="D24" s="1096"/>
      <c r="E24" s="1096"/>
      <c r="F24" s="1096"/>
      <c r="G24" s="1096"/>
      <c r="H24" s="1096"/>
      <c r="I24" s="1096"/>
      <c r="J24" s="1096"/>
      <c r="K24" s="1096"/>
      <c r="L24" s="1096"/>
      <c r="M24" s="1096"/>
      <c r="N24" s="1096"/>
      <c r="O24" s="1096"/>
      <c r="P24" s="1096"/>
      <c r="Q24" s="1096"/>
      <c r="R24" s="1096"/>
      <c r="S24" s="1096"/>
      <c r="T24" s="1096"/>
      <c r="U24" s="1096"/>
      <c r="V24" s="1096"/>
      <c r="W24" s="1096"/>
      <c r="X24" s="1096"/>
      <c r="Y24" s="1096"/>
      <c r="Z24" s="1096"/>
      <c r="AA24" s="1096"/>
      <c r="AB24" s="1096"/>
      <c r="AC24" s="1096"/>
      <c r="AD24" s="1096"/>
      <c r="AE24" s="1096"/>
      <c r="AF24" s="1096"/>
      <c r="AG24" s="1096"/>
      <c r="AH24" s="1096"/>
      <c r="AI24" s="1096"/>
      <c r="AJ24" s="1096"/>
      <c r="AK24" s="1096"/>
      <c r="AL24" s="1096"/>
      <c r="AM24" s="1096"/>
      <c r="AN24" s="1096"/>
      <c r="AO24" s="1096"/>
      <c r="AP24" s="1096"/>
      <c r="AQ24" s="1096"/>
      <c r="AR24" s="1096"/>
      <c r="AS24" s="1096"/>
      <c r="AT24" s="1096"/>
      <c r="AU24" s="1096"/>
      <c r="AV24" s="1096"/>
      <c r="AW24" s="1096"/>
      <c r="AX24" s="1096"/>
      <c r="AY24" s="1096"/>
      <c r="AZ24" s="228"/>
      <c r="BA24" s="228"/>
      <c r="BB24" s="228"/>
      <c r="BC24" s="228"/>
      <c r="BD24" s="228"/>
      <c r="BE24" s="229"/>
      <c r="BF24" s="229"/>
      <c r="BG24" s="229"/>
      <c r="BH24" s="229"/>
      <c r="BI24" s="229"/>
      <c r="BJ24" s="229"/>
      <c r="BK24" s="229"/>
      <c r="BL24" s="229"/>
      <c r="BM24" s="229"/>
      <c r="BN24" s="229"/>
      <c r="BO24" s="229"/>
      <c r="BP24" s="229"/>
      <c r="BQ24" s="234">
        <v>18</v>
      </c>
      <c r="BR24" s="235"/>
      <c r="BS24" s="1028"/>
      <c r="BT24" s="1029"/>
      <c r="BU24" s="1029"/>
      <c r="BV24" s="1029"/>
      <c r="BW24" s="1029"/>
      <c r="BX24" s="1029"/>
      <c r="BY24" s="1029"/>
      <c r="BZ24" s="1029"/>
      <c r="CA24" s="1029"/>
      <c r="CB24" s="1029"/>
      <c r="CC24" s="1029"/>
      <c r="CD24" s="1029"/>
      <c r="CE24" s="1029"/>
      <c r="CF24" s="1029"/>
      <c r="CG24" s="1050"/>
      <c r="CH24" s="1025"/>
      <c r="CI24" s="1026"/>
      <c r="CJ24" s="1026"/>
      <c r="CK24" s="1026"/>
      <c r="CL24" s="1027"/>
      <c r="CM24" s="1025"/>
      <c r="CN24" s="1026"/>
      <c r="CO24" s="1026"/>
      <c r="CP24" s="1026"/>
      <c r="CQ24" s="1027"/>
      <c r="CR24" s="1025"/>
      <c r="CS24" s="1026"/>
      <c r="CT24" s="1026"/>
      <c r="CU24" s="1026"/>
      <c r="CV24" s="1027"/>
      <c r="CW24" s="1025"/>
      <c r="CX24" s="1026"/>
      <c r="CY24" s="1026"/>
      <c r="CZ24" s="1026"/>
      <c r="DA24" s="1027"/>
      <c r="DB24" s="1025"/>
      <c r="DC24" s="1026"/>
      <c r="DD24" s="1026"/>
      <c r="DE24" s="1026"/>
      <c r="DF24" s="1027"/>
      <c r="DG24" s="1025"/>
      <c r="DH24" s="1026"/>
      <c r="DI24" s="1026"/>
      <c r="DJ24" s="1026"/>
      <c r="DK24" s="1027"/>
      <c r="DL24" s="1025"/>
      <c r="DM24" s="1026"/>
      <c r="DN24" s="1026"/>
      <c r="DO24" s="1026"/>
      <c r="DP24" s="1027"/>
      <c r="DQ24" s="1025"/>
      <c r="DR24" s="1026"/>
      <c r="DS24" s="1026"/>
      <c r="DT24" s="1026"/>
      <c r="DU24" s="1027"/>
      <c r="DV24" s="1028"/>
      <c r="DW24" s="1029"/>
      <c r="DX24" s="1029"/>
      <c r="DY24" s="1029"/>
      <c r="DZ24" s="1030"/>
      <c r="EA24" s="230"/>
    </row>
    <row r="25" spans="1:131" ht="26.25" customHeight="1" thickBot="1" x14ac:dyDescent="0.25">
      <c r="A25" s="1095" t="s">
        <v>381</v>
      </c>
      <c r="B25" s="1095"/>
      <c r="C25" s="1095"/>
      <c r="D25" s="1095"/>
      <c r="E25" s="1095"/>
      <c r="F25" s="1095"/>
      <c r="G25" s="1095"/>
      <c r="H25" s="1095"/>
      <c r="I25" s="1095"/>
      <c r="J25" s="1095"/>
      <c r="K25" s="1095"/>
      <c r="L25" s="1095"/>
      <c r="M25" s="1095"/>
      <c r="N25" s="1095"/>
      <c r="O25" s="1095"/>
      <c r="P25" s="1095"/>
      <c r="Q25" s="1095"/>
      <c r="R25" s="1095"/>
      <c r="S25" s="1095"/>
      <c r="T25" s="1095"/>
      <c r="U25" s="1095"/>
      <c r="V25" s="1095"/>
      <c r="W25" s="1095"/>
      <c r="X25" s="1095"/>
      <c r="Y25" s="1095"/>
      <c r="Z25" s="1095"/>
      <c r="AA25" s="1095"/>
      <c r="AB25" s="1095"/>
      <c r="AC25" s="1095"/>
      <c r="AD25" s="1095"/>
      <c r="AE25" s="1095"/>
      <c r="AF25" s="1095"/>
      <c r="AG25" s="1095"/>
      <c r="AH25" s="1095"/>
      <c r="AI25" s="1095"/>
      <c r="AJ25" s="1095"/>
      <c r="AK25" s="1095"/>
      <c r="AL25" s="1095"/>
      <c r="AM25" s="1095"/>
      <c r="AN25" s="1095"/>
      <c r="AO25" s="1095"/>
      <c r="AP25" s="1095"/>
      <c r="AQ25" s="1095"/>
      <c r="AR25" s="1095"/>
      <c r="AS25" s="1095"/>
      <c r="AT25" s="1095"/>
      <c r="AU25" s="1095"/>
      <c r="AV25" s="1095"/>
      <c r="AW25" s="1095"/>
      <c r="AX25" s="1095"/>
      <c r="AY25" s="1095"/>
      <c r="AZ25" s="1095"/>
      <c r="BA25" s="1095"/>
      <c r="BB25" s="1095"/>
      <c r="BC25" s="1095"/>
      <c r="BD25" s="1095"/>
      <c r="BE25" s="1095"/>
      <c r="BF25" s="1095"/>
      <c r="BG25" s="1095"/>
      <c r="BH25" s="1095"/>
      <c r="BI25" s="1095"/>
      <c r="BJ25" s="228"/>
      <c r="BK25" s="228"/>
      <c r="BL25" s="228"/>
      <c r="BM25" s="228"/>
      <c r="BN25" s="228"/>
      <c r="BO25" s="237"/>
      <c r="BP25" s="237"/>
      <c r="BQ25" s="234">
        <v>19</v>
      </c>
      <c r="BR25" s="235"/>
      <c r="BS25" s="1028"/>
      <c r="BT25" s="1029"/>
      <c r="BU25" s="1029"/>
      <c r="BV25" s="1029"/>
      <c r="BW25" s="1029"/>
      <c r="BX25" s="1029"/>
      <c r="BY25" s="1029"/>
      <c r="BZ25" s="1029"/>
      <c r="CA25" s="1029"/>
      <c r="CB25" s="1029"/>
      <c r="CC25" s="1029"/>
      <c r="CD25" s="1029"/>
      <c r="CE25" s="1029"/>
      <c r="CF25" s="1029"/>
      <c r="CG25" s="1050"/>
      <c r="CH25" s="1025"/>
      <c r="CI25" s="1026"/>
      <c r="CJ25" s="1026"/>
      <c r="CK25" s="1026"/>
      <c r="CL25" s="1027"/>
      <c r="CM25" s="1025"/>
      <c r="CN25" s="1026"/>
      <c r="CO25" s="1026"/>
      <c r="CP25" s="1026"/>
      <c r="CQ25" s="1027"/>
      <c r="CR25" s="1025"/>
      <c r="CS25" s="1026"/>
      <c r="CT25" s="1026"/>
      <c r="CU25" s="1026"/>
      <c r="CV25" s="1027"/>
      <c r="CW25" s="1025"/>
      <c r="CX25" s="1026"/>
      <c r="CY25" s="1026"/>
      <c r="CZ25" s="1026"/>
      <c r="DA25" s="1027"/>
      <c r="DB25" s="1025"/>
      <c r="DC25" s="1026"/>
      <c r="DD25" s="1026"/>
      <c r="DE25" s="1026"/>
      <c r="DF25" s="1027"/>
      <c r="DG25" s="1025"/>
      <c r="DH25" s="1026"/>
      <c r="DI25" s="1026"/>
      <c r="DJ25" s="1026"/>
      <c r="DK25" s="1027"/>
      <c r="DL25" s="1025"/>
      <c r="DM25" s="1026"/>
      <c r="DN25" s="1026"/>
      <c r="DO25" s="1026"/>
      <c r="DP25" s="1027"/>
      <c r="DQ25" s="1025"/>
      <c r="DR25" s="1026"/>
      <c r="DS25" s="1026"/>
      <c r="DT25" s="1026"/>
      <c r="DU25" s="1027"/>
      <c r="DV25" s="1028"/>
      <c r="DW25" s="1029"/>
      <c r="DX25" s="1029"/>
      <c r="DY25" s="1029"/>
      <c r="DZ25" s="1030"/>
      <c r="EA25" s="226"/>
    </row>
    <row r="26" spans="1:131" ht="26.25" customHeight="1" x14ac:dyDescent="0.2">
      <c r="A26" s="1031" t="s">
        <v>357</v>
      </c>
      <c r="B26" s="1032"/>
      <c r="C26" s="1032"/>
      <c r="D26" s="1032"/>
      <c r="E26" s="1032"/>
      <c r="F26" s="1032"/>
      <c r="G26" s="1032"/>
      <c r="H26" s="1032"/>
      <c r="I26" s="1032"/>
      <c r="J26" s="1032"/>
      <c r="K26" s="1032"/>
      <c r="L26" s="1032"/>
      <c r="M26" s="1032"/>
      <c r="N26" s="1032"/>
      <c r="O26" s="1032"/>
      <c r="P26" s="1033"/>
      <c r="Q26" s="1037" t="s">
        <v>382</v>
      </c>
      <c r="R26" s="1038"/>
      <c r="S26" s="1038"/>
      <c r="T26" s="1038"/>
      <c r="U26" s="1039"/>
      <c r="V26" s="1037" t="s">
        <v>383</v>
      </c>
      <c r="W26" s="1038"/>
      <c r="X26" s="1038"/>
      <c r="Y26" s="1038"/>
      <c r="Z26" s="1039"/>
      <c r="AA26" s="1037" t="s">
        <v>384</v>
      </c>
      <c r="AB26" s="1038"/>
      <c r="AC26" s="1038"/>
      <c r="AD26" s="1038"/>
      <c r="AE26" s="1038"/>
      <c r="AF26" s="1091" t="s">
        <v>385</v>
      </c>
      <c r="AG26" s="1044"/>
      <c r="AH26" s="1044"/>
      <c r="AI26" s="1044"/>
      <c r="AJ26" s="1092"/>
      <c r="AK26" s="1038" t="s">
        <v>386</v>
      </c>
      <c r="AL26" s="1038"/>
      <c r="AM26" s="1038"/>
      <c r="AN26" s="1038"/>
      <c r="AO26" s="1039"/>
      <c r="AP26" s="1037" t="s">
        <v>387</v>
      </c>
      <c r="AQ26" s="1038"/>
      <c r="AR26" s="1038"/>
      <c r="AS26" s="1038"/>
      <c r="AT26" s="1039"/>
      <c r="AU26" s="1037" t="s">
        <v>388</v>
      </c>
      <c r="AV26" s="1038"/>
      <c r="AW26" s="1038"/>
      <c r="AX26" s="1038"/>
      <c r="AY26" s="1039"/>
      <c r="AZ26" s="1037" t="s">
        <v>389</v>
      </c>
      <c r="BA26" s="1038"/>
      <c r="BB26" s="1038"/>
      <c r="BC26" s="1038"/>
      <c r="BD26" s="1039"/>
      <c r="BE26" s="1037" t="s">
        <v>364</v>
      </c>
      <c r="BF26" s="1038"/>
      <c r="BG26" s="1038"/>
      <c r="BH26" s="1038"/>
      <c r="BI26" s="1051"/>
      <c r="BJ26" s="228"/>
      <c r="BK26" s="228"/>
      <c r="BL26" s="228"/>
      <c r="BM26" s="228"/>
      <c r="BN26" s="228"/>
      <c r="BO26" s="237"/>
      <c r="BP26" s="237"/>
      <c r="BQ26" s="234">
        <v>20</v>
      </c>
      <c r="BR26" s="235"/>
      <c r="BS26" s="1028"/>
      <c r="BT26" s="1029"/>
      <c r="BU26" s="1029"/>
      <c r="BV26" s="1029"/>
      <c r="BW26" s="1029"/>
      <c r="BX26" s="1029"/>
      <c r="BY26" s="1029"/>
      <c r="BZ26" s="1029"/>
      <c r="CA26" s="1029"/>
      <c r="CB26" s="1029"/>
      <c r="CC26" s="1029"/>
      <c r="CD26" s="1029"/>
      <c r="CE26" s="1029"/>
      <c r="CF26" s="1029"/>
      <c r="CG26" s="1050"/>
      <c r="CH26" s="1025"/>
      <c r="CI26" s="1026"/>
      <c r="CJ26" s="1026"/>
      <c r="CK26" s="1026"/>
      <c r="CL26" s="1027"/>
      <c r="CM26" s="1025"/>
      <c r="CN26" s="1026"/>
      <c r="CO26" s="1026"/>
      <c r="CP26" s="1026"/>
      <c r="CQ26" s="1027"/>
      <c r="CR26" s="1025"/>
      <c r="CS26" s="1026"/>
      <c r="CT26" s="1026"/>
      <c r="CU26" s="1026"/>
      <c r="CV26" s="1027"/>
      <c r="CW26" s="1025"/>
      <c r="CX26" s="1026"/>
      <c r="CY26" s="1026"/>
      <c r="CZ26" s="1026"/>
      <c r="DA26" s="1027"/>
      <c r="DB26" s="1025"/>
      <c r="DC26" s="1026"/>
      <c r="DD26" s="1026"/>
      <c r="DE26" s="1026"/>
      <c r="DF26" s="1027"/>
      <c r="DG26" s="1025"/>
      <c r="DH26" s="1026"/>
      <c r="DI26" s="1026"/>
      <c r="DJ26" s="1026"/>
      <c r="DK26" s="1027"/>
      <c r="DL26" s="1025"/>
      <c r="DM26" s="1026"/>
      <c r="DN26" s="1026"/>
      <c r="DO26" s="1026"/>
      <c r="DP26" s="1027"/>
      <c r="DQ26" s="1025"/>
      <c r="DR26" s="1026"/>
      <c r="DS26" s="1026"/>
      <c r="DT26" s="1026"/>
      <c r="DU26" s="1027"/>
      <c r="DV26" s="1028"/>
      <c r="DW26" s="1029"/>
      <c r="DX26" s="1029"/>
      <c r="DY26" s="1029"/>
      <c r="DZ26" s="1030"/>
      <c r="EA26" s="226"/>
    </row>
    <row r="27" spans="1:131" ht="26.25" customHeight="1" thickBot="1" x14ac:dyDescent="0.25">
      <c r="A27" s="1034"/>
      <c r="B27" s="1035"/>
      <c r="C27" s="1035"/>
      <c r="D27" s="1035"/>
      <c r="E27" s="1035"/>
      <c r="F27" s="1035"/>
      <c r="G27" s="1035"/>
      <c r="H27" s="1035"/>
      <c r="I27" s="1035"/>
      <c r="J27" s="1035"/>
      <c r="K27" s="1035"/>
      <c r="L27" s="1035"/>
      <c r="M27" s="1035"/>
      <c r="N27" s="1035"/>
      <c r="O27" s="1035"/>
      <c r="P27" s="1036"/>
      <c r="Q27" s="1040"/>
      <c r="R27" s="1041"/>
      <c r="S27" s="1041"/>
      <c r="T27" s="1041"/>
      <c r="U27" s="1042"/>
      <c r="V27" s="1040"/>
      <c r="W27" s="1041"/>
      <c r="X27" s="1041"/>
      <c r="Y27" s="1041"/>
      <c r="Z27" s="1042"/>
      <c r="AA27" s="1040"/>
      <c r="AB27" s="1041"/>
      <c r="AC27" s="1041"/>
      <c r="AD27" s="1041"/>
      <c r="AE27" s="1041"/>
      <c r="AF27" s="1093"/>
      <c r="AG27" s="1047"/>
      <c r="AH27" s="1047"/>
      <c r="AI27" s="1047"/>
      <c r="AJ27" s="1094"/>
      <c r="AK27" s="1041"/>
      <c r="AL27" s="1041"/>
      <c r="AM27" s="1041"/>
      <c r="AN27" s="1041"/>
      <c r="AO27" s="1042"/>
      <c r="AP27" s="1040"/>
      <c r="AQ27" s="1041"/>
      <c r="AR27" s="1041"/>
      <c r="AS27" s="1041"/>
      <c r="AT27" s="1042"/>
      <c r="AU27" s="1040"/>
      <c r="AV27" s="1041"/>
      <c r="AW27" s="1041"/>
      <c r="AX27" s="1041"/>
      <c r="AY27" s="1042"/>
      <c r="AZ27" s="1040"/>
      <c r="BA27" s="1041"/>
      <c r="BB27" s="1041"/>
      <c r="BC27" s="1041"/>
      <c r="BD27" s="1042"/>
      <c r="BE27" s="1040"/>
      <c r="BF27" s="1041"/>
      <c r="BG27" s="1041"/>
      <c r="BH27" s="1041"/>
      <c r="BI27" s="1052"/>
      <c r="BJ27" s="228"/>
      <c r="BK27" s="228"/>
      <c r="BL27" s="228"/>
      <c r="BM27" s="228"/>
      <c r="BN27" s="228"/>
      <c r="BO27" s="237"/>
      <c r="BP27" s="237"/>
      <c r="BQ27" s="234">
        <v>21</v>
      </c>
      <c r="BR27" s="235"/>
      <c r="BS27" s="1028"/>
      <c r="BT27" s="1029"/>
      <c r="BU27" s="1029"/>
      <c r="BV27" s="1029"/>
      <c r="BW27" s="1029"/>
      <c r="BX27" s="1029"/>
      <c r="BY27" s="1029"/>
      <c r="BZ27" s="1029"/>
      <c r="CA27" s="1029"/>
      <c r="CB27" s="1029"/>
      <c r="CC27" s="1029"/>
      <c r="CD27" s="1029"/>
      <c r="CE27" s="1029"/>
      <c r="CF27" s="1029"/>
      <c r="CG27" s="1050"/>
      <c r="CH27" s="1025"/>
      <c r="CI27" s="1026"/>
      <c r="CJ27" s="1026"/>
      <c r="CK27" s="1026"/>
      <c r="CL27" s="1027"/>
      <c r="CM27" s="1025"/>
      <c r="CN27" s="1026"/>
      <c r="CO27" s="1026"/>
      <c r="CP27" s="1026"/>
      <c r="CQ27" s="1027"/>
      <c r="CR27" s="1025"/>
      <c r="CS27" s="1026"/>
      <c r="CT27" s="1026"/>
      <c r="CU27" s="1026"/>
      <c r="CV27" s="1027"/>
      <c r="CW27" s="1025"/>
      <c r="CX27" s="1026"/>
      <c r="CY27" s="1026"/>
      <c r="CZ27" s="1026"/>
      <c r="DA27" s="1027"/>
      <c r="DB27" s="1025"/>
      <c r="DC27" s="1026"/>
      <c r="DD27" s="1026"/>
      <c r="DE27" s="1026"/>
      <c r="DF27" s="1027"/>
      <c r="DG27" s="1025"/>
      <c r="DH27" s="1026"/>
      <c r="DI27" s="1026"/>
      <c r="DJ27" s="1026"/>
      <c r="DK27" s="1027"/>
      <c r="DL27" s="1025"/>
      <c r="DM27" s="1026"/>
      <c r="DN27" s="1026"/>
      <c r="DO27" s="1026"/>
      <c r="DP27" s="1027"/>
      <c r="DQ27" s="1025"/>
      <c r="DR27" s="1026"/>
      <c r="DS27" s="1026"/>
      <c r="DT27" s="1026"/>
      <c r="DU27" s="1027"/>
      <c r="DV27" s="1028"/>
      <c r="DW27" s="1029"/>
      <c r="DX27" s="1029"/>
      <c r="DY27" s="1029"/>
      <c r="DZ27" s="1030"/>
      <c r="EA27" s="226"/>
    </row>
    <row r="28" spans="1:131" ht="26.25" customHeight="1" thickTop="1" x14ac:dyDescent="0.2">
      <c r="A28" s="238">
        <v>1</v>
      </c>
      <c r="B28" s="1083" t="s">
        <v>390</v>
      </c>
      <c r="C28" s="1084"/>
      <c r="D28" s="1084"/>
      <c r="E28" s="1084"/>
      <c r="F28" s="1084"/>
      <c r="G28" s="1084"/>
      <c r="H28" s="1084"/>
      <c r="I28" s="1084"/>
      <c r="J28" s="1084"/>
      <c r="K28" s="1084"/>
      <c r="L28" s="1084"/>
      <c r="M28" s="1084"/>
      <c r="N28" s="1084"/>
      <c r="O28" s="1084"/>
      <c r="P28" s="1085"/>
      <c r="Q28" s="1086">
        <v>25136</v>
      </c>
      <c r="R28" s="1087"/>
      <c r="S28" s="1087"/>
      <c r="T28" s="1087"/>
      <c r="U28" s="1087"/>
      <c r="V28" s="1087">
        <v>25034</v>
      </c>
      <c r="W28" s="1087"/>
      <c r="X28" s="1087"/>
      <c r="Y28" s="1087"/>
      <c r="Z28" s="1087"/>
      <c r="AA28" s="1087">
        <v>102</v>
      </c>
      <c r="AB28" s="1087"/>
      <c r="AC28" s="1087"/>
      <c r="AD28" s="1087"/>
      <c r="AE28" s="1088"/>
      <c r="AF28" s="1089">
        <v>102</v>
      </c>
      <c r="AG28" s="1087"/>
      <c r="AH28" s="1087"/>
      <c r="AI28" s="1087"/>
      <c r="AJ28" s="1090"/>
      <c r="AK28" s="1078">
        <v>3183</v>
      </c>
      <c r="AL28" s="1079"/>
      <c r="AM28" s="1079"/>
      <c r="AN28" s="1079"/>
      <c r="AO28" s="1079"/>
      <c r="AP28" s="1079" t="s">
        <v>488</v>
      </c>
      <c r="AQ28" s="1079"/>
      <c r="AR28" s="1079"/>
      <c r="AS28" s="1079"/>
      <c r="AT28" s="1079"/>
      <c r="AU28" s="1079" t="s">
        <v>488</v>
      </c>
      <c r="AV28" s="1079"/>
      <c r="AW28" s="1079"/>
      <c r="AX28" s="1079"/>
      <c r="AY28" s="1079"/>
      <c r="AZ28" s="1080"/>
      <c r="BA28" s="1080"/>
      <c r="BB28" s="1080"/>
      <c r="BC28" s="1080"/>
      <c r="BD28" s="1080"/>
      <c r="BE28" s="1081"/>
      <c r="BF28" s="1081"/>
      <c r="BG28" s="1081"/>
      <c r="BH28" s="1081"/>
      <c r="BI28" s="1082"/>
      <c r="BJ28" s="228"/>
      <c r="BK28" s="228"/>
      <c r="BL28" s="228"/>
      <c r="BM28" s="228"/>
      <c r="BN28" s="228"/>
      <c r="BO28" s="237"/>
      <c r="BP28" s="237"/>
      <c r="BQ28" s="234">
        <v>22</v>
      </c>
      <c r="BR28" s="235"/>
      <c r="BS28" s="1028"/>
      <c r="BT28" s="1029"/>
      <c r="BU28" s="1029"/>
      <c r="BV28" s="1029"/>
      <c r="BW28" s="1029"/>
      <c r="BX28" s="1029"/>
      <c r="BY28" s="1029"/>
      <c r="BZ28" s="1029"/>
      <c r="CA28" s="1029"/>
      <c r="CB28" s="1029"/>
      <c r="CC28" s="1029"/>
      <c r="CD28" s="1029"/>
      <c r="CE28" s="1029"/>
      <c r="CF28" s="1029"/>
      <c r="CG28" s="1050"/>
      <c r="CH28" s="1025"/>
      <c r="CI28" s="1026"/>
      <c r="CJ28" s="1026"/>
      <c r="CK28" s="1026"/>
      <c r="CL28" s="1027"/>
      <c r="CM28" s="1025"/>
      <c r="CN28" s="1026"/>
      <c r="CO28" s="1026"/>
      <c r="CP28" s="1026"/>
      <c r="CQ28" s="1027"/>
      <c r="CR28" s="1025"/>
      <c r="CS28" s="1026"/>
      <c r="CT28" s="1026"/>
      <c r="CU28" s="1026"/>
      <c r="CV28" s="1027"/>
      <c r="CW28" s="1025"/>
      <c r="CX28" s="1026"/>
      <c r="CY28" s="1026"/>
      <c r="CZ28" s="1026"/>
      <c r="DA28" s="1027"/>
      <c r="DB28" s="1025"/>
      <c r="DC28" s="1026"/>
      <c r="DD28" s="1026"/>
      <c r="DE28" s="1026"/>
      <c r="DF28" s="1027"/>
      <c r="DG28" s="1025"/>
      <c r="DH28" s="1026"/>
      <c r="DI28" s="1026"/>
      <c r="DJ28" s="1026"/>
      <c r="DK28" s="1027"/>
      <c r="DL28" s="1025"/>
      <c r="DM28" s="1026"/>
      <c r="DN28" s="1026"/>
      <c r="DO28" s="1026"/>
      <c r="DP28" s="1027"/>
      <c r="DQ28" s="1025"/>
      <c r="DR28" s="1026"/>
      <c r="DS28" s="1026"/>
      <c r="DT28" s="1026"/>
      <c r="DU28" s="1027"/>
      <c r="DV28" s="1028"/>
      <c r="DW28" s="1029"/>
      <c r="DX28" s="1029"/>
      <c r="DY28" s="1029"/>
      <c r="DZ28" s="1030"/>
      <c r="EA28" s="226"/>
    </row>
    <row r="29" spans="1:131" ht="26.25" customHeight="1" x14ac:dyDescent="0.2">
      <c r="A29" s="238">
        <v>2</v>
      </c>
      <c r="B29" s="1066" t="s">
        <v>391</v>
      </c>
      <c r="C29" s="1067"/>
      <c r="D29" s="1067"/>
      <c r="E29" s="1067"/>
      <c r="F29" s="1067"/>
      <c r="G29" s="1067"/>
      <c r="H29" s="1067"/>
      <c r="I29" s="1067"/>
      <c r="J29" s="1067"/>
      <c r="K29" s="1067"/>
      <c r="L29" s="1067"/>
      <c r="M29" s="1067"/>
      <c r="N29" s="1067"/>
      <c r="O29" s="1067"/>
      <c r="P29" s="1068"/>
      <c r="Q29" s="1074">
        <v>23693</v>
      </c>
      <c r="R29" s="1075"/>
      <c r="S29" s="1075"/>
      <c r="T29" s="1075"/>
      <c r="U29" s="1075"/>
      <c r="V29" s="1075">
        <v>23612</v>
      </c>
      <c r="W29" s="1075"/>
      <c r="X29" s="1075"/>
      <c r="Y29" s="1075"/>
      <c r="Z29" s="1075"/>
      <c r="AA29" s="1075">
        <v>81</v>
      </c>
      <c r="AB29" s="1075"/>
      <c r="AC29" s="1075"/>
      <c r="AD29" s="1075"/>
      <c r="AE29" s="1076"/>
      <c r="AF29" s="1071">
        <v>81</v>
      </c>
      <c r="AG29" s="1072"/>
      <c r="AH29" s="1072"/>
      <c r="AI29" s="1072"/>
      <c r="AJ29" s="1073"/>
      <c r="AK29" s="1016">
        <v>3895</v>
      </c>
      <c r="AL29" s="1007"/>
      <c r="AM29" s="1007"/>
      <c r="AN29" s="1007"/>
      <c r="AO29" s="1007"/>
      <c r="AP29" s="1007" t="s">
        <v>488</v>
      </c>
      <c r="AQ29" s="1007"/>
      <c r="AR29" s="1007"/>
      <c r="AS29" s="1007"/>
      <c r="AT29" s="1007"/>
      <c r="AU29" s="1007" t="s">
        <v>488</v>
      </c>
      <c r="AV29" s="1007"/>
      <c r="AW29" s="1007"/>
      <c r="AX29" s="1007"/>
      <c r="AY29" s="1007"/>
      <c r="AZ29" s="1077"/>
      <c r="BA29" s="1077"/>
      <c r="BB29" s="1077"/>
      <c r="BC29" s="1077"/>
      <c r="BD29" s="1077"/>
      <c r="BE29" s="1008"/>
      <c r="BF29" s="1008"/>
      <c r="BG29" s="1008"/>
      <c r="BH29" s="1008"/>
      <c r="BI29" s="1009"/>
      <c r="BJ29" s="228"/>
      <c r="BK29" s="228"/>
      <c r="BL29" s="228"/>
      <c r="BM29" s="228"/>
      <c r="BN29" s="228"/>
      <c r="BO29" s="237"/>
      <c r="BP29" s="237"/>
      <c r="BQ29" s="234">
        <v>23</v>
      </c>
      <c r="BR29" s="235"/>
      <c r="BS29" s="1028"/>
      <c r="BT29" s="1029"/>
      <c r="BU29" s="1029"/>
      <c r="BV29" s="1029"/>
      <c r="BW29" s="1029"/>
      <c r="BX29" s="1029"/>
      <c r="BY29" s="1029"/>
      <c r="BZ29" s="1029"/>
      <c r="CA29" s="1029"/>
      <c r="CB29" s="1029"/>
      <c r="CC29" s="1029"/>
      <c r="CD29" s="1029"/>
      <c r="CE29" s="1029"/>
      <c r="CF29" s="1029"/>
      <c r="CG29" s="1050"/>
      <c r="CH29" s="1025"/>
      <c r="CI29" s="1026"/>
      <c r="CJ29" s="1026"/>
      <c r="CK29" s="1026"/>
      <c r="CL29" s="1027"/>
      <c r="CM29" s="1025"/>
      <c r="CN29" s="1026"/>
      <c r="CO29" s="1026"/>
      <c r="CP29" s="1026"/>
      <c r="CQ29" s="1027"/>
      <c r="CR29" s="1025"/>
      <c r="CS29" s="1026"/>
      <c r="CT29" s="1026"/>
      <c r="CU29" s="1026"/>
      <c r="CV29" s="1027"/>
      <c r="CW29" s="1025"/>
      <c r="CX29" s="1026"/>
      <c r="CY29" s="1026"/>
      <c r="CZ29" s="1026"/>
      <c r="DA29" s="1027"/>
      <c r="DB29" s="1025"/>
      <c r="DC29" s="1026"/>
      <c r="DD29" s="1026"/>
      <c r="DE29" s="1026"/>
      <c r="DF29" s="1027"/>
      <c r="DG29" s="1025"/>
      <c r="DH29" s="1026"/>
      <c r="DI29" s="1026"/>
      <c r="DJ29" s="1026"/>
      <c r="DK29" s="1027"/>
      <c r="DL29" s="1025"/>
      <c r="DM29" s="1026"/>
      <c r="DN29" s="1026"/>
      <c r="DO29" s="1026"/>
      <c r="DP29" s="1027"/>
      <c r="DQ29" s="1025"/>
      <c r="DR29" s="1026"/>
      <c r="DS29" s="1026"/>
      <c r="DT29" s="1026"/>
      <c r="DU29" s="1027"/>
      <c r="DV29" s="1028"/>
      <c r="DW29" s="1029"/>
      <c r="DX29" s="1029"/>
      <c r="DY29" s="1029"/>
      <c r="DZ29" s="1030"/>
      <c r="EA29" s="226"/>
    </row>
    <row r="30" spans="1:131" ht="26.25" customHeight="1" x14ac:dyDescent="0.2">
      <c r="A30" s="238">
        <v>3</v>
      </c>
      <c r="B30" s="1066" t="s">
        <v>392</v>
      </c>
      <c r="C30" s="1067"/>
      <c r="D30" s="1067"/>
      <c r="E30" s="1067"/>
      <c r="F30" s="1067"/>
      <c r="G30" s="1067"/>
      <c r="H30" s="1067"/>
      <c r="I30" s="1067"/>
      <c r="J30" s="1067"/>
      <c r="K30" s="1067"/>
      <c r="L30" s="1067"/>
      <c r="M30" s="1067"/>
      <c r="N30" s="1067"/>
      <c r="O30" s="1067"/>
      <c r="P30" s="1068"/>
      <c r="Q30" s="1074">
        <v>4392</v>
      </c>
      <c r="R30" s="1075"/>
      <c r="S30" s="1075"/>
      <c r="T30" s="1075"/>
      <c r="U30" s="1075"/>
      <c r="V30" s="1075">
        <v>4174</v>
      </c>
      <c r="W30" s="1075"/>
      <c r="X30" s="1075"/>
      <c r="Y30" s="1075"/>
      <c r="Z30" s="1075"/>
      <c r="AA30" s="1075">
        <v>218</v>
      </c>
      <c r="AB30" s="1075"/>
      <c r="AC30" s="1075"/>
      <c r="AD30" s="1075"/>
      <c r="AE30" s="1076"/>
      <c r="AF30" s="1071">
        <v>218</v>
      </c>
      <c r="AG30" s="1072"/>
      <c r="AH30" s="1072"/>
      <c r="AI30" s="1072"/>
      <c r="AJ30" s="1073"/>
      <c r="AK30" s="1016">
        <v>931</v>
      </c>
      <c r="AL30" s="1007"/>
      <c r="AM30" s="1007"/>
      <c r="AN30" s="1007"/>
      <c r="AO30" s="1007"/>
      <c r="AP30" s="1007" t="s">
        <v>488</v>
      </c>
      <c r="AQ30" s="1007"/>
      <c r="AR30" s="1007"/>
      <c r="AS30" s="1007"/>
      <c r="AT30" s="1007"/>
      <c r="AU30" s="1007" t="s">
        <v>488</v>
      </c>
      <c r="AV30" s="1007"/>
      <c r="AW30" s="1007"/>
      <c r="AX30" s="1007"/>
      <c r="AY30" s="1007"/>
      <c r="AZ30" s="1077"/>
      <c r="BA30" s="1077"/>
      <c r="BB30" s="1077"/>
      <c r="BC30" s="1077"/>
      <c r="BD30" s="1077"/>
      <c r="BE30" s="1008"/>
      <c r="BF30" s="1008"/>
      <c r="BG30" s="1008"/>
      <c r="BH30" s="1008"/>
      <c r="BI30" s="1009"/>
      <c r="BJ30" s="228"/>
      <c r="BK30" s="228"/>
      <c r="BL30" s="228"/>
      <c r="BM30" s="228"/>
      <c r="BN30" s="228"/>
      <c r="BO30" s="237"/>
      <c r="BP30" s="237"/>
      <c r="BQ30" s="234">
        <v>24</v>
      </c>
      <c r="BR30" s="235"/>
      <c r="BS30" s="1028"/>
      <c r="BT30" s="1029"/>
      <c r="BU30" s="1029"/>
      <c r="BV30" s="1029"/>
      <c r="BW30" s="1029"/>
      <c r="BX30" s="1029"/>
      <c r="BY30" s="1029"/>
      <c r="BZ30" s="1029"/>
      <c r="CA30" s="1029"/>
      <c r="CB30" s="1029"/>
      <c r="CC30" s="1029"/>
      <c r="CD30" s="1029"/>
      <c r="CE30" s="1029"/>
      <c r="CF30" s="1029"/>
      <c r="CG30" s="1050"/>
      <c r="CH30" s="1025"/>
      <c r="CI30" s="1026"/>
      <c r="CJ30" s="1026"/>
      <c r="CK30" s="1026"/>
      <c r="CL30" s="1027"/>
      <c r="CM30" s="1025"/>
      <c r="CN30" s="1026"/>
      <c r="CO30" s="1026"/>
      <c r="CP30" s="1026"/>
      <c r="CQ30" s="1027"/>
      <c r="CR30" s="1025"/>
      <c r="CS30" s="1026"/>
      <c r="CT30" s="1026"/>
      <c r="CU30" s="1026"/>
      <c r="CV30" s="1027"/>
      <c r="CW30" s="1025"/>
      <c r="CX30" s="1026"/>
      <c r="CY30" s="1026"/>
      <c r="CZ30" s="1026"/>
      <c r="DA30" s="1027"/>
      <c r="DB30" s="1025"/>
      <c r="DC30" s="1026"/>
      <c r="DD30" s="1026"/>
      <c r="DE30" s="1026"/>
      <c r="DF30" s="1027"/>
      <c r="DG30" s="1025"/>
      <c r="DH30" s="1026"/>
      <c r="DI30" s="1026"/>
      <c r="DJ30" s="1026"/>
      <c r="DK30" s="1027"/>
      <c r="DL30" s="1025"/>
      <c r="DM30" s="1026"/>
      <c r="DN30" s="1026"/>
      <c r="DO30" s="1026"/>
      <c r="DP30" s="1027"/>
      <c r="DQ30" s="1025"/>
      <c r="DR30" s="1026"/>
      <c r="DS30" s="1026"/>
      <c r="DT30" s="1026"/>
      <c r="DU30" s="1027"/>
      <c r="DV30" s="1028"/>
      <c r="DW30" s="1029"/>
      <c r="DX30" s="1029"/>
      <c r="DY30" s="1029"/>
      <c r="DZ30" s="1030"/>
      <c r="EA30" s="226"/>
    </row>
    <row r="31" spans="1:131" ht="26.25" customHeight="1" x14ac:dyDescent="0.2">
      <c r="A31" s="238">
        <v>4</v>
      </c>
      <c r="B31" s="1066" t="s">
        <v>393</v>
      </c>
      <c r="C31" s="1067"/>
      <c r="D31" s="1067"/>
      <c r="E31" s="1067"/>
      <c r="F31" s="1067"/>
      <c r="G31" s="1067"/>
      <c r="H31" s="1067"/>
      <c r="I31" s="1067"/>
      <c r="J31" s="1067"/>
      <c r="K31" s="1067"/>
      <c r="L31" s="1067"/>
      <c r="M31" s="1067"/>
      <c r="N31" s="1067"/>
      <c r="O31" s="1067"/>
      <c r="P31" s="1068"/>
      <c r="Q31" s="1074">
        <v>3803</v>
      </c>
      <c r="R31" s="1075"/>
      <c r="S31" s="1075"/>
      <c r="T31" s="1075"/>
      <c r="U31" s="1075"/>
      <c r="V31" s="1075">
        <v>3556</v>
      </c>
      <c r="W31" s="1075"/>
      <c r="X31" s="1075"/>
      <c r="Y31" s="1075"/>
      <c r="Z31" s="1075"/>
      <c r="AA31" s="1075">
        <v>246</v>
      </c>
      <c r="AB31" s="1075"/>
      <c r="AC31" s="1075"/>
      <c r="AD31" s="1075"/>
      <c r="AE31" s="1076"/>
      <c r="AF31" s="1071">
        <v>6148</v>
      </c>
      <c r="AG31" s="1072"/>
      <c r="AH31" s="1072"/>
      <c r="AI31" s="1072"/>
      <c r="AJ31" s="1073"/>
      <c r="AK31" s="1016">
        <v>115</v>
      </c>
      <c r="AL31" s="1007"/>
      <c r="AM31" s="1007"/>
      <c r="AN31" s="1007"/>
      <c r="AO31" s="1007"/>
      <c r="AP31" s="1007">
        <v>9647</v>
      </c>
      <c r="AQ31" s="1007"/>
      <c r="AR31" s="1007"/>
      <c r="AS31" s="1007"/>
      <c r="AT31" s="1007"/>
      <c r="AU31" s="1007">
        <v>125</v>
      </c>
      <c r="AV31" s="1007"/>
      <c r="AW31" s="1007"/>
      <c r="AX31" s="1007"/>
      <c r="AY31" s="1007"/>
      <c r="AZ31" s="1077"/>
      <c r="BA31" s="1077"/>
      <c r="BB31" s="1077"/>
      <c r="BC31" s="1077"/>
      <c r="BD31" s="1077"/>
      <c r="BE31" s="1008" t="s">
        <v>394</v>
      </c>
      <c r="BF31" s="1008"/>
      <c r="BG31" s="1008"/>
      <c r="BH31" s="1008"/>
      <c r="BI31" s="1009"/>
      <c r="BJ31" s="228"/>
      <c r="BK31" s="228"/>
      <c r="BL31" s="228"/>
      <c r="BM31" s="228"/>
      <c r="BN31" s="228"/>
      <c r="BO31" s="237"/>
      <c r="BP31" s="237"/>
      <c r="BQ31" s="234">
        <v>25</v>
      </c>
      <c r="BR31" s="235"/>
      <c r="BS31" s="1028"/>
      <c r="BT31" s="1029"/>
      <c r="BU31" s="1029"/>
      <c r="BV31" s="1029"/>
      <c r="BW31" s="1029"/>
      <c r="BX31" s="1029"/>
      <c r="BY31" s="1029"/>
      <c r="BZ31" s="1029"/>
      <c r="CA31" s="1029"/>
      <c r="CB31" s="1029"/>
      <c r="CC31" s="1029"/>
      <c r="CD31" s="1029"/>
      <c r="CE31" s="1029"/>
      <c r="CF31" s="1029"/>
      <c r="CG31" s="1050"/>
      <c r="CH31" s="1025"/>
      <c r="CI31" s="1026"/>
      <c r="CJ31" s="1026"/>
      <c r="CK31" s="1026"/>
      <c r="CL31" s="1027"/>
      <c r="CM31" s="1025"/>
      <c r="CN31" s="1026"/>
      <c r="CO31" s="1026"/>
      <c r="CP31" s="1026"/>
      <c r="CQ31" s="1027"/>
      <c r="CR31" s="1025"/>
      <c r="CS31" s="1026"/>
      <c r="CT31" s="1026"/>
      <c r="CU31" s="1026"/>
      <c r="CV31" s="1027"/>
      <c r="CW31" s="1025"/>
      <c r="CX31" s="1026"/>
      <c r="CY31" s="1026"/>
      <c r="CZ31" s="1026"/>
      <c r="DA31" s="1027"/>
      <c r="DB31" s="1025"/>
      <c r="DC31" s="1026"/>
      <c r="DD31" s="1026"/>
      <c r="DE31" s="1026"/>
      <c r="DF31" s="1027"/>
      <c r="DG31" s="1025"/>
      <c r="DH31" s="1026"/>
      <c r="DI31" s="1026"/>
      <c r="DJ31" s="1026"/>
      <c r="DK31" s="1027"/>
      <c r="DL31" s="1025"/>
      <c r="DM31" s="1026"/>
      <c r="DN31" s="1026"/>
      <c r="DO31" s="1026"/>
      <c r="DP31" s="1027"/>
      <c r="DQ31" s="1025"/>
      <c r="DR31" s="1026"/>
      <c r="DS31" s="1026"/>
      <c r="DT31" s="1026"/>
      <c r="DU31" s="1027"/>
      <c r="DV31" s="1028"/>
      <c r="DW31" s="1029"/>
      <c r="DX31" s="1029"/>
      <c r="DY31" s="1029"/>
      <c r="DZ31" s="1030"/>
      <c r="EA31" s="226"/>
    </row>
    <row r="32" spans="1:131" ht="26.25" customHeight="1" x14ac:dyDescent="0.2">
      <c r="A32" s="238">
        <v>5</v>
      </c>
      <c r="B32" s="1066" t="s">
        <v>395</v>
      </c>
      <c r="C32" s="1067"/>
      <c r="D32" s="1067"/>
      <c r="E32" s="1067"/>
      <c r="F32" s="1067"/>
      <c r="G32" s="1067"/>
      <c r="H32" s="1067"/>
      <c r="I32" s="1067"/>
      <c r="J32" s="1067"/>
      <c r="K32" s="1067"/>
      <c r="L32" s="1067"/>
      <c r="M32" s="1067"/>
      <c r="N32" s="1067"/>
      <c r="O32" s="1067"/>
      <c r="P32" s="1068"/>
      <c r="Q32" s="1074">
        <v>5508</v>
      </c>
      <c r="R32" s="1075"/>
      <c r="S32" s="1075"/>
      <c r="T32" s="1075"/>
      <c r="U32" s="1075"/>
      <c r="V32" s="1075">
        <v>5270</v>
      </c>
      <c r="W32" s="1075"/>
      <c r="X32" s="1075"/>
      <c r="Y32" s="1075"/>
      <c r="Z32" s="1075"/>
      <c r="AA32" s="1075">
        <v>237</v>
      </c>
      <c r="AB32" s="1075"/>
      <c r="AC32" s="1075"/>
      <c r="AD32" s="1075"/>
      <c r="AE32" s="1076"/>
      <c r="AF32" s="1071">
        <v>1034</v>
      </c>
      <c r="AG32" s="1072"/>
      <c r="AH32" s="1072"/>
      <c r="AI32" s="1072"/>
      <c r="AJ32" s="1073"/>
      <c r="AK32" s="1016">
        <v>1610</v>
      </c>
      <c r="AL32" s="1007"/>
      <c r="AM32" s="1007"/>
      <c r="AN32" s="1007"/>
      <c r="AO32" s="1007"/>
      <c r="AP32" s="1007">
        <v>39782</v>
      </c>
      <c r="AQ32" s="1007"/>
      <c r="AR32" s="1007"/>
      <c r="AS32" s="1007"/>
      <c r="AT32" s="1007"/>
      <c r="AU32" s="1007">
        <v>10781</v>
      </c>
      <c r="AV32" s="1007"/>
      <c r="AW32" s="1007"/>
      <c r="AX32" s="1007"/>
      <c r="AY32" s="1007"/>
      <c r="AZ32" s="1077"/>
      <c r="BA32" s="1077"/>
      <c r="BB32" s="1077"/>
      <c r="BC32" s="1077"/>
      <c r="BD32" s="1077"/>
      <c r="BE32" s="1008" t="s">
        <v>394</v>
      </c>
      <c r="BF32" s="1008"/>
      <c r="BG32" s="1008"/>
      <c r="BH32" s="1008"/>
      <c r="BI32" s="1009"/>
      <c r="BJ32" s="228"/>
      <c r="BK32" s="228"/>
      <c r="BL32" s="228"/>
      <c r="BM32" s="228"/>
      <c r="BN32" s="228"/>
      <c r="BO32" s="237"/>
      <c r="BP32" s="237"/>
      <c r="BQ32" s="234">
        <v>26</v>
      </c>
      <c r="BR32" s="235"/>
      <c r="BS32" s="1028"/>
      <c r="BT32" s="1029"/>
      <c r="BU32" s="1029"/>
      <c r="BV32" s="1029"/>
      <c r="BW32" s="1029"/>
      <c r="BX32" s="1029"/>
      <c r="BY32" s="1029"/>
      <c r="BZ32" s="1029"/>
      <c r="CA32" s="1029"/>
      <c r="CB32" s="1029"/>
      <c r="CC32" s="1029"/>
      <c r="CD32" s="1029"/>
      <c r="CE32" s="1029"/>
      <c r="CF32" s="1029"/>
      <c r="CG32" s="1050"/>
      <c r="CH32" s="1025"/>
      <c r="CI32" s="1026"/>
      <c r="CJ32" s="1026"/>
      <c r="CK32" s="1026"/>
      <c r="CL32" s="1027"/>
      <c r="CM32" s="1025"/>
      <c r="CN32" s="1026"/>
      <c r="CO32" s="1026"/>
      <c r="CP32" s="1026"/>
      <c r="CQ32" s="1027"/>
      <c r="CR32" s="1025"/>
      <c r="CS32" s="1026"/>
      <c r="CT32" s="1026"/>
      <c r="CU32" s="1026"/>
      <c r="CV32" s="1027"/>
      <c r="CW32" s="1025"/>
      <c r="CX32" s="1026"/>
      <c r="CY32" s="1026"/>
      <c r="CZ32" s="1026"/>
      <c r="DA32" s="1027"/>
      <c r="DB32" s="1025"/>
      <c r="DC32" s="1026"/>
      <c r="DD32" s="1026"/>
      <c r="DE32" s="1026"/>
      <c r="DF32" s="1027"/>
      <c r="DG32" s="1025"/>
      <c r="DH32" s="1026"/>
      <c r="DI32" s="1026"/>
      <c r="DJ32" s="1026"/>
      <c r="DK32" s="1027"/>
      <c r="DL32" s="1025"/>
      <c r="DM32" s="1026"/>
      <c r="DN32" s="1026"/>
      <c r="DO32" s="1026"/>
      <c r="DP32" s="1027"/>
      <c r="DQ32" s="1025"/>
      <c r="DR32" s="1026"/>
      <c r="DS32" s="1026"/>
      <c r="DT32" s="1026"/>
      <c r="DU32" s="1027"/>
      <c r="DV32" s="1028"/>
      <c r="DW32" s="1029"/>
      <c r="DX32" s="1029"/>
      <c r="DY32" s="1029"/>
      <c r="DZ32" s="1030"/>
      <c r="EA32" s="226"/>
    </row>
    <row r="33" spans="1:131" ht="26.25" customHeight="1" x14ac:dyDescent="0.2">
      <c r="A33" s="238">
        <v>6</v>
      </c>
      <c r="B33" s="1066"/>
      <c r="C33" s="1067"/>
      <c r="D33" s="1067"/>
      <c r="E33" s="1067"/>
      <c r="F33" s="1067"/>
      <c r="G33" s="1067"/>
      <c r="H33" s="1067"/>
      <c r="I33" s="1067"/>
      <c r="J33" s="1067"/>
      <c r="K33" s="1067"/>
      <c r="L33" s="1067"/>
      <c r="M33" s="1067"/>
      <c r="N33" s="1067"/>
      <c r="O33" s="1067"/>
      <c r="P33" s="1068"/>
      <c r="Q33" s="1074"/>
      <c r="R33" s="1075"/>
      <c r="S33" s="1075"/>
      <c r="T33" s="1075"/>
      <c r="U33" s="1075"/>
      <c r="V33" s="1075"/>
      <c r="W33" s="1075"/>
      <c r="X33" s="1075"/>
      <c r="Y33" s="1075"/>
      <c r="Z33" s="1075"/>
      <c r="AA33" s="1075"/>
      <c r="AB33" s="1075"/>
      <c r="AC33" s="1075"/>
      <c r="AD33" s="1075"/>
      <c r="AE33" s="1076"/>
      <c r="AF33" s="1071"/>
      <c r="AG33" s="1072"/>
      <c r="AH33" s="1072"/>
      <c r="AI33" s="1072"/>
      <c r="AJ33" s="1073"/>
      <c r="AK33" s="1016"/>
      <c r="AL33" s="1007"/>
      <c r="AM33" s="1007"/>
      <c r="AN33" s="1007"/>
      <c r="AO33" s="1007"/>
      <c r="AP33" s="1007"/>
      <c r="AQ33" s="1007"/>
      <c r="AR33" s="1007"/>
      <c r="AS33" s="1007"/>
      <c r="AT33" s="1007"/>
      <c r="AU33" s="1007"/>
      <c r="AV33" s="1007"/>
      <c r="AW33" s="1007"/>
      <c r="AX33" s="1007"/>
      <c r="AY33" s="1007"/>
      <c r="AZ33" s="1077"/>
      <c r="BA33" s="1077"/>
      <c r="BB33" s="1077"/>
      <c r="BC33" s="1077"/>
      <c r="BD33" s="1077"/>
      <c r="BE33" s="1008"/>
      <c r="BF33" s="1008"/>
      <c r="BG33" s="1008"/>
      <c r="BH33" s="1008"/>
      <c r="BI33" s="1009"/>
      <c r="BJ33" s="228"/>
      <c r="BK33" s="228"/>
      <c r="BL33" s="228"/>
      <c r="BM33" s="228"/>
      <c r="BN33" s="228"/>
      <c r="BO33" s="237"/>
      <c r="BP33" s="237"/>
      <c r="BQ33" s="234">
        <v>27</v>
      </c>
      <c r="BR33" s="235"/>
      <c r="BS33" s="1028"/>
      <c r="BT33" s="1029"/>
      <c r="BU33" s="1029"/>
      <c r="BV33" s="1029"/>
      <c r="BW33" s="1029"/>
      <c r="BX33" s="1029"/>
      <c r="BY33" s="1029"/>
      <c r="BZ33" s="1029"/>
      <c r="CA33" s="1029"/>
      <c r="CB33" s="1029"/>
      <c r="CC33" s="1029"/>
      <c r="CD33" s="1029"/>
      <c r="CE33" s="1029"/>
      <c r="CF33" s="1029"/>
      <c r="CG33" s="1050"/>
      <c r="CH33" s="1025"/>
      <c r="CI33" s="1026"/>
      <c r="CJ33" s="1026"/>
      <c r="CK33" s="1026"/>
      <c r="CL33" s="1027"/>
      <c r="CM33" s="1025"/>
      <c r="CN33" s="1026"/>
      <c r="CO33" s="1026"/>
      <c r="CP33" s="1026"/>
      <c r="CQ33" s="1027"/>
      <c r="CR33" s="1025"/>
      <c r="CS33" s="1026"/>
      <c r="CT33" s="1026"/>
      <c r="CU33" s="1026"/>
      <c r="CV33" s="1027"/>
      <c r="CW33" s="1025"/>
      <c r="CX33" s="1026"/>
      <c r="CY33" s="1026"/>
      <c r="CZ33" s="1026"/>
      <c r="DA33" s="1027"/>
      <c r="DB33" s="1025"/>
      <c r="DC33" s="1026"/>
      <c r="DD33" s="1026"/>
      <c r="DE33" s="1026"/>
      <c r="DF33" s="1027"/>
      <c r="DG33" s="1025"/>
      <c r="DH33" s="1026"/>
      <c r="DI33" s="1026"/>
      <c r="DJ33" s="1026"/>
      <c r="DK33" s="1027"/>
      <c r="DL33" s="1025"/>
      <c r="DM33" s="1026"/>
      <c r="DN33" s="1026"/>
      <c r="DO33" s="1026"/>
      <c r="DP33" s="1027"/>
      <c r="DQ33" s="1025"/>
      <c r="DR33" s="1026"/>
      <c r="DS33" s="1026"/>
      <c r="DT33" s="1026"/>
      <c r="DU33" s="1027"/>
      <c r="DV33" s="1028"/>
      <c r="DW33" s="1029"/>
      <c r="DX33" s="1029"/>
      <c r="DY33" s="1029"/>
      <c r="DZ33" s="1030"/>
      <c r="EA33" s="226"/>
    </row>
    <row r="34" spans="1:131" ht="26.25" customHeight="1" x14ac:dyDescent="0.2">
      <c r="A34" s="238">
        <v>7</v>
      </c>
      <c r="B34" s="1066"/>
      <c r="C34" s="1067"/>
      <c r="D34" s="1067"/>
      <c r="E34" s="1067"/>
      <c r="F34" s="1067"/>
      <c r="G34" s="1067"/>
      <c r="H34" s="1067"/>
      <c r="I34" s="1067"/>
      <c r="J34" s="1067"/>
      <c r="K34" s="1067"/>
      <c r="L34" s="1067"/>
      <c r="M34" s="1067"/>
      <c r="N34" s="1067"/>
      <c r="O34" s="1067"/>
      <c r="P34" s="1068"/>
      <c r="Q34" s="1074"/>
      <c r="R34" s="1075"/>
      <c r="S34" s="1075"/>
      <c r="T34" s="1075"/>
      <c r="U34" s="1075"/>
      <c r="V34" s="1075"/>
      <c r="W34" s="1075"/>
      <c r="X34" s="1075"/>
      <c r="Y34" s="1075"/>
      <c r="Z34" s="1075"/>
      <c r="AA34" s="1075"/>
      <c r="AB34" s="1075"/>
      <c r="AC34" s="1075"/>
      <c r="AD34" s="1075"/>
      <c r="AE34" s="1076"/>
      <c r="AF34" s="1071"/>
      <c r="AG34" s="1072"/>
      <c r="AH34" s="1072"/>
      <c r="AI34" s="1072"/>
      <c r="AJ34" s="1073"/>
      <c r="AK34" s="1016"/>
      <c r="AL34" s="1007"/>
      <c r="AM34" s="1007"/>
      <c r="AN34" s="1007"/>
      <c r="AO34" s="1007"/>
      <c r="AP34" s="1007"/>
      <c r="AQ34" s="1007"/>
      <c r="AR34" s="1007"/>
      <c r="AS34" s="1007"/>
      <c r="AT34" s="1007"/>
      <c r="AU34" s="1007"/>
      <c r="AV34" s="1007"/>
      <c r="AW34" s="1007"/>
      <c r="AX34" s="1007"/>
      <c r="AY34" s="1007"/>
      <c r="AZ34" s="1077"/>
      <c r="BA34" s="1077"/>
      <c r="BB34" s="1077"/>
      <c r="BC34" s="1077"/>
      <c r="BD34" s="1077"/>
      <c r="BE34" s="1008"/>
      <c r="BF34" s="1008"/>
      <c r="BG34" s="1008"/>
      <c r="BH34" s="1008"/>
      <c r="BI34" s="1009"/>
      <c r="BJ34" s="228"/>
      <c r="BK34" s="228"/>
      <c r="BL34" s="228"/>
      <c r="BM34" s="228"/>
      <c r="BN34" s="228"/>
      <c r="BO34" s="237"/>
      <c r="BP34" s="237"/>
      <c r="BQ34" s="234">
        <v>28</v>
      </c>
      <c r="BR34" s="235"/>
      <c r="BS34" s="1028"/>
      <c r="BT34" s="1029"/>
      <c r="BU34" s="1029"/>
      <c r="BV34" s="1029"/>
      <c r="BW34" s="1029"/>
      <c r="BX34" s="1029"/>
      <c r="BY34" s="1029"/>
      <c r="BZ34" s="1029"/>
      <c r="CA34" s="1029"/>
      <c r="CB34" s="1029"/>
      <c r="CC34" s="1029"/>
      <c r="CD34" s="1029"/>
      <c r="CE34" s="1029"/>
      <c r="CF34" s="1029"/>
      <c r="CG34" s="1050"/>
      <c r="CH34" s="1025"/>
      <c r="CI34" s="1026"/>
      <c r="CJ34" s="1026"/>
      <c r="CK34" s="1026"/>
      <c r="CL34" s="1027"/>
      <c r="CM34" s="1025"/>
      <c r="CN34" s="1026"/>
      <c r="CO34" s="1026"/>
      <c r="CP34" s="1026"/>
      <c r="CQ34" s="1027"/>
      <c r="CR34" s="1025"/>
      <c r="CS34" s="1026"/>
      <c r="CT34" s="1026"/>
      <c r="CU34" s="1026"/>
      <c r="CV34" s="1027"/>
      <c r="CW34" s="1025"/>
      <c r="CX34" s="1026"/>
      <c r="CY34" s="1026"/>
      <c r="CZ34" s="1026"/>
      <c r="DA34" s="1027"/>
      <c r="DB34" s="1025"/>
      <c r="DC34" s="1026"/>
      <c r="DD34" s="1026"/>
      <c r="DE34" s="1026"/>
      <c r="DF34" s="1027"/>
      <c r="DG34" s="1025"/>
      <c r="DH34" s="1026"/>
      <c r="DI34" s="1026"/>
      <c r="DJ34" s="1026"/>
      <c r="DK34" s="1027"/>
      <c r="DL34" s="1025"/>
      <c r="DM34" s="1026"/>
      <c r="DN34" s="1026"/>
      <c r="DO34" s="1026"/>
      <c r="DP34" s="1027"/>
      <c r="DQ34" s="1025"/>
      <c r="DR34" s="1026"/>
      <c r="DS34" s="1026"/>
      <c r="DT34" s="1026"/>
      <c r="DU34" s="1027"/>
      <c r="DV34" s="1028"/>
      <c r="DW34" s="1029"/>
      <c r="DX34" s="1029"/>
      <c r="DY34" s="1029"/>
      <c r="DZ34" s="1030"/>
      <c r="EA34" s="226"/>
    </row>
    <row r="35" spans="1:131" ht="26.25" customHeight="1" x14ac:dyDescent="0.2">
      <c r="A35" s="238">
        <v>8</v>
      </c>
      <c r="B35" s="1066"/>
      <c r="C35" s="1067"/>
      <c r="D35" s="1067"/>
      <c r="E35" s="1067"/>
      <c r="F35" s="1067"/>
      <c r="G35" s="1067"/>
      <c r="H35" s="1067"/>
      <c r="I35" s="1067"/>
      <c r="J35" s="1067"/>
      <c r="K35" s="1067"/>
      <c r="L35" s="1067"/>
      <c r="M35" s="1067"/>
      <c r="N35" s="1067"/>
      <c r="O35" s="1067"/>
      <c r="P35" s="1068"/>
      <c r="Q35" s="1074"/>
      <c r="R35" s="1075"/>
      <c r="S35" s="1075"/>
      <c r="T35" s="1075"/>
      <c r="U35" s="1075"/>
      <c r="V35" s="1075"/>
      <c r="W35" s="1075"/>
      <c r="X35" s="1075"/>
      <c r="Y35" s="1075"/>
      <c r="Z35" s="1075"/>
      <c r="AA35" s="1075"/>
      <c r="AB35" s="1075"/>
      <c r="AC35" s="1075"/>
      <c r="AD35" s="1075"/>
      <c r="AE35" s="1076"/>
      <c r="AF35" s="1071"/>
      <c r="AG35" s="1072"/>
      <c r="AH35" s="1072"/>
      <c r="AI35" s="1072"/>
      <c r="AJ35" s="1073"/>
      <c r="AK35" s="1016"/>
      <c r="AL35" s="1007"/>
      <c r="AM35" s="1007"/>
      <c r="AN35" s="1007"/>
      <c r="AO35" s="1007"/>
      <c r="AP35" s="1007"/>
      <c r="AQ35" s="1007"/>
      <c r="AR35" s="1007"/>
      <c r="AS35" s="1007"/>
      <c r="AT35" s="1007"/>
      <c r="AU35" s="1007"/>
      <c r="AV35" s="1007"/>
      <c r="AW35" s="1007"/>
      <c r="AX35" s="1007"/>
      <c r="AY35" s="1007"/>
      <c r="AZ35" s="1077"/>
      <c r="BA35" s="1077"/>
      <c r="BB35" s="1077"/>
      <c r="BC35" s="1077"/>
      <c r="BD35" s="1077"/>
      <c r="BE35" s="1008"/>
      <c r="BF35" s="1008"/>
      <c r="BG35" s="1008"/>
      <c r="BH35" s="1008"/>
      <c r="BI35" s="1009"/>
      <c r="BJ35" s="228"/>
      <c r="BK35" s="228"/>
      <c r="BL35" s="228"/>
      <c r="BM35" s="228"/>
      <c r="BN35" s="228"/>
      <c r="BO35" s="237"/>
      <c r="BP35" s="237"/>
      <c r="BQ35" s="234">
        <v>29</v>
      </c>
      <c r="BR35" s="235"/>
      <c r="BS35" s="1028"/>
      <c r="BT35" s="1029"/>
      <c r="BU35" s="1029"/>
      <c r="BV35" s="1029"/>
      <c r="BW35" s="1029"/>
      <c r="BX35" s="1029"/>
      <c r="BY35" s="1029"/>
      <c r="BZ35" s="1029"/>
      <c r="CA35" s="1029"/>
      <c r="CB35" s="1029"/>
      <c r="CC35" s="1029"/>
      <c r="CD35" s="1029"/>
      <c r="CE35" s="1029"/>
      <c r="CF35" s="1029"/>
      <c r="CG35" s="1050"/>
      <c r="CH35" s="1025"/>
      <c r="CI35" s="1026"/>
      <c r="CJ35" s="1026"/>
      <c r="CK35" s="1026"/>
      <c r="CL35" s="1027"/>
      <c r="CM35" s="1025"/>
      <c r="CN35" s="1026"/>
      <c r="CO35" s="1026"/>
      <c r="CP35" s="1026"/>
      <c r="CQ35" s="1027"/>
      <c r="CR35" s="1025"/>
      <c r="CS35" s="1026"/>
      <c r="CT35" s="1026"/>
      <c r="CU35" s="1026"/>
      <c r="CV35" s="1027"/>
      <c r="CW35" s="1025"/>
      <c r="CX35" s="1026"/>
      <c r="CY35" s="1026"/>
      <c r="CZ35" s="1026"/>
      <c r="DA35" s="1027"/>
      <c r="DB35" s="1025"/>
      <c r="DC35" s="1026"/>
      <c r="DD35" s="1026"/>
      <c r="DE35" s="1026"/>
      <c r="DF35" s="1027"/>
      <c r="DG35" s="1025"/>
      <c r="DH35" s="1026"/>
      <c r="DI35" s="1026"/>
      <c r="DJ35" s="1026"/>
      <c r="DK35" s="1027"/>
      <c r="DL35" s="1025"/>
      <c r="DM35" s="1026"/>
      <c r="DN35" s="1026"/>
      <c r="DO35" s="1026"/>
      <c r="DP35" s="1027"/>
      <c r="DQ35" s="1025"/>
      <c r="DR35" s="1026"/>
      <c r="DS35" s="1026"/>
      <c r="DT35" s="1026"/>
      <c r="DU35" s="1027"/>
      <c r="DV35" s="1028"/>
      <c r="DW35" s="1029"/>
      <c r="DX35" s="1029"/>
      <c r="DY35" s="1029"/>
      <c r="DZ35" s="1030"/>
      <c r="EA35" s="226"/>
    </row>
    <row r="36" spans="1:131" ht="26.25" customHeight="1" x14ac:dyDescent="0.2">
      <c r="A36" s="238">
        <v>9</v>
      </c>
      <c r="B36" s="1066"/>
      <c r="C36" s="1067"/>
      <c r="D36" s="1067"/>
      <c r="E36" s="1067"/>
      <c r="F36" s="1067"/>
      <c r="G36" s="1067"/>
      <c r="H36" s="1067"/>
      <c r="I36" s="1067"/>
      <c r="J36" s="1067"/>
      <c r="K36" s="1067"/>
      <c r="L36" s="1067"/>
      <c r="M36" s="1067"/>
      <c r="N36" s="1067"/>
      <c r="O36" s="1067"/>
      <c r="P36" s="1068"/>
      <c r="Q36" s="1074"/>
      <c r="R36" s="1075"/>
      <c r="S36" s="1075"/>
      <c r="T36" s="1075"/>
      <c r="U36" s="1075"/>
      <c r="V36" s="1075"/>
      <c r="W36" s="1075"/>
      <c r="X36" s="1075"/>
      <c r="Y36" s="1075"/>
      <c r="Z36" s="1075"/>
      <c r="AA36" s="1075"/>
      <c r="AB36" s="1075"/>
      <c r="AC36" s="1075"/>
      <c r="AD36" s="1075"/>
      <c r="AE36" s="1076"/>
      <c r="AF36" s="1071"/>
      <c r="AG36" s="1072"/>
      <c r="AH36" s="1072"/>
      <c r="AI36" s="1072"/>
      <c r="AJ36" s="1073"/>
      <c r="AK36" s="1016"/>
      <c r="AL36" s="1007"/>
      <c r="AM36" s="1007"/>
      <c r="AN36" s="1007"/>
      <c r="AO36" s="1007"/>
      <c r="AP36" s="1007"/>
      <c r="AQ36" s="1007"/>
      <c r="AR36" s="1007"/>
      <c r="AS36" s="1007"/>
      <c r="AT36" s="1007"/>
      <c r="AU36" s="1007"/>
      <c r="AV36" s="1007"/>
      <c r="AW36" s="1007"/>
      <c r="AX36" s="1007"/>
      <c r="AY36" s="1007"/>
      <c r="AZ36" s="1077"/>
      <c r="BA36" s="1077"/>
      <c r="BB36" s="1077"/>
      <c r="BC36" s="1077"/>
      <c r="BD36" s="1077"/>
      <c r="BE36" s="1008"/>
      <c r="BF36" s="1008"/>
      <c r="BG36" s="1008"/>
      <c r="BH36" s="1008"/>
      <c r="BI36" s="1009"/>
      <c r="BJ36" s="228"/>
      <c r="BK36" s="228"/>
      <c r="BL36" s="228"/>
      <c r="BM36" s="228"/>
      <c r="BN36" s="228"/>
      <c r="BO36" s="237"/>
      <c r="BP36" s="237"/>
      <c r="BQ36" s="234">
        <v>30</v>
      </c>
      <c r="BR36" s="235"/>
      <c r="BS36" s="1028"/>
      <c r="BT36" s="1029"/>
      <c r="BU36" s="1029"/>
      <c r="BV36" s="1029"/>
      <c r="BW36" s="1029"/>
      <c r="BX36" s="1029"/>
      <c r="BY36" s="1029"/>
      <c r="BZ36" s="1029"/>
      <c r="CA36" s="1029"/>
      <c r="CB36" s="1029"/>
      <c r="CC36" s="1029"/>
      <c r="CD36" s="1029"/>
      <c r="CE36" s="1029"/>
      <c r="CF36" s="1029"/>
      <c r="CG36" s="1050"/>
      <c r="CH36" s="1025"/>
      <c r="CI36" s="1026"/>
      <c r="CJ36" s="1026"/>
      <c r="CK36" s="1026"/>
      <c r="CL36" s="1027"/>
      <c r="CM36" s="1025"/>
      <c r="CN36" s="1026"/>
      <c r="CO36" s="1026"/>
      <c r="CP36" s="1026"/>
      <c r="CQ36" s="1027"/>
      <c r="CR36" s="1025"/>
      <c r="CS36" s="1026"/>
      <c r="CT36" s="1026"/>
      <c r="CU36" s="1026"/>
      <c r="CV36" s="1027"/>
      <c r="CW36" s="1025"/>
      <c r="CX36" s="1026"/>
      <c r="CY36" s="1026"/>
      <c r="CZ36" s="1026"/>
      <c r="DA36" s="1027"/>
      <c r="DB36" s="1025"/>
      <c r="DC36" s="1026"/>
      <c r="DD36" s="1026"/>
      <c r="DE36" s="1026"/>
      <c r="DF36" s="1027"/>
      <c r="DG36" s="1025"/>
      <c r="DH36" s="1026"/>
      <c r="DI36" s="1026"/>
      <c r="DJ36" s="1026"/>
      <c r="DK36" s="1027"/>
      <c r="DL36" s="1025"/>
      <c r="DM36" s="1026"/>
      <c r="DN36" s="1026"/>
      <c r="DO36" s="1026"/>
      <c r="DP36" s="1027"/>
      <c r="DQ36" s="1025"/>
      <c r="DR36" s="1026"/>
      <c r="DS36" s="1026"/>
      <c r="DT36" s="1026"/>
      <c r="DU36" s="1027"/>
      <c r="DV36" s="1028"/>
      <c r="DW36" s="1029"/>
      <c r="DX36" s="1029"/>
      <c r="DY36" s="1029"/>
      <c r="DZ36" s="1030"/>
      <c r="EA36" s="226"/>
    </row>
    <row r="37" spans="1:131" ht="26.25" customHeight="1" x14ac:dyDescent="0.2">
      <c r="A37" s="238">
        <v>10</v>
      </c>
      <c r="B37" s="1066"/>
      <c r="C37" s="1067"/>
      <c r="D37" s="1067"/>
      <c r="E37" s="1067"/>
      <c r="F37" s="1067"/>
      <c r="G37" s="1067"/>
      <c r="H37" s="1067"/>
      <c r="I37" s="1067"/>
      <c r="J37" s="1067"/>
      <c r="K37" s="1067"/>
      <c r="L37" s="1067"/>
      <c r="M37" s="1067"/>
      <c r="N37" s="1067"/>
      <c r="O37" s="1067"/>
      <c r="P37" s="1068"/>
      <c r="Q37" s="1074"/>
      <c r="R37" s="1075"/>
      <c r="S37" s="1075"/>
      <c r="T37" s="1075"/>
      <c r="U37" s="1075"/>
      <c r="V37" s="1075"/>
      <c r="W37" s="1075"/>
      <c r="X37" s="1075"/>
      <c r="Y37" s="1075"/>
      <c r="Z37" s="1075"/>
      <c r="AA37" s="1075"/>
      <c r="AB37" s="1075"/>
      <c r="AC37" s="1075"/>
      <c r="AD37" s="1075"/>
      <c r="AE37" s="1076"/>
      <c r="AF37" s="1071"/>
      <c r="AG37" s="1072"/>
      <c r="AH37" s="1072"/>
      <c r="AI37" s="1072"/>
      <c r="AJ37" s="1073"/>
      <c r="AK37" s="1016"/>
      <c r="AL37" s="1007"/>
      <c r="AM37" s="1007"/>
      <c r="AN37" s="1007"/>
      <c r="AO37" s="1007"/>
      <c r="AP37" s="1007"/>
      <c r="AQ37" s="1007"/>
      <c r="AR37" s="1007"/>
      <c r="AS37" s="1007"/>
      <c r="AT37" s="1007"/>
      <c r="AU37" s="1007"/>
      <c r="AV37" s="1007"/>
      <c r="AW37" s="1007"/>
      <c r="AX37" s="1007"/>
      <c r="AY37" s="1007"/>
      <c r="AZ37" s="1077"/>
      <c r="BA37" s="1077"/>
      <c r="BB37" s="1077"/>
      <c r="BC37" s="1077"/>
      <c r="BD37" s="1077"/>
      <c r="BE37" s="1008"/>
      <c r="BF37" s="1008"/>
      <c r="BG37" s="1008"/>
      <c r="BH37" s="1008"/>
      <c r="BI37" s="1009"/>
      <c r="BJ37" s="228"/>
      <c r="BK37" s="228"/>
      <c r="BL37" s="228"/>
      <c r="BM37" s="228"/>
      <c r="BN37" s="228"/>
      <c r="BO37" s="237"/>
      <c r="BP37" s="237"/>
      <c r="BQ37" s="234">
        <v>31</v>
      </c>
      <c r="BR37" s="235"/>
      <c r="BS37" s="1028"/>
      <c r="BT37" s="1029"/>
      <c r="BU37" s="1029"/>
      <c r="BV37" s="1029"/>
      <c r="BW37" s="1029"/>
      <c r="BX37" s="1029"/>
      <c r="BY37" s="1029"/>
      <c r="BZ37" s="1029"/>
      <c r="CA37" s="1029"/>
      <c r="CB37" s="1029"/>
      <c r="CC37" s="1029"/>
      <c r="CD37" s="1029"/>
      <c r="CE37" s="1029"/>
      <c r="CF37" s="1029"/>
      <c r="CG37" s="1050"/>
      <c r="CH37" s="1025"/>
      <c r="CI37" s="1026"/>
      <c r="CJ37" s="1026"/>
      <c r="CK37" s="1026"/>
      <c r="CL37" s="1027"/>
      <c r="CM37" s="1025"/>
      <c r="CN37" s="1026"/>
      <c r="CO37" s="1026"/>
      <c r="CP37" s="1026"/>
      <c r="CQ37" s="1027"/>
      <c r="CR37" s="1025"/>
      <c r="CS37" s="1026"/>
      <c r="CT37" s="1026"/>
      <c r="CU37" s="1026"/>
      <c r="CV37" s="1027"/>
      <c r="CW37" s="1025"/>
      <c r="CX37" s="1026"/>
      <c r="CY37" s="1026"/>
      <c r="CZ37" s="1026"/>
      <c r="DA37" s="1027"/>
      <c r="DB37" s="1025"/>
      <c r="DC37" s="1026"/>
      <c r="DD37" s="1026"/>
      <c r="DE37" s="1026"/>
      <c r="DF37" s="1027"/>
      <c r="DG37" s="1025"/>
      <c r="DH37" s="1026"/>
      <c r="DI37" s="1026"/>
      <c r="DJ37" s="1026"/>
      <c r="DK37" s="1027"/>
      <c r="DL37" s="1025"/>
      <c r="DM37" s="1026"/>
      <c r="DN37" s="1026"/>
      <c r="DO37" s="1026"/>
      <c r="DP37" s="1027"/>
      <c r="DQ37" s="1025"/>
      <c r="DR37" s="1026"/>
      <c r="DS37" s="1026"/>
      <c r="DT37" s="1026"/>
      <c r="DU37" s="1027"/>
      <c r="DV37" s="1028"/>
      <c r="DW37" s="1029"/>
      <c r="DX37" s="1029"/>
      <c r="DY37" s="1029"/>
      <c r="DZ37" s="1030"/>
      <c r="EA37" s="226"/>
    </row>
    <row r="38" spans="1:131" ht="26.25" customHeight="1" x14ac:dyDescent="0.2">
      <c r="A38" s="238">
        <v>11</v>
      </c>
      <c r="B38" s="1066"/>
      <c r="C38" s="1067"/>
      <c r="D38" s="1067"/>
      <c r="E38" s="1067"/>
      <c r="F38" s="1067"/>
      <c r="G38" s="1067"/>
      <c r="H38" s="1067"/>
      <c r="I38" s="1067"/>
      <c r="J38" s="1067"/>
      <c r="K38" s="1067"/>
      <c r="L38" s="1067"/>
      <c r="M38" s="1067"/>
      <c r="N38" s="1067"/>
      <c r="O38" s="1067"/>
      <c r="P38" s="1068"/>
      <c r="Q38" s="1074"/>
      <c r="R38" s="1075"/>
      <c r="S38" s="1075"/>
      <c r="T38" s="1075"/>
      <c r="U38" s="1075"/>
      <c r="V38" s="1075"/>
      <c r="W38" s="1075"/>
      <c r="X38" s="1075"/>
      <c r="Y38" s="1075"/>
      <c r="Z38" s="1075"/>
      <c r="AA38" s="1075"/>
      <c r="AB38" s="1075"/>
      <c r="AC38" s="1075"/>
      <c r="AD38" s="1075"/>
      <c r="AE38" s="1076"/>
      <c r="AF38" s="1071"/>
      <c r="AG38" s="1072"/>
      <c r="AH38" s="1072"/>
      <c r="AI38" s="1072"/>
      <c r="AJ38" s="1073"/>
      <c r="AK38" s="1016"/>
      <c r="AL38" s="1007"/>
      <c r="AM38" s="1007"/>
      <c r="AN38" s="1007"/>
      <c r="AO38" s="1007"/>
      <c r="AP38" s="1007"/>
      <c r="AQ38" s="1007"/>
      <c r="AR38" s="1007"/>
      <c r="AS38" s="1007"/>
      <c r="AT38" s="1007"/>
      <c r="AU38" s="1007"/>
      <c r="AV38" s="1007"/>
      <c r="AW38" s="1007"/>
      <c r="AX38" s="1007"/>
      <c r="AY38" s="1007"/>
      <c r="AZ38" s="1077"/>
      <c r="BA38" s="1077"/>
      <c r="BB38" s="1077"/>
      <c r="BC38" s="1077"/>
      <c r="BD38" s="1077"/>
      <c r="BE38" s="1008"/>
      <c r="BF38" s="1008"/>
      <c r="BG38" s="1008"/>
      <c r="BH38" s="1008"/>
      <c r="BI38" s="1009"/>
      <c r="BJ38" s="228"/>
      <c r="BK38" s="228"/>
      <c r="BL38" s="228"/>
      <c r="BM38" s="228"/>
      <c r="BN38" s="228"/>
      <c r="BO38" s="237"/>
      <c r="BP38" s="237"/>
      <c r="BQ38" s="234">
        <v>32</v>
      </c>
      <c r="BR38" s="235"/>
      <c r="BS38" s="1028"/>
      <c r="BT38" s="1029"/>
      <c r="BU38" s="1029"/>
      <c r="BV38" s="1029"/>
      <c r="BW38" s="1029"/>
      <c r="BX38" s="1029"/>
      <c r="BY38" s="1029"/>
      <c r="BZ38" s="1029"/>
      <c r="CA38" s="1029"/>
      <c r="CB38" s="1029"/>
      <c r="CC38" s="1029"/>
      <c r="CD38" s="1029"/>
      <c r="CE38" s="1029"/>
      <c r="CF38" s="1029"/>
      <c r="CG38" s="1050"/>
      <c r="CH38" s="1025"/>
      <c r="CI38" s="1026"/>
      <c r="CJ38" s="1026"/>
      <c r="CK38" s="1026"/>
      <c r="CL38" s="1027"/>
      <c r="CM38" s="1025"/>
      <c r="CN38" s="1026"/>
      <c r="CO38" s="1026"/>
      <c r="CP38" s="1026"/>
      <c r="CQ38" s="1027"/>
      <c r="CR38" s="1025"/>
      <c r="CS38" s="1026"/>
      <c r="CT38" s="1026"/>
      <c r="CU38" s="1026"/>
      <c r="CV38" s="1027"/>
      <c r="CW38" s="1025"/>
      <c r="CX38" s="1026"/>
      <c r="CY38" s="1026"/>
      <c r="CZ38" s="1026"/>
      <c r="DA38" s="1027"/>
      <c r="DB38" s="1025"/>
      <c r="DC38" s="1026"/>
      <c r="DD38" s="1026"/>
      <c r="DE38" s="1026"/>
      <c r="DF38" s="1027"/>
      <c r="DG38" s="1025"/>
      <c r="DH38" s="1026"/>
      <c r="DI38" s="1026"/>
      <c r="DJ38" s="1026"/>
      <c r="DK38" s="1027"/>
      <c r="DL38" s="1025"/>
      <c r="DM38" s="1026"/>
      <c r="DN38" s="1026"/>
      <c r="DO38" s="1026"/>
      <c r="DP38" s="1027"/>
      <c r="DQ38" s="1025"/>
      <c r="DR38" s="1026"/>
      <c r="DS38" s="1026"/>
      <c r="DT38" s="1026"/>
      <c r="DU38" s="1027"/>
      <c r="DV38" s="1028"/>
      <c r="DW38" s="1029"/>
      <c r="DX38" s="1029"/>
      <c r="DY38" s="1029"/>
      <c r="DZ38" s="1030"/>
      <c r="EA38" s="226"/>
    </row>
    <row r="39" spans="1:131" ht="26.25" customHeight="1" x14ac:dyDescent="0.2">
      <c r="A39" s="238">
        <v>12</v>
      </c>
      <c r="B39" s="1066"/>
      <c r="C39" s="1067"/>
      <c r="D39" s="1067"/>
      <c r="E39" s="1067"/>
      <c r="F39" s="1067"/>
      <c r="G39" s="1067"/>
      <c r="H39" s="1067"/>
      <c r="I39" s="1067"/>
      <c r="J39" s="1067"/>
      <c r="K39" s="1067"/>
      <c r="L39" s="1067"/>
      <c r="M39" s="1067"/>
      <c r="N39" s="1067"/>
      <c r="O39" s="1067"/>
      <c r="P39" s="1068"/>
      <c r="Q39" s="1074"/>
      <c r="R39" s="1075"/>
      <c r="S39" s="1075"/>
      <c r="T39" s="1075"/>
      <c r="U39" s="1075"/>
      <c r="V39" s="1075"/>
      <c r="W39" s="1075"/>
      <c r="X39" s="1075"/>
      <c r="Y39" s="1075"/>
      <c r="Z39" s="1075"/>
      <c r="AA39" s="1075"/>
      <c r="AB39" s="1075"/>
      <c r="AC39" s="1075"/>
      <c r="AD39" s="1075"/>
      <c r="AE39" s="1076"/>
      <c r="AF39" s="1071"/>
      <c r="AG39" s="1072"/>
      <c r="AH39" s="1072"/>
      <c r="AI39" s="1072"/>
      <c r="AJ39" s="1073"/>
      <c r="AK39" s="1016"/>
      <c r="AL39" s="1007"/>
      <c r="AM39" s="1007"/>
      <c r="AN39" s="1007"/>
      <c r="AO39" s="1007"/>
      <c r="AP39" s="1007"/>
      <c r="AQ39" s="1007"/>
      <c r="AR39" s="1007"/>
      <c r="AS39" s="1007"/>
      <c r="AT39" s="1007"/>
      <c r="AU39" s="1007"/>
      <c r="AV39" s="1007"/>
      <c r="AW39" s="1007"/>
      <c r="AX39" s="1007"/>
      <c r="AY39" s="1007"/>
      <c r="AZ39" s="1077"/>
      <c r="BA39" s="1077"/>
      <c r="BB39" s="1077"/>
      <c r="BC39" s="1077"/>
      <c r="BD39" s="1077"/>
      <c r="BE39" s="1008"/>
      <c r="BF39" s="1008"/>
      <c r="BG39" s="1008"/>
      <c r="BH39" s="1008"/>
      <c r="BI39" s="1009"/>
      <c r="BJ39" s="228"/>
      <c r="BK39" s="228"/>
      <c r="BL39" s="228"/>
      <c r="BM39" s="228"/>
      <c r="BN39" s="228"/>
      <c r="BO39" s="237"/>
      <c r="BP39" s="237"/>
      <c r="BQ39" s="234">
        <v>33</v>
      </c>
      <c r="BR39" s="235"/>
      <c r="BS39" s="1028"/>
      <c r="BT39" s="1029"/>
      <c r="BU39" s="1029"/>
      <c r="BV39" s="1029"/>
      <c r="BW39" s="1029"/>
      <c r="BX39" s="1029"/>
      <c r="BY39" s="1029"/>
      <c r="BZ39" s="1029"/>
      <c r="CA39" s="1029"/>
      <c r="CB39" s="1029"/>
      <c r="CC39" s="1029"/>
      <c r="CD39" s="1029"/>
      <c r="CE39" s="1029"/>
      <c r="CF39" s="1029"/>
      <c r="CG39" s="1050"/>
      <c r="CH39" s="1025"/>
      <c r="CI39" s="1026"/>
      <c r="CJ39" s="1026"/>
      <c r="CK39" s="1026"/>
      <c r="CL39" s="1027"/>
      <c r="CM39" s="1025"/>
      <c r="CN39" s="1026"/>
      <c r="CO39" s="1026"/>
      <c r="CP39" s="1026"/>
      <c r="CQ39" s="1027"/>
      <c r="CR39" s="1025"/>
      <c r="CS39" s="1026"/>
      <c r="CT39" s="1026"/>
      <c r="CU39" s="1026"/>
      <c r="CV39" s="1027"/>
      <c r="CW39" s="1025"/>
      <c r="CX39" s="1026"/>
      <c r="CY39" s="1026"/>
      <c r="CZ39" s="1026"/>
      <c r="DA39" s="1027"/>
      <c r="DB39" s="1025"/>
      <c r="DC39" s="1026"/>
      <c r="DD39" s="1026"/>
      <c r="DE39" s="1026"/>
      <c r="DF39" s="1027"/>
      <c r="DG39" s="1025"/>
      <c r="DH39" s="1026"/>
      <c r="DI39" s="1026"/>
      <c r="DJ39" s="1026"/>
      <c r="DK39" s="1027"/>
      <c r="DL39" s="1025"/>
      <c r="DM39" s="1026"/>
      <c r="DN39" s="1026"/>
      <c r="DO39" s="1026"/>
      <c r="DP39" s="1027"/>
      <c r="DQ39" s="1025"/>
      <c r="DR39" s="1026"/>
      <c r="DS39" s="1026"/>
      <c r="DT39" s="1026"/>
      <c r="DU39" s="1027"/>
      <c r="DV39" s="1028"/>
      <c r="DW39" s="1029"/>
      <c r="DX39" s="1029"/>
      <c r="DY39" s="1029"/>
      <c r="DZ39" s="1030"/>
      <c r="EA39" s="226"/>
    </row>
    <row r="40" spans="1:131" ht="26.25" customHeight="1" x14ac:dyDescent="0.2">
      <c r="A40" s="234">
        <v>13</v>
      </c>
      <c r="B40" s="1066"/>
      <c r="C40" s="1067"/>
      <c r="D40" s="1067"/>
      <c r="E40" s="1067"/>
      <c r="F40" s="1067"/>
      <c r="G40" s="1067"/>
      <c r="H40" s="1067"/>
      <c r="I40" s="1067"/>
      <c r="J40" s="1067"/>
      <c r="K40" s="1067"/>
      <c r="L40" s="1067"/>
      <c r="M40" s="1067"/>
      <c r="N40" s="1067"/>
      <c r="O40" s="1067"/>
      <c r="P40" s="1068"/>
      <c r="Q40" s="1074"/>
      <c r="R40" s="1075"/>
      <c r="S40" s="1075"/>
      <c r="T40" s="1075"/>
      <c r="U40" s="1075"/>
      <c r="V40" s="1075"/>
      <c r="W40" s="1075"/>
      <c r="X40" s="1075"/>
      <c r="Y40" s="1075"/>
      <c r="Z40" s="1075"/>
      <c r="AA40" s="1075"/>
      <c r="AB40" s="1075"/>
      <c r="AC40" s="1075"/>
      <c r="AD40" s="1075"/>
      <c r="AE40" s="1076"/>
      <c r="AF40" s="1071"/>
      <c r="AG40" s="1072"/>
      <c r="AH40" s="1072"/>
      <c r="AI40" s="1072"/>
      <c r="AJ40" s="1073"/>
      <c r="AK40" s="1016"/>
      <c r="AL40" s="1007"/>
      <c r="AM40" s="1007"/>
      <c r="AN40" s="1007"/>
      <c r="AO40" s="1007"/>
      <c r="AP40" s="1007"/>
      <c r="AQ40" s="1007"/>
      <c r="AR40" s="1007"/>
      <c r="AS40" s="1007"/>
      <c r="AT40" s="1007"/>
      <c r="AU40" s="1007"/>
      <c r="AV40" s="1007"/>
      <c r="AW40" s="1007"/>
      <c r="AX40" s="1007"/>
      <c r="AY40" s="1007"/>
      <c r="AZ40" s="1077"/>
      <c r="BA40" s="1077"/>
      <c r="BB40" s="1077"/>
      <c r="BC40" s="1077"/>
      <c r="BD40" s="1077"/>
      <c r="BE40" s="1008"/>
      <c r="BF40" s="1008"/>
      <c r="BG40" s="1008"/>
      <c r="BH40" s="1008"/>
      <c r="BI40" s="1009"/>
      <c r="BJ40" s="228"/>
      <c r="BK40" s="228"/>
      <c r="BL40" s="228"/>
      <c r="BM40" s="228"/>
      <c r="BN40" s="228"/>
      <c r="BO40" s="237"/>
      <c r="BP40" s="237"/>
      <c r="BQ40" s="234">
        <v>34</v>
      </c>
      <c r="BR40" s="235"/>
      <c r="BS40" s="1028"/>
      <c r="BT40" s="1029"/>
      <c r="BU40" s="1029"/>
      <c r="BV40" s="1029"/>
      <c r="BW40" s="1029"/>
      <c r="BX40" s="1029"/>
      <c r="BY40" s="1029"/>
      <c r="BZ40" s="1029"/>
      <c r="CA40" s="1029"/>
      <c r="CB40" s="1029"/>
      <c r="CC40" s="1029"/>
      <c r="CD40" s="1029"/>
      <c r="CE40" s="1029"/>
      <c r="CF40" s="1029"/>
      <c r="CG40" s="1050"/>
      <c r="CH40" s="1025"/>
      <c r="CI40" s="1026"/>
      <c r="CJ40" s="1026"/>
      <c r="CK40" s="1026"/>
      <c r="CL40" s="1027"/>
      <c r="CM40" s="1025"/>
      <c r="CN40" s="1026"/>
      <c r="CO40" s="1026"/>
      <c r="CP40" s="1026"/>
      <c r="CQ40" s="1027"/>
      <c r="CR40" s="1025"/>
      <c r="CS40" s="1026"/>
      <c r="CT40" s="1026"/>
      <c r="CU40" s="1026"/>
      <c r="CV40" s="1027"/>
      <c r="CW40" s="1025"/>
      <c r="CX40" s="1026"/>
      <c r="CY40" s="1026"/>
      <c r="CZ40" s="1026"/>
      <c r="DA40" s="1027"/>
      <c r="DB40" s="1025"/>
      <c r="DC40" s="1026"/>
      <c r="DD40" s="1026"/>
      <c r="DE40" s="1026"/>
      <c r="DF40" s="1027"/>
      <c r="DG40" s="1025"/>
      <c r="DH40" s="1026"/>
      <c r="DI40" s="1026"/>
      <c r="DJ40" s="1026"/>
      <c r="DK40" s="1027"/>
      <c r="DL40" s="1025"/>
      <c r="DM40" s="1026"/>
      <c r="DN40" s="1026"/>
      <c r="DO40" s="1026"/>
      <c r="DP40" s="1027"/>
      <c r="DQ40" s="1025"/>
      <c r="DR40" s="1026"/>
      <c r="DS40" s="1026"/>
      <c r="DT40" s="1026"/>
      <c r="DU40" s="1027"/>
      <c r="DV40" s="1028"/>
      <c r="DW40" s="1029"/>
      <c r="DX40" s="1029"/>
      <c r="DY40" s="1029"/>
      <c r="DZ40" s="1030"/>
      <c r="EA40" s="226"/>
    </row>
    <row r="41" spans="1:131" ht="26.25" customHeight="1" x14ac:dyDescent="0.2">
      <c r="A41" s="234">
        <v>14</v>
      </c>
      <c r="B41" s="1066"/>
      <c r="C41" s="1067"/>
      <c r="D41" s="1067"/>
      <c r="E41" s="1067"/>
      <c r="F41" s="1067"/>
      <c r="G41" s="1067"/>
      <c r="H41" s="1067"/>
      <c r="I41" s="1067"/>
      <c r="J41" s="1067"/>
      <c r="K41" s="1067"/>
      <c r="L41" s="1067"/>
      <c r="M41" s="1067"/>
      <c r="N41" s="1067"/>
      <c r="O41" s="1067"/>
      <c r="P41" s="1068"/>
      <c r="Q41" s="1074"/>
      <c r="R41" s="1075"/>
      <c r="S41" s="1075"/>
      <c r="T41" s="1075"/>
      <c r="U41" s="1075"/>
      <c r="V41" s="1075"/>
      <c r="W41" s="1075"/>
      <c r="X41" s="1075"/>
      <c r="Y41" s="1075"/>
      <c r="Z41" s="1075"/>
      <c r="AA41" s="1075"/>
      <c r="AB41" s="1075"/>
      <c r="AC41" s="1075"/>
      <c r="AD41" s="1075"/>
      <c r="AE41" s="1076"/>
      <c r="AF41" s="1071"/>
      <c r="AG41" s="1072"/>
      <c r="AH41" s="1072"/>
      <c r="AI41" s="1072"/>
      <c r="AJ41" s="1073"/>
      <c r="AK41" s="1016"/>
      <c r="AL41" s="1007"/>
      <c r="AM41" s="1007"/>
      <c r="AN41" s="1007"/>
      <c r="AO41" s="1007"/>
      <c r="AP41" s="1007"/>
      <c r="AQ41" s="1007"/>
      <c r="AR41" s="1007"/>
      <c r="AS41" s="1007"/>
      <c r="AT41" s="1007"/>
      <c r="AU41" s="1007"/>
      <c r="AV41" s="1007"/>
      <c r="AW41" s="1007"/>
      <c r="AX41" s="1007"/>
      <c r="AY41" s="1007"/>
      <c r="AZ41" s="1077"/>
      <c r="BA41" s="1077"/>
      <c r="BB41" s="1077"/>
      <c r="BC41" s="1077"/>
      <c r="BD41" s="1077"/>
      <c r="BE41" s="1008"/>
      <c r="BF41" s="1008"/>
      <c r="BG41" s="1008"/>
      <c r="BH41" s="1008"/>
      <c r="BI41" s="1009"/>
      <c r="BJ41" s="228"/>
      <c r="BK41" s="228"/>
      <c r="BL41" s="228"/>
      <c r="BM41" s="228"/>
      <c r="BN41" s="228"/>
      <c r="BO41" s="237"/>
      <c r="BP41" s="237"/>
      <c r="BQ41" s="234">
        <v>35</v>
      </c>
      <c r="BR41" s="235"/>
      <c r="BS41" s="1028"/>
      <c r="BT41" s="1029"/>
      <c r="BU41" s="1029"/>
      <c r="BV41" s="1029"/>
      <c r="BW41" s="1029"/>
      <c r="BX41" s="1029"/>
      <c r="BY41" s="1029"/>
      <c r="BZ41" s="1029"/>
      <c r="CA41" s="1029"/>
      <c r="CB41" s="1029"/>
      <c r="CC41" s="1029"/>
      <c r="CD41" s="1029"/>
      <c r="CE41" s="1029"/>
      <c r="CF41" s="1029"/>
      <c r="CG41" s="1050"/>
      <c r="CH41" s="1025"/>
      <c r="CI41" s="1026"/>
      <c r="CJ41" s="1026"/>
      <c r="CK41" s="1026"/>
      <c r="CL41" s="1027"/>
      <c r="CM41" s="1025"/>
      <c r="CN41" s="1026"/>
      <c r="CO41" s="1026"/>
      <c r="CP41" s="1026"/>
      <c r="CQ41" s="1027"/>
      <c r="CR41" s="1025"/>
      <c r="CS41" s="1026"/>
      <c r="CT41" s="1026"/>
      <c r="CU41" s="1026"/>
      <c r="CV41" s="1027"/>
      <c r="CW41" s="1025"/>
      <c r="CX41" s="1026"/>
      <c r="CY41" s="1026"/>
      <c r="CZ41" s="1026"/>
      <c r="DA41" s="1027"/>
      <c r="DB41" s="1025"/>
      <c r="DC41" s="1026"/>
      <c r="DD41" s="1026"/>
      <c r="DE41" s="1026"/>
      <c r="DF41" s="1027"/>
      <c r="DG41" s="1025"/>
      <c r="DH41" s="1026"/>
      <c r="DI41" s="1026"/>
      <c r="DJ41" s="1026"/>
      <c r="DK41" s="1027"/>
      <c r="DL41" s="1025"/>
      <c r="DM41" s="1026"/>
      <c r="DN41" s="1026"/>
      <c r="DO41" s="1026"/>
      <c r="DP41" s="1027"/>
      <c r="DQ41" s="1025"/>
      <c r="DR41" s="1026"/>
      <c r="DS41" s="1026"/>
      <c r="DT41" s="1026"/>
      <c r="DU41" s="1027"/>
      <c r="DV41" s="1028"/>
      <c r="DW41" s="1029"/>
      <c r="DX41" s="1029"/>
      <c r="DY41" s="1029"/>
      <c r="DZ41" s="1030"/>
      <c r="EA41" s="226"/>
    </row>
    <row r="42" spans="1:131" ht="26.25" customHeight="1" x14ac:dyDescent="0.2">
      <c r="A42" s="234">
        <v>15</v>
      </c>
      <c r="B42" s="1066"/>
      <c r="C42" s="1067"/>
      <c r="D42" s="1067"/>
      <c r="E42" s="1067"/>
      <c r="F42" s="1067"/>
      <c r="G42" s="1067"/>
      <c r="H42" s="1067"/>
      <c r="I42" s="1067"/>
      <c r="J42" s="1067"/>
      <c r="K42" s="1067"/>
      <c r="L42" s="1067"/>
      <c r="M42" s="1067"/>
      <c r="N42" s="1067"/>
      <c r="O42" s="1067"/>
      <c r="P42" s="1068"/>
      <c r="Q42" s="1074"/>
      <c r="R42" s="1075"/>
      <c r="S42" s="1075"/>
      <c r="T42" s="1075"/>
      <c r="U42" s="1075"/>
      <c r="V42" s="1075"/>
      <c r="W42" s="1075"/>
      <c r="X42" s="1075"/>
      <c r="Y42" s="1075"/>
      <c r="Z42" s="1075"/>
      <c r="AA42" s="1075"/>
      <c r="AB42" s="1075"/>
      <c r="AC42" s="1075"/>
      <c r="AD42" s="1075"/>
      <c r="AE42" s="1076"/>
      <c r="AF42" s="1071"/>
      <c r="AG42" s="1072"/>
      <c r="AH42" s="1072"/>
      <c r="AI42" s="1072"/>
      <c r="AJ42" s="1073"/>
      <c r="AK42" s="1016"/>
      <c r="AL42" s="1007"/>
      <c r="AM42" s="1007"/>
      <c r="AN42" s="1007"/>
      <c r="AO42" s="1007"/>
      <c r="AP42" s="1007"/>
      <c r="AQ42" s="1007"/>
      <c r="AR42" s="1007"/>
      <c r="AS42" s="1007"/>
      <c r="AT42" s="1007"/>
      <c r="AU42" s="1007"/>
      <c r="AV42" s="1007"/>
      <c r="AW42" s="1007"/>
      <c r="AX42" s="1007"/>
      <c r="AY42" s="1007"/>
      <c r="AZ42" s="1077"/>
      <c r="BA42" s="1077"/>
      <c r="BB42" s="1077"/>
      <c r="BC42" s="1077"/>
      <c r="BD42" s="1077"/>
      <c r="BE42" s="1008"/>
      <c r="BF42" s="1008"/>
      <c r="BG42" s="1008"/>
      <c r="BH42" s="1008"/>
      <c r="BI42" s="1009"/>
      <c r="BJ42" s="228"/>
      <c r="BK42" s="228"/>
      <c r="BL42" s="228"/>
      <c r="BM42" s="228"/>
      <c r="BN42" s="228"/>
      <c r="BO42" s="237"/>
      <c r="BP42" s="237"/>
      <c r="BQ42" s="234">
        <v>36</v>
      </c>
      <c r="BR42" s="235"/>
      <c r="BS42" s="1028"/>
      <c r="BT42" s="1029"/>
      <c r="BU42" s="1029"/>
      <c r="BV42" s="1029"/>
      <c r="BW42" s="1029"/>
      <c r="BX42" s="1029"/>
      <c r="BY42" s="1029"/>
      <c r="BZ42" s="1029"/>
      <c r="CA42" s="1029"/>
      <c r="CB42" s="1029"/>
      <c r="CC42" s="1029"/>
      <c r="CD42" s="1029"/>
      <c r="CE42" s="1029"/>
      <c r="CF42" s="1029"/>
      <c r="CG42" s="1050"/>
      <c r="CH42" s="1025"/>
      <c r="CI42" s="1026"/>
      <c r="CJ42" s="1026"/>
      <c r="CK42" s="1026"/>
      <c r="CL42" s="1027"/>
      <c r="CM42" s="1025"/>
      <c r="CN42" s="1026"/>
      <c r="CO42" s="1026"/>
      <c r="CP42" s="1026"/>
      <c r="CQ42" s="1027"/>
      <c r="CR42" s="1025"/>
      <c r="CS42" s="1026"/>
      <c r="CT42" s="1026"/>
      <c r="CU42" s="1026"/>
      <c r="CV42" s="1027"/>
      <c r="CW42" s="1025"/>
      <c r="CX42" s="1026"/>
      <c r="CY42" s="1026"/>
      <c r="CZ42" s="1026"/>
      <c r="DA42" s="1027"/>
      <c r="DB42" s="1025"/>
      <c r="DC42" s="1026"/>
      <c r="DD42" s="1026"/>
      <c r="DE42" s="1026"/>
      <c r="DF42" s="1027"/>
      <c r="DG42" s="1025"/>
      <c r="DH42" s="1026"/>
      <c r="DI42" s="1026"/>
      <c r="DJ42" s="1026"/>
      <c r="DK42" s="1027"/>
      <c r="DL42" s="1025"/>
      <c r="DM42" s="1026"/>
      <c r="DN42" s="1026"/>
      <c r="DO42" s="1026"/>
      <c r="DP42" s="1027"/>
      <c r="DQ42" s="1025"/>
      <c r="DR42" s="1026"/>
      <c r="DS42" s="1026"/>
      <c r="DT42" s="1026"/>
      <c r="DU42" s="1027"/>
      <c r="DV42" s="1028"/>
      <c r="DW42" s="1029"/>
      <c r="DX42" s="1029"/>
      <c r="DY42" s="1029"/>
      <c r="DZ42" s="1030"/>
      <c r="EA42" s="226"/>
    </row>
    <row r="43" spans="1:131" ht="26.25" customHeight="1" x14ac:dyDescent="0.2">
      <c r="A43" s="234">
        <v>16</v>
      </c>
      <c r="B43" s="1066"/>
      <c r="C43" s="1067"/>
      <c r="D43" s="1067"/>
      <c r="E43" s="1067"/>
      <c r="F43" s="1067"/>
      <c r="G43" s="1067"/>
      <c r="H43" s="1067"/>
      <c r="I43" s="1067"/>
      <c r="J43" s="1067"/>
      <c r="K43" s="1067"/>
      <c r="L43" s="1067"/>
      <c r="M43" s="1067"/>
      <c r="N43" s="1067"/>
      <c r="O43" s="1067"/>
      <c r="P43" s="1068"/>
      <c r="Q43" s="1074"/>
      <c r="R43" s="1075"/>
      <c r="S43" s="1075"/>
      <c r="T43" s="1075"/>
      <c r="U43" s="1075"/>
      <c r="V43" s="1075"/>
      <c r="W43" s="1075"/>
      <c r="X43" s="1075"/>
      <c r="Y43" s="1075"/>
      <c r="Z43" s="1075"/>
      <c r="AA43" s="1075"/>
      <c r="AB43" s="1075"/>
      <c r="AC43" s="1075"/>
      <c r="AD43" s="1075"/>
      <c r="AE43" s="1076"/>
      <c r="AF43" s="1071"/>
      <c r="AG43" s="1072"/>
      <c r="AH43" s="1072"/>
      <c r="AI43" s="1072"/>
      <c r="AJ43" s="1073"/>
      <c r="AK43" s="1016"/>
      <c r="AL43" s="1007"/>
      <c r="AM43" s="1007"/>
      <c r="AN43" s="1007"/>
      <c r="AO43" s="1007"/>
      <c r="AP43" s="1007"/>
      <c r="AQ43" s="1007"/>
      <c r="AR43" s="1007"/>
      <c r="AS43" s="1007"/>
      <c r="AT43" s="1007"/>
      <c r="AU43" s="1007"/>
      <c r="AV43" s="1007"/>
      <c r="AW43" s="1007"/>
      <c r="AX43" s="1007"/>
      <c r="AY43" s="1007"/>
      <c r="AZ43" s="1077"/>
      <c r="BA43" s="1077"/>
      <c r="BB43" s="1077"/>
      <c r="BC43" s="1077"/>
      <c r="BD43" s="1077"/>
      <c r="BE43" s="1008"/>
      <c r="BF43" s="1008"/>
      <c r="BG43" s="1008"/>
      <c r="BH43" s="1008"/>
      <c r="BI43" s="1009"/>
      <c r="BJ43" s="228"/>
      <c r="BK43" s="228"/>
      <c r="BL43" s="228"/>
      <c r="BM43" s="228"/>
      <c r="BN43" s="228"/>
      <c r="BO43" s="237"/>
      <c r="BP43" s="237"/>
      <c r="BQ43" s="234">
        <v>37</v>
      </c>
      <c r="BR43" s="235"/>
      <c r="BS43" s="1028"/>
      <c r="BT43" s="1029"/>
      <c r="BU43" s="1029"/>
      <c r="BV43" s="1029"/>
      <c r="BW43" s="1029"/>
      <c r="BX43" s="1029"/>
      <c r="BY43" s="1029"/>
      <c r="BZ43" s="1029"/>
      <c r="CA43" s="1029"/>
      <c r="CB43" s="1029"/>
      <c r="CC43" s="1029"/>
      <c r="CD43" s="1029"/>
      <c r="CE43" s="1029"/>
      <c r="CF43" s="1029"/>
      <c r="CG43" s="1050"/>
      <c r="CH43" s="1025"/>
      <c r="CI43" s="1026"/>
      <c r="CJ43" s="1026"/>
      <c r="CK43" s="1026"/>
      <c r="CL43" s="1027"/>
      <c r="CM43" s="1025"/>
      <c r="CN43" s="1026"/>
      <c r="CO43" s="1026"/>
      <c r="CP43" s="1026"/>
      <c r="CQ43" s="1027"/>
      <c r="CR43" s="1025"/>
      <c r="CS43" s="1026"/>
      <c r="CT43" s="1026"/>
      <c r="CU43" s="1026"/>
      <c r="CV43" s="1027"/>
      <c r="CW43" s="1025"/>
      <c r="CX43" s="1026"/>
      <c r="CY43" s="1026"/>
      <c r="CZ43" s="1026"/>
      <c r="DA43" s="1027"/>
      <c r="DB43" s="1025"/>
      <c r="DC43" s="1026"/>
      <c r="DD43" s="1026"/>
      <c r="DE43" s="1026"/>
      <c r="DF43" s="1027"/>
      <c r="DG43" s="1025"/>
      <c r="DH43" s="1026"/>
      <c r="DI43" s="1026"/>
      <c r="DJ43" s="1026"/>
      <c r="DK43" s="1027"/>
      <c r="DL43" s="1025"/>
      <c r="DM43" s="1026"/>
      <c r="DN43" s="1026"/>
      <c r="DO43" s="1026"/>
      <c r="DP43" s="1027"/>
      <c r="DQ43" s="1025"/>
      <c r="DR43" s="1026"/>
      <c r="DS43" s="1026"/>
      <c r="DT43" s="1026"/>
      <c r="DU43" s="1027"/>
      <c r="DV43" s="1028"/>
      <c r="DW43" s="1029"/>
      <c r="DX43" s="1029"/>
      <c r="DY43" s="1029"/>
      <c r="DZ43" s="1030"/>
      <c r="EA43" s="226"/>
    </row>
    <row r="44" spans="1:131" ht="26.25" customHeight="1" x14ac:dyDescent="0.2">
      <c r="A44" s="234">
        <v>17</v>
      </c>
      <c r="B44" s="1066"/>
      <c r="C44" s="1067"/>
      <c r="D44" s="1067"/>
      <c r="E44" s="1067"/>
      <c r="F44" s="1067"/>
      <c r="G44" s="1067"/>
      <c r="H44" s="1067"/>
      <c r="I44" s="1067"/>
      <c r="J44" s="1067"/>
      <c r="K44" s="1067"/>
      <c r="L44" s="1067"/>
      <c r="M44" s="1067"/>
      <c r="N44" s="1067"/>
      <c r="O44" s="1067"/>
      <c r="P44" s="1068"/>
      <c r="Q44" s="1074"/>
      <c r="R44" s="1075"/>
      <c r="S44" s="1075"/>
      <c r="T44" s="1075"/>
      <c r="U44" s="1075"/>
      <c r="V44" s="1075"/>
      <c r="W44" s="1075"/>
      <c r="X44" s="1075"/>
      <c r="Y44" s="1075"/>
      <c r="Z44" s="1075"/>
      <c r="AA44" s="1075"/>
      <c r="AB44" s="1075"/>
      <c r="AC44" s="1075"/>
      <c r="AD44" s="1075"/>
      <c r="AE44" s="1076"/>
      <c r="AF44" s="1071"/>
      <c r="AG44" s="1072"/>
      <c r="AH44" s="1072"/>
      <c r="AI44" s="1072"/>
      <c r="AJ44" s="1073"/>
      <c r="AK44" s="1016"/>
      <c r="AL44" s="1007"/>
      <c r="AM44" s="1007"/>
      <c r="AN44" s="1007"/>
      <c r="AO44" s="1007"/>
      <c r="AP44" s="1007"/>
      <c r="AQ44" s="1007"/>
      <c r="AR44" s="1007"/>
      <c r="AS44" s="1007"/>
      <c r="AT44" s="1007"/>
      <c r="AU44" s="1007"/>
      <c r="AV44" s="1007"/>
      <c r="AW44" s="1007"/>
      <c r="AX44" s="1007"/>
      <c r="AY44" s="1007"/>
      <c r="AZ44" s="1077"/>
      <c r="BA44" s="1077"/>
      <c r="BB44" s="1077"/>
      <c r="BC44" s="1077"/>
      <c r="BD44" s="1077"/>
      <c r="BE44" s="1008"/>
      <c r="BF44" s="1008"/>
      <c r="BG44" s="1008"/>
      <c r="BH44" s="1008"/>
      <c r="BI44" s="1009"/>
      <c r="BJ44" s="228"/>
      <c r="BK44" s="228"/>
      <c r="BL44" s="228"/>
      <c r="BM44" s="228"/>
      <c r="BN44" s="228"/>
      <c r="BO44" s="237"/>
      <c r="BP44" s="237"/>
      <c r="BQ44" s="234">
        <v>38</v>
      </c>
      <c r="BR44" s="235"/>
      <c r="BS44" s="1028"/>
      <c r="BT44" s="1029"/>
      <c r="BU44" s="1029"/>
      <c r="BV44" s="1029"/>
      <c r="BW44" s="1029"/>
      <c r="BX44" s="1029"/>
      <c r="BY44" s="1029"/>
      <c r="BZ44" s="1029"/>
      <c r="CA44" s="1029"/>
      <c r="CB44" s="1029"/>
      <c r="CC44" s="1029"/>
      <c r="CD44" s="1029"/>
      <c r="CE44" s="1029"/>
      <c r="CF44" s="1029"/>
      <c r="CG44" s="1050"/>
      <c r="CH44" s="1025"/>
      <c r="CI44" s="1026"/>
      <c r="CJ44" s="1026"/>
      <c r="CK44" s="1026"/>
      <c r="CL44" s="1027"/>
      <c r="CM44" s="1025"/>
      <c r="CN44" s="1026"/>
      <c r="CO44" s="1026"/>
      <c r="CP44" s="1026"/>
      <c r="CQ44" s="1027"/>
      <c r="CR44" s="1025"/>
      <c r="CS44" s="1026"/>
      <c r="CT44" s="1026"/>
      <c r="CU44" s="1026"/>
      <c r="CV44" s="1027"/>
      <c r="CW44" s="1025"/>
      <c r="CX44" s="1026"/>
      <c r="CY44" s="1026"/>
      <c r="CZ44" s="1026"/>
      <c r="DA44" s="1027"/>
      <c r="DB44" s="1025"/>
      <c r="DC44" s="1026"/>
      <c r="DD44" s="1026"/>
      <c r="DE44" s="1026"/>
      <c r="DF44" s="1027"/>
      <c r="DG44" s="1025"/>
      <c r="DH44" s="1026"/>
      <c r="DI44" s="1026"/>
      <c r="DJ44" s="1026"/>
      <c r="DK44" s="1027"/>
      <c r="DL44" s="1025"/>
      <c r="DM44" s="1026"/>
      <c r="DN44" s="1026"/>
      <c r="DO44" s="1026"/>
      <c r="DP44" s="1027"/>
      <c r="DQ44" s="1025"/>
      <c r="DR44" s="1026"/>
      <c r="DS44" s="1026"/>
      <c r="DT44" s="1026"/>
      <c r="DU44" s="1027"/>
      <c r="DV44" s="1028"/>
      <c r="DW44" s="1029"/>
      <c r="DX44" s="1029"/>
      <c r="DY44" s="1029"/>
      <c r="DZ44" s="1030"/>
      <c r="EA44" s="226"/>
    </row>
    <row r="45" spans="1:131" ht="26.25" customHeight="1" x14ac:dyDescent="0.2">
      <c r="A45" s="234">
        <v>18</v>
      </c>
      <c r="B45" s="1066"/>
      <c r="C45" s="1067"/>
      <c r="D45" s="1067"/>
      <c r="E45" s="1067"/>
      <c r="F45" s="1067"/>
      <c r="G45" s="1067"/>
      <c r="H45" s="1067"/>
      <c r="I45" s="1067"/>
      <c r="J45" s="1067"/>
      <c r="K45" s="1067"/>
      <c r="L45" s="1067"/>
      <c r="M45" s="1067"/>
      <c r="N45" s="1067"/>
      <c r="O45" s="1067"/>
      <c r="P45" s="1068"/>
      <c r="Q45" s="1074"/>
      <c r="R45" s="1075"/>
      <c r="S45" s="1075"/>
      <c r="T45" s="1075"/>
      <c r="U45" s="1075"/>
      <c r="V45" s="1075"/>
      <c r="W45" s="1075"/>
      <c r="X45" s="1075"/>
      <c r="Y45" s="1075"/>
      <c r="Z45" s="1075"/>
      <c r="AA45" s="1075"/>
      <c r="AB45" s="1075"/>
      <c r="AC45" s="1075"/>
      <c r="AD45" s="1075"/>
      <c r="AE45" s="1076"/>
      <c r="AF45" s="1071"/>
      <c r="AG45" s="1072"/>
      <c r="AH45" s="1072"/>
      <c r="AI45" s="1072"/>
      <c r="AJ45" s="1073"/>
      <c r="AK45" s="1016"/>
      <c r="AL45" s="1007"/>
      <c r="AM45" s="1007"/>
      <c r="AN45" s="1007"/>
      <c r="AO45" s="1007"/>
      <c r="AP45" s="1007"/>
      <c r="AQ45" s="1007"/>
      <c r="AR45" s="1007"/>
      <c r="AS45" s="1007"/>
      <c r="AT45" s="1007"/>
      <c r="AU45" s="1007"/>
      <c r="AV45" s="1007"/>
      <c r="AW45" s="1007"/>
      <c r="AX45" s="1007"/>
      <c r="AY45" s="1007"/>
      <c r="AZ45" s="1077"/>
      <c r="BA45" s="1077"/>
      <c r="BB45" s="1077"/>
      <c r="BC45" s="1077"/>
      <c r="BD45" s="1077"/>
      <c r="BE45" s="1008"/>
      <c r="BF45" s="1008"/>
      <c r="BG45" s="1008"/>
      <c r="BH45" s="1008"/>
      <c r="BI45" s="1009"/>
      <c r="BJ45" s="228"/>
      <c r="BK45" s="228"/>
      <c r="BL45" s="228"/>
      <c r="BM45" s="228"/>
      <c r="BN45" s="228"/>
      <c r="BO45" s="237"/>
      <c r="BP45" s="237"/>
      <c r="BQ45" s="234">
        <v>39</v>
      </c>
      <c r="BR45" s="235"/>
      <c r="BS45" s="1028"/>
      <c r="BT45" s="1029"/>
      <c r="BU45" s="1029"/>
      <c r="BV45" s="1029"/>
      <c r="BW45" s="1029"/>
      <c r="BX45" s="1029"/>
      <c r="BY45" s="1029"/>
      <c r="BZ45" s="1029"/>
      <c r="CA45" s="1029"/>
      <c r="CB45" s="1029"/>
      <c r="CC45" s="1029"/>
      <c r="CD45" s="1029"/>
      <c r="CE45" s="1029"/>
      <c r="CF45" s="1029"/>
      <c r="CG45" s="1050"/>
      <c r="CH45" s="1025"/>
      <c r="CI45" s="1026"/>
      <c r="CJ45" s="1026"/>
      <c r="CK45" s="1026"/>
      <c r="CL45" s="1027"/>
      <c r="CM45" s="1025"/>
      <c r="CN45" s="1026"/>
      <c r="CO45" s="1026"/>
      <c r="CP45" s="1026"/>
      <c r="CQ45" s="1027"/>
      <c r="CR45" s="1025"/>
      <c r="CS45" s="1026"/>
      <c r="CT45" s="1026"/>
      <c r="CU45" s="1026"/>
      <c r="CV45" s="1027"/>
      <c r="CW45" s="1025"/>
      <c r="CX45" s="1026"/>
      <c r="CY45" s="1026"/>
      <c r="CZ45" s="1026"/>
      <c r="DA45" s="1027"/>
      <c r="DB45" s="1025"/>
      <c r="DC45" s="1026"/>
      <c r="DD45" s="1026"/>
      <c r="DE45" s="1026"/>
      <c r="DF45" s="1027"/>
      <c r="DG45" s="1025"/>
      <c r="DH45" s="1026"/>
      <c r="DI45" s="1026"/>
      <c r="DJ45" s="1026"/>
      <c r="DK45" s="1027"/>
      <c r="DL45" s="1025"/>
      <c r="DM45" s="1026"/>
      <c r="DN45" s="1026"/>
      <c r="DO45" s="1026"/>
      <c r="DP45" s="1027"/>
      <c r="DQ45" s="1025"/>
      <c r="DR45" s="1026"/>
      <c r="DS45" s="1026"/>
      <c r="DT45" s="1026"/>
      <c r="DU45" s="1027"/>
      <c r="DV45" s="1028"/>
      <c r="DW45" s="1029"/>
      <c r="DX45" s="1029"/>
      <c r="DY45" s="1029"/>
      <c r="DZ45" s="1030"/>
      <c r="EA45" s="226"/>
    </row>
    <row r="46" spans="1:131" ht="26.25" customHeight="1" x14ac:dyDescent="0.2">
      <c r="A46" s="234">
        <v>19</v>
      </c>
      <c r="B46" s="1066"/>
      <c r="C46" s="1067"/>
      <c r="D46" s="1067"/>
      <c r="E46" s="1067"/>
      <c r="F46" s="1067"/>
      <c r="G46" s="1067"/>
      <c r="H46" s="1067"/>
      <c r="I46" s="1067"/>
      <c r="J46" s="1067"/>
      <c r="K46" s="1067"/>
      <c r="L46" s="1067"/>
      <c r="M46" s="1067"/>
      <c r="N46" s="1067"/>
      <c r="O46" s="1067"/>
      <c r="P46" s="1068"/>
      <c r="Q46" s="1074"/>
      <c r="R46" s="1075"/>
      <c r="S46" s="1075"/>
      <c r="T46" s="1075"/>
      <c r="U46" s="1075"/>
      <c r="V46" s="1075"/>
      <c r="W46" s="1075"/>
      <c r="X46" s="1075"/>
      <c r="Y46" s="1075"/>
      <c r="Z46" s="1075"/>
      <c r="AA46" s="1075"/>
      <c r="AB46" s="1075"/>
      <c r="AC46" s="1075"/>
      <c r="AD46" s="1075"/>
      <c r="AE46" s="1076"/>
      <c r="AF46" s="1071"/>
      <c r="AG46" s="1072"/>
      <c r="AH46" s="1072"/>
      <c r="AI46" s="1072"/>
      <c r="AJ46" s="1073"/>
      <c r="AK46" s="1016"/>
      <c r="AL46" s="1007"/>
      <c r="AM46" s="1007"/>
      <c r="AN46" s="1007"/>
      <c r="AO46" s="1007"/>
      <c r="AP46" s="1007"/>
      <c r="AQ46" s="1007"/>
      <c r="AR46" s="1007"/>
      <c r="AS46" s="1007"/>
      <c r="AT46" s="1007"/>
      <c r="AU46" s="1007"/>
      <c r="AV46" s="1007"/>
      <c r="AW46" s="1007"/>
      <c r="AX46" s="1007"/>
      <c r="AY46" s="1007"/>
      <c r="AZ46" s="1077"/>
      <c r="BA46" s="1077"/>
      <c r="BB46" s="1077"/>
      <c r="BC46" s="1077"/>
      <c r="BD46" s="1077"/>
      <c r="BE46" s="1008"/>
      <c r="BF46" s="1008"/>
      <c r="BG46" s="1008"/>
      <c r="BH46" s="1008"/>
      <c r="BI46" s="1009"/>
      <c r="BJ46" s="228"/>
      <c r="BK46" s="228"/>
      <c r="BL46" s="228"/>
      <c r="BM46" s="228"/>
      <c r="BN46" s="228"/>
      <c r="BO46" s="237"/>
      <c r="BP46" s="237"/>
      <c r="BQ46" s="234">
        <v>40</v>
      </c>
      <c r="BR46" s="235"/>
      <c r="BS46" s="1028"/>
      <c r="BT46" s="1029"/>
      <c r="BU46" s="1029"/>
      <c r="BV46" s="1029"/>
      <c r="BW46" s="1029"/>
      <c r="BX46" s="1029"/>
      <c r="BY46" s="1029"/>
      <c r="BZ46" s="1029"/>
      <c r="CA46" s="1029"/>
      <c r="CB46" s="1029"/>
      <c r="CC46" s="1029"/>
      <c r="CD46" s="1029"/>
      <c r="CE46" s="1029"/>
      <c r="CF46" s="1029"/>
      <c r="CG46" s="1050"/>
      <c r="CH46" s="1025"/>
      <c r="CI46" s="1026"/>
      <c r="CJ46" s="1026"/>
      <c r="CK46" s="1026"/>
      <c r="CL46" s="1027"/>
      <c r="CM46" s="1025"/>
      <c r="CN46" s="1026"/>
      <c r="CO46" s="1026"/>
      <c r="CP46" s="1026"/>
      <c r="CQ46" s="1027"/>
      <c r="CR46" s="1025"/>
      <c r="CS46" s="1026"/>
      <c r="CT46" s="1026"/>
      <c r="CU46" s="1026"/>
      <c r="CV46" s="1027"/>
      <c r="CW46" s="1025"/>
      <c r="CX46" s="1026"/>
      <c r="CY46" s="1026"/>
      <c r="CZ46" s="1026"/>
      <c r="DA46" s="1027"/>
      <c r="DB46" s="1025"/>
      <c r="DC46" s="1026"/>
      <c r="DD46" s="1026"/>
      <c r="DE46" s="1026"/>
      <c r="DF46" s="1027"/>
      <c r="DG46" s="1025"/>
      <c r="DH46" s="1026"/>
      <c r="DI46" s="1026"/>
      <c r="DJ46" s="1026"/>
      <c r="DK46" s="1027"/>
      <c r="DL46" s="1025"/>
      <c r="DM46" s="1026"/>
      <c r="DN46" s="1026"/>
      <c r="DO46" s="1026"/>
      <c r="DP46" s="1027"/>
      <c r="DQ46" s="1025"/>
      <c r="DR46" s="1026"/>
      <c r="DS46" s="1026"/>
      <c r="DT46" s="1026"/>
      <c r="DU46" s="1027"/>
      <c r="DV46" s="1028"/>
      <c r="DW46" s="1029"/>
      <c r="DX46" s="1029"/>
      <c r="DY46" s="1029"/>
      <c r="DZ46" s="1030"/>
      <c r="EA46" s="226"/>
    </row>
    <row r="47" spans="1:131" ht="26.25" customHeight="1" x14ac:dyDescent="0.2">
      <c r="A47" s="234">
        <v>20</v>
      </c>
      <c r="B47" s="1066"/>
      <c r="C47" s="1067"/>
      <c r="D47" s="1067"/>
      <c r="E47" s="1067"/>
      <c r="F47" s="1067"/>
      <c r="G47" s="1067"/>
      <c r="H47" s="1067"/>
      <c r="I47" s="1067"/>
      <c r="J47" s="1067"/>
      <c r="K47" s="1067"/>
      <c r="L47" s="1067"/>
      <c r="M47" s="1067"/>
      <c r="N47" s="1067"/>
      <c r="O47" s="1067"/>
      <c r="P47" s="1068"/>
      <c r="Q47" s="1074"/>
      <c r="R47" s="1075"/>
      <c r="S47" s="1075"/>
      <c r="T47" s="1075"/>
      <c r="U47" s="1075"/>
      <c r="V47" s="1075"/>
      <c r="W47" s="1075"/>
      <c r="X47" s="1075"/>
      <c r="Y47" s="1075"/>
      <c r="Z47" s="1075"/>
      <c r="AA47" s="1075"/>
      <c r="AB47" s="1075"/>
      <c r="AC47" s="1075"/>
      <c r="AD47" s="1075"/>
      <c r="AE47" s="1076"/>
      <c r="AF47" s="1071"/>
      <c r="AG47" s="1072"/>
      <c r="AH47" s="1072"/>
      <c r="AI47" s="1072"/>
      <c r="AJ47" s="1073"/>
      <c r="AK47" s="1016"/>
      <c r="AL47" s="1007"/>
      <c r="AM47" s="1007"/>
      <c r="AN47" s="1007"/>
      <c r="AO47" s="1007"/>
      <c r="AP47" s="1007"/>
      <c r="AQ47" s="1007"/>
      <c r="AR47" s="1007"/>
      <c r="AS47" s="1007"/>
      <c r="AT47" s="1007"/>
      <c r="AU47" s="1007"/>
      <c r="AV47" s="1007"/>
      <c r="AW47" s="1007"/>
      <c r="AX47" s="1007"/>
      <c r="AY47" s="1007"/>
      <c r="AZ47" s="1077"/>
      <c r="BA47" s="1077"/>
      <c r="BB47" s="1077"/>
      <c r="BC47" s="1077"/>
      <c r="BD47" s="1077"/>
      <c r="BE47" s="1008"/>
      <c r="BF47" s="1008"/>
      <c r="BG47" s="1008"/>
      <c r="BH47" s="1008"/>
      <c r="BI47" s="1009"/>
      <c r="BJ47" s="228"/>
      <c r="BK47" s="228"/>
      <c r="BL47" s="228"/>
      <c r="BM47" s="228"/>
      <c r="BN47" s="228"/>
      <c r="BO47" s="237"/>
      <c r="BP47" s="237"/>
      <c r="BQ47" s="234">
        <v>41</v>
      </c>
      <c r="BR47" s="235"/>
      <c r="BS47" s="1028"/>
      <c r="BT47" s="1029"/>
      <c r="BU47" s="1029"/>
      <c r="BV47" s="1029"/>
      <c r="BW47" s="1029"/>
      <c r="BX47" s="1029"/>
      <c r="BY47" s="1029"/>
      <c r="BZ47" s="1029"/>
      <c r="CA47" s="1029"/>
      <c r="CB47" s="1029"/>
      <c r="CC47" s="1029"/>
      <c r="CD47" s="1029"/>
      <c r="CE47" s="1029"/>
      <c r="CF47" s="1029"/>
      <c r="CG47" s="1050"/>
      <c r="CH47" s="1025"/>
      <c r="CI47" s="1026"/>
      <c r="CJ47" s="1026"/>
      <c r="CK47" s="1026"/>
      <c r="CL47" s="1027"/>
      <c r="CM47" s="1025"/>
      <c r="CN47" s="1026"/>
      <c r="CO47" s="1026"/>
      <c r="CP47" s="1026"/>
      <c r="CQ47" s="1027"/>
      <c r="CR47" s="1025"/>
      <c r="CS47" s="1026"/>
      <c r="CT47" s="1026"/>
      <c r="CU47" s="1026"/>
      <c r="CV47" s="1027"/>
      <c r="CW47" s="1025"/>
      <c r="CX47" s="1026"/>
      <c r="CY47" s="1026"/>
      <c r="CZ47" s="1026"/>
      <c r="DA47" s="1027"/>
      <c r="DB47" s="1025"/>
      <c r="DC47" s="1026"/>
      <c r="DD47" s="1026"/>
      <c r="DE47" s="1026"/>
      <c r="DF47" s="1027"/>
      <c r="DG47" s="1025"/>
      <c r="DH47" s="1026"/>
      <c r="DI47" s="1026"/>
      <c r="DJ47" s="1026"/>
      <c r="DK47" s="1027"/>
      <c r="DL47" s="1025"/>
      <c r="DM47" s="1026"/>
      <c r="DN47" s="1026"/>
      <c r="DO47" s="1026"/>
      <c r="DP47" s="1027"/>
      <c r="DQ47" s="1025"/>
      <c r="DR47" s="1026"/>
      <c r="DS47" s="1026"/>
      <c r="DT47" s="1026"/>
      <c r="DU47" s="1027"/>
      <c r="DV47" s="1028"/>
      <c r="DW47" s="1029"/>
      <c r="DX47" s="1029"/>
      <c r="DY47" s="1029"/>
      <c r="DZ47" s="1030"/>
      <c r="EA47" s="226"/>
    </row>
    <row r="48" spans="1:131" ht="26.25" customHeight="1" x14ac:dyDescent="0.2">
      <c r="A48" s="234">
        <v>21</v>
      </c>
      <c r="B48" s="1066"/>
      <c r="C48" s="1067"/>
      <c r="D48" s="1067"/>
      <c r="E48" s="1067"/>
      <c r="F48" s="1067"/>
      <c r="G48" s="1067"/>
      <c r="H48" s="1067"/>
      <c r="I48" s="1067"/>
      <c r="J48" s="1067"/>
      <c r="K48" s="1067"/>
      <c r="L48" s="1067"/>
      <c r="M48" s="1067"/>
      <c r="N48" s="1067"/>
      <c r="O48" s="1067"/>
      <c r="P48" s="1068"/>
      <c r="Q48" s="1074"/>
      <c r="R48" s="1075"/>
      <c r="S48" s="1075"/>
      <c r="T48" s="1075"/>
      <c r="U48" s="1075"/>
      <c r="V48" s="1075"/>
      <c r="W48" s="1075"/>
      <c r="X48" s="1075"/>
      <c r="Y48" s="1075"/>
      <c r="Z48" s="1075"/>
      <c r="AA48" s="1075"/>
      <c r="AB48" s="1075"/>
      <c r="AC48" s="1075"/>
      <c r="AD48" s="1075"/>
      <c r="AE48" s="1076"/>
      <c r="AF48" s="1071"/>
      <c r="AG48" s="1072"/>
      <c r="AH48" s="1072"/>
      <c r="AI48" s="1072"/>
      <c r="AJ48" s="1073"/>
      <c r="AK48" s="1016"/>
      <c r="AL48" s="1007"/>
      <c r="AM48" s="1007"/>
      <c r="AN48" s="1007"/>
      <c r="AO48" s="1007"/>
      <c r="AP48" s="1007"/>
      <c r="AQ48" s="1007"/>
      <c r="AR48" s="1007"/>
      <c r="AS48" s="1007"/>
      <c r="AT48" s="1007"/>
      <c r="AU48" s="1007"/>
      <c r="AV48" s="1007"/>
      <c r="AW48" s="1007"/>
      <c r="AX48" s="1007"/>
      <c r="AY48" s="1007"/>
      <c r="AZ48" s="1077"/>
      <c r="BA48" s="1077"/>
      <c r="BB48" s="1077"/>
      <c r="BC48" s="1077"/>
      <c r="BD48" s="1077"/>
      <c r="BE48" s="1008"/>
      <c r="BF48" s="1008"/>
      <c r="BG48" s="1008"/>
      <c r="BH48" s="1008"/>
      <c r="BI48" s="1009"/>
      <c r="BJ48" s="228"/>
      <c r="BK48" s="228"/>
      <c r="BL48" s="228"/>
      <c r="BM48" s="228"/>
      <c r="BN48" s="228"/>
      <c r="BO48" s="237"/>
      <c r="BP48" s="237"/>
      <c r="BQ48" s="234">
        <v>42</v>
      </c>
      <c r="BR48" s="235"/>
      <c r="BS48" s="1028"/>
      <c r="BT48" s="1029"/>
      <c r="BU48" s="1029"/>
      <c r="BV48" s="1029"/>
      <c r="BW48" s="1029"/>
      <c r="BX48" s="1029"/>
      <c r="BY48" s="1029"/>
      <c r="BZ48" s="1029"/>
      <c r="CA48" s="1029"/>
      <c r="CB48" s="1029"/>
      <c r="CC48" s="1029"/>
      <c r="CD48" s="1029"/>
      <c r="CE48" s="1029"/>
      <c r="CF48" s="1029"/>
      <c r="CG48" s="1050"/>
      <c r="CH48" s="1025"/>
      <c r="CI48" s="1026"/>
      <c r="CJ48" s="1026"/>
      <c r="CK48" s="1026"/>
      <c r="CL48" s="1027"/>
      <c r="CM48" s="1025"/>
      <c r="CN48" s="1026"/>
      <c r="CO48" s="1026"/>
      <c r="CP48" s="1026"/>
      <c r="CQ48" s="1027"/>
      <c r="CR48" s="1025"/>
      <c r="CS48" s="1026"/>
      <c r="CT48" s="1026"/>
      <c r="CU48" s="1026"/>
      <c r="CV48" s="1027"/>
      <c r="CW48" s="1025"/>
      <c r="CX48" s="1026"/>
      <c r="CY48" s="1026"/>
      <c r="CZ48" s="1026"/>
      <c r="DA48" s="1027"/>
      <c r="DB48" s="1025"/>
      <c r="DC48" s="1026"/>
      <c r="DD48" s="1026"/>
      <c r="DE48" s="1026"/>
      <c r="DF48" s="1027"/>
      <c r="DG48" s="1025"/>
      <c r="DH48" s="1026"/>
      <c r="DI48" s="1026"/>
      <c r="DJ48" s="1026"/>
      <c r="DK48" s="1027"/>
      <c r="DL48" s="1025"/>
      <c r="DM48" s="1026"/>
      <c r="DN48" s="1026"/>
      <c r="DO48" s="1026"/>
      <c r="DP48" s="1027"/>
      <c r="DQ48" s="1025"/>
      <c r="DR48" s="1026"/>
      <c r="DS48" s="1026"/>
      <c r="DT48" s="1026"/>
      <c r="DU48" s="1027"/>
      <c r="DV48" s="1028"/>
      <c r="DW48" s="1029"/>
      <c r="DX48" s="1029"/>
      <c r="DY48" s="1029"/>
      <c r="DZ48" s="1030"/>
      <c r="EA48" s="226"/>
    </row>
    <row r="49" spans="1:131" ht="26.25" customHeight="1" x14ac:dyDescent="0.2">
      <c r="A49" s="234">
        <v>22</v>
      </c>
      <c r="B49" s="1066"/>
      <c r="C49" s="1067"/>
      <c r="D49" s="1067"/>
      <c r="E49" s="1067"/>
      <c r="F49" s="1067"/>
      <c r="G49" s="1067"/>
      <c r="H49" s="1067"/>
      <c r="I49" s="1067"/>
      <c r="J49" s="1067"/>
      <c r="K49" s="1067"/>
      <c r="L49" s="1067"/>
      <c r="M49" s="1067"/>
      <c r="N49" s="1067"/>
      <c r="O49" s="1067"/>
      <c r="P49" s="1068"/>
      <c r="Q49" s="1074"/>
      <c r="R49" s="1075"/>
      <c r="S49" s="1075"/>
      <c r="T49" s="1075"/>
      <c r="U49" s="1075"/>
      <c r="V49" s="1075"/>
      <c r="W49" s="1075"/>
      <c r="X49" s="1075"/>
      <c r="Y49" s="1075"/>
      <c r="Z49" s="1075"/>
      <c r="AA49" s="1075"/>
      <c r="AB49" s="1075"/>
      <c r="AC49" s="1075"/>
      <c r="AD49" s="1075"/>
      <c r="AE49" s="1076"/>
      <c r="AF49" s="1071"/>
      <c r="AG49" s="1072"/>
      <c r="AH49" s="1072"/>
      <c r="AI49" s="1072"/>
      <c r="AJ49" s="1073"/>
      <c r="AK49" s="1016"/>
      <c r="AL49" s="1007"/>
      <c r="AM49" s="1007"/>
      <c r="AN49" s="1007"/>
      <c r="AO49" s="1007"/>
      <c r="AP49" s="1007"/>
      <c r="AQ49" s="1007"/>
      <c r="AR49" s="1007"/>
      <c r="AS49" s="1007"/>
      <c r="AT49" s="1007"/>
      <c r="AU49" s="1007"/>
      <c r="AV49" s="1007"/>
      <c r="AW49" s="1007"/>
      <c r="AX49" s="1007"/>
      <c r="AY49" s="1007"/>
      <c r="AZ49" s="1077"/>
      <c r="BA49" s="1077"/>
      <c r="BB49" s="1077"/>
      <c r="BC49" s="1077"/>
      <c r="BD49" s="1077"/>
      <c r="BE49" s="1008"/>
      <c r="BF49" s="1008"/>
      <c r="BG49" s="1008"/>
      <c r="BH49" s="1008"/>
      <c r="BI49" s="1009"/>
      <c r="BJ49" s="228"/>
      <c r="BK49" s="228"/>
      <c r="BL49" s="228"/>
      <c r="BM49" s="228"/>
      <c r="BN49" s="228"/>
      <c r="BO49" s="237"/>
      <c r="BP49" s="237"/>
      <c r="BQ49" s="234">
        <v>43</v>
      </c>
      <c r="BR49" s="235"/>
      <c r="BS49" s="1028"/>
      <c r="BT49" s="1029"/>
      <c r="BU49" s="1029"/>
      <c r="BV49" s="1029"/>
      <c r="BW49" s="1029"/>
      <c r="BX49" s="1029"/>
      <c r="BY49" s="1029"/>
      <c r="BZ49" s="1029"/>
      <c r="CA49" s="1029"/>
      <c r="CB49" s="1029"/>
      <c r="CC49" s="1029"/>
      <c r="CD49" s="1029"/>
      <c r="CE49" s="1029"/>
      <c r="CF49" s="1029"/>
      <c r="CG49" s="1050"/>
      <c r="CH49" s="1025"/>
      <c r="CI49" s="1026"/>
      <c r="CJ49" s="1026"/>
      <c r="CK49" s="1026"/>
      <c r="CL49" s="1027"/>
      <c r="CM49" s="1025"/>
      <c r="CN49" s="1026"/>
      <c r="CO49" s="1026"/>
      <c r="CP49" s="1026"/>
      <c r="CQ49" s="1027"/>
      <c r="CR49" s="1025"/>
      <c r="CS49" s="1026"/>
      <c r="CT49" s="1026"/>
      <c r="CU49" s="1026"/>
      <c r="CV49" s="1027"/>
      <c r="CW49" s="1025"/>
      <c r="CX49" s="1026"/>
      <c r="CY49" s="1026"/>
      <c r="CZ49" s="1026"/>
      <c r="DA49" s="1027"/>
      <c r="DB49" s="1025"/>
      <c r="DC49" s="1026"/>
      <c r="DD49" s="1026"/>
      <c r="DE49" s="1026"/>
      <c r="DF49" s="1027"/>
      <c r="DG49" s="1025"/>
      <c r="DH49" s="1026"/>
      <c r="DI49" s="1026"/>
      <c r="DJ49" s="1026"/>
      <c r="DK49" s="1027"/>
      <c r="DL49" s="1025"/>
      <c r="DM49" s="1026"/>
      <c r="DN49" s="1026"/>
      <c r="DO49" s="1026"/>
      <c r="DP49" s="1027"/>
      <c r="DQ49" s="1025"/>
      <c r="DR49" s="1026"/>
      <c r="DS49" s="1026"/>
      <c r="DT49" s="1026"/>
      <c r="DU49" s="1027"/>
      <c r="DV49" s="1028"/>
      <c r="DW49" s="1029"/>
      <c r="DX49" s="1029"/>
      <c r="DY49" s="1029"/>
      <c r="DZ49" s="1030"/>
      <c r="EA49" s="226"/>
    </row>
    <row r="50" spans="1:131" ht="26.25" customHeight="1" x14ac:dyDescent="0.2">
      <c r="A50" s="234">
        <v>23</v>
      </c>
      <c r="B50" s="1066"/>
      <c r="C50" s="1067"/>
      <c r="D50" s="1067"/>
      <c r="E50" s="1067"/>
      <c r="F50" s="1067"/>
      <c r="G50" s="1067"/>
      <c r="H50" s="1067"/>
      <c r="I50" s="1067"/>
      <c r="J50" s="1067"/>
      <c r="K50" s="1067"/>
      <c r="L50" s="1067"/>
      <c r="M50" s="1067"/>
      <c r="N50" s="1067"/>
      <c r="O50" s="1067"/>
      <c r="P50" s="1068"/>
      <c r="Q50" s="1069"/>
      <c r="R50" s="1061"/>
      <c r="S50" s="1061"/>
      <c r="T50" s="1061"/>
      <c r="U50" s="1061"/>
      <c r="V50" s="1061"/>
      <c r="W50" s="1061"/>
      <c r="X50" s="1061"/>
      <c r="Y50" s="1061"/>
      <c r="Z50" s="1061"/>
      <c r="AA50" s="1061"/>
      <c r="AB50" s="1061"/>
      <c r="AC50" s="1061"/>
      <c r="AD50" s="1061"/>
      <c r="AE50" s="1070"/>
      <c r="AF50" s="1071"/>
      <c r="AG50" s="1072"/>
      <c r="AH50" s="1072"/>
      <c r="AI50" s="1072"/>
      <c r="AJ50" s="1073"/>
      <c r="AK50" s="1060"/>
      <c r="AL50" s="1061"/>
      <c r="AM50" s="1061"/>
      <c r="AN50" s="1061"/>
      <c r="AO50" s="1061"/>
      <c r="AP50" s="1061"/>
      <c r="AQ50" s="1061"/>
      <c r="AR50" s="1061"/>
      <c r="AS50" s="1061"/>
      <c r="AT50" s="1061"/>
      <c r="AU50" s="1061"/>
      <c r="AV50" s="1061"/>
      <c r="AW50" s="1061"/>
      <c r="AX50" s="1061"/>
      <c r="AY50" s="1061"/>
      <c r="AZ50" s="1062"/>
      <c r="BA50" s="1062"/>
      <c r="BB50" s="1062"/>
      <c r="BC50" s="1062"/>
      <c r="BD50" s="1062"/>
      <c r="BE50" s="1008"/>
      <c r="BF50" s="1008"/>
      <c r="BG50" s="1008"/>
      <c r="BH50" s="1008"/>
      <c r="BI50" s="1009"/>
      <c r="BJ50" s="228"/>
      <c r="BK50" s="228"/>
      <c r="BL50" s="228"/>
      <c r="BM50" s="228"/>
      <c r="BN50" s="228"/>
      <c r="BO50" s="237"/>
      <c r="BP50" s="237"/>
      <c r="BQ50" s="234">
        <v>44</v>
      </c>
      <c r="BR50" s="235"/>
      <c r="BS50" s="1028"/>
      <c r="BT50" s="1029"/>
      <c r="BU50" s="1029"/>
      <c r="BV50" s="1029"/>
      <c r="BW50" s="1029"/>
      <c r="BX50" s="1029"/>
      <c r="BY50" s="1029"/>
      <c r="BZ50" s="1029"/>
      <c r="CA50" s="1029"/>
      <c r="CB50" s="1029"/>
      <c r="CC50" s="1029"/>
      <c r="CD50" s="1029"/>
      <c r="CE50" s="1029"/>
      <c r="CF50" s="1029"/>
      <c r="CG50" s="1050"/>
      <c r="CH50" s="1025"/>
      <c r="CI50" s="1026"/>
      <c r="CJ50" s="1026"/>
      <c r="CK50" s="1026"/>
      <c r="CL50" s="1027"/>
      <c r="CM50" s="1025"/>
      <c r="CN50" s="1026"/>
      <c r="CO50" s="1026"/>
      <c r="CP50" s="1026"/>
      <c r="CQ50" s="1027"/>
      <c r="CR50" s="1025"/>
      <c r="CS50" s="1026"/>
      <c r="CT50" s="1026"/>
      <c r="CU50" s="1026"/>
      <c r="CV50" s="1027"/>
      <c r="CW50" s="1025"/>
      <c r="CX50" s="1026"/>
      <c r="CY50" s="1026"/>
      <c r="CZ50" s="1026"/>
      <c r="DA50" s="1027"/>
      <c r="DB50" s="1025"/>
      <c r="DC50" s="1026"/>
      <c r="DD50" s="1026"/>
      <c r="DE50" s="1026"/>
      <c r="DF50" s="1027"/>
      <c r="DG50" s="1025"/>
      <c r="DH50" s="1026"/>
      <c r="DI50" s="1026"/>
      <c r="DJ50" s="1026"/>
      <c r="DK50" s="1027"/>
      <c r="DL50" s="1025"/>
      <c r="DM50" s="1026"/>
      <c r="DN50" s="1026"/>
      <c r="DO50" s="1026"/>
      <c r="DP50" s="1027"/>
      <c r="DQ50" s="1025"/>
      <c r="DR50" s="1026"/>
      <c r="DS50" s="1026"/>
      <c r="DT50" s="1026"/>
      <c r="DU50" s="1027"/>
      <c r="DV50" s="1028"/>
      <c r="DW50" s="1029"/>
      <c r="DX50" s="1029"/>
      <c r="DY50" s="1029"/>
      <c r="DZ50" s="1030"/>
      <c r="EA50" s="226"/>
    </row>
    <row r="51" spans="1:131" ht="26.25" customHeight="1" x14ac:dyDescent="0.2">
      <c r="A51" s="234">
        <v>24</v>
      </c>
      <c r="B51" s="1066"/>
      <c r="C51" s="1067"/>
      <c r="D51" s="1067"/>
      <c r="E51" s="1067"/>
      <c r="F51" s="1067"/>
      <c r="G51" s="1067"/>
      <c r="H51" s="1067"/>
      <c r="I51" s="1067"/>
      <c r="J51" s="1067"/>
      <c r="K51" s="1067"/>
      <c r="L51" s="1067"/>
      <c r="M51" s="1067"/>
      <c r="N51" s="1067"/>
      <c r="O51" s="1067"/>
      <c r="P51" s="1068"/>
      <c r="Q51" s="1069"/>
      <c r="R51" s="1061"/>
      <c r="S51" s="1061"/>
      <c r="T51" s="1061"/>
      <c r="U51" s="1061"/>
      <c r="V51" s="1061"/>
      <c r="W51" s="1061"/>
      <c r="X51" s="1061"/>
      <c r="Y51" s="1061"/>
      <c r="Z51" s="1061"/>
      <c r="AA51" s="1061"/>
      <c r="AB51" s="1061"/>
      <c r="AC51" s="1061"/>
      <c r="AD51" s="1061"/>
      <c r="AE51" s="1070"/>
      <c r="AF51" s="1071"/>
      <c r="AG51" s="1072"/>
      <c r="AH51" s="1072"/>
      <c r="AI51" s="1072"/>
      <c r="AJ51" s="1073"/>
      <c r="AK51" s="1060"/>
      <c r="AL51" s="1061"/>
      <c r="AM51" s="1061"/>
      <c r="AN51" s="1061"/>
      <c r="AO51" s="1061"/>
      <c r="AP51" s="1061"/>
      <c r="AQ51" s="1061"/>
      <c r="AR51" s="1061"/>
      <c r="AS51" s="1061"/>
      <c r="AT51" s="1061"/>
      <c r="AU51" s="1061"/>
      <c r="AV51" s="1061"/>
      <c r="AW51" s="1061"/>
      <c r="AX51" s="1061"/>
      <c r="AY51" s="1061"/>
      <c r="AZ51" s="1062"/>
      <c r="BA51" s="1062"/>
      <c r="BB51" s="1062"/>
      <c r="BC51" s="1062"/>
      <c r="BD51" s="1062"/>
      <c r="BE51" s="1008"/>
      <c r="BF51" s="1008"/>
      <c r="BG51" s="1008"/>
      <c r="BH51" s="1008"/>
      <c r="BI51" s="1009"/>
      <c r="BJ51" s="228"/>
      <c r="BK51" s="228"/>
      <c r="BL51" s="228"/>
      <c r="BM51" s="228"/>
      <c r="BN51" s="228"/>
      <c r="BO51" s="237"/>
      <c r="BP51" s="237"/>
      <c r="BQ51" s="234">
        <v>45</v>
      </c>
      <c r="BR51" s="235"/>
      <c r="BS51" s="1028"/>
      <c r="BT51" s="1029"/>
      <c r="BU51" s="1029"/>
      <c r="BV51" s="1029"/>
      <c r="BW51" s="1029"/>
      <c r="BX51" s="1029"/>
      <c r="BY51" s="1029"/>
      <c r="BZ51" s="1029"/>
      <c r="CA51" s="1029"/>
      <c r="CB51" s="1029"/>
      <c r="CC51" s="1029"/>
      <c r="CD51" s="1029"/>
      <c r="CE51" s="1029"/>
      <c r="CF51" s="1029"/>
      <c r="CG51" s="1050"/>
      <c r="CH51" s="1025"/>
      <c r="CI51" s="1026"/>
      <c r="CJ51" s="1026"/>
      <c r="CK51" s="1026"/>
      <c r="CL51" s="1027"/>
      <c r="CM51" s="1025"/>
      <c r="CN51" s="1026"/>
      <c r="CO51" s="1026"/>
      <c r="CP51" s="1026"/>
      <c r="CQ51" s="1027"/>
      <c r="CR51" s="1025"/>
      <c r="CS51" s="1026"/>
      <c r="CT51" s="1026"/>
      <c r="CU51" s="1026"/>
      <c r="CV51" s="1027"/>
      <c r="CW51" s="1025"/>
      <c r="CX51" s="1026"/>
      <c r="CY51" s="1026"/>
      <c r="CZ51" s="1026"/>
      <c r="DA51" s="1027"/>
      <c r="DB51" s="1025"/>
      <c r="DC51" s="1026"/>
      <c r="DD51" s="1026"/>
      <c r="DE51" s="1026"/>
      <c r="DF51" s="1027"/>
      <c r="DG51" s="1025"/>
      <c r="DH51" s="1026"/>
      <c r="DI51" s="1026"/>
      <c r="DJ51" s="1026"/>
      <c r="DK51" s="1027"/>
      <c r="DL51" s="1025"/>
      <c r="DM51" s="1026"/>
      <c r="DN51" s="1026"/>
      <c r="DO51" s="1026"/>
      <c r="DP51" s="1027"/>
      <c r="DQ51" s="1025"/>
      <c r="DR51" s="1026"/>
      <c r="DS51" s="1026"/>
      <c r="DT51" s="1026"/>
      <c r="DU51" s="1027"/>
      <c r="DV51" s="1028"/>
      <c r="DW51" s="1029"/>
      <c r="DX51" s="1029"/>
      <c r="DY51" s="1029"/>
      <c r="DZ51" s="1030"/>
      <c r="EA51" s="226"/>
    </row>
    <row r="52" spans="1:131" ht="26.25" customHeight="1" x14ac:dyDescent="0.2">
      <c r="A52" s="234">
        <v>25</v>
      </c>
      <c r="B52" s="1066"/>
      <c r="C52" s="1067"/>
      <c r="D52" s="1067"/>
      <c r="E52" s="1067"/>
      <c r="F52" s="1067"/>
      <c r="G52" s="1067"/>
      <c r="H52" s="1067"/>
      <c r="I52" s="1067"/>
      <c r="J52" s="1067"/>
      <c r="K52" s="1067"/>
      <c r="L52" s="1067"/>
      <c r="M52" s="1067"/>
      <c r="N52" s="1067"/>
      <c r="O52" s="1067"/>
      <c r="P52" s="1068"/>
      <c r="Q52" s="1069"/>
      <c r="R52" s="1061"/>
      <c r="S52" s="1061"/>
      <c r="T52" s="1061"/>
      <c r="U52" s="1061"/>
      <c r="V52" s="1061"/>
      <c r="W52" s="1061"/>
      <c r="X52" s="1061"/>
      <c r="Y52" s="1061"/>
      <c r="Z52" s="1061"/>
      <c r="AA52" s="1061"/>
      <c r="AB52" s="1061"/>
      <c r="AC52" s="1061"/>
      <c r="AD52" s="1061"/>
      <c r="AE52" s="1070"/>
      <c r="AF52" s="1071"/>
      <c r="AG52" s="1072"/>
      <c r="AH52" s="1072"/>
      <c r="AI52" s="1072"/>
      <c r="AJ52" s="1073"/>
      <c r="AK52" s="1060"/>
      <c r="AL52" s="1061"/>
      <c r="AM52" s="1061"/>
      <c r="AN52" s="1061"/>
      <c r="AO52" s="1061"/>
      <c r="AP52" s="1061"/>
      <c r="AQ52" s="1061"/>
      <c r="AR52" s="1061"/>
      <c r="AS52" s="1061"/>
      <c r="AT52" s="1061"/>
      <c r="AU52" s="1061"/>
      <c r="AV52" s="1061"/>
      <c r="AW52" s="1061"/>
      <c r="AX52" s="1061"/>
      <c r="AY52" s="1061"/>
      <c r="AZ52" s="1062"/>
      <c r="BA52" s="1062"/>
      <c r="BB52" s="1062"/>
      <c r="BC52" s="1062"/>
      <c r="BD52" s="1062"/>
      <c r="BE52" s="1008"/>
      <c r="BF52" s="1008"/>
      <c r="BG52" s="1008"/>
      <c r="BH52" s="1008"/>
      <c r="BI52" s="1009"/>
      <c r="BJ52" s="228"/>
      <c r="BK52" s="228"/>
      <c r="BL52" s="228"/>
      <c r="BM52" s="228"/>
      <c r="BN52" s="228"/>
      <c r="BO52" s="237"/>
      <c r="BP52" s="237"/>
      <c r="BQ52" s="234">
        <v>46</v>
      </c>
      <c r="BR52" s="235"/>
      <c r="BS52" s="1028"/>
      <c r="BT52" s="1029"/>
      <c r="BU52" s="1029"/>
      <c r="BV52" s="1029"/>
      <c r="BW52" s="1029"/>
      <c r="BX52" s="1029"/>
      <c r="BY52" s="1029"/>
      <c r="BZ52" s="1029"/>
      <c r="CA52" s="1029"/>
      <c r="CB52" s="1029"/>
      <c r="CC52" s="1029"/>
      <c r="CD52" s="1029"/>
      <c r="CE52" s="1029"/>
      <c r="CF52" s="1029"/>
      <c r="CG52" s="1050"/>
      <c r="CH52" s="1025"/>
      <c r="CI52" s="1026"/>
      <c r="CJ52" s="1026"/>
      <c r="CK52" s="1026"/>
      <c r="CL52" s="1027"/>
      <c r="CM52" s="1025"/>
      <c r="CN52" s="1026"/>
      <c r="CO52" s="1026"/>
      <c r="CP52" s="1026"/>
      <c r="CQ52" s="1027"/>
      <c r="CR52" s="1025"/>
      <c r="CS52" s="1026"/>
      <c r="CT52" s="1026"/>
      <c r="CU52" s="1026"/>
      <c r="CV52" s="1027"/>
      <c r="CW52" s="1025"/>
      <c r="CX52" s="1026"/>
      <c r="CY52" s="1026"/>
      <c r="CZ52" s="1026"/>
      <c r="DA52" s="1027"/>
      <c r="DB52" s="1025"/>
      <c r="DC52" s="1026"/>
      <c r="DD52" s="1026"/>
      <c r="DE52" s="1026"/>
      <c r="DF52" s="1027"/>
      <c r="DG52" s="1025"/>
      <c r="DH52" s="1026"/>
      <c r="DI52" s="1026"/>
      <c r="DJ52" s="1026"/>
      <c r="DK52" s="1027"/>
      <c r="DL52" s="1025"/>
      <c r="DM52" s="1026"/>
      <c r="DN52" s="1026"/>
      <c r="DO52" s="1026"/>
      <c r="DP52" s="1027"/>
      <c r="DQ52" s="1025"/>
      <c r="DR52" s="1026"/>
      <c r="DS52" s="1026"/>
      <c r="DT52" s="1026"/>
      <c r="DU52" s="1027"/>
      <c r="DV52" s="1028"/>
      <c r="DW52" s="1029"/>
      <c r="DX52" s="1029"/>
      <c r="DY52" s="1029"/>
      <c r="DZ52" s="1030"/>
      <c r="EA52" s="226"/>
    </row>
    <row r="53" spans="1:131" ht="26.25" customHeight="1" x14ac:dyDescent="0.2">
      <c r="A53" s="234">
        <v>26</v>
      </c>
      <c r="B53" s="1066"/>
      <c r="C53" s="1067"/>
      <c r="D53" s="1067"/>
      <c r="E53" s="1067"/>
      <c r="F53" s="1067"/>
      <c r="G53" s="1067"/>
      <c r="H53" s="1067"/>
      <c r="I53" s="1067"/>
      <c r="J53" s="1067"/>
      <c r="K53" s="1067"/>
      <c r="L53" s="1067"/>
      <c r="M53" s="1067"/>
      <c r="N53" s="1067"/>
      <c r="O53" s="1067"/>
      <c r="P53" s="1068"/>
      <c r="Q53" s="1069"/>
      <c r="R53" s="1061"/>
      <c r="S53" s="1061"/>
      <c r="T53" s="1061"/>
      <c r="U53" s="1061"/>
      <c r="V53" s="1061"/>
      <c r="W53" s="1061"/>
      <c r="X53" s="1061"/>
      <c r="Y53" s="1061"/>
      <c r="Z53" s="1061"/>
      <c r="AA53" s="1061"/>
      <c r="AB53" s="1061"/>
      <c r="AC53" s="1061"/>
      <c r="AD53" s="1061"/>
      <c r="AE53" s="1070"/>
      <c r="AF53" s="1071"/>
      <c r="AG53" s="1072"/>
      <c r="AH53" s="1072"/>
      <c r="AI53" s="1072"/>
      <c r="AJ53" s="1073"/>
      <c r="AK53" s="1060"/>
      <c r="AL53" s="1061"/>
      <c r="AM53" s="1061"/>
      <c r="AN53" s="1061"/>
      <c r="AO53" s="1061"/>
      <c r="AP53" s="1061"/>
      <c r="AQ53" s="1061"/>
      <c r="AR53" s="1061"/>
      <c r="AS53" s="1061"/>
      <c r="AT53" s="1061"/>
      <c r="AU53" s="1061"/>
      <c r="AV53" s="1061"/>
      <c r="AW53" s="1061"/>
      <c r="AX53" s="1061"/>
      <c r="AY53" s="1061"/>
      <c r="AZ53" s="1062"/>
      <c r="BA53" s="1062"/>
      <c r="BB53" s="1062"/>
      <c r="BC53" s="1062"/>
      <c r="BD53" s="1062"/>
      <c r="BE53" s="1008"/>
      <c r="BF53" s="1008"/>
      <c r="BG53" s="1008"/>
      <c r="BH53" s="1008"/>
      <c r="BI53" s="1009"/>
      <c r="BJ53" s="228"/>
      <c r="BK53" s="228"/>
      <c r="BL53" s="228"/>
      <c r="BM53" s="228"/>
      <c r="BN53" s="228"/>
      <c r="BO53" s="237"/>
      <c r="BP53" s="237"/>
      <c r="BQ53" s="234">
        <v>47</v>
      </c>
      <c r="BR53" s="235"/>
      <c r="BS53" s="1028"/>
      <c r="BT53" s="1029"/>
      <c r="BU53" s="1029"/>
      <c r="BV53" s="1029"/>
      <c r="BW53" s="1029"/>
      <c r="BX53" s="1029"/>
      <c r="BY53" s="1029"/>
      <c r="BZ53" s="1029"/>
      <c r="CA53" s="1029"/>
      <c r="CB53" s="1029"/>
      <c r="CC53" s="1029"/>
      <c r="CD53" s="1029"/>
      <c r="CE53" s="1029"/>
      <c r="CF53" s="1029"/>
      <c r="CG53" s="1050"/>
      <c r="CH53" s="1025"/>
      <c r="CI53" s="1026"/>
      <c r="CJ53" s="1026"/>
      <c r="CK53" s="1026"/>
      <c r="CL53" s="1027"/>
      <c r="CM53" s="1025"/>
      <c r="CN53" s="1026"/>
      <c r="CO53" s="1026"/>
      <c r="CP53" s="1026"/>
      <c r="CQ53" s="1027"/>
      <c r="CR53" s="1025"/>
      <c r="CS53" s="1026"/>
      <c r="CT53" s="1026"/>
      <c r="CU53" s="1026"/>
      <c r="CV53" s="1027"/>
      <c r="CW53" s="1025"/>
      <c r="CX53" s="1026"/>
      <c r="CY53" s="1026"/>
      <c r="CZ53" s="1026"/>
      <c r="DA53" s="1027"/>
      <c r="DB53" s="1025"/>
      <c r="DC53" s="1026"/>
      <c r="DD53" s="1026"/>
      <c r="DE53" s="1026"/>
      <c r="DF53" s="1027"/>
      <c r="DG53" s="1025"/>
      <c r="DH53" s="1026"/>
      <c r="DI53" s="1026"/>
      <c r="DJ53" s="1026"/>
      <c r="DK53" s="1027"/>
      <c r="DL53" s="1025"/>
      <c r="DM53" s="1026"/>
      <c r="DN53" s="1026"/>
      <c r="DO53" s="1026"/>
      <c r="DP53" s="1027"/>
      <c r="DQ53" s="1025"/>
      <c r="DR53" s="1026"/>
      <c r="DS53" s="1026"/>
      <c r="DT53" s="1026"/>
      <c r="DU53" s="1027"/>
      <c r="DV53" s="1028"/>
      <c r="DW53" s="1029"/>
      <c r="DX53" s="1029"/>
      <c r="DY53" s="1029"/>
      <c r="DZ53" s="1030"/>
      <c r="EA53" s="226"/>
    </row>
    <row r="54" spans="1:131" ht="26.25" customHeight="1" x14ac:dyDescent="0.2">
      <c r="A54" s="234">
        <v>27</v>
      </c>
      <c r="B54" s="1066"/>
      <c r="C54" s="1067"/>
      <c r="D54" s="1067"/>
      <c r="E54" s="1067"/>
      <c r="F54" s="1067"/>
      <c r="G54" s="1067"/>
      <c r="H54" s="1067"/>
      <c r="I54" s="1067"/>
      <c r="J54" s="1067"/>
      <c r="K54" s="1067"/>
      <c r="L54" s="1067"/>
      <c r="M54" s="1067"/>
      <c r="N54" s="1067"/>
      <c r="O54" s="1067"/>
      <c r="P54" s="1068"/>
      <c r="Q54" s="1069"/>
      <c r="R54" s="1061"/>
      <c r="S54" s="1061"/>
      <c r="T54" s="1061"/>
      <c r="U54" s="1061"/>
      <c r="V54" s="1061"/>
      <c r="W54" s="1061"/>
      <c r="X54" s="1061"/>
      <c r="Y54" s="1061"/>
      <c r="Z54" s="1061"/>
      <c r="AA54" s="1061"/>
      <c r="AB54" s="1061"/>
      <c r="AC54" s="1061"/>
      <c r="AD54" s="1061"/>
      <c r="AE54" s="1070"/>
      <c r="AF54" s="1071"/>
      <c r="AG54" s="1072"/>
      <c r="AH54" s="1072"/>
      <c r="AI54" s="1072"/>
      <c r="AJ54" s="1073"/>
      <c r="AK54" s="1060"/>
      <c r="AL54" s="1061"/>
      <c r="AM54" s="1061"/>
      <c r="AN54" s="1061"/>
      <c r="AO54" s="1061"/>
      <c r="AP54" s="1061"/>
      <c r="AQ54" s="1061"/>
      <c r="AR54" s="1061"/>
      <c r="AS54" s="1061"/>
      <c r="AT54" s="1061"/>
      <c r="AU54" s="1061"/>
      <c r="AV54" s="1061"/>
      <c r="AW54" s="1061"/>
      <c r="AX54" s="1061"/>
      <c r="AY54" s="1061"/>
      <c r="AZ54" s="1062"/>
      <c r="BA54" s="1062"/>
      <c r="BB54" s="1062"/>
      <c r="BC54" s="1062"/>
      <c r="BD54" s="1062"/>
      <c r="BE54" s="1008"/>
      <c r="BF54" s="1008"/>
      <c r="BG54" s="1008"/>
      <c r="BH54" s="1008"/>
      <c r="BI54" s="1009"/>
      <c r="BJ54" s="228"/>
      <c r="BK54" s="228"/>
      <c r="BL54" s="228"/>
      <c r="BM54" s="228"/>
      <c r="BN54" s="228"/>
      <c r="BO54" s="237"/>
      <c r="BP54" s="237"/>
      <c r="BQ54" s="234">
        <v>48</v>
      </c>
      <c r="BR54" s="235"/>
      <c r="BS54" s="1028"/>
      <c r="BT54" s="1029"/>
      <c r="BU54" s="1029"/>
      <c r="BV54" s="1029"/>
      <c r="BW54" s="1029"/>
      <c r="BX54" s="1029"/>
      <c r="BY54" s="1029"/>
      <c r="BZ54" s="1029"/>
      <c r="CA54" s="1029"/>
      <c r="CB54" s="1029"/>
      <c r="CC54" s="1029"/>
      <c r="CD54" s="1029"/>
      <c r="CE54" s="1029"/>
      <c r="CF54" s="1029"/>
      <c r="CG54" s="1050"/>
      <c r="CH54" s="1025"/>
      <c r="CI54" s="1026"/>
      <c r="CJ54" s="1026"/>
      <c r="CK54" s="1026"/>
      <c r="CL54" s="1027"/>
      <c r="CM54" s="1025"/>
      <c r="CN54" s="1026"/>
      <c r="CO54" s="1026"/>
      <c r="CP54" s="1026"/>
      <c r="CQ54" s="1027"/>
      <c r="CR54" s="1025"/>
      <c r="CS54" s="1026"/>
      <c r="CT54" s="1026"/>
      <c r="CU54" s="1026"/>
      <c r="CV54" s="1027"/>
      <c r="CW54" s="1025"/>
      <c r="CX54" s="1026"/>
      <c r="CY54" s="1026"/>
      <c r="CZ54" s="1026"/>
      <c r="DA54" s="1027"/>
      <c r="DB54" s="1025"/>
      <c r="DC54" s="1026"/>
      <c r="DD54" s="1026"/>
      <c r="DE54" s="1026"/>
      <c r="DF54" s="1027"/>
      <c r="DG54" s="1025"/>
      <c r="DH54" s="1026"/>
      <c r="DI54" s="1026"/>
      <c r="DJ54" s="1026"/>
      <c r="DK54" s="1027"/>
      <c r="DL54" s="1025"/>
      <c r="DM54" s="1026"/>
      <c r="DN54" s="1026"/>
      <c r="DO54" s="1026"/>
      <c r="DP54" s="1027"/>
      <c r="DQ54" s="1025"/>
      <c r="DR54" s="1026"/>
      <c r="DS54" s="1026"/>
      <c r="DT54" s="1026"/>
      <c r="DU54" s="1027"/>
      <c r="DV54" s="1028"/>
      <c r="DW54" s="1029"/>
      <c r="DX54" s="1029"/>
      <c r="DY54" s="1029"/>
      <c r="DZ54" s="1030"/>
      <c r="EA54" s="226"/>
    </row>
    <row r="55" spans="1:131" ht="26.25" customHeight="1" x14ac:dyDescent="0.2">
      <c r="A55" s="234">
        <v>28</v>
      </c>
      <c r="B55" s="1066"/>
      <c r="C55" s="1067"/>
      <c r="D55" s="1067"/>
      <c r="E55" s="1067"/>
      <c r="F55" s="1067"/>
      <c r="G55" s="1067"/>
      <c r="H55" s="1067"/>
      <c r="I55" s="1067"/>
      <c r="J55" s="1067"/>
      <c r="K55" s="1067"/>
      <c r="L55" s="1067"/>
      <c r="M55" s="1067"/>
      <c r="N55" s="1067"/>
      <c r="O55" s="1067"/>
      <c r="P55" s="1068"/>
      <c r="Q55" s="1069"/>
      <c r="R55" s="1061"/>
      <c r="S55" s="1061"/>
      <c r="T55" s="1061"/>
      <c r="U55" s="1061"/>
      <c r="V55" s="1061"/>
      <c r="W55" s="1061"/>
      <c r="X55" s="1061"/>
      <c r="Y55" s="1061"/>
      <c r="Z55" s="1061"/>
      <c r="AA55" s="1061"/>
      <c r="AB55" s="1061"/>
      <c r="AC55" s="1061"/>
      <c r="AD55" s="1061"/>
      <c r="AE55" s="1070"/>
      <c r="AF55" s="1071"/>
      <c r="AG55" s="1072"/>
      <c r="AH55" s="1072"/>
      <c r="AI55" s="1072"/>
      <c r="AJ55" s="1073"/>
      <c r="AK55" s="1060"/>
      <c r="AL55" s="1061"/>
      <c r="AM55" s="1061"/>
      <c r="AN55" s="1061"/>
      <c r="AO55" s="1061"/>
      <c r="AP55" s="1061"/>
      <c r="AQ55" s="1061"/>
      <c r="AR55" s="1061"/>
      <c r="AS55" s="1061"/>
      <c r="AT55" s="1061"/>
      <c r="AU55" s="1061"/>
      <c r="AV55" s="1061"/>
      <c r="AW55" s="1061"/>
      <c r="AX55" s="1061"/>
      <c r="AY55" s="1061"/>
      <c r="AZ55" s="1062"/>
      <c r="BA55" s="1062"/>
      <c r="BB55" s="1062"/>
      <c r="BC55" s="1062"/>
      <c r="BD55" s="1062"/>
      <c r="BE55" s="1008"/>
      <c r="BF55" s="1008"/>
      <c r="BG55" s="1008"/>
      <c r="BH55" s="1008"/>
      <c r="BI55" s="1009"/>
      <c r="BJ55" s="228"/>
      <c r="BK55" s="228"/>
      <c r="BL55" s="228"/>
      <c r="BM55" s="228"/>
      <c r="BN55" s="228"/>
      <c r="BO55" s="237"/>
      <c r="BP55" s="237"/>
      <c r="BQ55" s="234">
        <v>49</v>
      </c>
      <c r="BR55" s="235"/>
      <c r="BS55" s="1028"/>
      <c r="BT55" s="1029"/>
      <c r="BU55" s="1029"/>
      <c r="BV55" s="1029"/>
      <c r="BW55" s="1029"/>
      <c r="BX55" s="1029"/>
      <c r="BY55" s="1029"/>
      <c r="BZ55" s="1029"/>
      <c r="CA55" s="1029"/>
      <c r="CB55" s="1029"/>
      <c r="CC55" s="1029"/>
      <c r="CD55" s="1029"/>
      <c r="CE55" s="1029"/>
      <c r="CF55" s="1029"/>
      <c r="CG55" s="1050"/>
      <c r="CH55" s="1025"/>
      <c r="CI55" s="1026"/>
      <c r="CJ55" s="1026"/>
      <c r="CK55" s="1026"/>
      <c r="CL55" s="1027"/>
      <c r="CM55" s="1025"/>
      <c r="CN55" s="1026"/>
      <c r="CO55" s="1026"/>
      <c r="CP55" s="1026"/>
      <c r="CQ55" s="1027"/>
      <c r="CR55" s="1025"/>
      <c r="CS55" s="1026"/>
      <c r="CT55" s="1026"/>
      <c r="CU55" s="1026"/>
      <c r="CV55" s="1027"/>
      <c r="CW55" s="1025"/>
      <c r="CX55" s="1026"/>
      <c r="CY55" s="1026"/>
      <c r="CZ55" s="1026"/>
      <c r="DA55" s="1027"/>
      <c r="DB55" s="1025"/>
      <c r="DC55" s="1026"/>
      <c r="DD55" s="1026"/>
      <c r="DE55" s="1026"/>
      <c r="DF55" s="1027"/>
      <c r="DG55" s="1025"/>
      <c r="DH55" s="1026"/>
      <c r="DI55" s="1026"/>
      <c r="DJ55" s="1026"/>
      <c r="DK55" s="1027"/>
      <c r="DL55" s="1025"/>
      <c r="DM55" s="1026"/>
      <c r="DN55" s="1026"/>
      <c r="DO55" s="1026"/>
      <c r="DP55" s="1027"/>
      <c r="DQ55" s="1025"/>
      <c r="DR55" s="1026"/>
      <c r="DS55" s="1026"/>
      <c r="DT55" s="1026"/>
      <c r="DU55" s="1027"/>
      <c r="DV55" s="1028"/>
      <c r="DW55" s="1029"/>
      <c r="DX55" s="1029"/>
      <c r="DY55" s="1029"/>
      <c r="DZ55" s="1030"/>
      <c r="EA55" s="226"/>
    </row>
    <row r="56" spans="1:131" ht="26.25" customHeight="1" x14ac:dyDescent="0.2">
      <c r="A56" s="234">
        <v>29</v>
      </c>
      <c r="B56" s="1066"/>
      <c r="C56" s="1067"/>
      <c r="D56" s="1067"/>
      <c r="E56" s="1067"/>
      <c r="F56" s="1067"/>
      <c r="G56" s="1067"/>
      <c r="H56" s="1067"/>
      <c r="I56" s="1067"/>
      <c r="J56" s="1067"/>
      <c r="K56" s="1067"/>
      <c r="L56" s="1067"/>
      <c r="M56" s="1067"/>
      <c r="N56" s="1067"/>
      <c r="O56" s="1067"/>
      <c r="P56" s="1068"/>
      <c r="Q56" s="1069"/>
      <c r="R56" s="1061"/>
      <c r="S56" s="1061"/>
      <c r="T56" s="1061"/>
      <c r="U56" s="1061"/>
      <c r="V56" s="1061"/>
      <c r="W56" s="1061"/>
      <c r="X56" s="1061"/>
      <c r="Y56" s="1061"/>
      <c r="Z56" s="1061"/>
      <c r="AA56" s="1061"/>
      <c r="AB56" s="1061"/>
      <c r="AC56" s="1061"/>
      <c r="AD56" s="1061"/>
      <c r="AE56" s="1070"/>
      <c r="AF56" s="1071"/>
      <c r="AG56" s="1072"/>
      <c r="AH56" s="1072"/>
      <c r="AI56" s="1072"/>
      <c r="AJ56" s="1073"/>
      <c r="AK56" s="1060"/>
      <c r="AL56" s="1061"/>
      <c r="AM56" s="1061"/>
      <c r="AN56" s="1061"/>
      <c r="AO56" s="1061"/>
      <c r="AP56" s="1061"/>
      <c r="AQ56" s="1061"/>
      <c r="AR56" s="1061"/>
      <c r="AS56" s="1061"/>
      <c r="AT56" s="1061"/>
      <c r="AU56" s="1061"/>
      <c r="AV56" s="1061"/>
      <c r="AW56" s="1061"/>
      <c r="AX56" s="1061"/>
      <c r="AY56" s="1061"/>
      <c r="AZ56" s="1062"/>
      <c r="BA56" s="1062"/>
      <c r="BB56" s="1062"/>
      <c r="BC56" s="1062"/>
      <c r="BD56" s="1062"/>
      <c r="BE56" s="1008"/>
      <c r="BF56" s="1008"/>
      <c r="BG56" s="1008"/>
      <c r="BH56" s="1008"/>
      <c r="BI56" s="1009"/>
      <c r="BJ56" s="228"/>
      <c r="BK56" s="228"/>
      <c r="BL56" s="228"/>
      <c r="BM56" s="228"/>
      <c r="BN56" s="228"/>
      <c r="BO56" s="237"/>
      <c r="BP56" s="237"/>
      <c r="BQ56" s="234">
        <v>50</v>
      </c>
      <c r="BR56" s="235"/>
      <c r="BS56" s="1028"/>
      <c r="BT56" s="1029"/>
      <c r="BU56" s="1029"/>
      <c r="BV56" s="1029"/>
      <c r="BW56" s="1029"/>
      <c r="BX56" s="1029"/>
      <c r="BY56" s="1029"/>
      <c r="BZ56" s="1029"/>
      <c r="CA56" s="1029"/>
      <c r="CB56" s="1029"/>
      <c r="CC56" s="1029"/>
      <c r="CD56" s="1029"/>
      <c r="CE56" s="1029"/>
      <c r="CF56" s="1029"/>
      <c r="CG56" s="1050"/>
      <c r="CH56" s="1025"/>
      <c r="CI56" s="1026"/>
      <c r="CJ56" s="1026"/>
      <c r="CK56" s="1026"/>
      <c r="CL56" s="1027"/>
      <c r="CM56" s="1025"/>
      <c r="CN56" s="1026"/>
      <c r="CO56" s="1026"/>
      <c r="CP56" s="1026"/>
      <c r="CQ56" s="1027"/>
      <c r="CR56" s="1025"/>
      <c r="CS56" s="1026"/>
      <c r="CT56" s="1026"/>
      <c r="CU56" s="1026"/>
      <c r="CV56" s="1027"/>
      <c r="CW56" s="1025"/>
      <c r="CX56" s="1026"/>
      <c r="CY56" s="1026"/>
      <c r="CZ56" s="1026"/>
      <c r="DA56" s="1027"/>
      <c r="DB56" s="1025"/>
      <c r="DC56" s="1026"/>
      <c r="DD56" s="1026"/>
      <c r="DE56" s="1026"/>
      <c r="DF56" s="1027"/>
      <c r="DG56" s="1025"/>
      <c r="DH56" s="1026"/>
      <c r="DI56" s="1026"/>
      <c r="DJ56" s="1026"/>
      <c r="DK56" s="1027"/>
      <c r="DL56" s="1025"/>
      <c r="DM56" s="1026"/>
      <c r="DN56" s="1026"/>
      <c r="DO56" s="1026"/>
      <c r="DP56" s="1027"/>
      <c r="DQ56" s="1025"/>
      <c r="DR56" s="1026"/>
      <c r="DS56" s="1026"/>
      <c r="DT56" s="1026"/>
      <c r="DU56" s="1027"/>
      <c r="DV56" s="1028"/>
      <c r="DW56" s="1029"/>
      <c r="DX56" s="1029"/>
      <c r="DY56" s="1029"/>
      <c r="DZ56" s="1030"/>
      <c r="EA56" s="226"/>
    </row>
    <row r="57" spans="1:131" ht="26.25" customHeight="1" x14ac:dyDescent="0.2">
      <c r="A57" s="234">
        <v>30</v>
      </c>
      <c r="B57" s="1066"/>
      <c r="C57" s="1067"/>
      <c r="D57" s="1067"/>
      <c r="E57" s="1067"/>
      <c r="F57" s="1067"/>
      <c r="G57" s="1067"/>
      <c r="H57" s="1067"/>
      <c r="I57" s="1067"/>
      <c r="J57" s="1067"/>
      <c r="K57" s="1067"/>
      <c r="L57" s="1067"/>
      <c r="M57" s="1067"/>
      <c r="N57" s="1067"/>
      <c r="O57" s="1067"/>
      <c r="P57" s="1068"/>
      <c r="Q57" s="1069"/>
      <c r="R57" s="1061"/>
      <c r="S57" s="1061"/>
      <c r="T57" s="1061"/>
      <c r="U57" s="1061"/>
      <c r="V57" s="1061"/>
      <c r="W57" s="1061"/>
      <c r="X57" s="1061"/>
      <c r="Y57" s="1061"/>
      <c r="Z57" s="1061"/>
      <c r="AA57" s="1061"/>
      <c r="AB57" s="1061"/>
      <c r="AC57" s="1061"/>
      <c r="AD57" s="1061"/>
      <c r="AE57" s="1070"/>
      <c r="AF57" s="1071"/>
      <c r="AG57" s="1072"/>
      <c r="AH57" s="1072"/>
      <c r="AI57" s="1072"/>
      <c r="AJ57" s="1073"/>
      <c r="AK57" s="1060"/>
      <c r="AL57" s="1061"/>
      <c r="AM57" s="1061"/>
      <c r="AN57" s="1061"/>
      <c r="AO57" s="1061"/>
      <c r="AP57" s="1061"/>
      <c r="AQ57" s="1061"/>
      <c r="AR57" s="1061"/>
      <c r="AS57" s="1061"/>
      <c r="AT57" s="1061"/>
      <c r="AU57" s="1061"/>
      <c r="AV57" s="1061"/>
      <c r="AW57" s="1061"/>
      <c r="AX57" s="1061"/>
      <c r="AY57" s="1061"/>
      <c r="AZ57" s="1062"/>
      <c r="BA57" s="1062"/>
      <c r="BB57" s="1062"/>
      <c r="BC57" s="1062"/>
      <c r="BD57" s="1062"/>
      <c r="BE57" s="1008"/>
      <c r="BF57" s="1008"/>
      <c r="BG57" s="1008"/>
      <c r="BH57" s="1008"/>
      <c r="BI57" s="1009"/>
      <c r="BJ57" s="228"/>
      <c r="BK57" s="228"/>
      <c r="BL57" s="228"/>
      <c r="BM57" s="228"/>
      <c r="BN57" s="228"/>
      <c r="BO57" s="237"/>
      <c r="BP57" s="237"/>
      <c r="BQ57" s="234">
        <v>51</v>
      </c>
      <c r="BR57" s="235"/>
      <c r="BS57" s="1028"/>
      <c r="BT57" s="1029"/>
      <c r="BU57" s="1029"/>
      <c r="BV57" s="1029"/>
      <c r="BW57" s="1029"/>
      <c r="BX57" s="1029"/>
      <c r="BY57" s="1029"/>
      <c r="BZ57" s="1029"/>
      <c r="CA57" s="1029"/>
      <c r="CB57" s="1029"/>
      <c r="CC57" s="1029"/>
      <c r="CD57" s="1029"/>
      <c r="CE57" s="1029"/>
      <c r="CF57" s="1029"/>
      <c r="CG57" s="1050"/>
      <c r="CH57" s="1025"/>
      <c r="CI57" s="1026"/>
      <c r="CJ57" s="1026"/>
      <c r="CK57" s="1026"/>
      <c r="CL57" s="1027"/>
      <c r="CM57" s="1025"/>
      <c r="CN57" s="1026"/>
      <c r="CO57" s="1026"/>
      <c r="CP57" s="1026"/>
      <c r="CQ57" s="1027"/>
      <c r="CR57" s="1025"/>
      <c r="CS57" s="1026"/>
      <c r="CT57" s="1026"/>
      <c r="CU57" s="1026"/>
      <c r="CV57" s="1027"/>
      <c r="CW57" s="1025"/>
      <c r="CX57" s="1026"/>
      <c r="CY57" s="1026"/>
      <c r="CZ57" s="1026"/>
      <c r="DA57" s="1027"/>
      <c r="DB57" s="1025"/>
      <c r="DC57" s="1026"/>
      <c r="DD57" s="1026"/>
      <c r="DE57" s="1026"/>
      <c r="DF57" s="1027"/>
      <c r="DG57" s="1025"/>
      <c r="DH57" s="1026"/>
      <c r="DI57" s="1026"/>
      <c r="DJ57" s="1026"/>
      <c r="DK57" s="1027"/>
      <c r="DL57" s="1025"/>
      <c r="DM57" s="1026"/>
      <c r="DN57" s="1026"/>
      <c r="DO57" s="1026"/>
      <c r="DP57" s="1027"/>
      <c r="DQ57" s="1025"/>
      <c r="DR57" s="1026"/>
      <c r="DS57" s="1026"/>
      <c r="DT57" s="1026"/>
      <c r="DU57" s="1027"/>
      <c r="DV57" s="1028"/>
      <c r="DW57" s="1029"/>
      <c r="DX57" s="1029"/>
      <c r="DY57" s="1029"/>
      <c r="DZ57" s="1030"/>
      <c r="EA57" s="226"/>
    </row>
    <row r="58" spans="1:131" ht="26.25" customHeight="1" x14ac:dyDescent="0.2">
      <c r="A58" s="234">
        <v>31</v>
      </c>
      <c r="B58" s="1066"/>
      <c r="C58" s="1067"/>
      <c r="D58" s="1067"/>
      <c r="E58" s="1067"/>
      <c r="F58" s="1067"/>
      <c r="G58" s="1067"/>
      <c r="H58" s="1067"/>
      <c r="I58" s="1067"/>
      <c r="J58" s="1067"/>
      <c r="K58" s="1067"/>
      <c r="L58" s="1067"/>
      <c r="M58" s="1067"/>
      <c r="N58" s="1067"/>
      <c r="O58" s="1067"/>
      <c r="P58" s="1068"/>
      <c r="Q58" s="1069"/>
      <c r="R58" s="1061"/>
      <c r="S58" s="1061"/>
      <c r="T58" s="1061"/>
      <c r="U58" s="1061"/>
      <c r="V58" s="1061"/>
      <c r="W58" s="1061"/>
      <c r="X58" s="1061"/>
      <c r="Y58" s="1061"/>
      <c r="Z58" s="1061"/>
      <c r="AA58" s="1061"/>
      <c r="AB58" s="1061"/>
      <c r="AC58" s="1061"/>
      <c r="AD58" s="1061"/>
      <c r="AE58" s="1070"/>
      <c r="AF58" s="1071"/>
      <c r="AG58" s="1072"/>
      <c r="AH58" s="1072"/>
      <c r="AI58" s="1072"/>
      <c r="AJ58" s="1073"/>
      <c r="AK58" s="1060"/>
      <c r="AL58" s="1061"/>
      <c r="AM58" s="1061"/>
      <c r="AN58" s="1061"/>
      <c r="AO58" s="1061"/>
      <c r="AP58" s="1061"/>
      <c r="AQ58" s="1061"/>
      <c r="AR58" s="1061"/>
      <c r="AS58" s="1061"/>
      <c r="AT58" s="1061"/>
      <c r="AU58" s="1061"/>
      <c r="AV58" s="1061"/>
      <c r="AW58" s="1061"/>
      <c r="AX58" s="1061"/>
      <c r="AY58" s="1061"/>
      <c r="AZ58" s="1062"/>
      <c r="BA58" s="1062"/>
      <c r="BB58" s="1062"/>
      <c r="BC58" s="1062"/>
      <c r="BD58" s="1062"/>
      <c r="BE58" s="1008"/>
      <c r="BF58" s="1008"/>
      <c r="BG58" s="1008"/>
      <c r="BH58" s="1008"/>
      <c r="BI58" s="1009"/>
      <c r="BJ58" s="228"/>
      <c r="BK58" s="228"/>
      <c r="BL58" s="228"/>
      <c r="BM58" s="228"/>
      <c r="BN58" s="228"/>
      <c r="BO58" s="237"/>
      <c r="BP58" s="237"/>
      <c r="BQ58" s="234">
        <v>52</v>
      </c>
      <c r="BR58" s="235"/>
      <c r="BS58" s="1028"/>
      <c r="BT58" s="1029"/>
      <c r="BU58" s="1029"/>
      <c r="BV58" s="1029"/>
      <c r="BW58" s="1029"/>
      <c r="BX58" s="1029"/>
      <c r="BY58" s="1029"/>
      <c r="BZ58" s="1029"/>
      <c r="CA58" s="1029"/>
      <c r="CB58" s="1029"/>
      <c r="CC58" s="1029"/>
      <c r="CD58" s="1029"/>
      <c r="CE58" s="1029"/>
      <c r="CF58" s="1029"/>
      <c r="CG58" s="1050"/>
      <c r="CH58" s="1025"/>
      <c r="CI58" s="1026"/>
      <c r="CJ58" s="1026"/>
      <c r="CK58" s="1026"/>
      <c r="CL58" s="1027"/>
      <c r="CM58" s="1025"/>
      <c r="CN58" s="1026"/>
      <c r="CO58" s="1026"/>
      <c r="CP58" s="1026"/>
      <c r="CQ58" s="1027"/>
      <c r="CR58" s="1025"/>
      <c r="CS58" s="1026"/>
      <c r="CT58" s="1026"/>
      <c r="CU58" s="1026"/>
      <c r="CV58" s="1027"/>
      <c r="CW58" s="1025"/>
      <c r="CX58" s="1026"/>
      <c r="CY58" s="1026"/>
      <c r="CZ58" s="1026"/>
      <c r="DA58" s="1027"/>
      <c r="DB58" s="1025"/>
      <c r="DC58" s="1026"/>
      <c r="DD58" s="1026"/>
      <c r="DE58" s="1026"/>
      <c r="DF58" s="1027"/>
      <c r="DG58" s="1025"/>
      <c r="DH58" s="1026"/>
      <c r="DI58" s="1026"/>
      <c r="DJ58" s="1026"/>
      <c r="DK58" s="1027"/>
      <c r="DL58" s="1025"/>
      <c r="DM58" s="1026"/>
      <c r="DN58" s="1026"/>
      <c r="DO58" s="1026"/>
      <c r="DP58" s="1027"/>
      <c r="DQ58" s="1025"/>
      <c r="DR58" s="1026"/>
      <c r="DS58" s="1026"/>
      <c r="DT58" s="1026"/>
      <c r="DU58" s="1027"/>
      <c r="DV58" s="1028"/>
      <c r="DW58" s="1029"/>
      <c r="DX58" s="1029"/>
      <c r="DY58" s="1029"/>
      <c r="DZ58" s="1030"/>
      <c r="EA58" s="226"/>
    </row>
    <row r="59" spans="1:131" ht="26.25" customHeight="1" x14ac:dyDescent="0.2">
      <c r="A59" s="234">
        <v>32</v>
      </c>
      <c r="B59" s="1066"/>
      <c r="C59" s="1067"/>
      <c r="D59" s="1067"/>
      <c r="E59" s="1067"/>
      <c r="F59" s="1067"/>
      <c r="G59" s="1067"/>
      <c r="H59" s="1067"/>
      <c r="I59" s="1067"/>
      <c r="J59" s="1067"/>
      <c r="K59" s="1067"/>
      <c r="L59" s="1067"/>
      <c r="M59" s="1067"/>
      <c r="N59" s="1067"/>
      <c r="O59" s="1067"/>
      <c r="P59" s="1068"/>
      <c r="Q59" s="1069"/>
      <c r="R59" s="1061"/>
      <c r="S59" s="1061"/>
      <c r="T59" s="1061"/>
      <c r="U59" s="1061"/>
      <c r="V59" s="1061"/>
      <c r="W59" s="1061"/>
      <c r="X59" s="1061"/>
      <c r="Y59" s="1061"/>
      <c r="Z59" s="1061"/>
      <c r="AA59" s="1061"/>
      <c r="AB59" s="1061"/>
      <c r="AC59" s="1061"/>
      <c r="AD59" s="1061"/>
      <c r="AE59" s="1070"/>
      <c r="AF59" s="1071"/>
      <c r="AG59" s="1072"/>
      <c r="AH59" s="1072"/>
      <c r="AI59" s="1072"/>
      <c r="AJ59" s="1073"/>
      <c r="AK59" s="1060"/>
      <c r="AL59" s="1061"/>
      <c r="AM59" s="1061"/>
      <c r="AN59" s="1061"/>
      <c r="AO59" s="1061"/>
      <c r="AP59" s="1061"/>
      <c r="AQ59" s="1061"/>
      <c r="AR59" s="1061"/>
      <c r="AS59" s="1061"/>
      <c r="AT59" s="1061"/>
      <c r="AU59" s="1061"/>
      <c r="AV59" s="1061"/>
      <c r="AW59" s="1061"/>
      <c r="AX59" s="1061"/>
      <c r="AY59" s="1061"/>
      <c r="AZ59" s="1062"/>
      <c r="BA59" s="1062"/>
      <c r="BB59" s="1062"/>
      <c r="BC59" s="1062"/>
      <c r="BD59" s="1062"/>
      <c r="BE59" s="1008"/>
      <c r="BF59" s="1008"/>
      <c r="BG59" s="1008"/>
      <c r="BH59" s="1008"/>
      <c r="BI59" s="1009"/>
      <c r="BJ59" s="228"/>
      <c r="BK59" s="228"/>
      <c r="BL59" s="228"/>
      <c r="BM59" s="228"/>
      <c r="BN59" s="228"/>
      <c r="BO59" s="237"/>
      <c r="BP59" s="237"/>
      <c r="BQ59" s="234">
        <v>53</v>
      </c>
      <c r="BR59" s="235"/>
      <c r="BS59" s="1028"/>
      <c r="BT59" s="1029"/>
      <c r="BU59" s="1029"/>
      <c r="BV59" s="1029"/>
      <c r="BW59" s="1029"/>
      <c r="BX59" s="1029"/>
      <c r="BY59" s="1029"/>
      <c r="BZ59" s="1029"/>
      <c r="CA59" s="1029"/>
      <c r="CB59" s="1029"/>
      <c r="CC59" s="1029"/>
      <c r="CD59" s="1029"/>
      <c r="CE59" s="1029"/>
      <c r="CF59" s="1029"/>
      <c r="CG59" s="1050"/>
      <c r="CH59" s="1025"/>
      <c r="CI59" s="1026"/>
      <c r="CJ59" s="1026"/>
      <c r="CK59" s="1026"/>
      <c r="CL59" s="1027"/>
      <c r="CM59" s="1025"/>
      <c r="CN59" s="1026"/>
      <c r="CO59" s="1026"/>
      <c r="CP59" s="1026"/>
      <c r="CQ59" s="1027"/>
      <c r="CR59" s="1025"/>
      <c r="CS59" s="1026"/>
      <c r="CT59" s="1026"/>
      <c r="CU59" s="1026"/>
      <c r="CV59" s="1027"/>
      <c r="CW59" s="1025"/>
      <c r="CX59" s="1026"/>
      <c r="CY59" s="1026"/>
      <c r="CZ59" s="1026"/>
      <c r="DA59" s="1027"/>
      <c r="DB59" s="1025"/>
      <c r="DC59" s="1026"/>
      <c r="DD59" s="1026"/>
      <c r="DE59" s="1026"/>
      <c r="DF59" s="1027"/>
      <c r="DG59" s="1025"/>
      <c r="DH59" s="1026"/>
      <c r="DI59" s="1026"/>
      <c r="DJ59" s="1026"/>
      <c r="DK59" s="1027"/>
      <c r="DL59" s="1025"/>
      <c r="DM59" s="1026"/>
      <c r="DN59" s="1026"/>
      <c r="DO59" s="1026"/>
      <c r="DP59" s="1027"/>
      <c r="DQ59" s="1025"/>
      <c r="DR59" s="1026"/>
      <c r="DS59" s="1026"/>
      <c r="DT59" s="1026"/>
      <c r="DU59" s="1027"/>
      <c r="DV59" s="1028"/>
      <c r="DW59" s="1029"/>
      <c r="DX59" s="1029"/>
      <c r="DY59" s="1029"/>
      <c r="DZ59" s="1030"/>
      <c r="EA59" s="226"/>
    </row>
    <row r="60" spans="1:131" ht="26.25" customHeight="1" x14ac:dyDescent="0.2">
      <c r="A60" s="234">
        <v>33</v>
      </c>
      <c r="B60" s="1066"/>
      <c r="C60" s="1067"/>
      <c r="D60" s="1067"/>
      <c r="E60" s="1067"/>
      <c r="F60" s="1067"/>
      <c r="G60" s="1067"/>
      <c r="H60" s="1067"/>
      <c r="I60" s="1067"/>
      <c r="J60" s="1067"/>
      <c r="K60" s="1067"/>
      <c r="L60" s="1067"/>
      <c r="M60" s="1067"/>
      <c r="N60" s="1067"/>
      <c r="O60" s="1067"/>
      <c r="P60" s="1068"/>
      <c r="Q60" s="1069"/>
      <c r="R60" s="1061"/>
      <c r="S60" s="1061"/>
      <c r="T60" s="1061"/>
      <c r="U60" s="1061"/>
      <c r="V60" s="1061"/>
      <c r="W60" s="1061"/>
      <c r="X60" s="1061"/>
      <c r="Y60" s="1061"/>
      <c r="Z60" s="1061"/>
      <c r="AA60" s="1061"/>
      <c r="AB60" s="1061"/>
      <c r="AC60" s="1061"/>
      <c r="AD60" s="1061"/>
      <c r="AE60" s="1070"/>
      <c r="AF60" s="1071"/>
      <c r="AG60" s="1072"/>
      <c r="AH60" s="1072"/>
      <c r="AI60" s="1072"/>
      <c r="AJ60" s="1073"/>
      <c r="AK60" s="1060"/>
      <c r="AL60" s="1061"/>
      <c r="AM60" s="1061"/>
      <c r="AN60" s="1061"/>
      <c r="AO60" s="1061"/>
      <c r="AP60" s="1061"/>
      <c r="AQ60" s="1061"/>
      <c r="AR60" s="1061"/>
      <c r="AS60" s="1061"/>
      <c r="AT60" s="1061"/>
      <c r="AU60" s="1061"/>
      <c r="AV60" s="1061"/>
      <c r="AW60" s="1061"/>
      <c r="AX60" s="1061"/>
      <c r="AY60" s="1061"/>
      <c r="AZ60" s="1062"/>
      <c r="BA60" s="1062"/>
      <c r="BB60" s="1062"/>
      <c r="BC60" s="1062"/>
      <c r="BD60" s="1062"/>
      <c r="BE60" s="1008"/>
      <c r="BF60" s="1008"/>
      <c r="BG60" s="1008"/>
      <c r="BH60" s="1008"/>
      <c r="BI60" s="1009"/>
      <c r="BJ60" s="228"/>
      <c r="BK60" s="228"/>
      <c r="BL60" s="228"/>
      <c r="BM60" s="228"/>
      <c r="BN60" s="228"/>
      <c r="BO60" s="237"/>
      <c r="BP60" s="237"/>
      <c r="BQ60" s="234">
        <v>54</v>
      </c>
      <c r="BR60" s="235"/>
      <c r="BS60" s="1028"/>
      <c r="BT60" s="1029"/>
      <c r="BU60" s="1029"/>
      <c r="BV60" s="1029"/>
      <c r="BW60" s="1029"/>
      <c r="BX60" s="1029"/>
      <c r="BY60" s="1029"/>
      <c r="BZ60" s="1029"/>
      <c r="CA60" s="1029"/>
      <c r="CB60" s="1029"/>
      <c r="CC60" s="1029"/>
      <c r="CD60" s="1029"/>
      <c r="CE60" s="1029"/>
      <c r="CF60" s="1029"/>
      <c r="CG60" s="1050"/>
      <c r="CH60" s="1025"/>
      <c r="CI60" s="1026"/>
      <c r="CJ60" s="1026"/>
      <c r="CK60" s="1026"/>
      <c r="CL60" s="1027"/>
      <c r="CM60" s="1025"/>
      <c r="CN60" s="1026"/>
      <c r="CO60" s="1026"/>
      <c r="CP60" s="1026"/>
      <c r="CQ60" s="1027"/>
      <c r="CR60" s="1025"/>
      <c r="CS60" s="1026"/>
      <c r="CT60" s="1026"/>
      <c r="CU60" s="1026"/>
      <c r="CV60" s="1027"/>
      <c r="CW60" s="1025"/>
      <c r="CX60" s="1026"/>
      <c r="CY60" s="1026"/>
      <c r="CZ60" s="1026"/>
      <c r="DA60" s="1027"/>
      <c r="DB60" s="1025"/>
      <c r="DC60" s="1026"/>
      <c r="DD60" s="1026"/>
      <c r="DE60" s="1026"/>
      <c r="DF60" s="1027"/>
      <c r="DG60" s="1025"/>
      <c r="DH60" s="1026"/>
      <c r="DI60" s="1026"/>
      <c r="DJ60" s="1026"/>
      <c r="DK60" s="1027"/>
      <c r="DL60" s="1025"/>
      <c r="DM60" s="1026"/>
      <c r="DN60" s="1026"/>
      <c r="DO60" s="1026"/>
      <c r="DP60" s="1027"/>
      <c r="DQ60" s="1025"/>
      <c r="DR60" s="1026"/>
      <c r="DS60" s="1026"/>
      <c r="DT60" s="1026"/>
      <c r="DU60" s="1027"/>
      <c r="DV60" s="1028"/>
      <c r="DW60" s="1029"/>
      <c r="DX60" s="1029"/>
      <c r="DY60" s="1029"/>
      <c r="DZ60" s="1030"/>
      <c r="EA60" s="226"/>
    </row>
    <row r="61" spans="1:131" ht="26.25" customHeight="1" thickBot="1" x14ac:dyDescent="0.25">
      <c r="A61" s="234">
        <v>34</v>
      </c>
      <c r="B61" s="1066"/>
      <c r="C61" s="1067"/>
      <c r="D61" s="1067"/>
      <c r="E61" s="1067"/>
      <c r="F61" s="1067"/>
      <c r="G61" s="1067"/>
      <c r="H61" s="1067"/>
      <c r="I61" s="1067"/>
      <c r="J61" s="1067"/>
      <c r="K61" s="1067"/>
      <c r="L61" s="1067"/>
      <c r="M61" s="1067"/>
      <c r="N61" s="1067"/>
      <c r="O61" s="1067"/>
      <c r="P61" s="1068"/>
      <c r="Q61" s="1069"/>
      <c r="R61" s="1061"/>
      <c r="S61" s="1061"/>
      <c r="T61" s="1061"/>
      <c r="U61" s="1061"/>
      <c r="V61" s="1061"/>
      <c r="W61" s="1061"/>
      <c r="X61" s="1061"/>
      <c r="Y61" s="1061"/>
      <c r="Z61" s="1061"/>
      <c r="AA61" s="1061"/>
      <c r="AB61" s="1061"/>
      <c r="AC61" s="1061"/>
      <c r="AD61" s="1061"/>
      <c r="AE61" s="1070"/>
      <c r="AF61" s="1071"/>
      <c r="AG61" s="1072"/>
      <c r="AH61" s="1072"/>
      <c r="AI61" s="1072"/>
      <c r="AJ61" s="1073"/>
      <c r="AK61" s="1060"/>
      <c r="AL61" s="1061"/>
      <c r="AM61" s="1061"/>
      <c r="AN61" s="1061"/>
      <c r="AO61" s="1061"/>
      <c r="AP61" s="1061"/>
      <c r="AQ61" s="1061"/>
      <c r="AR61" s="1061"/>
      <c r="AS61" s="1061"/>
      <c r="AT61" s="1061"/>
      <c r="AU61" s="1061"/>
      <c r="AV61" s="1061"/>
      <c r="AW61" s="1061"/>
      <c r="AX61" s="1061"/>
      <c r="AY61" s="1061"/>
      <c r="AZ61" s="1062"/>
      <c r="BA61" s="1062"/>
      <c r="BB61" s="1062"/>
      <c r="BC61" s="1062"/>
      <c r="BD61" s="1062"/>
      <c r="BE61" s="1008"/>
      <c r="BF61" s="1008"/>
      <c r="BG61" s="1008"/>
      <c r="BH61" s="1008"/>
      <c r="BI61" s="1009"/>
      <c r="BJ61" s="228"/>
      <c r="BK61" s="228"/>
      <c r="BL61" s="228"/>
      <c r="BM61" s="228"/>
      <c r="BN61" s="228"/>
      <c r="BO61" s="237"/>
      <c r="BP61" s="237"/>
      <c r="BQ61" s="234">
        <v>55</v>
      </c>
      <c r="BR61" s="235"/>
      <c r="BS61" s="1028"/>
      <c r="BT61" s="1029"/>
      <c r="BU61" s="1029"/>
      <c r="BV61" s="1029"/>
      <c r="BW61" s="1029"/>
      <c r="BX61" s="1029"/>
      <c r="BY61" s="1029"/>
      <c r="BZ61" s="1029"/>
      <c r="CA61" s="1029"/>
      <c r="CB61" s="1029"/>
      <c r="CC61" s="1029"/>
      <c r="CD61" s="1029"/>
      <c r="CE61" s="1029"/>
      <c r="CF61" s="1029"/>
      <c r="CG61" s="1050"/>
      <c r="CH61" s="1025"/>
      <c r="CI61" s="1026"/>
      <c r="CJ61" s="1026"/>
      <c r="CK61" s="1026"/>
      <c r="CL61" s="1027"/>
      <c r="CM61" s="1025"/>
      <c r="CN61" s="1026"/>
      <c r="CO61" s="1026"/>
      <c r="CP61" s="1026"/>
      <c r="CQ61" s="1027"/>
      <c r="CR61" s="1025"/>
      <c r="CS61" s="1026"/>
      <c r="CT61" s="1026"/>
      <c r="CU61" s="1026"/>
      <c r="CV61" s="1027"/>
      <c r="CW61" s="1025"/>
      <c r="CX61" s="1026"/>
      <c r="CY61" s="1026"/>
      <c r="CZ61" s="1026"/>
      <c r="DA61" s="1027"/>
      <c r="DB61" s="1025"/>
      <c r="DC61" s="1026"/>
      <c r="DD61" s="1026"/>
      <c r="DE61" s="1026"/>
      <c r="DF61" s="1027"/>
      <c r="DG61" s="1025"/>
      <c r="DH61" s="1026"/>
      <c r="DI61" s="1026"/>
      <c r="DJ61" s="1026"/>
      <c r="DK61" s="1027"/>
      <c r="DL61" s="1025"/>
      <c r="DM61" s="1026"/>
      <c r="DN61" s="1026"/>
      <c r="DO61" s="1026"/>
      <c r="DP61" s="1027"/>
      <c r="DQ61" s="1025"/>
      <c r="DR61" s="1026"/>
      <c r="DS61" s="1026"/>
      <c r="DT61" s="1026"/>
      <c r="DU61" s="1027"/>
      <c r="DV61" s="1028"/>
      <c r="DW61" s="1029"/>
      <c r="DX61" s="1029"/>
      <c r="DY61" s="1029"/>
      <c r="DZ61" s="1030"/>
      <c r="EA61" s="226"/>
    </row>
    <row r="62" spans="1:131" ht="26.25" customHeight="1" x14ac:dyDescent="0.2">
      <c r="A62" s="234">
        <v>35</v>
      </c>
      <c r="B62" s="1066"/>
      <c r="C62" s="1067"/>
      <c r="D62" s="1067"/>
      <c r="E62" s="1067"/>
      <c r="F62" s="1067"/>
      <c r="G62" s="1067"/>
      <c r="H62" s="1067"/>
      <c r="I62" s="1067"/>
      <c r="J62" s="1067"/>
      <c r="K62" s="1067"/>
      <c r="L62" s="1067"/>
      <c r="M62" s="1067"/>
      <c r="N62" s="1067"/>
      <c r="O62" s="1067"/>
      <c r="P62" s="1068"/>
      <c r="Q62" s="1069"/>
      <c r="R62" s="1061"/>
      <c r="S62" s="1061"/>
      <c r="T62" s="1061"/>
      <c r="U62" s="1061"/>
      <c r="V62" s="1061"/>
      <c r="W62" s="1061"/>
      <c r="X62" s="1061"/>
      <c r="Y62" s="1061"/>
      <c r="Z62" s="1061"/>
      <c r="AA62" s="1061"/>
      <c r="AB62" s="1061"/>
      <c r="AC62" s="1061"/>
      <c r="AD62" s="1061"/>
      <c r="AE62" s="1070"/>
      <c r="AF62" s="1071"/>
      <c r="AG62" s="1072"/>
      <c r="AH62" s="1072"/>
      <c r="AI62" s="1072"/>
      <c r="AJ62" s="1073"/>
      <c r="AK62" s="1060"/>
      <c r="AL62" s="1061"/>
      <c r="AM62" s="1061"/>
      <c r="AN62" s="1061"/>
      <c r="AO62" s="1061"/>
      <c r="AP62" s="1061"/>
      <c r="AQ62" s="1061"/>
      <c r="AR62" s="1061"/>
      <c r="AS62" s="1061"/>
      <c r="AT62" s="1061"/>
      <c r="AU62" s="1061"/>
      <c r="AV62" s="1061"/>
      <c r="AW62" s="1061"/>
      <c r="AX62" s="1061"/>
      <c r="AY62" s="1061"/>
      <c r="AZ62" s="1062"/>
      <c r="BA62" s="1062"/>
      <c r="BB62" s="1062"/>
      <c r="BC62" s="1062"/>
      <c r="BD62" s="1062"/>
      <c r="BE62" s="1008"/>
      <c r="BF62" s="1008"/>
      <c r="BG62" s="1008"/>
      <c r="BH62" s="1008"/>
      <c r="BI62" s="1009"/>
      <c r="BJ62" s="1063" t="s">
        <v>396</v>
      </c>
      <c r="BK62" s="1064"/>
      <c r="BL62" s="1064"/>
      <c r="BM62" s="1064"/>
      <c r="BN62" s="1065"/>
      <c r="BO62" s="237"/>
      <c r="BP62" s="237"/>
      <c r="BQ62" s="234">
        <v>56</v>
      </c>
      <c r="BR62" s="235"/>
      <c r="BS62" s="1028"/>
      <c r="BT62" s="1029"/>
      <c r="BU62" s="1029"/>
      <c r="BV62" s="1029"/>
      <c r="BW62" s="1029"/>
      <c r="BX62" s="1029"/>
      <c r="BY62" s="1029"/>
      <c r="BZ62" s="1029"/>
      <c r="CA62" s="1029"/>
      <c r="CB62" s="1029"/>
      <c r="CC62" s="1029"/>
      <c r="CD62" s="1029"/>
      <c r="CE62" s="1029"/>
      <c r="CF62" s="1029"/>
      <c r="CG62" s="1050"/>
      <c r="CH62" s="1025"/>
      <c r="CI62" s="1026"/>
      <c r="CJ62" s="1026"/>
      <c r="CK62" s="1026"/>
      <c r="CL62" s="1027"/>
      <c r="CM62" s="1025"/>
      <c r="CN62" s="1026"/>
      <c r="CO62" s="1026"/>
      <c r="CP62" s="1026"/>
      <c r="CQ62" s="1027"/>
      <c r="CR62" s="1025"/>
      <c r="CS62" s="1026"/>
      <c r="CT62" s="1026"/>
      <c r="CU62" s="1026"/>
      <c r="CV62" s="1027"/>
      <c r="CW62" s="1025"/>
      <c r="CX62" s="1026"/>
      <c r="CY62" s="1026"/>
      <c r="CZ62" s="1026"/>
      <c r="DA62" s="1027"/>
      <c r="DB62" s="1025"/>
      <c r="DC62" s="1026"/>
      <c r="DD62" s="1026"/>
      <c r="DE62" s="1026"/>
      <c r="DF62" s="1027"/>
      <c r="DG62" s="1025"/>
      <c r="DH62" s="1026"/>
      <c r="DI62" s="1026"/>
      <c r="DJ62" s="1026"/>
      <c r="DK62" s="1027"/>
      <c r="DL62" s="1025"/>
      <c r="DM62" s="1026"/>
      <c r="DN62" s="1026"/>
      <c r="DO62" s="1026"/>
      <c r="DP62" s="1027"/>
      <c r="DQ62" s="1025"/>
      <c r="DR62" s="1026"/>
      <c r="DS62" s="1026"/>
      <c r="DT62" s="1026"/>
      <c r="DU62" s="1027"/>
      <c r="DV62" s="1028"/>
      <c r="DW62" s="1029"/>
      <c r="DX62" s="1029"/>
      <c r="DY62" s="1029"/>
      <c r="DZ62" s="1030"/>
      <c r="EA62" s="226"/>
    </row>
    <row r="63" spans="1:131" ht="26.25" customHeight="1" thickBot="1" x14ac:dyDescent="0.25">
      <c r="A63" s="236" t="s">
        <v>378</v>
      </c>
      <c r="B63" s="973" t="s">
        <v>397</v>
      </c>
      <c r="C63" s="974"/>
      <c r="D63" s="974"/>
      <c r="E63" s="974"/>
      <c r="F63" s="974"/>
      <c r="G63" s="974"/>
      <c r="H63" s="974"/>
      <c r="I63" s="974"/>
      <c r="J63" s="974"/>
      <c r="K63" s="974"/>
      <c r="L63" s="974"/>
      <c r="M63" s="974"/>
      <c r="N63" s="974"/>
      <c r="O63" s="974"/>
      <c r="P63" s="984"/>
      <c r="Q63" s="998"/>
      <c r="R63" s="999"/>
      <c r="S63" s="999"/>
      <c r="T63" s="999"/>
      <c r="U63" s="999"/>
      <c r="V63" s="999"/>
      <c r="W63" s="999"/>
      <c r="X63" s="999"/>
      <c r="Y63" s="999"/>
      <c r="Z63" s="999"/>
      <c r="AA63" s="999"/>
      <c r="AB63" s="999"/>
      <c r="AC63" s="999"/>
      <c r="AD63" s="999"/>
      <c r="AE63" s="1056"/>
      <c r="AF63" s="1057">
        <v>7582</v>
      </c>
      <c r="AG63" s="995"/>
      <c r="AH63" s="995"/>
      <c r="AI63" s="995"/>
      <c r="AJ63" s="1058"/>
      <c r="AK63" s="1059"/>
      <c r="AL63" s="999"/>
      <c r="AM63" s="999"/>
      <c r="AN63" s="999"/>
      <c r="AO63" s="999"/>
      <c r="AP63" s="995">
        <v>49429</v>
      </c>
      <c r="AQ63" s="995"/>
      <c r="AR63" s="995"/>
      <c r="AS63" s="995"/>
      <c r="AT63" s="995"/>
      <c r="AU63" s="995">
        <v>10906</v>
      </c>
      <c r="AV63" s="995"/>
      <c r="AW63" s="995"/>
      <c r="AX63" s="995"/>
      <c r="AY63" s="995"/>
      <c r="AZ63" s="1053"/>
      <c r="BA63" s="1053"/>
      <c r="BB63" s="1053"/>
      <c r="BC63" s="1053"/>
      <c r="BD63" s="1053"/>
      <c r="BE63" s="996"/>
      <c r="BF63" s="996"/>
      <c r="BG63" s="996"/>
      <c r="BH63" s="996"/>
      <c r="BI63" s="997"/>
      <c r="BJ63" s="1054" t="s">
        <v>122</v>
      </c>
      <c r="BK63" s="989"/>
      <c r="BL63" s="989"/>
      <c r="BM63" s="989"/>
      <c r="BN63" s="1055"/>
      <c r="BO63" s="237"/>
      <c r="BP63" s="237"/>
      <c r="BQ63" s="234">
        <v>57</v>
      </c>
      <c r="BR63" s="235"/>
      <c r="BS63" s="1028"/>
      <c r="BT63" s="1029"/>
      <c r="BU63" s="1029"/>
      <c r="BV63" s="1029"/>
      <c r="BW63" s="1029"/>
      <c r="BX63" s="1029"/>
      <c r="BY63" s="1029"/>
      <c r="BZ63" s="1029"/>
      <c r="CA63" s="1029"/>
      <c r="CB63" s="1029"/>
      <c r="CC63" s="1029"/>
      <c r="CD63" s="1029"/>
      <c r="CE63" s="1029"/>
      <c r="CF63" s="1029"/>
      <c r="CG63" s="1050"/>
      <c r="CH63" s="1025"/>
      <c r="CI63" s="1026"/>
      <c r="CJ63" s="1026"/>
      <c r="CK63" s="1026"/>
      <c r="CL63" s="1027"/>
      <c r="CM63" s="1025"/>
      <c r="CN63" s="1026"/>
      <c r="CO63" s="1026"/>
      <c r="CP63" s="1026"/>
      <c r="CQ63" s="1027"/>
      <c r="CR63" s="1025"/>
      <c r="CS63" s="1026"/>
      <c r="CT63" s="1026"/>
      <c r="CU63" s="1026"/>
      <c r="CV63" s="1027"/>
      <c r="CW63" s="1025"/>
      <c r="CX63" s="1026"/>
      <c r="CY63" s="1026"/>
      <c r="CZ63" s="1026"/>
      <c r="DA63" s="1027"/>
      <c r="DB63" s="1025"/>
      <c r="DC63" s="1026"/>
      <c r="DD63" s="1026"/>
      <c r="DE63" s="1026"/>
      <c r="DF63" s="1027"/>
      <c r="DG63" s="1025"/>
      <c r="DH63" s="1026"/>
      <c r="DI63" s="1026"/>
      <c r="DJ63" s="1026"/>
      <c r="DK63" s="1027"/>
      <c r="DL63" s="1025"/>
      <c r="DM63" s="1026"/>
      <c r="DN63" s="1026"/>
      <c r="DO63" s="1026"/>
      <c r="DP63" s="1027"/>
      <c r="DQ63" s="1025"/>
      <c r="DR63" s="1026"/>
      <c r="DS63" s="1026"/>
      <c r="DT63" s="1026"/>
      <c r="DU63" s="1027"/>
      <c r="DV63" s="1028"/>
      <c r="DW63" s="1029"/>
      <c r="DX63" s="1029"/>
      <c r="DY63" s="1029"/>
      <c r="DZ63" s="1030"/>
      <c r="EA63" s="226"/>
    </row>
    <row r="64" spans="1:131" ht="26.25" customHeight="1" x14ac:dyDescent="0.2">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1028"/>
      <c r="BT64" s="1029"/>
      <c r="BU64" s="1029"/>
      <c r="BV64" s="1029"/>
      <c r="BW64" s="1029"/>
      <c r="BX64" s="1029"/>
      <c r="BY64" s="1029"/>
      <c r="BZ64" s="1029"/>
      <c r="CA64" s="1029"/>
      <c r="CB64" s="1029"/>
      <c r="CC64" s="1029"/>
      <c r="CD64" s="1029"/>
      <c r="CE64" s="1029"/>
      <c r="CF64" s="1029"/>
      <c r="CG64" s="1050"/>
      <c r="CH64" s="1025"/>
      <c r="CI64" s="1026"/>
      <c r="CJ64" s="1026"/>
      <c r="CK64" s="1026"/>
      <c r="CL64" s="1027"/>
      <c r="CM64" s="1025"/>
      <c r="CN64" s="1026"/>
      <c r="CO64" s="1026"/>
      <c r="CP64" s="1026"/>
      <c r="CQ64" s="1027"/>
      <c r="CR64" s="1025"/>
      <c r="CS64" s="1026"/>
      <c r="CT64" s="1026"/>
      <c r="CU64" s="1026"/>
      <c r="CV64" s="1027"/>
      <c r="CW64" s="1025"/>
      <c r="CX64" s="1026"/>
      <c r="CY64" s="1026"/>
      <c r="CZ64" s="1026"/>
      <c r="DA64" s="1027"/>
      <c r="DB64" s="1025"/>
      <c r="DC64" s="1026"/>
      <c r="DD64" s="1026"/>
      <c r="DE64" s="1026"/>
      <c r="DF64" s="1027"/>
      <c r="DG64" s="1025"/>
      <c r="DH64" s="1026"/>
      <c r="DI64" s="1026"/>
      <c r="DJ64" s="1026"/>
      <c r="DK64" s="1027"/>
      <c r="DL64" s="1025"/>
      <c r="DM64" s="1026"/>
      <c r="DN64" s="1026"/>
      <c r="DO64" s="1026"/>
      <c r="DP64" s="1027"/>
      <c r="DQ64" s="1025"/>
      <c r="DR64" s="1026"/>
      <c r="DS64" s="1026"/>
      <c r="DT64" s="1026"/>
      <c r="DU64" s="1027"/>
      <c r="DV64" s="1028"/>
      <c r="DW64" s="1029"/>
      <c r="DX64" s="1029"/>
      <c r="DY64" s="1029"/>
      <c r="DZ64" s="1030"/>
      <c r="EA64" s="226"/>
    </row>
    <row r="65" spans="1:131" ht="26.25" customHeight="1" thickBot="1" x14ac:dyDescent="0.25">
      <c r="A65" s="228" t="s">
        <v>398</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1028"/>
      <c r="BT65" s="1029"/>
      <c r="BU65" s="1029"/>
      <c r="BV65" s="1029"/>
      <c r="BW65" s="1029"/>
      <c r="BX65" s="1029"/>
      <c r="BY65" s="1029"/>
      <c r="BZ65" s="1029"/>
      <c r="CA65" s="1029"/>
      <c r="CB65" s="1029"/>
      <c r="CC65" s="1029"/>
      <c r="CD65" s="1029"/>
      <c r="CE65" s="1029"/>
      <c r="CF65" s="1029"/>
      <c r="CG65" s="1050"/>
      <c r="CH65" s="1025"/>
      <c r="CI65" s="1026"/>
      <c r="CJ65" s="1026"/>
      <c r="CK65" s="1026"/>
      <c r="CL65" s="1027"/>
      <c r="CM65" s="1025"/>
      <c r="CN65" s="1026"/>
      <c r="CO65" s="1026"/>
      <c r="CP65" s="1026"/>
      <c r="CQ65" s="1027"/>
      <c r="CR65" s="1025"/>
      <c r="CS65" s="1026"/>
      <c r="CT65" s="1026"/>
      <c r="CU65" s="1026"/>
      <c r="CV65" s="1027"/>
      <c r="CW65" s="1025"/>
      <c r="CX65" s="1026"/>
      <c r="CY65" s="1026"/>
      <c r="CZ65" s="1026"/>
      <c r="DA65" s="1027"/>
      <c r="DB65" s="1025"/>
      <c r="DC65" s="1026"/>
      <c r="DD65" s="1026"/>
      <c r="DE65" s="1026"/>
      <c r="DF65" s="1027"/>
      <c r="DG65" s="1025"/>
      <c r="DH65" s="1026"/>
      <c r="DI65" s="1026"/>
      <c r="DJ65" s="1026"/>
      <c r="DK65" s="1027"/>
      <c r="DL65" s="1025"/>
      <c r="DM65" s="1026"/>
      <c r="DN65" s="1026"/>
      <c r="DO65" s="1026"/>
      <c r="DP65" s="1027"/>
      <c r="DQ65" s="1025"/>
      <c r="DR65" s="1026"/>
      <c r="DS65" s="1026"/>
      <c r="DT65" s="1026"/>
      <c r="DU65" s="1027"/>
      <c r="DV65" s="1028"/>
      <c r="DW65" s="1029"/>
      <c r="DX65" s="1029"/>
      <c r="DY65" s="1029"/>
      <c r="DZ65" s="1030"/>
      <c r="EA65" s="226"/>
    </row>
    <row r="66" spans="1:131" ht="26.25" customHeight="1" x14ac:dyDescent="0.2">
      <c r="A66" s="1031" t="s">
        <v>399</v>
      </c>
      <c r="B66" s="1032"/>
      <c r="C66" s="1032"/>
      <c r="D66" s="1032"/>
      <c r="E66" s="1032"/>
      <c r="F66" s="1032"/>
      <c r="G66" s="1032"/>
      <c r="H66" s="1032"/>
      <c r="I66" s="1032"/>
      <c r="J66" s="1032"/>
      <c r="K66" s="1032"/>
      <c r="L66" s="1032"/>
      <c r="M66" s="1032"/>
      <c r="N66" s="1032"/>
      <c r="O66" s="1032"/>
      <c r="P66" s="1033"/>
      <c r="Q66" s="1037" t="s">
        <v>382</v>
      </c>
      <c r="R66" s="1038"/>
      <c r="S66" s="1038"/>
      <c r="T66" s="1038"/>
      <c r="U66" s="1039"/>
      <c r="V66" s="1037" t="s">
        <v>383</v>
      </c>
      <c r="W66" s="1038"/>
      <c r="X66" s="1038"/>
      <c r="Y66" s="1038"/>
      <c r="Z66" s="1039"/>
      <c r="AA66" s="1037" t="s">
        <v>384</v>
      </c>
      <c r="AB66" s="1038"/>
      <c r="AC66" s="1038"/>
      <c r="AD66" s="1038"/>
      <c r="AE66" s="1039"/>
      <c r="AF66" s="1043" t="s">
        <v>385</v>
      </c>
      <c r="AG66" s="1044"/>
      <c r="AH66" s="1044"/>
      <c r="AI66" s="1044"/>
      <c r="AJ66" s="1045"/>
      <c r="AK66" s="1037" t="s">
        <v>386</v>
      </c>
      <c r="AL66" s="1032"/>
      <c r="AM66" s="1032"/>
      <c r="AN66" s="1032"/>
      <c r="AO66" s="1033"/>
      <c r="AP66" s="1037" t="s">
        <v>387</v>
      </c>
      <c r="AQ66" s="1038"/>
      <c r="AR66" s="1038"/>
      <c r="AS66" s="1038"/>
      <c r="AT66" s="1039"/>
      <c r="AU66" s="1037" t="s">
        <v>400</v>
      </c>
      <c r="AV66" s="1038"/>
      <c r="AW66" s="1038"/>
      <c r="AX66" s="1038"/>
      <c r="AY66" s="1039"/>
      <c r="AZ66" s="1037" t="s">
        <v>364</v>
      </c>
      <c r="BA66" s="1038"/>
      <c r="BB66" s="1038"/>
      <c r="BC66" s="1038"/>
      <c r="BD66" s="1051"/>
      <c r="BE66" s="237"/>
      <c r="BF66" s="237"/>
      <c r="BG66" s="237"/>
      <c r="BH66" s="237"/>
      <c r="BI66" s="237"/>
      <c r="BJ66" s="237"/>
      <c r="BK66" s="237"/>
      <c r="BL66" s="237"/>
      <c r="BM66" s="237"/>
      <c r="BN66" s="237"/>
      <c r="BO66" s="237"/>
      <c r="BP66" s="237"/>
      <c r="BQ66" s="234">
        <v>60</v>
      </c>
      <c r="BR66" s="239"/>
      <c r="BS66" s="981"/>
      <c r="BT66" s="982"/>
      <c r="BU66" s="982"/>
      <c r="BV66" s="982"/>
      <c r="BW66" s="982"/>
      <c r="BX66" s="982"/>
      <c r="BY66" s="982"/>
      <c r="BZ66" s="982"/>
      <c r="CA66" s="982"/>
      <c r="CB66" s="982"/>
      <c r="CC66" s="982"/>
      <c r="CD66" s="982"/>
      <c r="CE66" s="982"/>
      <c r="CF66" s="982"/>
      <c r="CG66" s="991"/>
      <c r="CH66" s="992"/>
      <c r="CI66" s="993"/>
      <c r="CJ66" s="993"/>
      <c r="CK66" s="993"/>
      <c r="CL66" s="994"/>
      <c r="CM66" s="992"/>
      <c r="CN66" s="993"/>
      <c r="CO66" s="993"/>
      <c r="CP66" s="993"/>
      <c r="CQ66" s="994"/>
      <c r="CR66" s="992"/>
      <c r="CS66" s="993"/>
      <c r="CT66" s="993"/>
      <c r="CU66" s="993"/>
      <c r="CV66" s="994"/>
      <c r="CW66" s="992"/>
      <c r="CX66" s="993"/>
      <c r="CY66" s="993"/>
      <c r="CZ66" s="993"/>
      <c r="DA66" s="994"/>
      <c r="DB66" s="992"/>
      <c r="DC66" s="993"/>
      <c r="DD66" s="993"/>
      <c r="DE66" s="993"/>
      <c r="DF66" s="994"/>
      <c r="DG66" s="992"/>
      <c r="DH66" s="993"/>
      <c r="DI66" s="993"/>
      <c r="DJ66" s="993"/>
      <c r="DK66" s="994"/>
      <c r="DL66" s="992"/>
      <c r="DM66" s="993"/>
      <c r="DN66" s="993"/>
      <c r="DO66" s="993"/>
      <c r="DP66" s="994"/>
      <c r="DQ66" s="992"/>
      <c r="DR66" s="993"/>
      <c r="DS66" s="993"/>
      <c r="DT66" s="993"/>
      <c r="DU66" s="994"/>
      <c r="DV66" s="981"/>
      <c r="DW66" s="982"/>
      <c r="DX66" s="982"/>
      <c r="DY66" s="982"/>
      <c r="DZ66" s="983"/>
      <c r="EA66" s="226"/>
    </row>
    <row r="67" spans="1:131" ht="26.25" customHeight="1" thickBot="1" x14ac:dyDescent="0.25">
      <c r="A67" s="1034"/>
      <c r="B67" s="1035"/>
      <c r="C67" s="1035"/>
      <c r="D67" s="1035"/>
      <c r="E67" s="1035"/>
      <c r="F67" s="1035"/>
      <c r="G67" s="1035"/>
      <c r="H67" s="1035"/>
      <c r="I67" s="1035"/>
      <c r="J67" s="1035"/>
      <c r="K67" s="1035"/>
      <c r="L67" s="1035"/>
      <c r="M67" s="1035"/>
      <c r="N67" s="1035"/>
      <c r="O67" s="1035"/>
      <c r="P67" s="1036"/>
      <c r="Q67" s="1040"/>
      <c r="R67" s="1041"/>
      <c r="S67" s="1041"/>
      <c r="T67" s="1041"/>
      <c r="U67" s="1042"/>
      <c r="V67" s="1040"/>
      <c r="W67" s="1041"/>
      <c r="X67" s="1041"/>
      <c r="Y67" s="1041"/>
      <c r="Z67" s="1042"/>
      <c r="AA67" s="1040"/>
      <c r="AB67" s="1041"/>
      <c r="AC67" s="1041"/>
      <c r="AD67" s="1041"/>
      <c r="AE67" s="1042"/>
      <c r="AF67" s="1046"/>
      <c r="AG67" s="1047"/>
      <c r="AH67" s="1047"/>
      <c r="AI67" s="1047"/>
      <c r="AJ67" s="1048"/>
      <c r="AK67" s="1049"/>
      <c r="AL67" s="1035"/>
      <c r="AM67" s="1035"/>
      <c r="AN67" s="1035"/>
      <c r="AO67" s="1036"/>
      <c r="AP67" s="1040"/>
      <c r="AQ67" s="1041"/>
      <c r="AR67" s="1041"/>
      <c r="AS67" s="1041"/>
      <c r="AT67" s="1042"/>
      <c r="AU67" s="1040"/>
      <c r="AV67" s="1041"/>
      <c r="AW67" s="1041"/>
      <c r="AX67" s="1041"/>
      <c r="AY67" s="1042"/>
      <c r="AZ67" s="1040"/>
      <c r="BA67" s="1041"/>
      <c r="BB67" s="1041"/>
      <c r="BC67" s="1041"/>
      <c r="BD67" s="1052"/>
      <c r="BE67" s="237"/>
      <c r="BF67" s="237"/>
      <c r="BG67" s="237"/>
      <c r="BH67" s="237"/>
      <c r="BI67" s="237"/>
      <c r="BJ67" s="237"/>
      <c r="BK67" s="237"/>
      <c r="BL67" s="237"/>
      <c r="BM67" s="237"/>
      <c r="BN67" s="237"/>
      <c r="BO67" s="237"/>
      <c r="BP67" s="237"/>
      <c r="BQ67" s="234">
        <v>61</v>
      </c>
      <c r="BR67" s="239"/>
      <c r="BS67" s="981"/>
      <c r="BT67" s="982"/>
      <c r="BU67" s="982"/>
      <c r="BV67" s="982"/>
      <c r="BW67" s="982"/>
      <c r="BX67" s="982"/>
      <c r="BY67" s="982"/>
      <c r="BZ67" s="982"/>
      <c r="CA67" s="982"/>
      <c r="CB67" s="982"/>
      <c r="CC67" s="982"/>
      <c r="CD67" s="982"/>
      <c r="CE67" s="982"/>
      <c r="CF67" s="982"/>
      <c r="CG67" s="991"/>
      <c r="CH67" s="992"/>
      <c r="CI67" s="993"/>
      <c r="CJ67" s="993"/>
      <c r="CK67" s="993"/>
      <c r="CL67" s="994"/>
      <c r="CM67" s="992"/>
      <c r="CN67" s="993"/>
      <c r="CO67" s="993"/>
      <c r="CP67" s="993"/>
      <c r="CQ67" s="994"/>
      <c r="CR67" s="992"/>
      <c r="CS67" s="993"/>
      <c r="CT67" s="993"/>
      <c r="CU67" s="993"/>
      <c r="CV67" s="994"/>
      <c r="CW67" s="992"/>
      <c r="CX67" s="993"/>
      <c r="CY67" s="993"/>
      <c r="CZ67" s="993"/>
      <c r="DA67" s="994"/>
      <c r="DB67" s="992"/>
      <c r="DC67" s="993"/>
      <c r="DD67" s="993"/>
      <c r="DE67" s="993"/>
      <c r="DF67" s="994"/>
      <c r="DG67" s="992"/>
      <c r="DH67" s="993"/>
      <c r="DI67" s="993"/>
      <c r="DJ67" s="993"/>
      <c r="DK67" s="994"/>
      <c r="DL67" s="992"/>
      <c r="DM67" s="993"/>
      <c r="DN67" s="993"/>
      <c r="DO67" s="993"/>
      <c r="DP67" s="994"/>
      <c r="DQ67" s="992"/>
      <c r="DR67" s="993"/>
      <c r="DS67" s="993"/>
      <c r="DT67" s="993"/>
      <c r="DU67" s="994"/>
      <c r="DV67" s="981"/>
      <c r="DW67" s="982"/>
      <c r="DX67" s="982"/>
      <c r="DY67" s="982"/>
      <c r="DZ67" s="983"/>
      <c r="EA67" s="226"/>
    </row>
    <row r="68" spans="1:131" ht="26.25" customHeight="1" thickTop="1" x14ac:dyDescent="0.2">
      <c r="A68" s="232">
        <v>1</v>
      </c>
      <c r="B68" s="1021" t="s">
        <v>549</v>
      </c>
      <c r="C68" s="1022"/>
      <c r="D68" s="1022"/>
      <c r="E68" s="1022"/>
      <c r="F68" s="1022"/>
      <c r="G68" s="1022"/>
      <c r="H68" s="1022"/>
      <c r="I68" s="1022"/>
      <c r="J68" s="1022"/>
      <c r="K68" s="1022"/>
      <c r="L68" s="1022"/>
      <c r="M68" s="1022"/>
      <c r="N68" s="1022"/>
      <c r="O68" s="1022"/>
      <c r="P68" s="1023"/>
      <c r="Q68" s="1024">
        <v>401</v>
      </c>
      <c r="R68" s="1018"/>
      <c r="S68" s="1018"/>
      <c r="T68" s="1018"/>
      <c r="U68" s="1018"/>
      <c r="V68" s="1018">
        <v>373</v>
      </c>
      <c r="W68" s="1018"/>
      <c r="X68" s="1018"/>
      <c r="Y68" s="1018"/>
      <c r="Z68" s="1018"/>
      <c r="AA68" s="1018">
        <v>28</v>
      </c>
      <c r="AB68" s="1018"/>
      <c r="AC68" s="1018"/>
      <c r="AD68" s="1018"/>
      <c r="AE68" s="1018"/>
      <c r="AF68" s="1018">
        <v>28</v>
      </c>
      <c r="AG68" s="1018"/>
      <c r="AH68" s="1018"/>
      <c r="AI68" s="1018"/>
      <c r="AJ68" s="1018"/>
      <c r="AK68" s="1018" t="s">
        <v>488</v>
      </c>
      <c r="AL68" s="1018"/>
      <c r="AM68" s="1018"/>
      <c r="AN68" s="1018"/>
      <c r="AO68" s="1018"/>
      <c r="AP68" s="1018" t="s">
        <v>488</v>
      </c>
      <c r="AQ68" s="1018"/>
      <c r="AR68" s="1018"/>
      <c r="AS68" s="1018"/>
      <c r="AT68" s="1018"/>
      <c r="AU68" s="1018" t="s">
        <v>488</v>
      </c>
      <c r="AV68" s="1018"/>
      <c r="AW68" s="1018"/>
      <c r="AX68" s="1018"/>
      <c r="AY68" s="1018"/>
      <c r="AZ68" s="1019"/>
      <c r="BA68" s="1019"/>
      <c r="BB68" s="1019"/>
      <c r="BC68" s="1019"/>
      <c r="BD68" s="1020"/>
      <c r="BE68" s="237"/>
      <c r="BF68" s="237"/>
      <c r="BG68" s="237"/>
      <c r="BH68" s="237"/>
      <c r="BI68" s="237"/>
      <c r="BJ68" s="237"/>
      <c r="BK68" s="237"/>
      <c r="BL68" s="237"/>
      <c r="BM68" s="237"/>
      <c r="BN68" s="237"/>
      <c r="BO68" s="237"/>
      <c r="BP68" s="237"/>
      <c r="BQ68" s="234">
        <v>62</v>
      </c>
      <c r="BR68" s="239"/>
      <c r="BS68" s="981"/>
      <c r="BT68" s="982"/>
      <c r="BU68" s="982"/>
      <c r="BV68" s="982"/>
      <c r="BW68" s="982"/>
      <c r="BX68" s="982"/>
      <c r="BY68" s="982"/>
      <c r="BZ68" s="982"/>
      <c r="CA68" s="982"/>
      <c r="CB68" s="982"/>
      <c r="CC68" s="982"/>
      <c r="CD68" s="982"/>
      <c r="CE68" s="982"/>
      <c r="CF68" s="982"/>
      <c r="CG68" s="991"/>
      <c r="CH68" s="992"/>
      <c r="CI68" s="993"/>
      <c r="CJ68" s="993"/>
      <c r="CK68" s="993"/>
      <c r="CL68" s="994"/>
      <c r="CM68" s="992"/>
      <c r="CN68" s="993"/>
      <c r="CO68" s="993"/>
      <c r="CP68" s="993"/>
      <c r="CQ68" s="994"/>
      <c r="CR68" s="992"/>
      <c r="CS68" s="993"/>
      <c r="CT68" s="993"/>
      <c r="CU68" s="993"/>
      <c r="CV68" s="994"/>
      <c r="CW68" s="992"/>
      <c r="CX68" s="993"/>
      <c r="CY68" s="993"/>
      <c r="CZ68" s="993"/>
      <c r="DA68" s="994"/>
      <c r="DB68" s="992"/>
      <c r="DC68" s="993"/>
      <c r="DD68" s="993"/>
      <c r="DE68" s="993"/>
      <c r="DF68" s="994"/>
      <c r="DG68" s="992"/>
      <c r="DH68" s="993"/>
      <c r="DI68" s="993"/>
      <c r="DJ68" s="993"/>
      <c r="DK68" s="994"/>
      <c r="DL68" s="992"/>
      <c r="DM68" s="993"/>
      <c r="DN68" s="993"/>
      <c r="DO68" s="993"/>
      <c r="DP68" s="994"/>
      <c r="DQ68" s="992"/>
      <c r="DR68" s="993"/>
      <c r="DS68" s="993"/>
      <c r="DT68" s="993"/>
      <c r="DU68" s="994"/>
      <c r="DV68" s="981"/>
      <c r="DW68" s="982"/>
      <c r="DX68" s="982"/>
      <c r="DY68" s="982"/>
      <c r="DZ68" s="983"/>
      <c r="EA68" s="226"/>
    </row>
    <row r="69" spans="1:131" ht="26.25" customHeight="1" x14ac:dyDescent="0.2">
      <c r="A69" s="234">
        <v>2</v>
      </c>
      <c r="B69" s="1010" t="s">
        <v>550</v>
      </c>
      <c r="C69" s="1011"/>
      <c r="D69" s="1011"/>
      <c r="E69" s="1011"/>
      <c r="F69" s="1011"/>
      <c r="G69" s="1011"/>
      <c r="H69" s="1011"/>
      <c r="I69" s="1011"/>
      <c r="J69" s="1011"/>
      <c r="K69" s="1011"/>
      <c r="L69" s="1011"/>
      <c r="M69" s="1011"/>
      <c r="N69" s="1011"/>
      <c r="O69" s="1011"/>
      <c r="P69" s="1012"/>
      <c r="Q69" s="1013">
        <v>7415</v>
      </c>
      <c r="R69" s="1007"/>
      <c r="S69" s="1007"/>
      <c r="T69" s="1007"/>
      <c r="U69" s="1007"/>
      <c r="V69" s="1007">
        <v>7237</v>
      </c>
      <c r="W69" s="1007"/>
      <c r="X69" s="1007"/>
      <c r="Y69" s="1007"/>
      <c r="Z69" s="1007"/>
      <c r="AA69" s="1007">
        <v>177</v>
      </c>
      <c r="AB69" s="1007"/>
      <c r="AC69" s="1007"/>
      <c r="AD69" s="1007"/>
      <c r="AE69" s="1007"/>
      <c r="AF69" s="1007">
        <v>177</v>
      </c>
      <c r="AG69" s="1007"/>
      <c r="AH69" s="1007"/>
      <c r="AI69" s="1007"/>
      <c r="AJ69" s="1007"/>
      <c r="AK69" s="1007" t="s">
        <v>488</v>
      </c>
      <c r="AL69" s="1007"/>
      <c r="AM69" s="1007"/>
      <c r="AN69" s="1007"/>
      <c r="AO69" s="1007"/>
      <c r="AP69" s="1007">
        <v>1670</v>
      </c>
      <c r="AQ69" s="1007"/>
      <c r="AR69" s="1007"/>
      <c r="AS69" s="1007"/>
      <c r="AT69" s="1007"/>
      <c r="AU69" s="1007">
        <v>695</v>
      </c>
      <c r="AV69" s="1007"/>
      <c r="AW69" s="1007"/>
      <c r="AX69" s="1007"/>
      <c r="AY69" s="1007"/>
      <c r="AZ69" s="1008"/>
      <c r="BA69" s="1008"/>
      <c r="BB69" s="1008"/>
      <c r="BC69" s="1008"/>
      <c r="BD69" s="1009"/>
      <c r="BE69" s="237"/>
      <c r="BF69" s="237"/>
      <c r="BG69" s="237"/>
      <c r="BH69" s="237"/>
      <c r="BI69" s="237"/>
      <c r="BJ69" s="237"/>
      <c r="BK69" s="237"/>
      <c r="BL69" s="237"/>
      <c r="BM69" s="237"/>
      <c r="BN69" s="237"/>
      <c r="BO69" s="237"/>
      <c r="BP69" s="237"/>
      <c r="BQ69" s="234">
        <v>63</v>
      </c>
      <c r="BR69" s="239"/>
      <c r="BS69" s="981"/>
      <c r="BT69" s="982"/>
      <c r="BU69" s="982"/>
      <c r="BV69" s="982"/>
      <c r="BW69" s="982"/>
      <c r="BX69" s="982"/>
      <c r="BY69" s="982"/>
      <c r="BZ69" s="982"/>
      <c r="CA69" s="982"/>
      <c r="CB69" s="982"/>
      <c r="CC69" s="982"/>
      <c r="CD69" s="982"/>
      <c r="CE69" s="982"/>
      <c r="CF69" s="982"/>
      <c r="CG69" s="991"/>
      <c r="CH69" s="992"/>
      <c r="CI69" s="993"/>
      <c r="CJ69" s="993"/>
      <c r="CK69" s="993"/>
      <c r="CL69" s="994"/>
      <c r="CM69" s="992"/>
      <c r="CN69" s="993"/>
      <c r="CO69" s="993"/>
      <c r="CP69" s="993"/>
      <c r="CQ69" s="994"/>
      <c r="CR69" s="992"/>
      <c r="CS69" s="993"/>
      <c r="CT69" s="993"/>
      <c r="CU69" s="993"/>
      <c r="CV69" s="994"/>
      <c r="CW69" s="992"/>
      <c r="CX69" s="993"/>
      <c r="CY69" s="993"/>
      <c r="CZ69" s="993"/>
      <c r="DA69" s="994"/>
      <c r="DB69" s="992"/>
      <c r="DC69" s="993"/>
      <c r="DD69" s="993"/>
      <c r="DE69" s="993"/>
      <c r="DF69" s="994"/>
      <c r="DG69" s="992"/>
      <c r="DH69" s="993"/>
      <c r="DI69" s="993"/>
      <c r="DJ69" s="993"/>
      <c r="DK69" s="994"/>
      <c r="DL69" s="992"/>
      <c r="DM69" s="993"/>
      <c r="DN69" s="993"/>
      <c r="DO69" s="993"/>
      <c r="DP69" s="994"/>
      <c r="DQ69" s="992"/>
      <c r="DR69" s="993"/>
      <c r="DS69" s="993"/>
      <c r="DT69" s="993"/>
      <c r="DU69" s="994"/>
      <c r="DV69" s="981"/>
      <c r="DW69" s="982"/>
      <c r="DX69" s="982"/>
      <c r="DY69" s="982"/>
      <c r="DZ69" s="983"/>
      <c r="EA69" s="226"/>
    </row>
    <row r="70" spans="1:131" ht="26.25" customHeight="1" x14ac:dyDescent="0.2">
      <c r="A70" s="234">
        <v>3</v>
      </c>
      <c r="B70" s="1010" t="s">
        <v>551</v>
      </c>
      <c r="C70" s="1011"/>
      <c r="D70" s="1011"/>
      <c r="E70" s="1011"/>
      <c r="F70" s="1011"/>
      <c r="G70" s="1011"/>
      <c r="H70" s="1011"/>
      <c r="I70" s="1011"/>
      <c r="J70" s="1011"/>
      <c r="K70" s="1011"/>
      <c r="L70" s="1011"/>
      <c r="M70" s="1011"/>
      <c r="N70" s="1011"/>
      <c r="O70" s="1011"/>
      <c r="P70" s="1012"/>
      <c r="Q70" s="1013">
        <v>87370</v>
      </c>
      <c r="R70" s="1007"/>
      <c r="S70" s="1007"/>
      <c r="T70" s="1007"/>
      <c r="U70" s="1007"/>
      <c r="V70" s="1007">
        <v>81204</v>
      </c>
      <c r="W70" s="1007"/>
      <c r="X70" s="1007"/>
      <c r="Y70" s="1007"/>
      <c r="Z70" s="1007"/>
      <c r="AA70" s="1007">
        <v>6166</v>
      </c>
      <c r="AB70" s="1007"/>
      <c r="AC70" s="1007"/>
      <c r="AD70" s="1007"/>
      <c r="AE70" s="1007"/>
      <c r="AF70" s="1007">
        <v>13225</v>
      </c>
      <c r="AG70" s="1007"/>
      <c r="AH70" s="1007"/>
      <c r="AI70" s="1007"/>
      <c r="AJ70" s="1007"/>
      <c r="AK70" s="1007" t="s">
        <v>488</v>
      </c>
      <c r="AL70" s="1007"/>
      <c r="AM70" s="1007"/>
      <c r="AN70" s="1007"/>
      <c r="AO70" s="1007"/>
      <c r="AP70" s="1007" t="s">
        <v>488</v>
      </c>
      <c r="AQ70" s="1007"/>
      <c r="AR70" s="1007"/>
      <c r="AS70" s="1007"/>
      <c r="AT70" s="1007"/>
      <c r="AU70" s="1007" t="s">
        <v>488</v>
      </c>
      <c r="AV70" s="1007"/>
      <c r="AW70" s="1007"/>
      <c r="AX70" s="1007"/>
      <c r="AY70" s="1007"/>
      <c r="AZ70" s="1008"/>
      <c r="BA70" s="1008"/>
      <c r="BB70" s="1008"/>
      <c r="BC70" s="1008"/>
      <c r="BD70" s="1009"/>
      <c r="BE70" s="237"/>
      <c r="BF70" s="237"/>
      <c r="BG70" s="237"/>
      <c r="BH70" s="237"/>
      <c r="BI70" s="237"/>
      <c r="BJ70" s="237"/>
      <c r="BK70" s="237"/>
      <c r="BL70" s="237"/>
      <c r="BM70" s="237"/>
      <c r="BN70" s="237"/>
      <c r="BO70" s="237"/>
      <c r="BP70" s="237"/>
      <c r="BQ70" s="234">
        <v>64</v>
      </c>
      <c r="BR70" s="239"/>
      <c r="BS70" s="981"/>
      <c r="BT70" s="982"/>
      <c r="BU70" s="982"/>
      <c r="BV70" s="982"/>
      <c r="BW70" s="982"/>
      <c r="BX70" s="982"/>
      <c r="BY70" s="982"/>
      <c r="BZ70" s="982"/>
      <c r="CA70" s="982"/>
      <c r="CB70" s="982"/>
      <c r="CC70" s="982"/>
      <c r="CD70" s="982"/>
      <c r="CE70" s="982"/>
      <c r="CF70" s="982"/>
      <c r="CG70" s="991"/>
      <c r="CH70" s="992"/>
      <c r="CI70" s="993"/>
      <c r="CJ70" s="993"/>
      <c r="CK70" s="993"/>
      <c r="CL70" s="994"/>
      <c r="CM70" s="992"/>
      <c r="CN70" s="993"/>
      <c r="CO70" s="993"/>
      <c r="CP70" s="993"/>
      <c r="CQ70" s="994"/>
      <c r="CR70" s="992"/>
      <c r="CS70" s="993"/>
      <c r="CT70" s="993"/>
      <c r="CU70" s="993"/>
      <c r="CV70" s="994"/>
      <c r="CW70" s="992"/>
      <c r="CX70" s="993"/>
      <c r="CY70" s="993"/>
      <c r="CZ70" s="993"/>
      <c r="DA70" s="994"/>
      <c r="DB70" s="992"/>
      <c r="DC70" s="993"/>
      <c r="DD70" s="993"/>
      <c r="DE70" s="993"/>
      <c r="DF70" s="994"/>
      <c r="DG70" s="992"/>
      <c r="DH70" s="993"/>
      <c r="DI70" s="993"/>
      <c r="DJ70" s="993"/>
      <c r="DK70" s="994"/>
      <c r="DL70" s="992"/>
      <c r="DM70" s="993"/>
      <c r="DN70" s="993"/>
      <c r="DO70" s="993"/>
      <c r="DP70" s="994"/>
      <c r="DQ70" s="992"/>
      <c r="DR70" s="993"/>
      <c r="DS70" s="993"/>
      <c r="DT70" s="993"/>
      <c r="DU70" s="994"/>
      <c r="DV70" s="981"/>
      <c r="DW70" s="982"/>
      <c r="DX70" s="982"/>
      <c r="DY70" s="982"/>
      <c r="DZ70" s="983"/>
      <c r="EA70" s="226"/>
    </row>
    <row r="71" spans="1:131" ht="26.25" customHeight="1" x14ac:dyDescent="0.2">
      <c r="A71" s="234">
        <v>4</v>
      </c>
      <c r="B71" s="1010" t="s">
        <v>552</v>
      </c>
      <c r="C71" s="1011"/>
      <c r="D71" s="1011"/>
      <c r="E71" s="1011"/>
      <c r="F71" s="1011"/>
      <c r="G71" s="1011"/>
      <c r="H71" s="1011"/>
      <c r="I71" s="1011"/>
      <c r="J71" s="1011"/>
      <c r="K71" s="1011"/>
      <c r="L71" s="1011"/>
      <c r="M71" s="1011"/>
      <c r="N71" s="1011"/>
      <c r="O71" s="1011"/>
      <c r="P71" s="1012"/>
      <c r="Q71" s="1013">
        <v>165</v>
      </c>
      <c r="R71" s="1007"/>
      <c r="S71" s="1007"/>
      <c r="T71" s="1007"/>
      <c r="U71" s="1007"/>
      <c r="V71" s="1007">
        <v>161</v>
      </c>
      <c r="W71" s="1007"/>
      <c r="X71" s="1007"/>
      <c r="Y71" s="1007"/>
      <c r="Z71" s="1007"/>
      <c r="AA71" s="1007">
        <v>4</v>
      </c>
      <c r="AB71" s="1007"/>
      <c r="AC71" s="1007"/>
      <c r="AD71" s="1007"/>
      <c r="AE71" s="1007"/>
      <c r="AF71" s="1007">
        <v>4</v>
      </c>
      <c r="AG71" s="1007"/>
      <c r="AH71" s="1007"/>
      <c r="AI71" s="1007"/>
      <c r="AJ71" s="1007"/>
      <c r="AK71" s="1007" t="s">
        <v>488</v>
      </c>
      <c r="AL71" s="1007"/>
      <c r="AM71" s="1007"/>
      <c r="AN71" s="1007"/>
      <c r="AO71" s="1007"/>
      <c r="AP71" s="1007" t="s">
        <v>488</v>
      </c>
      <c r="AQ71" s="1007"/>
      <c r="AR71" s="1007"/>
      <c r="AS71" s="1007"/>
      <c r="AT71" s="1007"/>
      <c r="AU71" s="1007" t="s">
        <v>488</v>
      </c>
      <c r="AV71" s="1007"/>
      <c r="AW71" s="1007"/>
      <c r="AX71" s="1007"/>
      <c r="AY71" s="1007"/>
      <c r="AZ71" s="1008"/>
      <c r="BA71" s="1008"/>
      <c r="BB71" s="1008"/>
      <c r="BC71" s="1008"/>
      <c r="BD71" s="1009"/>
      <c r="BE71" s="237"/>
      <c r="BF71" s="237"/>
      <c r="BG71" s="237"/>
      <c r="BH71" s="237"/>
      <c r="BI71" s="237"/>
      <c r="BJ71" s="237"/>
      <c r="BK71" s="237"/>
      <c r="BL71" s="237"/>
      <c r="BM71" s="237"/>
      <c r="BN71" s="237"/>
      <c r="BO71" s="237"/>
      <c r="BP71" s="237"/>
      <c r="BQ71" s="234">
        <v>65</v>
      </c>
      <c r="BR71" s="239"/>
      <c r="BS71" s="981"/>
      <c r="BT71" s="982"/>
      <c r="BU71" s="982"/>
      <c r="BV71" s="982"/>
      <c r="BW71" s="982"/>
      <c r="BX71" s="982"/>
      <c r="BY71" s="982"/>
      <c r="BZ71" s="982"/>
      <c r="CA71" s="982"/>
      <c r="CB71" s="982"/>
      <c r="CC71" s="982"/>
      <c r="CD71" s="982"/>
      <c r="CE71" s="982"/>
      <c r="CF71" s="982"/>
      <c r="CG71" s="991"/>
      <c r="CH71" s="992"/>
      <c r="CI71" s="993"/>
      <c r="CJ71" s="993"/>
      <c r="CK71" s="993"/>
      <c r="CL71" s="994"/>
      <c r="CM71" s="992"/>
      <c r="CN71" s="993"/>
      <c r="CO71" s="993"/>
      <c r="CP71" s="993"/>
      <c r="CQ71" s="994"/>
      <c r="CR71" s="992"/>
      <c r="CS71" s="993"/>
      <c r="CT71" s="993"/>
      <c r="CU71" s="993"/>
      <c r="CV71" s="994"/>
      <c r="CW71" s="992"/>
      <c r="CX71" s="993"/>
      <c r="CY71" s="993"/>
      <c r="CZ71" s="993"/>
      <c r="DA71" s="994"/>
      <c r="DB71" s="992"/>
      <c r="DC71" s="993"/>
      <c r="DD71" s="993"/>
      <c r="DE71" s="993"/>
      <c r="DF71" s="994"/>
      <c r="DG71" s="992"/>
      <c r="DH71" s="993"/>
      <c r="DI71" s="993"/>
      <c r="DJ71" s="993"/>
      <c r="DK71" s="994"/>
      <c r="DL71" s="992"/>
      <c r="DM71" s="993"/>
      <c r="DN71" s="993"/>
      <c r="DO71" s="993"/>
      <c r="DP71" s="994"/>
      <c r="DQ71" s="992"/>
      <c r="DR71" s="993"/>
      <c r="DS71" s="993"/>
      <c r="DT71" s="993"/>
      <c r="DU71" s="994"/>
      <c r="DV71" s="981"/>
      <c r="DW71" s="982"/>
      <c r="DX71" s="982"/>
      <c r="DY71" s="982"/>
      <c r="DZ71" s="983"/>
      <c r="EA71" s="226"/>
    </row>
    <row r="72" spans="1:131" ht="26.25" customHeight="1" x14ac:dyDescent="0.2">
      <c r="A72" s="234">
        <v>5</v>
      </c>
      <c r="B72" s="1010" t="s">
        <v>553</v>
      </c>
      <c r="C72" s="1011"/>
      <c r="D72" s="1011"/>
      <c r="E72" s="1011"/>
      <c r="F72" s="1011"/>
      <c r="G72" s="1011"/>
      <c r="H72" s="1011"/>
      <c r="I72" s="1011"/>
      <c r="J72" s="1011"/>
      <c r="K72" s="1011"/>
      <c r="L72" s="1011"/>
      <c r="M72" s="1011"/>
      <c r="N72" s="1011"/>
      <c r="O72" s="1011"/>
      <c r="P72" s="1012"/>
      <c r="Q72" s="1013">
        <v>230</v>
      </c>
      <c r="R72" s="1007"/>
      <c r="S72" s="1007"/>
      <c r="T72" s="1007"/>
      <c r="U72" s="1007"/>
      <c r="V72" s="1007">
        <v>195</v>
      </c>
      <c r="W72" s="1007"/>
      <c r="X72" s="1007"/>
      <c r="Y72" s="1007"/>
      <c r="Z72" s="1007"/>
      <c r="AA72" s="1007">
        <v>35</v>
      </c>
      <c r="AB72" s="1007"/>
      <c r="AC72" s="1007"/>
      <c r="AD72" s="1007"/>
      <c r="AE72" s="1007"/>
      <c r="AF72" s="1007">
        <v>35</v>
      </c>
      <c r="AG72" s="1007"/>
      <c r="AH72" s="1007"/>
      <c r="AI72" s="1007"/>
      <c r="AJ72" s="1007"/>
      <c r="AK72" s="1007" t="s">
        <v>488</v>
      </c>
      <c r="AL72" s="1007"/>
      <c r="AM72" s="1007"/>
      <c r="AN72" s="1007"/>
      <c r="AO72" s="1007"/>
      <c r="AP72" s="1007" t="s">
        <v>488</v>
      </c>
      <c r="AQ72" s="1007"/>
      <c r="AR72" s="1007"/>
      <c r="AS72" s="1007"/>
      <c r="AT72" s="1007"/>
      <c r="AU72" s="1007" t="s">
        <v>488</v>
      </c>
      <c r="AV72" s="1007"/>
      <c r="AW72" s="1007"/>
      <c r="AX72" s="1007"/>
      <c r="AY72" s="1007"/>
      <c r="AZ72" s="1008"/>
      <c r="BA72" s="1008"/>
      <c r="BB72" s="1008"/>
      <c r="BC72" s="1008"/>
      <c r="BD72" s="1009"/>
      <c r="BE72" s="237"/>
      <c r="BF72" s="237"/>
      <c r="BG72" s="237"/>
      <c r="BH72" s="237"/>
      <c r="BI72" s="237"/>
      <c r="BJ72" s="237"/>
      <c r="BK72" s="237"/>
      <c r="BL72" s="237"/>
      <c r="BM72" s="237"/>
      <c r="BN72" s="237"/>
      <c r="BO72" s="237"/>
      <c r="BP72" s="237"/>
      <c r="BQ72" s="234">
        <v>66</v>
      </c>
      <c r="BR72" s="239"/>
      <c r="BS72" s="981"/>
      <c r="BT72" s="982"/>
      <c r="BU72" s="982"/>
      <c r="BV72" s="982"/>
      <c r="BW72" s="982"/>
      <c r="BX72" s="982"/>
      <c r="BY72" s="982"/>
      <c r="BZ72" s="982"/>
      <c r="CA72" s="982"/>
      <c r="CB72" s="982"/>
      <c r="CC72" s="982"/>
      <c r="CD72" s="982"/>
      <c r="CE72" s="982"/>
      <c r="CF72" s="982"/>
      <c r="CG72" s="991"/>
      <c r="CH72" s="992"/>
      <c r="CI72" s="993"/>
      <c r="CJ72" s="993"/>
      <c r="CK72" s="993"/>
      <c r="CL72" s="994"/>
      <c r="CM72" s="992"/>
      <c r="CN72" s="993"/>
      <c r="CO72" s="993"/>
      <c r="CP72" s="993"/>
      <c r="CQ72" s="994"/>
      <c r="CR72" s="992"/>
      <c r="CS72" s="993"/>
      <c r="CT72" s="993"/>
      <c r="CU72" s="993"/>
      <c r="CV72" s="994"/>
      <c r="CW72" s="992"/>
      <c r="CX72" s="993"/>
      <c r="CY72" s="993"/>
      <c r="CZ72" s="993"/>
      <c r="DA72" s="994"/>
      <c r="DB72" s="992"/>
      <c r="DC72" s="993"/>
      <c r="DD72" s="993"/>
      <c r="DE72" s="993"/>
      <c r="DF72" s="994"/>
      <c r="DG72" s="992"/>
      <c r="DH72" s="993"/>
      <c r="DI72" s="993"/>
      <c r="DJ72" s="993"/>
      <c r="DK72" s="994"/>
      <c r="DL72" s="992"/>
      <c r="DM72" s="993"/>
      <c r="DN72" s="993"/>
      <c r="DO72" s="993"/>
      <c r="DP72" s="994"/>
      <c r="DQ72" s="992"/>
      <c r="DR72" s="993"/>
      <c r="DS72" s="993"/>
      <c r="DT72" s="993"/>
      <c r="DU72" s="994"/>
      <c r="DV72" s="981"/>
      <c r="DW72" s="982"/>
      <c r="DX72" s="982"/>
      <c r="DY72" s="982"/>
      <c r="DZ72" s="983"/>
      <c r="EA72" s="226"/>
    </row>
    <row r="73" spans="1:131" ht="26.25" customHeight="1" x14ac:dyDescent="0.2">
      <c r="A73" s="234">
        <v>6</v>
      </c>
      <c r="B73" s="1010" t="s">
        <v>554</v>
      </c>
      <c r="C73" s="1011"/>
      <c r="D73" s="1011"/>
      <c r="E73" s="1011"/>
      <c r="F73" s="1011"/>
      <c r="G73" s="1011"/>
      <c r="H73" s="1011"/>
      <c r="I73" s="1011"/>
      <c r="J73" s="1011"/>
      <c r="K73" s="1011"/>
      <c r="L73" s="1011"/>
      <c r="M73" s="1011"/>
      <c r="N73" s="1011"/>
      <c r="O73" s="1011"/>
      <c r="P73" s="1012"/>
      <c r="Q73" s="1013">
        <v>1359863</v>
      </c>
      <c r="R73" s="1007"/>
      <c r="S73" s="1007"/>
      <c r="T73" s="1007"/>
      <c r="U73" s="1007"/>
      <c r="V73" s="1007">
        <v>1332205</v>
      </c>
      <c r="W73" s="1007"/>
      <c r="X73" s="1007"/>
      <c r="Y73" s="1007"/>
      <c r="Z73" s="1007"/>
      <c r="AA73" s="1007">
        <v>27659</v>
      </c>
      <c r="AB73" s="1007"/>
      <c r="AC73" s="1007"/>
      <c r="AD73" s="1007"/>
      <c r="AE73" s="1007"/>
      <c r="AF73" s="1007">
        <v>27659</v>
      </c>
      <c r="AG73" s="1007"/>
      <c r="AH73" s="1007"/>
      <c r="AI73" s="1007"/>
      <c r="AJ73" s="1007"/>
      <c r="AK73" s="1007">
        <v>9500</v>
      </c>
      <c r="AL73" s="1007"/>
      <c r="AM73" s="1007"/>
      <c r="AN73" s="1007"/>
      <c r="AO73" s="1007"/>
      <c r="AP73" s="1007" t="s">
        <v>488</v>
      </c>
      <c r="AQ73" s="1007"/>
      <c r="AR73" s="1007"/>
      <c r="AS73" s="1007"/>
      <c r="AT73" s="1007"/>
      <c r="AU73" s="1007" t="s">
        <v>488</v>
      </c>
      <c r="AV73" s="1007"/>
      <c r="AW73" s="1007"/>
      <c r="AX73" s="1007"/>
      <c r="AY73" s="1007"/>
      <c r="AZ73" s="1008"/>
      <c r="BA73" s="1008"/>
      <c r="BB73" s="1008"/>
      <c r="BC73" s="1008"/>
      <c r="BD73" s="1009"/>
      <c r="BE73" s="237"/>
      <c r="BF73" s="237"/>
      <c r="BG73" s="237"/>
      <c r="BH73" s="237"/>
      <c r="BI73" s="237"/>
      <c r="BJ73" s="237"/>
      <c r="BK73" s="237"/>
      <c r="BL73" s="237"/>
      <c r="BM73" s="237"/>
      <c r="BN73" s="237"/>
      <c r="BO73" s="237"/>
      <c r="BP73" s="237"/>
      <c r="BQ73" s="234">
        <v>67</v>
      </c>
      <c r="BR73" s="239"/>
      <c r="BS73" s="981"/>
      <c r="BT73" s="982"/>
      <c r="BU73" s="982"/>
      <c r="BV73" s="982"/>
      <c r="BW73" s="982"/>
      <c r="BX73" s="982"/>
      <c r="BY73" s="982"/>
      <c r="BZ73" s="982"/>
      <c r="CA73" s="982"/>
      <c r="CB73" s="982"/>
      <c r="CC73" s="982"/>
      <c r="CD73" s="982"/>
      <c r="CE73" s="982"/>
      <c r="CF73" s="982"/>
      <c r="CG73" s="991"/>
      <c r="CH73" s="992"/>
      <c r="CI73" s="993"/>
      <c r="CJ73" s="993"/>
      <c r="CK73" s="993"/>
      <c r="CL73" s="994"/>
      <c r="CM73" s="992"/>
      <c r="CN73" s="993"/>
      <c r="CO73" s="993"/>
      <c r="CP73" s="993"/>
      <c r="CQ73" s="994"/>
      <c r="CR73" s="992"/>
      <c r="CS73" s="993"/>
      <c r="CT73" s="993"/>
      <c r="CU73" s="993"/>
      <c r="CV73" s="994"/>
      <c r="CW73" s="992"/>
      <c r="CX73" s="993"/>
      <c r="CY73" s="993"/>
      <c r="CZ73" s="993"/>
      <c r="DA73" s="994"/>
      <c r="DB73" s="992"/>
      <c r="DC73" s="993"/>
      <c r="DD73" s="993"/>
      <c r="DE73" s="993"/>
      <c r="DF73" s="994"/>
      <c r="DG73" s="992"/>
      <c r="DH73" s="993"/>
      <c r="DI73" s="993"/>
      <c r="DJ73" s="993"/>
      <c r="DK73" s="994"/>
      <c r="DL73" s="992"/>
      <c r="DM73" s="993"/>
      <c r="DN73" s="993"/>
      <c r="DO73" s="993"/>
      <c r="DP73" s="994"/>
      <c r="DQ73" s="992"/>
      <c r="DR73" s="993"/>
      <c r="DS73" s="993"/>
      <c r="DT73" s="993"/>
      <c r="DU73" s="994"/>
      <c r="DV73" s="981"/>
      <c r="DW73" s="982"/>
      <c r="DX73" s="982"/>
      <c r="DY73" s="982"/>
      <c r="DZ73" s="983"/>
      <c r="EA73" s="226"/>
    </row>
    <row r="74" spans="1:131" ht="26.25" customHeight="1" x14ac:dyDescent="0.2">
      <c r="A74" s="234">
        <v>7</v>
      </c>
      <c r="B74" s="1010" t="s">
        <v>555</v>
      </c>
      <c r="C74" s="1011"/>
      <c r="D74" s="1011"/>
      <c r="E74" s="1011"/>
      <c r="F74" s="1011"/>
      <c r="G74" s="1011"/>
      <c r="H74" s="1011"/>
      <c r="I74" s="1011"/>
      <c r="J74" s="1011"/>
      <c r="K74" s="1011"/>
      <c r="L74" s="1011"/>
      <c r="M74" s="1011"/>
      <c r="N74" s="1011"/>
      <c r="O74" s="1011"/>
      <c r="P74" s="1012"/>
      <c r="Q74" s="1013">
        <v>38885</v>
      </c>
      <c r="R74" s="1007"/>
      <c r="S74" s="1007"/>
      <c r="T74" s="1007"/>
      <c r="U74" s="1007"/>
      <c r="V74" s="1007">
        <v>35641</v>
      </c>
      <c r="W74" s="1007"/>
      <c r="X74" s="1007"/>
      <c r="Y74" s="1007"/>
      <c r="Z74" s="1007"/>
      <c r="AA74" s="1007">
        <v>3244</v>
      </c>
      <c r="AB74" s="1007"/>
      <c r="AC74" s="1007"/>
      <c r="AD74" s="1007"/>
      <c r="AE74" s="1007"/>
      <c r="AF74" s="1007">
        <v>26209</v>
      </c>
      <c r="AG74" s="1007"/>
      <c r="AH74" s="1007"/>
      <c r="AI74" s="1007"/>
      <c r="AJ74" s="1007"/>
      <c r="AK74" s="1007" t="s">
        <v>488</v>
      </c>
      <c r="AL74" s="1007"/>
      <c r="AM74" s="1007"/>
      <c r="AN74" s="1007"/>
      <c r="AO74" s="1007"/>
      <c r="AP74" s="1007">
        <v>94795</v>
      </c>
      <c r="AQ74" s="1007"/>
      <c r="AR74" s="1007"/>
      <c r="AS74" s="1007"/>
      <c r="AT74" s="1007"/>
      <c r="AU74" s="1007" t="s">
        <v>488</v>
      </c>
      <c r="AV74" s="1007"/>
      <c r="AW74" s="1007"/>
      <c r="AX74" s="1007"/>
      <c r="AY74" s="1007"/>
      <c r="AZ74" s="1008"/>
      <c r="BA74" s="1008"/>
      <c r="BB74" s="1008"/>
      <c r="BC74" s="1008"/>
      <c r="BD74" s="1009"/>
      <c r="BE74" s="237"/>
      <c r="BF74" s="237"/>
      <c r="BG74" s="237"/>
      <c r="BH74" s="237"/>
      <c r="BI74" s="237"/>
      <c r="BJ74" s="237"/>
      <c r="BK74" s="237"/>
      <c r="BL74" s="237"/>
      <c r="BM74" s="237"/>
      <c r="BN74" s="237"/>
      <c r="BO74" s="237"/>
      <c r="BP74" s="237"/>
      <c r="BQ74" s="234">
        <v>68</v>
      </c>
      <c r="BR74" s="239"/>
      <c r="BS74" s="981"/>
      <c r="BT74" s="982"/>
      <c r="BU74" s="982"/>
      <c r="BV74" s="982"/>
      <c r="BW74" s="982"/>
      <c r="BX74" s="982"/>
      <c r="BY74" s="982"/>
      <c r="BZ74" s="982"/>
      <c r="CA74" s="982"/>
      <c r="CB74" s="982"/>
      <c r="CC74" s="982"/>
      <c r="CD74" s="982"/>
      <c r="CE74" s="982"/>
      <c r="CF74" s="982"/>
      <c r="CG74" s="991"/>
      <c r="CH74" s="992"/>
      <c r="CI74" s="993"/>
      <c r="CJ74" s="993"/>
      <c r="CK74" s="993"/>
      <c r="CL74" s="994"/>
      <c r="CM74" s="992"/>
      <c r="CN74" s="993"/>
      <c r="CO74" s="993"/>
      <c r="CP74" s="993"/>
      <c r="CQ74" s="994"/>
      <c r="CR74" s="992"/>
      <c r="CS74" s="993"/>
      <c r="CT74" s="993"/>
      <c r="CU74" s="993"/>
      <c r="CV74" s="994"/>
      <c r="CW74" s="992"/>
      <c r="CX74" s="993"/>
      <c r="CY74" s="993"/>
      <c r="CZ74" s="993"/>
      <c r="DA74" s="994"/>
      <c r="DB74" s="992"/>
      <c r="DC74" s="993"/>
      <c r="DD74" s="993"/>
      <c r="DE74" s="993"/>
      <c r="DF74" s="994"/>
      <c r="DG74" s="992"/>
      <c r="DH74" s="993"/>
      <c r="DI74" s="993"/>
      <c r="DJ74" s="993"/>
      <c r="DK74" s="994"/>
      <c r="DL74" s="992"/>
      <c r="DM74" s="993"/>
      <c r="DN74" s="993"/>
      <c r="DO74" s="993"/>
      <c r="DP74" s="994"/>
      <c r="DQ74" s="992"/>
      <c r="DR74" s="993"/>
      <c r="DS74" s="993"/>
      <c r="DT74" s="993"/>
      <c r="DU74" s="994"/>
      <c r="DV74" s="981"/>
      <c r="DW74" s="982"/>
      <c r="DX74" s="982"/>
      <c r="DY74" s="982"/>
      <c r="DZ74" s="983"/>
      <c r="EA74" s="226"/>
    </row>
    <row r="75" spans="1:131" ht="26.25" customHeight="1" x14ac:dyDescent="0.2">
      <c r="A75" s="234">
        <v>8</v>
      </c>
      <c r="B75" s="1010" t="s">
        <v>556</v>
      </c>
      <c r="C75" s="1011"/>
      <c r="D75" s="1011"/>
      <c r="E75" s="1011"/>
      <c r="F75" s="1011"/>
      <c r="G75" s="1011"/>
      <c r="H75" s="1011"/>
      <c r="I75" s="1011"/>
      <c r="J75" s="1011"/>
      <c r="K75" s="1011"/>
      <c r="L75" s="1011"/>
      <c r="M75" s="1011"/>
      <c r="N75" s="1011"/>
      <c r="O75" s="1011"/>
      <c r="P75" s="1012"/>
      <c r="Q75" s="1014">
        <v>6635</v>
      </c>
      <c r="R75" s="1015"/>
      <c r="S75" s="1015"/>
      <c r="T75" s="1015"/>
      <c r="U75" s="1016"/>
      <c r="V75" s="1017">
        <v>5820</v>
      </c>
      <c r="W75" s="1015"/>
      <c r="X75" s="1015"/>
      <c r="Y75" s="1015"/>
      <c r="Z75" s="1016"/>
      <c r="AA75" s="1017">
        <v>815</v>
      </c>
      <c r="AB75" s="1015"/>
      <c r="AC75" s="1015"/>
      <c r="AD75" s="1015"/>
      <c r="AE75" s="1016"/>
      <c r="AF75" s="1017">
        <v>19303</v>
      </c>
      <c r="AG75" s="1015"/>
      <c r="AH75" s="1015"/>
      <c r="AI75" s="1015"/>
      <c r="AJ75" s="1016"/>
      <c r="AK75" s="1017" t="s">
        <v>488</v>
      </c>
      <c r="AL75" s="1015"/>
      <c r="AM75" s="1015"/>
      <c r="AN75" s="1015"/>
      <c r="AO75" s="1016"/>
      <c r="AP75" s="1017">
        <v>22689</v>
      </c>
      <c r="AQ75" s="1015"/>
      <c r="AR75" s="1015"/>
      <c r="AS75" s="1015"/>
      <c r="AT75" s="1016"/>
      <c r="AU75" s="1017" t="s">
        <v>488</v>
      </c>
      <c r="AV75" s="1015"/>
      <c r="AW75" s="1015"/>
      <c r="AX75" s="1015"/>
      <c r="AY75" s="1016"/>
      <c r="AZ75" s="1008"/>
      <c r="BA75" s="1008"/>
      <c r="BB75" s="1008"/>
      <c r="BC75" s="1008"/>
      <c r="BD75" s="1009"/>
      <c r="BE75" s="237"/>
      <c r="BF75" s="237"/>
      <c r="BG75" s="237"/>
      <c r="BH75" s="237"/>
      <c r="BI75" s="237"/>
      <c r="BJ75" s="237"/>
      <c r="BK75" s="237"/>
      <c r="BL75" s="237"/>
      <c r="BM75" s="237"/>
      <c r="BN75" s="237"/>
      <c r="BO75" s="237"/>
      <c r="BP75" s="237"/>
      <c r="BQ75" s="234">
        <v>69</v>
      </c>
      <c r="BR75" s="239"/>
      <c r="BS75" s="981"/>
      <c r="BT75" s="982"/>
      <c r="BU75" s="982"/>
      <c r="BV75" s="982"/>
      <c r="BW75" s="982"/>
      <c r="BX75" s="982"/>
      <c r="BY75" s="982"/>
      <c r="BZ75" s="982"/>
      <c r="CA75" s="982"/>
      <c r="CB75" s="982"/>
      <c r="CC75" s="982"/>
      <c r="CD75" s="982"/>
      <c r="CE75" s="982"/>
      <c r="CF75" s="982"/>
      <c r="CG75" s="991"/>
      <c r="CH75" s="992"/>
      <c r="CI75" s="993"/>
      <c r="CJ75" s="993"/>
      <c r="CK75" s="993"/>
      <c r="CL75" s="994"/>
      <c r="CM75" s="992"/>
      <c r="CN75" s="993"/>
      <c r="CO75" s="993"/>
      <c r="CP75" s="993"/>
      <c r="CQ75" s="994"/>
      <c r="CR75" s="992"/>
      <c r="CS75" s="993"/>
      <c r="CT75" s="993"/>
      <c r="CU75" s="993"/>
      <c r="CV75" s="994"/>
      <c r="CW75" s="992"/>
      <c r="CX75" s="993"/>
      <c r="CY75" s="993"/>
      <c r="CZ75" s="993"/>
      <c r="DA75" s="994"/>
      <c r="DB75" s="992"/>
      <c r="DC75" s="993"/>
      <c r="DD75" s="993"/>
      <c r="DE75" s="993"/>
      <c r="DF75" s="994"/>
      <c r="DG75" s="992"/>
      <c r="DH75" s="993"/>
      <c r="DI75" s="993"/>
      <c r="DJ75" s="993"/>
      <c r="DK75" s="994"/>
      <c r="DL75" s="992"/>
      <c r="DM75" s="993"/>
      <c r="DN75" s="993"/>
      <c r="DO75" s="993"/>
      <c r="DP75" s="994"/>
      <c r="DQ75" s="992"/>
      <c r="DR75" s="993"/>
      <c r="DS75" s="993"/>
      <c r="DT75" s="993"/>
      <c r="DU75" s="994"/>
      <c r="DV75" s="981"/>
      <c r="DW75" s="982"/>
      <c r="DX75" s="982"/>
      <c r="DY75" s="982"/>
      <c r="DZ75" s="983"/>
      <c r="EA75" s="226"/>
    </row>
    <row r="76" spans="1:131" ht="26.25" customHeight="1" x14ac:dyDescent="0.2">
      <c r="A76" s="234">
        <v>9</v>
      </c>
      <c r="B76" s="1010"/>
      <c r="C76" s="1011"/>
      <c r="D76" s="1011"/>
      <c r="E76" s="1011"/>
      <c r="F76" s="1011"/>
      <c r="G76" s="1011"/>
      <c r="H76" s="1011"/>
      <c r="I76" s="1011"/>
      <c r="J76" s="1011"/>
      <c r="K76" s="1011"/>
      <c r="L76" s="1011"/>
      <c r="M76" s="1011"/>
      <c r="N76" s="1011"/>
      <c r="O76" s="1011"/>
      <c r="P76" s="1012"/>
      <c r="Q76" s="1014"/>
      <c r="R76" s="1015"/>
      <c r="S76" s="1015"/>
      <c r="T76" s="1015"/>
      <c r="U76" s="1016"/>
      <c r="V76" s="1017"/>
      <c r="W76" s="1015"/>
      <c r="X76" s="1015"/>
      <c r="Y76" s="1015"/>
      <c r="Z76" s="1016"/>
      <c r="AA76" s="1017"/>
      <c r="AB76" s="1015"/>
      <c r="AC76" s="1015"/>
      <c r="AD76" s="1015"/>
      <c r="AE76" s="1016"/>
      <c r="AF76" s="1017"/>
      <c r="AG76" s="1015"/>
      <c r="AH76" s="1015"/>
      <c r="AI76" s="1015"/>
      <c r="AJ76" s="1016"/>
      <c r="AK76" s="1017"/>
      <c r="AL76" s="1015"/>
      <c r="AM76" s="1015"/>
      <c r="AN76" s="1015"/>
      <c r="AO76" s="1016"/>
      <c r="AP76" s="1017"/>
      <c r="AQ76" s="1015"/>
      <c r="AR76" s="1015"/>
      <c r="AS76" s="1015"/>
      <c r="AT76" s="1016"/>
      <c r="AU76" s="1017"/>
      <c r="AV76" s="1015"/>
      <c r="AW76" s="1015"/>
      <c r="AX76" s="1015"/>
      <c r="AY76" s="1016"/>
      <c r="AZ76" s="1008"/>
      <c r="BA76" s="1008"/>
      <c r="BB76" s="1008"/>
      <c r="BC76" s="1008"/>
      <c r="BD76" s="1009"/>
      <c r="BE76" s="237"/>
      <c r="BF76" s="237"/>
      <c r="BG76" s="237"/>
      <c r="BH76" s="237"/>
      <c r="BI76" s="237"/>
      <c r="BJ76" s="237"/>
      <c r="BK76" s="237"/>
      <c r="BL76" s="237"/>
      <c r="BM76" s="237"/>
      <c r="BN76" s="237"/>
      <c r="BO76" s="237"/>
      <c r="BP76" s="237"/>
      <c r="BQ76" s="234">
        <v>70</v>
      </c>
      <c r="BR76" s="239"/>
      <c r="BS76" s="981"/>
      <c r="BT76" s="982"/>
      <c r="BU76" s="982"/>
      <c r="BV76" s="982"/>
      <c r="BW76" s="982"/>
      <c r="BX76" s="982"/>
      <c r="BY76" s="982"/>
      <c r="BZ76" s="982"/>
      <c r="CA76" s="982"/>
      <c r="CB76" s="982"/>
      <c r="CC76" s="982"/>
      <c r="CD76" s="982"/>
      <c r="CE76" s="982"/>
      <c r="CF76" s="982"/>
      <c r="CG76" s="991"/>
      <c r="CH76" s="992"/>
      <c r="CI76" s="993"/>
      <c r="CJ76" s="993"/>
      <c r="CK76" s="993"/>
      <c r="CL76" s="994"/>
      <c r="CM76" s="992"/>
      <c r="CN76" s="993"/>
      <c r="CO76" s="993"/>
      <c r="CP76" s="993"/>
      <c r="CQ76" s="994"/>
      <c r="CR76" s="992"/>
      <c r="CS76" s="993"/>
      <c r="CT76" s="993"/>
      <c r="CU76" s="993"/>
      <c r="CV76" s="994"/>
      <c r="CW76" s="992"/>
      <c r="CX76" s="993"/>
      <c r="CY76" s="993"/>
      <c r="CZ76" s="993"/>
      <c r="DA76" s="994"/>
      <c r="DB76" s="992"/>
      <c r="DC76" s="993"/>
      <c r="DD76" s="993"/>
      <c r="DE76" s="993"/>
      <c r="DF76" s="994"/>
      <c r="DG76" s="992"/>
      <c r="DH76" s="993"/>
      <c r="DI76" s="993"/>
      <c r="DJ76" s="993"/>
      <c r="DK76" s="994"/>
      <c r="DL76" s="992"/>
      <c r="DM76" s="993"/>
      <c r="DN76" s="993"/>
      <c r="DO76" s="993"/>
      <c r="DP76" s="994"/>
      <c r="DQ76" s="992"/>
      <c r="DR76" s="993"/>
      <c r="DS76" s="993"/>
      <c r="DT76" s="993"/>
      <c r="DU76" s="994"/>
      <c r="DV76" s="981"/>
      <c r="DW76" s="982"/>
      <c r="DX76" s="982"/>
      <c r="DY76" s="982"/>
      <c r="DZ76" s="983"/>
      <c r="EA76" s="226"/>
    </row>
    <row r="77" spans="1:131" ht="26.25" customHeight="1" x14ac:dyDescent="0.2">
      <c r="A77" s="234">
        <v>10</v>
      </c>
      <c r="B77" s="1010"/>
      <c r="C77" s="1011"/>
      <c r="D77" s="1011"/>
      <c r="E77" s="1011"/>
      <c r="F77" s="1011"/>
      <c r="G77" s="1011"/>
      <c r="H77" s="1011"/>
      <c r="I77" s="1011"/>
      <c r="J77" s="1011"/>
      <c r="K77" s="1011"/>
      <c r="L77" s="1011"/>
      <c r="M77" s="1011"/>
      <c r="N77" s="1011"/>
      <c r="O77" s="1011"/>
      <c r="P77" s="1012"/>
      <c r="Q77" s="1014"/>
      <c r="R77" s="1015"/>
      <c r="S77" s="1015"/>
      <c r="T77" s="1015"/>
      <c r="U77" s="1016"/>
      <c r="V77" s="1017"/>
      <c r="W77" s="1015"/>
      <c r="X77" s="1015"/>
      <c r="Y77" s="1015"/>
      <c r="Z77" s="1016"/>
      <c r="AA77" s="1017"/>
      <c r="AB77" s="1015"/>
      <c r="AC77" s="1015"/>
      <c r="AD77" s="1015"/>
      <c r="AE77" s="1016"/>
      <c r="AF77" s="1017"/>
      <c r="AG77" s="1015"/>
      <c r="AH77" s="1015"/>
      <c r="AI77" s="1015"/>
      <c r="AJ77" s="1016"/>
      <c r="AK77" s="1017"/>
      <c r="AL77" s="1015"/>
      <c r="AM77" s="1015"/>
      <c r="AN77" s="1015"/>
      <c r="AO77" s="1016"/>
      <c r="AP77" s="1017"/>
      <c r="AQ77" s="1015"/>
      <c r="AR77" s="1015"/>
      <c r="AS77" s="1015"/>
      <c r="AT77" s="1016"/>
      <c r="AU77" s="1017"/>
      <c r="AV77" s="1015"/>
      <c r="AW77" s="1015"/>
      <c r="AX77" s="1015"/>
      <c r="AY77" s="1016"/>
      <c r="AZ77" s="1008"/>
      <c r="BA77" s="1008"/>
      <c r="BB77" s="1008"/>
      <c r="BC77" s="1008"/>
      <c r="BD77" s="1009"/>
      <c r="BE77" s="237"/>
      <c r="BF77" s="237"/>
      <c r="BG77" s="237"/>
      <c r="BH77" s="237"/>
      <c r="BI77" s="237"/>
      <c r="BJ77" s="237"/>
      <c r="BK77" s="237"/>
      <c r="BL77" s="237"/>
      <c r="BM77" s="237"/>
      <c r="BN77" s="237"/>
      <c r="BO77" s="237"/>
      <c r="BP77" s="237"/>
      <c r="BQ77" s="234">
        <v>71</v>
      </c>
      <c r="BR77" s="239"/>
      <c r="BS77" s="981"/>
      <c r="BT77" s="982"/>
      <c r="BU77" s="982"/>
      <c r="BV77" s="982"/>
      <c r="BW77" s="982"/>
      <c r="BX77" s="982"/>
      <c r="BY77" s="982"/>
      <c r="BZ77" s="982"/>
      <c r="CA77" s="982"/>
      <c r="CB77" s="982"/>
      <c r="CC77" s="982"/>
      <c r="CD77" s="982"/>
      <c r="CE77" s="982"/>
      <c r="CF77" s="982"/>
      <c r="CG77" s="991"/>
      <c r="CH77" s="992"/>
      <c r="CI77" s="993"/>
      <c r="CJ77" s="993"/>
      <c r="CK77" s="993"/>
      <c r="CL77" s="994"/>
      <c r="CM77" s="992"/>
      <c r="CN77" s="993"/>
      <c r="CO77" s="993"/>
      <c r="CP77" s="993"/>
      <c r="CQ77" s="994"/>
      <c r="CR77" s="992"/>
      <c r="CS77" s="993"/>
      <c r="CT77" s="993"/>
      <c r="CU77" s="993"/>
      <c r="CV77" s="994"/>
      <c r="CW77" s="992"/>
      <c r="CX77" s="993"/>
      <c r="CY77" s="993"/>
      <c r="CZ77" s="993"/>
      <c r="DA77" s="994"/>
      <c r="DB77" s="992"/>
      <c r="DC77" s="993"/>
      <c r="DD77" s="993"/>
      <c r="DE77" s="993"/>
      <c r="DF77" s="994"/>
      <c r="DG77" s="992"/>
      <c r="DH77" s="993"/>
      <c r="DI77" s="993"/>
      <c r="DJ77" s="993"/>
      <c r="DK77" s="994"/>
      <c r="DL77" s="992"/>
      <c r="DM77" s="993"/>
      <c r="DN77" s="993"/>
      <c r="DO77" s="993"/>
      <c r="DP77" s="994"/>
      <c r="DQ77" s="992"/>
      <c r="DR77" s="993"/>
      <c r="DS77" s="993"/>
      <c r="DT77" s="993"/>
      <c r="DU77" s="994"/>
      <c r="DV77" s="981"/>
      <c r="DW77" s="982"/>
      <c r="DX77" s="982"/>
      <c r="DY77" s="982"/>
      <c r="DZ77" s="983"/>
      <c r="EA77" s="226"/>
    </row>
    <row r="78" spans="1:131" ht="26.25" customHeight="1" x14ac:dyDescent="0.2">
      <c r="A78" s="234">
        <v>11</v>
      </c>
      <c r="B78" s="1010"/>
      <c r="C78" s="1011"/>
      <c r="D78" s="1011"/>
      <c r="E78" s="1011"/>
      <c r="F78" s="1011"/>
      <c r="G78" s="1011"/>
      <c r="H78" s="1011"/>
      <c r="I78" s="1011"/>
      <c r="J78" s="1011"/>
      <c r="K78" s="1011"/>
      <c r="L78" s="1011"/>
      <c r="M78" s="1011"/>
      <c r="N78" s="1011"/>
      <c r="O78" s="1011"/>
      <c r="P78" s="1012"/>
      <c r="Q78" s="1013"/>
      <c r="R78" s="1007"/>
      <c r="S78" s="1007"/>
      <c r="T78" s="1007"/>
      <c r="U78" s="1007"/>
      <c r="V78" s="1007"/>
      <c r="W78" s="1007"/>
      <c r="X78" s="1007"/>
      <c r="Y78" s="1007"/>
      <c r="Z78" s="1007"/>
      <c r="AA78" s="1007"/>
      <c r="AB78" s="1007"/>
      <c r="AC78" s="1007"/>
      <c r="AD78" s="1007"/>
      <c r="AE78" s="1007"/>
      <c r="AF78" s="1007"/>
      <c r="AG78" s="1007"/>
      <c r="AH78" s="1007"/>
      <c r="AI78" s="1007"/>
      <c r="AJ78" s="1007"/>
      <c r="AK78" s="1007"/>
      <c r="AL78" s="1007"/>
      <c r="AM78" s="1007"/>
      <c r="AN78" s="1007"/>
      <c r="AO78" s="1007"/>
      <c r="AP78" s="1007"/>
      <c r="AQ78" s="1007"/>
      <c r="AR78" s="1007"/>
      <c r="AS78" s="1007"/>
      <c r="AT78" s="1007"/>
      <c r="AU78" s="1007"/>
      <c r="AV78" s="1007"/>
      <c r="AW78" s="1007"/>
      <c r="AX78" s="1007"/>
      <c r="AY78" s="1007"/>
      <c r="AZ78" s="1008"/>
      <c r="BA78" s="1008"/>
      <c r="BB78" s="1008"/>
      <c r="BC78" s="1008"/>
      <c r="BD78" s="1009"/>
      <c r="BE78" s="237"/>
      <c r="BF78" s="237"/>
      <c r="BG78" s="237"/>
      <c r="BH78" s="237"/>
      <c r="BI78" s="237"/>
      <c r="BJ78" s="226"/>
      <c r="BK78" s="226"/>
      <c r="BL78" s="226"/>
      <c r="BM78" s="226"/>
      <c r="BN78" s="226"/>
      <c r="BO78" s="237"/>
      <c r="BP78" s="237"/>
      <c r="BQ78" s="234">
        <v>72</v>
      </c>
      <c r="BR78" s="239"/>
      <c r="BS78" s="981"/>
      <c r="BT78" s="982"/>
      <c r="BU78" s="982"/>
      <c r="BV78" s="982"/>
      <c r="BW78" s="982"/>
      <c r="BX78" s="982"/>
      <c r="BY78" s="982"/>
      <c r="BZ78" s="982"/>
      <c r="CA78" s="982"/>
      <c r="CB78" s="982"/>
      <c r="CC78" s="982"/>
      <c r="CD78" s="982"/>
      <c r="CE78" s="982"/>
      <c r="CF78" s="982"/>
      <c r="CG78" s="991"/>
      <c r="CH78" s="992"/>
      <c r="CI78" s="993"/>
      <c r="CJ78" s="993"/>
      <c r="CK78" s="993"/>
      <c r="CL78" s="994"/>
      <c r="CM78" s="992"/>
      <c r="CN78" s="993"/>
      <c r="CO78" s="993"/>
      <c r="CP78" s="993"/>
      <c r="CQ78" s="994"/>
      <c r="CR78" s="992"/>
      <c r="CS78" s="993"/>
      <c r="CT78" s="993"/>
      <c r="CU78" s="993"/>
      <c r="CV78" s="994"/>
      <c r="CW78" s="992"/>
      <c r="CX78" s="993"/>
      <c r="CY78" s="993"/>
      <c r="CZ78" s="993"/>
      <c r="DA78" s="994"/>
      <c r="DB78" s="992"/>
      <c r="DC78" s="993"/>
      <c r="DD78" s="993"/>
      <c r="DE78" s="993"/>
      <c r="DF78" s="994"/>
      <c r="DG78" s="992"/>
      <c r="DH78" s="993"/>
      <c r="DI78" s="993"/>
      <c r="DJ78" s="993"/>
      <c r="DK78" s="994"/>
      <c r="DL78" s="992"/>
      <c r="DM78" s="993"/>
      <c r="DN78" s="993"/>
      <c r="DO78" s="993"/>
      <c r="DP78" s="994"/>
      <c r="DQ78" s="992"/>
      <c r="DR78" s="993"/>
      <c r="DS78" s="993"/>
      <c r="DT78" s="993"/>
      <c r="DU78" s="994"/>
      <c r="DV78" s="981"/>
      <c r="DW78" s="982"/>
      <c r="DX78" s="982"/>
      <c r="DY78" s="982"/>
      <c r="DZ78" s="983"/>
      <c r="EA78" s="226"/>
    </row>
    <row r="79" spans="1:131" ht="26.25" customHeight="1" x14ac:dyDescent="0.2">
      <c r="A79" s="234">
        <v>12</v>
      </c>
      <c r="B79" s="1010"/>
      <c r="C79" s="1011"/>
      <c r="D79" s="1011"/>
      <c r="E79" s="1011"/>
      <c r="F79" s="1011"/>
      <c r="G79" s="1011"/>
      <c r="H79" s="1011"/>
      <c r="I79" s="1011"/>
      <c r="J79" s="1011"/>
      <c r="K79" s="1011"/>
      <c r="L79" s="1011"/>
      <c r="M79" s="1011"/>
      <c r="N79" s="1011"/>
      <c r="O79" s="1011"/>
      <c r="P79" s="1012"/>
      <c r="Q79" s="1013"/>
      <c r="R79" s="1007"/>
      <c r="S79" s="1007"/>
      <c r="T79" s="1007"/>
      <c r="U79" s="1007"/>
      <c r="V79" s="1007"/>
      <c r="W79" s="1007"/>
      <c r="X79" s="1007"/>
      <c r="Y79" s="1007"/>
      <c r="Z79" s="1007"/>
      <c r="AA79" s="1007"/>
      <c r="AB79" s="1007"/>
      <c r="AC79" s="1007"/>
      <c r="AD79" s="1007"/>
      <c r="AE79" s="1007"/>
      <c r="AF79" s="1007"/>
      <c r="AG79" s="1007"/>
      <c r="AH79" s="1007"/>
      <c r="AI79" s="1007"/>
      <c r="AJ79" s="1007"/>
      <c r="AK79" s="1007"/>
      <c r="AL79" s="1007"/>
      <c r="AM79" s="1007"/>
      <c r="AN79" s="1007"/>
      <c r="AO79" s="1007"/>
      <c r="AP79" s="1007"/>
      <c r="AQ79" s="1007"/>
      <c r="AR79" s="1007"/>
      <c r="AS79" s="1007"/>
      <c r="AT79" s="1007"/>
      <c r="AU79" s="1007"/>
      <c r="AV79" s="1007"/>
      <c r="AW79" s="1007"/>
      <c r="AX79" s="1007"/>
      <c r="AY79" s="1007"/>
      <c r="AZ79" s="1008"/>
      <c r="BA79" s="1008"/>
      <c r="BB79" s="1008"/>
      <c r="BC79" s="1008"/>
      <c r="BD79" s="1009"/>
      <c r="BE79" s="237"/>
      <c r="BF79" s="237"/>
      <c r="BG79" s="237"/>
      <c r="BH79" s="237"/>
      <c r="BI79" s="237"/>
      <c r="BJ79" s="226"/>
      <c r="BK79" s="226"/>
      <c r="BL79" s="226"/>
      <c r="BM79" s="226"/>
      <c r="BN79" s="226"/>
      <c r="BO79" s="237"/>
      <c r="BP79" s="237"/>
      <c r="BQ79" s="234">
        <v>73</v>
      </c>
      <c r="BR79" s="239"/>
      <c r="BS79" s="981"/>
      <c r="BT79" s="982"/>
      <c r="BU79" s="982"/>
      <c r="BV79" s="982"/>
      <c r="BW79" s="982"/>
      <c r="BX79" s="982"/>
      <c r="BY79" s="982"/>
      <c r="BZ79" s="982"/>
      <c r="CA79" s="982"/>
      <c r="CB79" s="982"/>
      <c r="CC79" s="982"/>
      <c r="CD79" s="982"/>
      <c r="CE79" s="982"/>
      <c r="CF79" s="982"/>
      <c r="CG79" s="991"/>
      <c r="CH79" s="992"/>
      <c r="CI79" s="993"/>
      <c r="CJ79" s="993"/>
      <c r="CK79" s="993"/>
      <c r="CL79" s="994"/>
      <c r="CM79" s="992"/>
      <c r="CN79" s="993"/>
      <c r="CO79" s="993"/>
      <c r="CP79" s="993"/>
      <c r="CQ79" s="994"/>
      <c r="CR79" s="992"/>
      <c r="CS79" s="993"/>
      <c r="CT79" s="993"/>
      <c r="CU79" s="993"/>
      <c r="CV79" s="994"/>
      <c r="CW79" s="992"/>
      <c r="CX79" s="993"/>
      <c r="CY79" s="993"/>
      <c r="CZ79" s="993"/>
      <c r="DA79" s="994"/>
      <c r="DB79" s="992"/>
      <c r="DC79" s="993"/>
      <c r="DD79" s="993"/>
      <c r="DE79" s="993"/>
      <c r="DF79" s="994"/>
      <c r="DG79" s="992"/>
      <c r="DH79" s="993"/>
      <c r="DI79" s="993"/>
      <c r="DJ79" s="993"/>
      <c r="DK79" s="994"/>
      <c r="DL79" s="992"/>
      <c r="DM79" s="993"/>
      <c r="DN79" s="993"/>
      <c r="DO79" s="993"/>
      <c r="DP79" s="994"/>
      <c r="DQ79" s="992"/>
      <c r="DR79" s="993"/>
      <c r="DS79" s="993"/>
      <c r="DT79" s="993"/>
      <c r="DU79" s="994"/>
      <c r="DV79" s="981"/>
      <c r="DW79" s="982"/>
      <c r="DX79" s="982"/>
      <c r="DY79" s="982"/>
      <c r="DZ79" s="983"/>
      <c r="EA79" s="226"/>
    </row>
    <row r="80" spans="1:131" ht="26.25" customHeight="1" x14ac:dyDescent="0.2">
      <c r="A80" s="234">
        <v>13</v>
      </c>
      <c r="B80" s="1010"/>
      <c r="C80" s="1011"/>
      <c r="D80" s="1011"/>
      <c r="E80" s="1011"/>
      <c r="F80" s="1011"/>
      <c r="G80" s="1011"/>
      <c r="H80" s="1011"/>
      <c r="I80" s="1011"/>
      <c r="J80" s="1011"/>
      <c r="K80" s="1011"/>
      <c r="L80" s="1011"/>
      <c r="M80" s="1011"/>
      <c r="N80" s="1011"/>
      <c r="O80" s="1011"/>
      <c r="P80" s="1012"/>
      <c r="Q80" s="1013"/>
      <c r="R80" s="1007"/>
      <c r="S80" s="1007"/>
      <c r="T80" s="1007"/>
      <c r="U80" s="1007"/>
      <c r="V80" s="1007"/>
      <c r="W80" s="1007"/>
      <c r="X80" s="1007"/>
      <c r="Y80" s="1007"/>
      <c r="Z80" s="1007"/>
      <c r="AA80" s="1007"/>
      <c r="AB80" s="1007"/>
      <c r="AC80" s="1007"/>
      <c r="AD80" s="1007"/>
      <c r="AE80" s="1007"/>
      <c r="AF80" s="1007"/>
      <c r="AG80" s="1007"/>
      <c r="AH80" s="1007"/>
      <c r="AI80" s="1007"/>
      <c r="AJ80" s="1007"/>
      <c r="AK80" s="1007"/>
      <c r="AL80" s="1007"/>
      <c r="AM80" s="1007"/>
      <c r="AN80" s="1007"/>
      <c r="AO80" s="1007"/>
      <c r="AP80" s="1007"/>
      <c r="AQ80" s="1007"/>
      <c r="AR80" s="1007"/>
      <c r="AS80" s="1007"/>
      <c r="AT80" s="1007"/>
      <c r="AU80" s="1007"/>
      <c r="AV80" s="1007"/>
      <c r="AW80" s="1007"/>
      <c r="AX80" s="1007"/>
      <c r="AY80" s="1007"/>
      <c r="AZ80" s="1008"/>
      <c r="BA80" s="1008"/>
      <c r="BB80" s="1008"/>
      <c r="BC80" s="1008"/>
      <c r="BD80" s="1009"/>
      <c r="BE80" s="237"/>
      <c r="BF80" s="237"/>
      <c r="BG80" s="237"/>
      <c r="BH80" s="237"/>
      <c r="BI80" s="237"/>
      <c r="BJ80" s="237"/>
      <c r="BK80" s="237"/>
      <c r="BL80" s="237"/>
      <c r="BM80" s="237"/>
      <c r="BN80" s="237"/>
      <c r="BO80" s="237"/>
      <c r="BP80" s="237"/>
      <c r="BQ80" s="234">
        <v>74</v>
      </c>
      <c r="BR80" s="239"/>
      <c r="BS80" s="981"/>
      <c r="BT80" s="982"/>
      <c r="BU80" s="982"/>
      <c r="BV80" s="982"/>
      <c r="BW80" s="982"/>
      <c r="BX80" s="982"/>
      <c r="BY80" s="982"/>
      <c r="BZ80" s="982"/>
      <c r="CA80" s="982"/>
      <c r="CB80" s="982"/>
      <c r="CC80" s="982"/>
      <c r="CD80" s="982"/>
      <c r="CE80" s="982"/>
      <c r="CF80" s="982"/>
      <c r="CG80" s="991"/>
      <c r="CH80" s="992"/>
      <c r="CI80" s="993"/>
      <c r="CJ80" s="993"/>
      <c r="CK80" s="993"/>
      <c r="CL80" s="994"/>
      <c r="CM80" s="992"/>
      <c r="CN80" s="993"/>
      <c r="CO80" s="993"/>
      <c r="CP80" s="993"/>
      <c r="CQ80" s="994"/>
      <c r="CR80" s="992"/>
      <c r="CS80" s="993"/>
      <c r="CT80" s="993"/>
      <c r="CU80" s="993"/>
      <c r="CV80" s="994"/>
      <c r="CW80" s="992"/>
      <c r="CX80" s="993"/>
      <c r="CY80" s="993"/>
      <c r="CZ80" s="993"/>
      <c r="DA80" s="994"/>
      <c r="DB80" s="992"/>
      <c r="DC80" s="993"/>
      <c r="DD80" s="993"/>
      <c r="DE80" s="993"/>
      <c r="DF80" s="994"/>
      <c r="DG80" s="992"/>
      <c r="DH80" s="993"/>
      <c r="DI80" s="993"/>
      <c r="DJ80" s="993"/>
      <c r="DK80" s="994"/>
      <c r="DL80" s="992"/>
      <c r="DM80" s="993"/>
      <c r="DN80" s="993"/>
      <c r="DO80" s="993"/>
      <c r="DP80" s="994"/>
      <c r="DQ80" s="992"/>
      <c r="DR80" s="993"/>
      <c r="DS80" s="993"/>
      <c r="DT80" s="993"/>
      <c r="DU80" s="994"/>
      <c r="DV80" s="981"/>
      <c r="DW80" s="982"/>
      <c r="DX80" s="982"/>
      <c r="DY80" s="982"/>
      <c r="DZ80" s="983"/>
      <c r="EA80" s="226"/>
    </row>
    <row r="81" spans="1:131" ht="26.25" customHeight="1" x14ac:dyDescent="0.2">
      <c r="A81" s="234">
        <v>14</v>
      </c>
      <c r="B81" s="1010"/>
      <c r="C81" s="1011"/>
      <c r="D81" s="1011"/>
      <c r="E81" s="1011"/>
      <c r="F81" s="1011"/>
      <c r="G81" s="1011"/>
      <c r="H81" s="1011"/>
      <c r="I81" s="1011"/>
      <c r="J81" s="1011"/>
      <c r="K81" s="1011"/>
      <c r="L81" s="1011"/>
      <c r="M81" s="1011"/>
      <c r="N81" s="1011"/>
      <c r="O81" s="1011"/>
      <c r="P81" s="1012"/>
      <c r="Q81" s="1013"/>
      <c r="R81" s="1007"/>
      <c r="S81" s="1007"/>
      <c r="T81" s="1007"/>
      <c r="U81" s="1007"/>
      <c r="V81" s="1007"/>
      <c r="W81" s="1007"/>
      <c r="X81" s="1007"/>
      <c r="Y81" s="1007"/>
      <c r="Z81" s="1007"/>
      <c r="AA81" s="1007"/>
      <c r="AB81" s="1007"/>
      <c r="AC81" s="1007"/>
      <c r="AD81" s="1007"/>
      <c r="AE81" s="1007"/>
      <c r="AF81" s="1007"/>
      <c r="AG81" s="1007"/>
      <c r="AH81" s="1007"/>
      <c r="AI81" s="1007"/>
      <c r="AJ81" s="1007"/>
      <c r="AK81" s="1007"/>
      <c r="AL81" s="1007"/>
      <c r="AM81" s="1007"/>
      <c r="AN81" s="1007"/>
      <c r="AO81" s="1007"/>
      <c r="AP81" s="1007"/>
      <c r="AQ81" s="1007"/>
      <c r="AR81" s="1007"/>
      <c r="AS81" s="1007"/>
      <c r="AT81" s="1007"/>
      <c r="AU81" s="1007"/>
      <c r="AV81" s="1007"/>
      <c r="AW81" s="1007"/>
      <c r="AX81" s="1007"/>
      <c r="AY81" s="1007"/>
      <c r="AZ81" s="1008"/>
      <c r="BA81" s="1008"/>
      <c r="BB81" s="1008"/>
      <c r="BC81" s="1008"/>
      <c r="BD81" s="1009"/>
      <c r="BE81" s="237"/>
      <c r="BF81" s="237"/>
      <c r="BG81" s="237"/>
      <c r="BH81" s="237"/>
      <c r="BI81" s="237"/>
      <c r="BJ81" s="237"/>
      <c r="BK81" s="237"/>
      <c r="BL81" s="237"/>
      <c r="BM81" s="237"/>
      <c r="BN81" s="237"/>
      <c r="BO81" s="237"/>
      <c r="BP81" s="237"/>
      <c r="BQ81" s="234">
        <v>75</v>
      </c>
      <c r="BR81" s="239"/>
      <c r="BS81" s="981"/>
      <c r="BT81" s="982"/>
      <c r="BU81" s="982"/>
      <c r="BV81" s="982"/>
      <c r="BW81" s="982"/>
      <c r="BX81" s="982"/>
      <c r="BY81" s="982"/>
      <c r="BZ81" s="982"/>
      <c r="CA81" s="982"/>
      <c r="CB81" s="982"/>
      <c r="CC81" s="982"/>
      <c r="CD81" s="982"/>
      <c r="CE81" s="982"/>
      <c r="CF81" s="982"/>
      <c r="CG81" s="991"/>
      <c r="CH81" s="992"/>
      <c r="CI81" s="993"/>
      <c r="CJ81" s="993"/>
      <c r="CK81" s="993"/>
      <c r="CL81" s="994"/>
      <c r="CM81" s="992"/>
      <c r="CN81" s="993"/>
      <c r="CO81" s="993"/>
      <c r="CP81" s="993"/>
      <c r="CQ81" s="994"/>
      <c r="CR81" s="992"/>
      <c r="CS81" s="993"/>
      <c r="CT81" s="993"/>
      <c r="CU81" s="993"/>
      <c r="CV81" s="994"/>
      <c r="CW81" s="992"/>
      <c r="CX81" s="993"/>
      <c r="CY81" s="993"/>
      <c r="CZ81" s="993"/>
      <c r="DA81" s="994"/>
      <c r="DB81" s="992"/>
      <c r="DC81" s="993"/>
      <c r="DD81" s="993"/>
      <c r="DE81" s="993"/>
      <c r="DF81" s="994"/>
      <c r="DG81" s="992"/>
      <c r="DH81" s="993"/>
      <c r="DI81" s="993"/>
      <c r="DJ81" s="993"/>
      <c r="DK81" s="994"/>
      <c r="DL81" s="992"/>
      <c r="DM81" s="993"/>
      <c r="DN81" s="993"/>
      <c r="DO81" s="993"/>
      <c r="DP81" s="994"/>
      <c r="DQ81" s="992"/>
      <c r="DR81" s="993"/>
      <c r="DS81" s="993"/>
      <c r="DT81" s="993"/>
      <c r="DU81" s="994"/>
      <c r="DV81" s="981"/>
      <c r="DW81" s="982"/>
      <c r="DX81" s="982"/>
      <c r="DY81" s="982"/>
      <c r="DZ81" s="983"/>
      <c r="EA81" s="226"/>
    </row>
    <row r="82" spans="1:131" ht="26.25" customHeight="1" x14ac:dyDescent="0.2">
      <c r="A82" s="234">
        <v>15</v>
      </c>
      <c r="B82" s="1010"/>
      <c r="C82" s="1011"/>
      <c r="D82" s="1011"/>
      <c r="E82" s="1011"/>
      <c r="F82" s="1011"/>
      <c r="G82" s="1011"/>
      <c r="H82" s="1011"/>
      <c r="I82" s="1011"/>
      <c r="J82" s="1011"/>
      <c r="K82" s="1011"/>
      <c r="L82" s="1011"/>
      <c r="M82" s="1011"/>
      <c r="N82" s="1011"/>
      <c r="O82" s="1011"/>
      <c r="P82" s="1012"/>
      <c r="Q82" s="1013"/>
      <c r="R82" s="1007"/>
      <c r="S82" s="1007"/>
      <c r="T82" s="1007"/>
      <c r="U82" s="1007"/>
      <c r="V82" s="1007"/>
      <c r="W82" s="1007"/>
      <c r="X82" s="1007"/>
      <c r="Y82" s="1007"/>
      <c r="Z82" s="1007"/>
      <c r="AA82" s="1007"/>
      <c r="AB82" s="1007"/>
      <c r="AC82" s="1007"/>
      <c r="AD82" s="1007"/>
      <c r="AE82" s="1007"/>
      <c r="AF82" s="1007"/>
      <c r="AG82" s="1007"/>
      <c r="AH82" s="1007"/>
      <c r="AI82" s="1007"/>
      <c r="AJ82" s="1007"/>
      <c r="AK82" s="1007"/>
      <c r="AL82" s="1007"/>
      <c r="AM82" s="1007"/>
      <c r="AN82" s="1007"/>
      <c r="AO82" s="1007"/>
      <c r="AP82" s="1007"/>
      <c r="AQ82" s="1007"/>
      <c r="AR82" s="1007"/>
      <c r="AS82" s="1007"/>
      <c r="AT82" s="1007"/>
      <c r="AU82" s="1007"/>
      <c r="AV82" s="1007"/>
      <c r="AW82" s="1007"/>
      <c r="AX82" s="1007"/>
      <c r="AY82" s="1007"/>
      <c r="AZ82" s="1008"/>
      <c r="BA82" s="1008"/>
      <c r="BB82" s="1008"/>
      <c r="BC82" s="1008"/>
      <c r="BD82" s="1009"/>
      <c r="BE82" s="237"/>
      <c r="BF82" s="237"/>
      <c r="BG82" s="237"/>
      <c r="BH82" s="237"/>
      <c r="BI82" s="237"/>
      <c r="BJ82" s="237"/>
      <c r="BK82" s="237"/>
      <c r="BL82" s="237"/>
      <c r="BM82" s="237"/>
      <c r="BN82" s="237"/>
      <c r="BO82" s="237"/>
      <c r="BP82" s="237"/>
      <c r="BQ82" s="234">
        <v>76</v>
      </c>
      <c r="BR82" s="239"/>
      <c r="BS82" s="981"/>
      <c r="BT82" s="982"/>
      <c r="BU82" s="982"/>
      <c r="BV82" s="982"/>
      <c r="BW82" s="982"/>
      <c r="BX82" s="982"/>
      <c r="BY82" s="982"/>
      <c r="BZ82" s="982"/>
      <c r="CA82" s="982"/>
      <c r="CB82" s="982"/>
      <c r="CC82" s="982"/>
      <c r="CD82" s="982"/>
      <c r="CE82" s="982"/>
      <c r="CF82" s="982"/>
      <c r="CG82" s="991"/>
      <c r="CH82" s="992"/>
      <c r="CI82" s="993"/>
      <c r="CJ82" s="993"/>
      <c r="CK82" s="993"/>
      <c r="CL82" s="994"/>
      <c r="CM82" s="992"/>
      <c r="CN82" s="993"/>
      <c r="CO82" s="993"/>
      <c r="CP82" s="993"/>
      <c r="CQ82" s="994"/>
      <c r="CR82" s="992"/>
      <c r="CS82" s="993"/>
      <c r="CT82" s="993"/>
      <c r="CU82" s="993"/>
      <c r="CV82" s="994"/>
      <c r="CW82" s="992"/>
      <c r="CX82" s="993"/>
      <c r="CY82" s="993"/>
      <c r="CZ82" s="993"/>
      <c r="DA82" s="994"/>
      <c r="DB82" s="992"/>
      <c r="DC82" s="993"/>
      <c r="DD82" s="993"/>
      <c r="DE82" s="993"/>
      <c r="DF82" s="994"/>
      <c r="DG82" s="992"/>
      <c r="DH82" s="993"/>
      <c r="DI82" s="993"/>
      <c r="DJ82" s="993"/>
      <c r="DK82" s="994"/>
      <c r="DL82" s="992"/>
      <c r="DM82" s="993"/>
      <c r="DN82" s="993"/>
      <c r="DO82" s="993"/>
      <c r="DP82" s="994"/>
      <c r="DQ82" s="992"/>
      <c r="DR82" s="993"/>
      <c r="DS82" s="993"/>
      <c r="DT82" s="993"/>
      <c r="DU82" s="994"/>
      <c r="DV82" s="981"/>
      <c r="DW82" s="982"/>
      <c r="DX82" s="982"/>
      <c r="DY82" s="982"/>
      <c r="DZ82" s="983"/>
      <c r="EA82" s="226"/>
    </row>
    <row r="83" spans="1:131" ht="26.25" customHeight="1" x14ac:dyDescent="0.2">
      <c r="A83" s="234">
        <v>16</v>
      </c>
      <c r="B83" s="1010"/>
      <c r="C83" s="1011"/>
      <c r="D83" s="1011"/>
      <c r="E83" s="1011"/>
      <c r="F83" s="1011"/>
      <c r="G83" s="1011"/>
      <c r="H83" s="1011"/>
      <c r="I83" s="1011"/>
      <c r="J83" s="1011"/>
      <c r="K83" s="1011"/>
      <c r="L83" s="1011"/>
      <c r="M83" s="1011"/>
      <c r="N83" s="1011"/>
      <c r="O83" s="1011"/>
      <c r="P83" s="1012"/>
      <c r="Q83" s="1013"/>
      <c r="R83" s="1007"/>
      <c r="S83" s="1007"/>
      <c r="T83" s="1007"/>
      <c r="U83" s="1007"/>
      <c r="V83" s="1007"/>
      <c r="W83" s="1007"/>
      <c r="X83" s="1007"/>
      <c r="Y83" s="1007"/>
      <c r="Z83" s="1007"/>
      <c r="AA83" s="1007"/>
      <c r="AB83" s="1007"/>
      <c r="AC83" s="1007"/>
      <c r="AD83" s="1007"/>
      <c r="AE83" s="1007"/>
      <c r="AF83" s="1007"/>
      <c r="AG83" s="1007"/>
      <c r="AH83" s="1007"/>
      <c r="AI83" s="1007"/>
      <c r="AJ83" s="1007"/>
      <c r="AK83" s="1007"/>
      <c r="AL83" s="1007"/>
      <c r="AM83" s="1007"/>
      <c r="AN83" s="1007"/>
      <c r="AO83" s="1007"/>
      <c r="AP83" s="1007"/>
      <c r="AQ83" s="1007"/>
      <c r="AR83" s="1007"/>
      <c r="AS83" s="1007"/>
      <c r="AT83" s="1007"/>
      <c r="AU83" s="1007"/>
      <c r="AV83" s="1007"/>
      <c r="AW83" s="1007"/>
      <c r="AX83" s="1007"/>
      <c r="AY83" s="1007"/>
      <c r="AZ83" s="1008"/>
      <c r="BA83" s="1008"/>
      <c r="BB83" s="1008"/>
      <c r="BC83" s="1008"/>
      <c r="BD83" s="1009"/>
      <c r="BE83" s="237"/>
      <c r="BF83" s="237"/>
      <c r="BG83" s="237"/>
      <c r="BH83" s="237"/>
      <c r="BI83" s="237"/>
      <c r="BJ83" s="237"/>
      <c r="BK83" s="237"/>
      <c r="BL83" s="237"/>
      <c r="BM83" s="237"/>
      <c r="BN83" s="237"/>
      <c r="BO83" s="237"/>
      <c r="BP83" s="237"/>
      <c r="BQ83" s="234">
        <v>77</v>
      </c>
      <c r="BR83" s="239"/>
      <c r="BS83" s="981"/>
      <c r="BT83" s="982"/>
      <c r="BU83" s="982"/>
      <c r="BV83" s="982"/>
      <c r="BW83" s="982"/>
      <c r="BX83" s="982"/>
      <c r="BY83" s="982"/>
      <c r="BZ83" s="982"/>
      <c r="CA83" s="982"/>
      <c r="CB83" s="982"/>
      <c r="CC83" s="982"/>
      <c r="CD83" s="982"/>
      <c r="CE83" s="982"/>
      <c r="CF83" s="982"/>
      <c r="CG83" s="991"/>
      <c r="CH83" s="992"/>
      <c r="CI83" s="993"/>
      <c r="CJ83" s="993"/>
      <c r="CK83" s="993"/>
      <c r="CL83" s="994"/>
      <c r="CM83" s="992"/>
      <c r="CN83" s="993"/>
      <c r="CO83" s="993"/>
      <c r="CP83" s="993"/>
      <c r="CQ83" s="994"/>
      <c r="CR83" s="992"/>
      <c r="CS83" s="993"/>
      <c r="CT83" s="993"/>
      <c r="CU83" s="993"/>
      <c r="CV83" s="994"/>
      <c r="CW83" s="992"/>
      <c r="CX83" s="993"/>
      <c r="CY83" s="993"/>
      <c r="CZ83" s="993"/>
      <c r="DA83" s="994"/>
      <c r="DB83" s="992"/>
      <c r="DC83" s="993"/>
      <c r="DD83" s="993"/>
      <c r="DE83" s="993"/>
      <c r="DF83" s="994"/>
      <c r="DG83" s="992"/>
      <c r="DH83" s="993"/>
      <c r="DI83" s="993"/>
      <c r="DJ83" s="993"/>
      <c r="DK83" s="994"/>
      <c r="DL83" s="992"/>
      <c r="DM83" s="993"/>
      <c r="DN83" s="993"/>
      <c r="DO83" s="993"/>
      <c r="DP83" s="994"/>
      <c r="DQ83" s="992"/>
      <c r="DR83" s="993"/>
      <c r="DS83" s="993"/>
      <c r="DT83" s="993"/>
      <c r="DU83" s="994"/>
      <c r="DV83" s="981"/>
      <c r="DW83" s="982"/>
      <c r="DX83" s="982"/>
      <c r="DY83" s="982"/>
      <c r="DZ83" s="983"/>
      <c r="EA83" s="226"/>
    </row>
    <row r="84" spans="1:131" ht="26.25" customHeight="1" x14ac:dyDescent="0.2">
      <c r="A84" s="234">
        <v>17</v>
      </c>
      <c r="B84" s="1010"/>
      <c r="C84" s="1011"/>
      <c r="D84" s="1011"/>
      <c r="E84" s="1011"/>
      <c r="F84" s="1011"/>
      <c r="G84" s="1011"/>
      <c r="H84" s="1011"/>
      <c r="I84" s="1011"/>
      <c r="J84" s="1011"/>
      <c r="K84" s="1011"/>
      <c r="L84" s="1011"/>
      <c r="M84" s="1011"/>
      <c r="N84" s="1011"/>
      <c r="O84" s="1011"/>
      <c r="P84" s="1012"/>
      <c r="Q84" s="1013"/>
      <c r="R84" s="1007"/>
      <c r="S84" s="1007"/>
      <c r="T84" s="1007"/>
      <c r="U84" s="1007"/>
      <c r="V84" s="1007"/>
      <c r="W84" s="1007"/>
      <c r="X84" s="1007"/>
      <c r="Y84" s="1007"/>
      <c r="Z84" s="1007"/>
      <c r="AA84" s="1007"/>
      <c r="AB84" s="1007"/>
      <c r="AC84" s="1007"/>
      <c r="AD84" s="1007"/>
      <c r="AE84" s="1007"/>
      <c r="AF84" s="1007"/>
      <c r="AG84" s="1007"/>
      <c r="AH84" s="1007"/>
      <c r="AI84" s="1007"/>
      <c r="AJ84" s="1007"/>
      <c r="AK84" s="1007"/>
      <c r="AL84" s="1007"/>
      <c r="AM84" s="1007"/>
      <c r="AN84" s="1007"/>
      <c r="AO84" s="1007"/>
      <c r="AP84" s="1007"/>
      <c r="AQ84" s="1007"/>
      <c r="AR84" s="1007"/>
      <c r="AS84" s="1007"/>
      <c r="AT84" s="1007"/>
      <c r="AU84" s="1007"/>
      <c r="AV84" s="1007"/>
      <c r="AW84" s="1007"/>
      <c r="AX84" s="1007"/>
      <c r="AY84" s="1007"/>
      <c r="AZ84" s="1008"/>
      <c r="BA84" s="1008"/>
      <c r="BB84" s="1008"/>
      <c r="BC84" s="1008"/>
      <c r="BD84" s="1009"/>
      <c r="BE84" s="237"/>
      <c r="BF84" s="237"/>
      <c r="BG84" s="237"/>
      <c r="BH84" s="237"/>
      <c r="BI84" s="237"/>
      <c r="BJ84" s="237"/>
      <c r="BK84" s="237"/>
      <c r="BL84" s="237"/>
      <c r="BM84" s="237"/>
      <c r="BN84" s="237"/>
      <c r="BO84" s="237"/>
      <c r="BP84" s="237"/>
      <c r="BQ84" s="234">
        <v>78</v>
      </c>
      <c r="BR84" s="239"/>
      <c r="BS84" s="981"/>
      <c r="BT84" s="982"/>
      <c r="BU84" s="982"/>
      <c r="BV84" s="982"/>
      <c r="BW84" s="982"/>
      <c r="BX84" s="982"/>
      <c r="BY84" s="982"/>
      <c r="BZ84" s="982"/>
      <c r="CA84" s="982"/>
      <c r="CB84" s="982"/>
      <c r="CC84" s="982"/>
      <c r="CD84" s="982"/>
      <c r="CE84" s="982"/>
      <c r="CF84" s="982"/>
      <c r="CG84" s="991"/>
      <c r="CH84" s="992"/>
      <c r="CI84" s="993"/>
      <c r="CJ84" s="993"/>
      <c r="CK84" s="993"/>
      <c r="CL84" s="994"/>
      <c r="CM84" s="992"/>
      <c r="CN84" s="993"/>
      <c r="CO84" s="993"/>
      <c r="CP84" s="993"/>
      <c r="CQ84" s="994"/>
      <c r="CR84" s="992"/>
      <c r="CS84" s="993"/>
      <c r="CT84" s="993"/>
      <c r="CU84" s="993"/>
      <c r="CV84" s="994"/>
      <c r="CW84" s="992"/>
      <c r="CX84" s="993"/>
      <c r="CY84" s="993"/>
      <c r="CZ84" s="993"/>
      <c r="DA84" s="994"/>
      <c r="DB84" s="992"/>
      <c r="DC84" s="993"/>
      <c r="DD84" s="993"/>
      <c r="DE84" s="993"/>
      <c r="DF84" s="994"/>
      <c r="DG84" s="992"/>
      <c r="DH84" s="993"/>
      <c r="DI84" s="993"/>
      <c r="DJ84" s="993"/>
      <c r="DK84" s="994"/>
      <c r="DL84" s="992"/>
      <c r="DM84" s="993"/>
      <c r="DN84" s="993"/>
      <c r="DO84" s="993"/>
      <c r="DP84" s="994"/>
      <c r="DQ84" s="992"/>
      <c r="DR84" s="993"/>
      <c r="DS84" s="993"/>
      <c r="DT84" s="993"/>
      <c r="DU84" s="994"/>
      <c r="DV84" s="981"/>
      <c r="DW84" s="982"/>
      <c r="DX84" s="982"/>
      <c r="DY84" s="982"/>
      <c r="DZ84" s="983"/>
      <c r="EA84" s="226"/>
    </row>
    <row r="85" spans="1:131" ht="26.25" customHeight="1" x14ac:dyDescent="0.2">
      <c r="A85" s="234">
        <v>18</v>
      </c>
      <c r="B85" s="1010"/>
      <c r="C85" s="1011"/>
      <c r="D85" s="1011"/>
      <c r="E85" s="1011"/>
      <c r="F85" s="1011"/>
      <c r="G85" s="1011"/>
      <c r="H85" s="1011"/>
      <c r="I85" s="1011"/>
      <c r="J85" s="1011"/>
      <c r="K85" s="1011"/>
      <c r="L85" s="1011"/>
      <c r="M85" s="1011"/>
      <c r="N85" s="1011"/>
      <c r="O85" s="1011"/>
      <c r="P85" s="1012"/>
      <c r="Q85" s="1013"/>
      <c r="R85" s="1007"/>
      <c r="S85" s="1007"/>
      <c r="T85" s="1007"/>
      <c r="U85" s="1007"/>
      <c r="V85" s="1007"/>
      <c r="W85" s="1007"/>
      <c r="X85" s="1007"/>
      <c r="Y85" s="1007"/>
      <c r="Z85" s="1007"/>
      <c r="AA85" s="1007"/>
      <c r="AB85" s="1007"/>
      <c r="AC85" s="1007"/>
      <c r="AD85" s="1007"/>
      <c r="AE85" s="1007"/>
      <c r="AF85" s="1007"/>
      <c r="AG85" s="1007"/>
      <c r="AH85" s="1007"/>
      <c r="AI85" s="1007"/>
      <c r="AJ85" s="1007"/>
      <c r="AK85" s="1007"/>
      <c r="AL85" s="1007"/>
      <c r="AM85" s="1007"/>
      <c r="AN85" s="1007"/>
      <c r="AO85" s="1007"/>
      <c r="AP85" s="1007"/>
      <c r="AQ85" s="1007"/>
      <c r="AR85" s="1007"/>
      <c r="AS85" s="1007"/>
      <c r="AT85" s="1007"/>
      <c r="AU85" s="1007"/>
      <c r="AV85" s="1007"/>
      <c r="AW85" s="1007"/>
      <c r="AX85" s="1007"/>
      <c r="AY85" s="1007"/>
      <c r="AZ85" s="1008"/>
      <c r="BA85" s="1008"/>
      <c r="BB85" s="1008"/>
      <c r="BC85" s="1008"/>
      <c r="BD85" s="1009"/>
      <c r="BE85" s="237"/>
      <c r="BF85" s="237"/>
      <c r="BG85" s="237"/>
      <c r="BH85" s="237"/>
      <c r="BI85" s="237"/>
      <c r="BJ85" s="237"/>
      <c r="BK85" s="237"/>
      <c r="BL85" s="237"/>
      <c r="BM85" s="237"/>
      <c r="BN85" s="237"/>
      <c r="BO85" s="237"/>
      <c r="BP85" s="237"/>
      <c r="BQ85" s="234">
        <v>79</v>
      </c>
      <c r="BR85" s="239"/>
      <c r="BS85" s="981"/>
      <c r="BT85" s="982"/>
      <c r="BU85" s="982"/>
      <c r="BV85" s="982"/>
      <c r="BW85" s="982"/>
      <c r="BX85" s="982"/>
      <c r="BY85" s="982"/>
      <c r="BZ85" s="982"/>
      <c r="CA85" s="982"/>
      <c r="CB85" s="982"/>
      <c r="CC85" s="982"/>
      <c r="CD85" s="982"/>
      <c r="CE85" s="982"/>
      <c r="CF85" s="982"/>
      <c r="CG85" s="991"/>
      <c r="CH85" s="992"/>
      <c r="CI85" s="993"/>
      <c r="CJ85" s="993"/>
      <c r="CK85" s="993"/>
      <c r="CL85" s="994"/>
      <c r="CM85" s="992"/>
      <c r="CN85" s="993"/>
      <c r="CO85" s="993"/>
      <c r="CP85" s="993"/>
      <c r="CQ85" s="994"/>
      <c r="CR85" s="992"/>
      <c r="CS85" s="993"/>
      <c r="CT85" s="993"/>
      <c r="CU85" s="993"/>
      <c r="CV85" s="994"/>
      <c r="CW85" s="992"/>
      <c r="CX85" s="993"/>
      <c r="CY85" s="993"/>
      <c r="CZ85" s="993"/>
      <c r="DA85" s="994"/>
      <c r="DB85" s="992"/>
      <c r="DC85" s="993"/>
      <c r="DD85" s="993"/>
      <c r="DE85" s="993"/>
      <c r="DF85" s="994"/>
      <c r="DG85" s="992"/>
      <c r="DH85" s="993"/>
      <c r="DI85" s="993"/>
      <c r="DJ85" s="993"/>
      <c r="DK85" s="994"/>
      <c r="DL85" s="992"/>
      <c r="DM85" s="993"/>
      <c r="DN85" s="993"/>
      <c r="DO85" s="993"/>
      <c r="DP85" s="994"/>
      <c r="DQ85" s="992"/>
      <c r="DR85" s="993"/>
      <c r="DS85" s="993"/>
      <c r="DT85" s="993"/>
      <c r="DU85" s="994"/>
      <c r="DV85" s="981"/>
      <c r="DW85" s="982"/>
      <c r="DX85" s="982"/>
      <c r="DY85" s="982"/>
      <c r="DZ85" s="983"/>
      <c r="EA85" s="226"/>
    </row>
    <row r="86" spans="1:131" ht="26.25" customHeight="1" x14ac:dyDescent="0.2">
      <c r="A86" s="234">
        <v>19</v>
      </c>
      <c r="B86" s="1010"/>
      <c r="C86" s="1011"/>
      <c r="D86" s="1011"/>
      <c r="E86" s="1011"/>
      <c r="F86" s="1011"/>
      <c r="G86" s="1011"/>
      <c r="H86" s="1011"/>
      <c r="I86" s="1011"/>
      <c r="J86" s="1011"/>
      <c r="K86" s="1011"/>
      <c r="L86" s="1011"/>
      <c r="M86" s="1011"/>
      <c r="N86" s="1011"/>
      <c r="O86" s="1011"/>
      <c r="P86" s="1012"/>
      <c r="Q86" s="1013"/>
      <c r="R86" s="1007"/>
      <c r="S86" s="1007"/>
      <c r="T86" s="1007"/>
      <c r="U86" s="1007"/>
      <c r="V86" s="1007"/>
      <c r="W86" s="1007"/>
      <c r="X86" s="1007"/>
      <c r="Y86" s="1007"/>
      <c r="Z86" s="1007"/>
      <c r="AA86" s="1007"/>
      <c r="AB86" s="1007"/>
      <c r="AC86" s="1007"/>
      <c r="AD86" s="1007"/>
      <c r="AE86" s="1007"/>
      <c r="AF86" s="1007"/>
      <c r="AG86" s="1007"/>
      <c r="AH86" s="1007"/>
      <c r="AI86" s="1007"/>
      <c r="AJ86" s="1007"/>
      <c r="AK86" s="1007"/>
      <c r="AL86" s="1007"/>
      <c r="AM86" s="1007"/>
      <c r="AN86" s="1007"/>
      <c r="AO86" s="1007"/>
      <c r="AP86" s="1007"/>
      <c r="AQ86" s="1007"/>
      <c r="AR86" s="1007"/>
      <c r="AS86" s="1007"/>
      <c r="AT86" s="1007"/>
      <c r="AU86" s="1007"/>
      <c r="AV86" s="1007"/>
      <c r="AW86" s="1007"/>
      <c r="AX86" s="1007"/>
      <c r="AY86" s="1007"/>
      <c r="AZ86" s="1008"/>
      <c r="BA86" s="1008"/>
      <c r="BB86" s="1008"/>
      <c r="BC86" s="1008"/>
      <c r="BD86" s="1009"/>
      <c r="BE86" s="237"/>
      <c r="BF86" s="237"/>
      <c r="BG86" s="237"/>
      <c r="BH86" s="237"/>
      <c r="BI86" s="237"/>
      <c r="BJ86" s="237"/>
      <c r="BK86" s="237"/>
      <c r="BL86" s="237"/>
      <c r="BM86" s="237"/>
      <c r="BN86" s="237"/>
      <c r="BO86" s="237"/>
      <c r="BP86" s="237"/>
      <c r="BQ86" s="234">
        <v>80</v>
      </c>
      <c r="BR86" s="239"/>
      <c r="BS86" s="981"/>
      <c r="BT86" s="982"/>
      <c r="BU86" s="982"/>
      <c r="BV86" s="982"/>
      <c r="BW86" s="982"/>
      <c r="BX86" s="982"/>
      <c r="BY86" s="982"/>
      <c r="BZ86" s="982"/>
      <c r="CA86" s="982"/>
      <c r="CB86" s="982"/>
      <c r="CC86" s="982"/>
      <c r="CD86" s="982"/>
      <c r="CE86" s="982"/>
      <c r="CF86" s="982"/>
      <c r="CG86" s="991"/>
      <c r="CH86" s="992"/>
      <c r="CI86" s="993"/>
      <c r="CJ86" s="993"/>
      <c r="CK86" s="993"/>
      <c r="CL86" s="994"/>
      <c r="CM86" s="992"/>
      <c r="CN86" s="993"/>
      <c r="CO86" s="993"/>
      <c r="CP86" s="993"/>
      <c r="CQ86" s="994"/>
      <c r="CR86" s="992"/>
      <c r="CS86" s="993"/>
      <c r="CT86" s="993"/>
      <c r="CU86" s="993"/>
      <c r="CV86" s="994"/>
      <c r="CW86" s="992"/>
      <c r="CX86" s="993"/>
      <c r="CY86" s="993"/>
      <c r="CZ86" s="993"/>
      <c r="DA86" s="994"/>
      <c r="DB86" s="992"/>
      <c r="DC86" s="993"/>
      <c r="DD86" s="993"/>
      <c r="DE86" s="993"/>
      <c r="DF86" s="994"/>
      <c r="DG86" s="992"/>
      <c r="DH86" s="993"/>
      <c r="DI86" s="993"/>
      <c r="DJ86" s="993"/>
      <c r="DK86" s="994"/>
      <c r="DL86" s="992"/>
      <c r="DM86" s="993"/>
      <c r="DN86" s="993"/>
      <c r="DO86" s="993"/>
      <c r="DP86" s="994"/>
      <c r="DQ86" s="992"/>
      <c r="DR86" s="993"/>
      <c r="DS86" s="993"/>
      <c r="DT86" s="993"/>
      <c r="DU86" s="994"/>
      <c r="DV86" s="981"/>
      <c r="DW86" s="982"/>
      <c r="DX86" s="982"/>
      <c r="DY86" s="982"/>
      <c r="DZ86" s="983"/>
      <c r="EA86" s="226"/>
    </row>
    <row r="87" spans="1:131" ht="26.25" customHeight="1" x14ac:dyDescent="0.2">
      <c r="A87" s="240">
        <v>20</v>
      </c>
      <c r="B87" s="1000"/>
      <c r="C87" s="1001"/>
      <c r="D87" s="1001"/>
      <c r="E87" s="1001"/>
      <c r="F87" s="1001"/>
      <c r="G87" s="1001"/>
      <c r="H87" s="1001"/>
      <c r="I87" s="1001"/>
      <c r="J87" s="1001"/>
      <c r="K87" s="1001"/>
      <c r="L87" s="1001"/>
      <c r="M87" s="1001"/>
      <c r="N87" s="1001"/>
      <c r="O87" s="1001"/>
      <c r="P87" s="1002"/>
      <c r="Q87" s="1003"/>
      <c r="R87" s="1004"/>
      <c r="S87" s="1004"/>
      <c r="T87" s="1004"/>
      <c r="U87" s="1004"/>
      <c r="V87" s="1004"/>
      <c r="W87" s="1004"/>
      <c r="X87" s="1004"/>
      <c r="Y87" s="1004"/>
      <c r="Z87" s="1004"/>
      <c r="AA87" s="1004"/>
      <c r="AB87" s="1004"/>
      <c r="AC87" s="1004"/>
      <c r="AD87" s="1004"/>
      <c r="AE87" s="1004"/>
      <c r="AF87" s="1004"/>
      <c r="AG87" s="1004"/>
      <c r="AH87" s="1004"/>
      <c r="AI87" s="1004"/>
      <c r="AJ87" s="1004"/>
      <c r="AK87" s="1004"/>
      <c r="AL87" s="1004"/>
      <c r="AM87" s="1004"/>
      <c r="AN87" s="1004"/>
      <c r="AO87" s="1004"/>
      <c r="AP87" s="1004"/>
      <c r="AQ87" s="1004"/>
      <c r="AR87" s="1004"/>
      <c r="AS87" s="1004"/>
      <c r="AT87" s="1004"/>
      <c r="AU87" s="1004"/>
      <c r="AV87" s="1004"/>
      <c r="AW87" s="1004"/>
      <c r="AX87" s="1004"/>
      <c r="AY87" s="1004"/>
      <c r="AZ87" s="1005"/>
      <c r="BA87" s="1005"/>
      <c r="BB87" s="1005"/>
      <c r="BC87" s="1005"/>
      <c r="BD87" s="1006"/>
      <c r="BE87" s="237"/>
      <c r="BF87" s="237"/>
      <c r="BG87" s="237"/>
      <c r="BH87" s="237"/>
      <c r="BI87" s="237"/>
      <c r="BJ87" s="237"/>
      <c r="BK87" s="237"/>
      <c r="BL87" s="237"/>
      <c r="BM87" s="237"/>
      <c r="BN87" s="237"/>
      <c r="BO87" s="237"/>
      <c r="BP87" s="237"/>
      <c r="BQ87" s="234">
        <v>81</v>
      </c>
      <c r="BR87" s="239"/>
      <c r="BS87" s="981"/>
      <c r="BT87" s="982"/>
      <c r="BU87" s="982"/>
      <c r="BV87" s="982"/>
      <c r="BW87" s="982"/>
      <c r="BX87" s="982"/>
      <c r="BY87" s="982"/>
      <c r="BZ87" s="982"/>
      <c r="CA87" s="982"/>
      <c r="CB87" s="982"/>
      <c r="CC87" s="982"/>
      <c r="CD87" s="982"/>
      <c r="CE87" s="982"/>
      <c r="CF87" s="982"/>
      <c r="CG87" s="991"/>
      <c r="CH87" s="992"/>
      <c r="CI87" s="993"/>
      <c r="CJ87" s="993"/>
      <c r="CK87" s="993"/>
      <c r="CL87" s="994"/>
      <c r="CM87" s="992"/>
      <c r="CN87" s="993"/>
      <c r="CO87" s="993"/>
      <c r="CP87" s="993"/>
      <c r="CQ87" s="994"/>
      <c r="CR87" s="992"/>
      <c r="CS87" s="993"/>
      <c r="CT87" s="993"/>
      <c r="CU87" s="993"/>
      <c r="CV87" s="994"/>
      <c r="CW87" s="992"/>
      <c r="CX87" s="993"/>
      <c r="CY87" s="993"/>
      <c r="CZ87" s="993"/>
      <c r="DA87" s="994"/>
      <c r="DB87" s="992"/>
      <c r="DC87" s="993"/>
      <c r="DD87" s="993"/>
      <c r="DE87" s="993"/>
      <c r="DF87" s="994"/>
      <c r="DG87" s="992"/>
      <c r="DH87" s="993"/>
      <c r="DI87" s="993"/>
      <c r="DJ87" s="993"/>
      <c r="DK87" s="994"/>
      <c r="DL87" s="992"/>
      <c r="DM87" s="993"/>
      <c r="DN87" s="993"/>
      <c r="DO87" s="993"/>
      <c r="DP87" s="994"/>
      <c r="DQ87" s="992"/>
      <c r="DR87" s="993"/>
      <c r="DS87" s="993"/>
      <c r="DT87" s="993"/>
      <c r="DU87" s="994"/>
      <c r="DV87" s="981"/>
      <c r="DW87" s="982"/>
      <c r="DX87" s="982"/>
      <c r="DY87" s="982"/>
      <c r="DZ87" s="983"/>
      <c r="EA87" s="226"/>
    </row>
    <row r="88" spans="1:131" ht="26.25" customHeight="1" thickBot="1" x14ac:dyDescent="0.25">
      <c r="A88" s="236" t="s">
        <v>378</v>
      </c>
      <c r="B88" s="973" t="s">
        <v>401</v>
      </c>
      <c r="C88" s="974"/>
      <c r="D88" s="974"/>
      <c r="E88" s="974"/>
      <c r="F88" s="974"/>
      <c r="G88" s="974"/>
      <c r="H88" s="974"/>
      <c r="I88" s="974"/>
      <c r="J88" s="974"/>
      <c r="K88" s="974"/>
      <c r="L88" s="974"/>
      <c r="M88" s="974"/>
      <c r="N88" s="974"/>
      <c r="O88" s="974"/>
      <c r="P88" s="984"/>
      <c r="Q88" s="998"/>
      <c r="R88" s="999"/>
      <c r="S88" s="999"/>
      <c r="T88" s="999"/>
      <c r="U88" s="999"/>
      <c r="V88" s="999"/>
      <c r="W88" s="999"/>
      <c r="X88" s="999"/>
      <c r="Y88" s="999"/>
      <c r="Z88" s="999"/>
      <c r="AA88" s="999"/>
      <c r="AB88" s="999"/>
      <c r="AC88" s="999"/>
      <c r="AD88" s="999"/>
      <c r="AE88" s="999"/>
      <c r="AF88" s="995">
        <v>86640</v>
      </c>
      <c r="AG88" s="995"/>
      <c r="AH88" s="995"/>
      <c r="AI88" s="995"/>
      <c r="AJ88" s="995"/>
      <c r="AK88" s="999"/>
      <c r="AL88" s="999"/>
      <c r="AM88" s="999"/>
      <c r="AN88" s="999"/>
      <c r="AO88" s="999"/>
      <c r="AP88" s="995">
        <v>119154</v>
      </c>
      <c r="AQ88" s="995"/>
      <c r="AR88" s="995"/>
      <c r="AS88" s="995"/>
      <c r="AT88" s="995"/>
      <c r="AU88" s="995">
        <v>695</v>
      </c>
      <c r="AV88" s="995"/>
      <c r="AW88" s="995"/>
      <c r="AX88" s="995"/>
      <c r="AY88" s="995"/>
      <c r="AZ88" s="996"/>
      <c r="BA88" s="996"/>
      <c r="BB88" s="996"/>
      <c r="BC88" s="996"/>
      <c r="BD88" s="997"/>
      <c r="BE88" s="237"/>
      <c r="BF88" s="237"/>
      <c r="BG88" s="237"/>
      <c r="BH88" s="237"/>
      <c r="BI88" s="237"/>
      <c r="BJ88" s="237"/>
      <c r="BK88" s="237"/>
      <c r="BL88" s="237"/>
      <c r="BM88" s="237"/>
      <c r="BN88" s="237"/>
      <c r="BO88" s="237"/>
      <c r="BP88" s="237"/>
      <c r="BQ88" s="234">
        <v>82</v>
      </c>
      <c r="BR88" s="239"/>
      <c r="BS88" s="981"/>
      <c r="BT88" s="982"/>
      <c r="BU88" s="982"/>
      <c r="BV88" s="982"/>
      <c r="BW88" s="982"/>
      <c r="BX88" s="982"/>
      <c r="BY88" s="982"/>
      <c r="BZ88" s="982"/>
      <c r="CA88" s="982"/>
      <c r="CB88" s="982"/>
      <c r="CC88" s="982"/>
      <c r="CD88" s="982"/>
      <c r="CE88" s="982"/>
      <c r="CF88" s="982"/>
      <c r="CG88" s="991"/>
      <c r="CH88" s="992"/>
      <c r="CI88" s="993"/>
      <c r="CJ88" s="993"/>
      <c r="CK88" s="993"/>
      <c r="CL88" s="994"/>
      <c r="CM88" s="992"/>
      <c r="CN88" s="993"/>
      <c r="CO88" s="993"/>
      <c r="CP88" s="993"/>
      <c r="CQ88" s="994"/>
      <c r="CR88" s="992"/>
      <c r="CS88" s="993"/>
      <c r="CT88" s="993"/>
      <c r="CU88" s="993"/>
      <c r="CV88" s="994"/>
      <c r="CW88" s="992"/>
      <c r="CX88" s="993"/>
      <c r="CY88" s="993"/>
      <c r="CZ88" s="993"/>
      <c r="DA88" s="994"/>
      <c r="DB88" s="992"/>
      <c r="DC88" s="993"/>
      <c r="DD88" s="993"/>
      <c r="DE88" s="993"/>
      <c r="DF88" s="994"/>
      <c r="DG88" s="992"/>
      <c r="DH88" s="993"/>
      <c r="DI88" s="993"/>
      <c r="DJ88" s="993"/>
      <c r="DK88" s="994"/>
      <c r="DL88" s="992"/>
      <c r="DM88" s="993"/>
      <c r="DN88" s="993"/>
      <c r="DO88" s="993"/>
      <c r="DP88" s="994"/>
      <c r="DQ88" s="992"/>
      <c r="DR88" s="993"/>
      <c r="DS88" s="993"/>
      <c r="DT88" s="993"/>
      <c r="DU88" s="994"/>
      <c r="DV88" s="981"/>
      <c r="DW88" s="982"/>
      <c r="DX88" s="982"/>
      <c r="DY88" s="982"/>
      <c r="DZ88" s="983"/>
      <c r="EA88" s="226"/>
    </row>
    <row r="89" spans="1:131" ht="26.25" hidden="1" customHeight="1" x14ac:dyDescent="0.2">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981"/>
      <c r="BT89" s="982"/>
      <c r="BU89" s="982"/>
      <c r="BV89" s="982"/>
      <c r="BW89" s="982"/>
      <c r="BX89" s="982"/>
      <c r="BY89" s="982"/>
      <c r="BZ89" s="982"/>
      <c r="CA89" s="982"/>
      <c r="CB89" s="982"/>
      <c r="CC89" s="982"/>
      <c r="CD89" s="982"/>
      <c r="CE89" s="982"/>
      <c r="CF89" s="982"/>
      <c r="CG89" s="991"/>
      <c r="CH89" s="992"/>
      <c r="CI89" s="993"/>
      <c r="CJ89" s="993"/>
      <c r="CK89" s="993"/>
      <c r="CL89" s="994"/>
      <c r="CM89" s="992"/>
      <c r="CN89" s="993"/>
      <c r="CO89" s="993"/>
      <c r="CP89" s="993"/>
      <c r="CQ89" s="994"/>
      <c r="CR89" s="992"/>
      <c r="CS89" s="993"/>
      <c r="CT89" s="993"/>
      <c r="CU89" s="993"/>
      <c r="CV89" s="994"/>
      <c r="CW89" s="992"/>
      <c r="CX89" s="993"/>
      <c r="CY89" s="993"/>
      <c r="CZ89" s="993"/>
      <c r="DA89" s="994"/>
      <c r="DB89" s="992"/>
      <c r="DC89" s="993"/>
      <c r="DD89" s="993"/>
      <c r="DE89" s="993"/>
      <c r="DF89" s="994"/>
      <c r="DG89" s="992"/>
      <c r="DH89" s="993"/>
      <c r="DI89" s="993"/>
      <c r="DJ89" s="993"/>
      <c r="DK89" s="994"/>
      <c r="DL89" s="992"/>
      <c r="DM89" s="993"/>
      <c r="DN89" s="993"/>
      <c r="DO89" s="993"/>
      <c r="DP89" s="994"/>
      <c r="DQ89" s="992"/>
      <c r="DR89" s="993"/>
      <c r="DS89" s="993"/>
      <c r="DT89" s="993"/>
      <c r="DU89" s="994"/>
      <c r="DV89" s="981"/>
      <c r="DW89" s="982"/>
      <c r="DX89" s="982"/>
      <c r="DY89" s="982"/>
      <c r="DZ89" s="983"/>
      <c r="EA89" s="226"/>
    </row>
    <row r="90" spans="1:131" ht="26.25" hidden="1" customHeight="1" x14ac:dyDescent="0.2">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981"/>
      <c r="BT90" s="982"/>
      <c r="BU90" s="982"/>
      <c r="BV90" s="982"/>
      <c r="BW90" s="982"/>
      <c r="BX90" s="982"/>
      <c r="BY90" s="982"/>
      <c r="BZ90" s="982"/>
      <c r="CA90" s="982"/>
      <c r="CB90" s="982"/>
      <c r="CC90" s="982"/>
      <c r="CD90" s="982"/>
      <c r="CE90" s="982"/>
      <c r="CF90" s="982"/>
      <c r="CG90" s="991"/>
      <c r="CH90" s="992"/>
      <c r="CI90" s="993"/>
      <c r="CJ90" s="993"/>
      <c r="CK90" s="993"/>
      <c r="CL90" s="994"/>
      <c r="CM90" s="992"/>
      <c r="CN90" s="993"/>
      <c r="CO90" s="993"/>
      <c r="CP90" s="993"/>
      <c r="CQ90" s="994"/>
      <c r="CR90" s="992"/>
      <c r="CS90" s="993"/>
      <c r="CT90" s="993"/>
      <c r="CU90" s="993"/>
      <c r="CV90" s="994"/>
      <c r="CW90" s="992"/>
      <c r="CX90" s="993"/>
      <c r="CY90" s="993"/>
      <c r="CZ90" s="993"/>
      <c r="DA90" s="994"/>
      <c r="DB90" s="992"/>
      <c r="DC90" s="993"/>
      <c r="DD90" s="993"/>
      <c r="DE90" s="993"/>
      <c r="DF90" s="994"/>
      <c r="DG90" s="992"/>
      <c r="DH90" s="993"/>
      <c r="DI90" s="993"/>
      <c r="DJ90" s="993"/>
      <c r="DK90" s="994"/>
      <c r="DL90" s="992"/>
      <c r="DM90" s="993"/>
      <c r="DN90" s="993"/>
      <c r="DO90" s="993"/>
      <c r="DP90" s="994"/>
      <c r="DQ90" s="992"/>
      <c r="DR90" s="993"/>
      <c r="DS90" s="993"/>
      <c r="DT90" s="993"/>
      <c r="DU90" s="994"/>
      <c r="DV90" s="981"/>
      <c r="DW90" s="982"/>
      <c r="DX90" s="982"/>
      <c r="DY90" s="982"/>
      <c r="DZ90" s="983"/>
      <c r="EA90" s="226"/>
    </row>
    <row r="91" spans="1:131" ht="26.25" hidden="1" customHeight="1" x14ac:dyDescent="0.2">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981"/>
      <c r="BT91" s="982"/>
      <c r="BU91" s="982"/>
      <c r="BV91" s="982"/>
      <c r="BW91" s="982"/>
      <c r="BX91" s="982"/>
      <c r="BY91" s="982"/>
      <c r="BZ91" s="982"/>
      <c r="CA91" s="982"/>
      <c r="CB91" s="982"/>
      <c r="CC91" s="982"/>
      <c r="CD91" s="982"/>
      <c r="CE91" s="982"/>
      <c r="CF91" s="982"/>
      <c r="CG91" s="991"/>
      <c r="CH91" s="992"/>
      <c r="CI91" s="993"/>
      <c r="CJ91" s="993"/>
      <c r="CK91" s="993"/>
      <c r="CL91" s="994"/>
      <c r="CM91" s="992"/>
      <c r="CN91" s="993"/>
      <c r="CO91" s="993"/>
      <c r="CP91" s="993"/>
      <c r="CQ91" s="994"/>
      <c r="CR91" s="992"/>
      <c r="CS91" s="993"/>
      <c r="CT91" s="993"/>
      <c r="CU91" s="993"/>
      <c r="CV91" s="994"/>
      <c r="CW91" s="992"/>
      <c r="CX91" s="993"/>
      <c r="CY91" s="993"/>
      <c r="CZ91" s="993"/>
      <c r="DA91" s="994"/>
      <c r="DB91" s="992"/>
      <c r="DC91" s="993"/>
      <c r="DD91" s="993"/>
      <c r="DE91" s="993"/>
      <c r="DF91" s="994"/>
      <c r="DG91" s="992"/>
      <c r="DH91" s="993"/>
      <c r="DI91" s="993"/>
      <c r="DJ91" s="993"/>
      <c r="DK91" s="994"/>
      <c r="DL91" s="992"/>
      <c r="DM91" s="993"/>
      <c r="DN91" s="993"/>
      <c r="DO91" s="993"/>
      <c r="DP91" s="994"/>
      <c r="DQ91" s="992"/>
      <c r="DR91" s="993"/>
      <c r="DS91" s="993"/>
      <c r="DT91" s="993"/>
      <c r="DU91" s="994"/>
      <c r="DV91" s="981"/>
      <c r="DW91" s="982"/>
      <c r="DX91" s="982"/>
      <c r="DY91" s="982"/>
      <c r="DZ91" s="983"/>
      <c r="EA91" s="226"/>
    </row>
    <row r="92" spans="1:131" ht="26.25" hidden="1" customHeight="1" x14ac:dyDescent="0.2">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981"/>
      <c r="BT92" s="982"/>
      <c r="BU92" s="982"/>
      <c r="BV92" s="982"/>
      <c r="BW92" s="982"/>
      <c r="BX92" s="982"/>
      <c r="BY92" s="982"/>
      <c r="BZ92" s="982"/>
      <c r="CA92" s="982"/>
      <c r="CB92" s="982"/>
      <c r="CC92" s="982"/>
      <c r="CD92" s="982"/>
      <c r="CE92" s="982"/>
      <c r="CF92" s="982"/>
      <c r="CG92" s="991"/>
      <c r="CH92" s="992"/>
      <c r="CI92" s="993"/>
      <c r="CJ92" s="993"/>
      <c r="CK92" s="993"/>
      <c r="CL92" s="994"/>
      <c r="CM92" s="992"/>
      <c r="CN92" s="993"/>
      <c r="CO92" s="993"/>
      <c r="CP92" s="993"/>
      <c r="CQ92" s="994"/>
      <c r="CR92" s="992"/>
      <c r="CS92" s="993"/>
      <c r="CT92" s="993"/>
      <c r="CU92" s="993"/>
      <c r="CV92" s="994"/>
      <c r="CW92" s="992"/>
      <c r="CX92" s="993"/>
      <c r="CY92" s="993"/>
      <c r="CZ92" s="993"/>
      <c r="DA92" s="994"/>
      <c r="DB92" s="992"/>
      <c r="DC92" s="993"/>
      <c r="DD92" s="993"/>
      <c r="DE92" s="993"/>
      <c r="DF92" s="994"/>
      <c r="DG92" s="992"/>
      <c r="DH92" s="993"/>
      <c r="DI92" s="993"/>
      <c r="DJ92" s="993"/>
      <c r="DK92" s="994"/>
      <c r="DL92" s="992"/>
      <c r="DM92" s="993"/>
      <c r="DN92" s="993"/>
      <c r="DO92" s="993"/>
      <c r="DP92" s="994"/>
      <c r="DQ92" s="992"/>
      <c r="DR92" s="993"/>
      <c r="DS92" s="993"/>
      <c r="DT92" s="993"/>
      <c r="DU92" s="994"/>
      <c r="DV92" s="981"/>
      <c r="DW92" s="982"/>
      <c r="DX92" s="982"/>
      <c r="DY92" s="982"/>
      <c r="DZ92" s="983"/>
      <c r="EA92" s="226"/>
    </row>
    <row r="93" spans="1:131" ht="26.25" hidden="1" customHeight="1" x14ac:dyDescent="0.2">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981"/>
      <c r="BT93" s="982"/>
      <c r="BU93" s="982"/>
      <c r="BV93" s="982"/>
      <c r="BW93" s="982"/>
      <c r="BX93" s="982"/>
      <c r="BY93" s="982"/>
      <c r="BZ93" s="982"/>
      <c r="CA93" s="982"/>
      <c r="CB93" s="982"/>
      <c r="CC93" s="982"/>
      <c r="CD93" s="982"/>
      <c r="CE93" s="982"/>
      <c r="CF93" s="982"/>
      <c r="CG93" s="991"/>
      <c r="CH93" s="992"/>
      <c r="CI93" s="993"/>
      <c r="CJ93" s="993"/>
      <c r="CK93" s="993"/>
      <c r="CL93" s="994"/>
      <c r="CM93" s="992"/>
      <c r="CN93" s="993"/>
      <c r="CO93" s="993"/>
      <c r="CP93" s="993"/>
      <c r="CQ93" s="994"/>
      <c r="CR93" s="992"/>
      <c r="CS93" s="993"/>
      <c r="CT93" s="993"/>
      <c r="CU93" s="993"/>
      <c r="CV93" s="994"/>
      <c r="CW93" s="992"/>
      <c r="CX93" s="993"/>
      <c r="CY93" s="993"/>
      <c r="CZ93" s="993"/>
      <c r="DA93" s="994"/>
      <c r="DB93" s="992"/>
      <c r="DC93" s="993"/>
      <c r="DD93" s="993"/>
      <c r="DE93" s="993"/>
      <c r="DF93" s="994"/>
      <c r="DG93" s="992"/>
      <c r="DH93" s="993"/>
      <c r="DI93" s="993"/>
      <c r="DJ93" s="993"/>
      <c r="DK93" s="994"/>
      <c r="DL93" s="992"/>
      <c r="DM93" s="993"/>
      <c r="DN93" s="993"/>
      <c r="DO93" s="993"/>
      <c r="DP93" s="994"/>
      <c r="DQ93" s="992"/>
      <c r="DR93" s="993"/>
      <c r="DS93" s="993"/>
      <c r="DT93" s="993"/>
      <c r="DU93" s="994"/>
      <c r="DV93" s="981"/>
      <c r="DW93" s="982"/>
      <c r="DX93" s="982"/>
      <c r="DY93" s="982"/>
      <c r="DZ93" s="983"/>
      <c r="EA93" s="226"/>
    </row>
    <row r="94" spans="1:131" ht="26.25" hidden="1" customHeight="1" x14ac:dyDescent="0.2">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981"/>
      <c r="BT94" s="982"/>
      <c r="BU94" s="982"/>
      <c r="BV94" s="982"/>
      <c r="BW94" s="982"/>
      <c r="BX94" s="982"/>
      <c r="BY94" s="982"/>
      <c r="BZ94" s="982"/>
      <c r="CA94" s="982"/>
      <c r="CB94" s="982"/>
      <c r="CC94" s="982"/>
      <c r="CD94" s="982"/>
      <c r="CE94" s="982"/>
      <c r="CF94" s="982"/>
      <c r="CG94" s="991"/>
      <c r="CH94" s="992"/>
      <c r="CI94" s="993"/>
      <c r="CJ94" s="993"/>
      <c r="CK94" s="993"/>
      <c r="CL94" s="994"/>
      <c r="CM94" s="992"/>
      <c r="CN94" s="993"/>
      <c r="CO94" s="993"/>
      <c r="CP94" s="993"/>
      <c r="CQ94" s="994"/>
      <c r="CR94" s="992"/>
      <c r="CS94" s="993"/>
      <c r="CT94" s="993"/>
      <c r="CU94" s="993"/>
      <c r="CV94" s="994"/>
      <c r="CW94" s="992"/>
      <c r="CX94" s="993"/>
      <c r="CY94" s="993"/>
      <c r="CZ94" s="993"/>
      <c r="DA94" s="994"/>
      <c r="DB94" s="992"/>
      <c r="DC94" s="993"/>
      <c r="DD94" s="993"/>
      <c r="DE94" s="993"/>
      <c r="DF94" s="994"/>
      <c r="DG94" s="992"/>
      <c r="DH94" s="993"/>
      <c r="DI94" s="993"/>
      <c r="DJ94" s="993"/>
      <c r="DK94" s="994"/>
      <c r="DL94" s="992"/>
      <c r="DM94" s="993"/>
      <c r="DN94" s="993"/>
      <c r="DO94" s="993"/>
      <c r="DP94" s="994"/>
      <c r="DQ94" s="992"/>
      <c r="DR94" s="993"/>
      <c r="DS94" s="993"/>
      <c r="DT94" s="993"/>
      <c r="DU94" s="994"/>
      <c r="DV94" s="981"/>
      <c r="DW94" s="982"/>
      <c r="DX94" s="982"/>
      <c r="DY94" s="982"/>
      <c r="DZ94" s="983"/>
      <c r="EA94" s="226"/>
    </row>
    <row r="95" spans="1:131" ht="26.25" hidden="1" customHeight="1" x14ac:dyDescent="0.2">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981"/>
      <c r="BT95" s="982"/>
      <c r="BU95" s="982"/>
      <c r="BV95" s="982"/>
      <c r="BW95" s="982"/>
      <c r="BX95" s="982"/>
      <c r="BY95" s="982"/>
      <c r="BZ95" s="982"/>
      <c r="CA95" s="982"/>
      <c r="CB95" s="982"/>
      <c r="CC95" s="982"/>
      <c r="CD95" s="982"/>
      <c r="CE95" s="982"/>
      <c r="CF95" s="982"/>
      <c r="CG95" s="991"/>
      <c r="CH95" s="992"/>
      <c r="CI95" s="993"/>
      <c r="CJ95" s="993"/>
      <c r="CK95" s="993"/>
      <c r="CL95" s="994"/>
      <c r="CM95" s="992"/>
      <c r="CN95" s="993"/>
      <c r="CO95" s="993"/>
      <c r="CP95" s="993"/>
      <c r="CQ95" s="994"/>
      <c r="CR95" s="992"/>
      <c r="CS95" s="993"/>
      <c r="CT95" s="993"/>
      <c r="CU95" s="993"/>
      <c r="CV95" s="994"/>
      <c r="CW95" s="992"/>
      <c r="CX95" s="993"/>
      <c r="CY95" s="993"/>
      <c r="CZ95" s="993"/>
      <c r="DA95" s="994"/>
      <c r="DB95" s="992"/>
      <c r="DC95" s="993"/>
      <c r="DD95" s="993"/>
      <c r="DE95" s="993"/>
      <c r="DF95" s="994"/>
      <c r="DG95" s="992"/>
      <c r="DH95" s="993"/>
      <c r="DI95" s="993"/>
      <c r="DJ95" s="993"/>
      <c r="DK95" s="994"/>
      <c r="DL95" s="992"/>
      <c r="DM95" s="993"/>
      <c r="DN95" s="993"/>
      <c r="DO95" s="993"/>
      <c r="DP95" s="994"/>
      <c r="DQ95" s="992"/>
      <c r="DR95" s="993"/>
      <c r="DS95" s="993"/>
      <c r="DT95" s="993"/>
      <c r="DU95" s="994"/>
      <c r="DV95" s="981"/>
      <c r="DW95" s="982"/>
      <c r="DX95" s="982"/>
      <c r="DY95" s="982"/>
      <c r="DZ95" s="983"/>
      <c r="EA95" s="226"/>
    </row>
    <row r="96" spans="1:131" ht="26.25" hidden="1" customHeight="1" x14ac:dyDescent="0.2">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981"/>
      <c r="BT96" s="982"/>
      <c r="BU96" s="982"/>
      <c r="BV96" s="982"/>
      <c r="BW96" s="982"/>
      <c r="BX96" s="982"/>
      <c r="BY96" s="982"/>
      <c r="BZ96" s="982"/>
      <c r="CA96" s="982"/>
      <c r="CB96" s="982"/>
      <c r="CC96" s="982"/>
      <c r="CD96" s="982"/>
      <c r="CE96" s="982"/>
      <c r="CF96" s="982"/>
      <c r="CG96" s="991"/>
      <c r="CH96" s="992"/>
      <c r="CI96" s="993"/>
      <c r="CJ96" s="993"/>
      <c r="CK96" s="993"/>
      <c r="CL96" s="994"/>
      <c r="CM96" s="992"/>
      <c r="CN96" s="993"/>
      <c r="CO96" s="993"/>
      <c r="CP96" s="993"/>
      <c r="CQ96" s="994"/>
      <c r="CR96" s="992"/>
      <c r="CS96" s="993"/>
      <c r="CT96" s="993"/>
      <c r="CU96" s="993"/>
      <c r="CV96" s="994"/>
      <c r="CW96" s="992"/>
      <c r="CX96" s="993"/>
      <c r="CY96" s="993"/>
      <c r="CZ96" s="993"/>
      <c r="DA96" s="994"/>
      <c r="DB96" s="992"/>
      <c r="DC96" s="993"/>
      <c r="DD96" s="993"/>
      <c r="DE96" s="993"/>
      <c r="DF96" s="994"/>
      <c r="DG96" s="992"/>
      <c r="DH96" s="993"/>
      <c r="DI96" s="993"/>
      <c r="DJ96" s="993"/>
      <c r="DK96" s="994"/>
      <c r="DL96" s="992"/>
      <c r="DM96" s="993"/>
      <c r="DN96" s="993"/>
      <c r="DO96" s="993"/>
      <c r="DP96" s="994"/>
      <c r="DQ96" s="992"/>
      <c r="DR96" s="993"/>
      <c r="DS96" s="993"/>
      <c r="DT96" s="993"/>
      <c r="DU96" s="994"/>
      <c r="DV96" s="981"/>
      <c r="DW96" s="982"/>
      <c r="DX96" s="982"/>
      <c r="DY96" s="982"/>
      <c r="DZ96" s="983"/>
      <c r="EA96" s="226"/>
    </row>
    <row r="97" spans="1:131" ht="26.25" hidden="1" customHeight="1" x14ac:dyDescent="0.2">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981"/>
      <c r="BT97" s="982"/>
      <c r="BU97" s="982"/>
      <c r="BV97" s="982"/>
      <c r="BW97" s="982"/>
      <c r="BX97" s="982"/>
      <c r="BY97" s="982"/>
      <c r="BZ97" s="982"/>
      <c r="CA97" s="982"/>
      <c r="CB97" s="982"/>
      <c r="CC97" s="982"/>
      <c r="CD97" s="982"/>
      <c r="CE97" s="982"/>
      <c r="CF97" s="982"/>
      <c r="CG97" s="991"/>
      <c r="CH97" s="992"/>
      <c r="CI97" s="993"/>
      <c r="CJ97" s="993"/>
      <c r="CK97" s="993"/>
      <c r="CL97" s="994"/>
      <c r="CM97" s="992"/>
      <c r="CN97" s="993"/>
      <c r="CO97" s="993"/>
      <c r="CP97" s="993"/>
      <c r="CQ97" s="994"/>
      <c r="CR97" s="992"/>
      <c r="CS97" s="993"/>
      <c r="CT97" s="993"/>
      <c r="CU97" s="993"/>
      <c r="CV97" s="994"/>
      <c r="CW97" s="992"/>
      <c r="CX97" s="993"/>
      <c r="CY97" s="993"/>
      <c r="CZ97" s="993"/>
      <c r="DA97" s="994"/>
      <c r="DB97" s="992"/>
      <c r="DC97" s="993"/>
      <c r="DD97" s="993"/>
      <c r="DE97" s="993"/>
      <c r="DF97" s="994"/>
      <c r="DG97" s="992"/>
      <c r="DH97" s="993"/>
      <c r="DI97" s="993"/>
      <c r="DJ97" s="993"/>
      <c r="DK97" s="994"/>
      <c r="DL97" s="992"/>
      <c r="DM97" s="993"/>
      <c r="DN97" s="993"/>
      <c r="DO97" s="993"/>
      <c r="DP97" s="994"/>
      <c r="DQ97" s="992"/>
      <c r="DR97" s="993"/>
      <c r="DS97" s="993"/>
      <c r="DT97" s="993"/>
      <c r="DU97" s="994"/>
      <c r="DV97" s="981"/>
      <c r="DW97" s="982"/>
      <c r="DX97" s="982"/>
      <c r="DY97" s="982"/>
      <c r="DZ97" s="983"/>
      <c r="EA97" s="226"/>
    </row>
    <row r="98" spans="1:131" ht="26.25" hidden="1" customHeight="1" x14ac:dyDescent="0.2">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981"/>
      <c r="BT98" s="982"/>
      <c r="BU98" s="982"/>
      <c r="BV98" s="982"/>
      <c r="BW98" s="982"/>
      <c r="BX98" s="982"/>
      <c r="BY98" s="982"/>
      <c r="BZ98" s="982"/>
      <c r="CA98" s="982"/>
      <c r="CB98" s="982"/>
      <c r="CC98" s="982"/>
      <c r="CD98" s="982"/>
      <c r="CE98" s="982"/>
      <c r="CF98" s="982"/>
      <c r="CG98" s="991"/>
      <c r="CH98" s="992"/>
      <c r="CI98" s="993"/>
      <c r="CJ98" s="993"/>
      <c r="CK98" s="993"/>
      <c r="CL98" s="994"/>
      <c r="CM98" s="992"/>
      <c r="CN98" s="993"/>
      <c r="CO98" s="993"/>
      <c r="CP98" s="993"/>
      <c r="CQ98" s="994"/>
      <c r="CR98" s="992"/>
      <c r="CS98" s="993"/>
      <c r="CT98" s="993"/>
      <c r="CU98" s="993"/>
      <c r="CV98" s="994"/>
      <c r="CW98" s="992"/>
      <c r="CX98" s="993"/>
      <c r="CY98" s="993"/>
      <c r="CZ98" s="993"/>
      <c r="DA98" s="994"/>
      <c r="DB98" s="992"/>
      <c r="DC98" s="993"/>
      <c r="DD98" s="993"/>
      <c r="DE98" s="993"/>
      <c r="DF98" s="994"/>
      <c r="DG98" s="992"/>
      <c r="DH98" s="993"/>
      <c r="DI98" s="993"/>
      <c r="DJ98" s="993"/>
      <c r="DK98" s="994"/>
      <c r="DL98" s="992"/>
      <c r="DM98" s="993"/>
      <c r="DN98" s="993"/>
      <c r="DO98" s="993"/>
      <c r="DP98" s="994"/>
      <c r="DQ98" s="992"/>
      <c r="DR98" s="993"/>
      <c r="DS98" s="993"/>
      <c r="DT98" s="993"/>
      <c r="DU98" s="994"/>
      <c r="DV98" s="981"/>
      <c r="DW98" s="982"/>
      <c r="DX98" s="982"/>
      <c r="DY98" s="982"/>
      <c r="DZ98" s="983"/>
      <c r="EA98" s="226"/>
    </row>
    <row r="99" spans="1:131" ht="26.25" hidden="1" customHeight="1" x14ac:dyDescent="0.2">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981"/>
      <c r="BT99" s="982"/>
      <c r="BU99" s="982"/>
      <c r="BV99" s="982"/>
      <c r="BW99" s="982"/>
      <c r="BX99" s="982"/>
      <c r="BY99" s="982"/>
      <c r="BZ99" s="982"/>
      <c r="CA99" s="982"/>
      <c r="CB99" s="982"/>
      <c r="CC99" s="982"/>
      <c r="CD99" s="982"/>
      <c r="CE99" s="982"/>
      <c r="CF99" s="982"/>
      <c r="CG99" s="991"/>
      <c r="CH99" s="992"/>
      <c r="CI99" s="993"/>
      <c r="CJ99" s="993"/>
      <c r="CK99" s="993"/>
      <c r="CL99" s="994"/>
      <c r="CM99" s="992"/>
      <c r="CN99" s="993"/>
      <c r="CO99" s="993"/>
      <c r="CP99" s="993"/>
      <c r="CQ99" s="994"/>
      <c r="CR99" s="992"/>
      <c r="CS99" s="993"/>
      <c r="CT99" s="993"/>
      <c r="CU99" s="993"/>
      <c r="CV99" s="994"/>
      <c r="CW99" s="992"/>
      <c r="CX99" s="993"/>
      <c r="CY99" s="993"/>
      <c r="CZ99" s="993"/>
      <c r="DA99" s="994"/>
      <c r="DB99" s="992"/>
      <c r="DC99" s="993"/>
      <c r="DD99" s="993"/>
      <c r="DE99" s="993"/>
      <c r="DF99" s="994"/>
      <c r="DG99" s="992"/>
      <c r="DH99" s="993"/>
      <c r="DI99" s="993"/>
      <c r="DJ99" s="993"/>
      <c r="DK99" s="994"/>
      <c r="DL99" s="992"/>
      <c r="DM99" s="993"/>
      <c r="DN99" s="993"/>
      <c r="DO99" s="993"/>
      <c r="DP99" s="994"/>
      <c r="DQ99" s="992"/>
      <c r="DR99" s="993"/>
      <c r="DS99" s="993"/>
      <c r="DT99" s="993"/>
      <c r="DU99" s="994"/>
      <c r="DV99" s="981"/>
      <c r="DW99" s="982"/>
      <c r="DX99" s="982"/>
      <c r="DY99" s="982"/>
      <c r="DZ99" s="983"/>
      <c r="EA99" s="226"/>
    </row>
    <row r="100" spans="1:131" ht="26.25" hidden="1" customHeight="1" x14ac:dyDescent="0.2">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981"/>
      <c r="BT100" s="982"/>
      <c r="BU100" s="982"/>
      <c r="BV100" s="982"/>
      <c r="BW100" s="982"/>
      <c r="BX100" s="982"/>
      <c r="BY100" s="982"/>
      <c r="BZ100" s="982"/>
      <c r="CA100" s="982"/>
      <c r="CB100" s="982"/>
      <c r="CC100" s="982"/>
      <c r="CD100" s="982"/>
      <c r="CE100" s="982"/>
      <c r="CF100" s="982"/>
      <c r="CG100" s="991"/>
      <c r="CH100" s="992"/>
      <c r="CI100" s="993"/>
      <c r="CJ100" s="993"/>
      <c r="CK100" s="993"/>
      <c r="CL100" s="994"/>
      <c r="CM100" s="992"/>
      <c r="CN100" s="993"/>
      <c r="CO100" s="993"/>
      <c r="CP100" s="993"/>
      <c r="CQ100" s="994"/>
      <c r="CR100" s="992"/>
      <c r="CS100" s="993"/>
      <c r="CT100" s="993"/>
      <c r="CU100" s="993"/>
      <c r="CV100" s="994"/>
      <c r="CW100" s="992"/>
      <c r="CX100" s="993"/>
      <c r="CY100" s="993"/>
      <c r="CZ100" s="993"/>
      <c r="DA100" s="994"/>
      <c r="DB100" s="992"/>
      <c r="DC100" s="993"/>
      <c r="DD100" s="993"/>
      <c r="DE100" s="993"/>
      <c r="DF100" s="994"/>
      <c r="DG100" s="992"/>
      <c r="DH100" s="993"/>
      <c r="DI100" s="993"/>
      <c r="DJ100" s="993"/>
      <c r="DK100" s="994"/>
      <c r="DL100" s="992"/>
      <c r="DM100" s="993"/>
      <c r="DN100" s="993"/>
      <c r="DO100" s="993"/>
      <c r="DP100" s="994"/>
      <c r="DQ100" s="992"/>
      <c r="DR100" s="993"/>
      <c r="DS100" s="993"/>
      <c r="DT100" s="993"/>
      <c r="DU100" s="994"/>
      <c r="DV100" s="981"/>
      <c r="DW100" s="982"/>
      <c r="DX100" s="982"/>
      <c r="DY100" s="982"/>
      <c r="DZ100" s="983"/>
      <c r="EA100" s="226"/>
    </row>
    <row r="101" spans="1:131" ht="26.25" hidden="1" customHeight="1" x14ac:dyDescent="0.2">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981"/>
      <c r="BT101" s="982"/>
      <c r="BU101" s="982"/>
      <c r="BV101" s="982"/>
      <c r="BW101" s="982"/>
      <c r="BX101" s="982"/>
      <c r="BY101" s="982"/>
      <c r="BZ101" s="982"/>
      <c r="CA101" s="982"/>
      <c r="CB101" s="982"/>
      <c r="CC101" s="982"/>
      <c r="CD101" s="982"/>
      <c r="CE101" s="982"/>
      <c r="CF101" s="982"/>
      <c r="CG101" s="991"/>
      <c r="CH101" s="992"/>
      <c r="CI101" s="993"/>
      <c r="CJ101" s="993"/>
      <c r="CK101" s="993"/>
      <c r="CL101" s="994"/>
      <c r="CM101" s="992"/>
      <c r="CN101" s="993"/>
      <c r="CO101" s="993"/>
      <c r="CP101" s="993"/>
      <c r="CQ101" s="994"/>
      <c r="CR101" s="992"/>
      <c r="CS101" s="993"/>
      <c r="CT101" s="993"/>
      <c r="CU101" s="993"/>
      <c r="CV101" s="994"/>
      <c r="CW101" s="992"/>
      <c r="CX101" s="993"/>
      <c r="CY101" s="993"/>
      <c r="CZ101" s="993"/>
      <c r="DA101" s="994"/>
      <c r="DB101" s="992"/>
      <c r="DC101" s="993"/>
      <c r="DD101" s="993"/>
      <c r="DE101" s="993"/>
      <c r="DF101" s="994"/>
      <c r="DG101" s="992"/>
      <c r="DH101" s="993"/>
      <c r="DI101" s="993"/>
      <c r="DJ101" s="993"/>
      <c r="DK101" s="994"/>
      <c r="DL101" s="992"/>
      <c r="DM101" s="993"/>
      <c r="DN101" s="993"/>
      <c r="DO101" s="993"/>
      <c r="DP101" s="994"/>
      <c r="DQ101" s="992"/>
      <c r="DR101" s="993"/>
      <c r="DS101" s="993"/>
      <c r="DT101" s="993"/>
      <c r="DU101" s="994"/>
      <c r="DV101" s="981"/>
      <c r="DW101" s="982"/>
      <c r="DX101" s="982"/>
      <c r="DY101" s="982"/>
      <c r="DZ101" s="983"/>
      <c r="EA101" s="226"/>
    </row>
    <row r="102" spans="1:131" ht="26.25" customHeight="1" thickBot="1" x14ac:dyDescent="0.25">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378</v>
      </c>
      <c r="BR102" s="973" t="s">
        <v>402</v>
      </c>
      <c r="BS102" s="974"/>
      <c r="BT102" s="974"/>
      <c r="BU102" s="974"/>
      <c r="BV102" s="974"/>
      <c r="BW102" s="974"/>
      <c r="BX102" s="974"/>
      <c r="BY102" s="974"/>
      <c r="BZ102" s="974"/>
      <c r="CA102" s="974"/>
      <c r="CB102" s="974"/>
      <c r="CC102" s="974"/>
      <c r="CD102" s="974"/>
      <c r="CE102" s="974"/>
      <c r="CF102" s="974"/>
      <c r="CG102" s="984"/>
      <c r="CH102" s="985"/>
      <c r="CI102" s="986"/>
      <c r="CJ102" s="986"/>
      <c r="CK102" s="986"/>
      <c r="CL102" s="987"/>
      <c r="CM102" s="985"/>
      <c r="CN102" s="986"/>
      <c r="CO102" s="986"/>
      <c r="CP102" s="986"/>
      <c r="CQ102" s="987"/>
      <c r="CR102" s="988">
        <v>144</v>
      </c>
      <c r="CS102" s="989"/>
      <c r="CT102" s="989"/>
      <c r="CU102" s="989"/>
      <c r="CV102" s="990"/>
      <c r="CW102" s="988" t="s">
        <v>488</v>
      </c>
      <c r="CX102" s="989"/>
      <c r="CY102" s="989"/>
      <c r="CZ102" s="989"/>
      <c r="DA102" s="990"/>
      <c r="DB102" s="988">
        <v>432</v>
      </c>
      <c r="DC102" s="989"/>
      <c r="DD102" s="989"/>
      <c r="DE102" s="989"/>
      <c r="DF102" s="990"/>
      <c r="DG102" s="988" t="s">
        <v>488</v>
      </c>
      <c r="DH102" s="989"/>
      <c r="DI102" s="989"/>
      <c r="DJ102" s="989"/>
      <c r="DK102" s="990"/>
      <c r="DL102" s="988" t="s">
        <v>488</v>
      </c>
      <c r="DM102" s="989"/>
      <c r="DN102" s="989"/>
      <c r="DO102" s="989"/>
      <c r="DP102" s="990"/>
      <c r="DQ102" s="988"/>
      <c r="DR102" s="989"/>
      <c r="DS102" s="989"/>
      <c r="DT102" s="989"/>
      <c r="DU102" s="990"/>
      <c r="DV102" s="973"/>
      <c r="DW102" s="974"/>
      <c r="DX102" s="974"/>
      <c r="DY102" s="974"/>
      <c r="DZ102" s="975"/>
      <c r="EA102" s="226"/>
    </row>
    <row r="103" spans="1:131" ht="26.25" customHeight="1" x14ac:dyDescent="0.2">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976" t="s">
        <v>403</v>
      </c>
      <c r="BR103" s="976"/>
      <c r="BS103" s="976"/>
      <c r="BT103" s="976"/>
      <c r="BU103" s="976"/>
      <c r="BV103" s="976"/>
      <c r="BW103" s="976"/>
      <c r="BX103" s="976"/>
      <c r="BY103" s="976"/>
      <c r="BZ103" s="976"/>
      <c r="CA103" s="976"/>
      <c r="CB103" s="976"/>
      <c r="CC103" s="976"/>
      <c r="CD103" s="976"/>
      <c r="CE103" s="976"/>
      <c r="CF103" s="976"/>
      <c r="CG103" s="976"/>
      <c r="CH103" s="976"/>
      <c r="CI103" s="976"/>
      <c r="CJ103" s="976"/>
      <c r="CK103" s="976"/>
      <c r="CL103" s="976"/>
      <c r="CM103" s="976"/>
      <c r="CN103" s="976"/>
      <c r="CO103" s="976"/>
      <c r="CP103" s="976"/>
      <c r="CQ103" s="976"/>
      <c r="CR103" s="976"/>
      <c r="CS103" s="976"/>
      <c r="CT103" s="976"/>
      <c r="CU103" s="976"/>
      <c r="CV103" s="976"/>
      <c r="CW103" s="976"/>
      <c r="CX103" s="976"/>
      <c r="CY103" s="976"/>
      <c r="CZ103" s="976"/>
      <c r="DA103" s="976"/>
      <c r="DB103" s="976"/>
      <c r="DC103" s="976"/>
      <c r="DD103" s="976"/>
      <c r="DE103" s="976"/>
      <c r="DF103" s="976"/>
      <c r="DG103" s="976"/>
      <c r="DH103" s="976"/>
      <c r="DI103" s="976"/>
      <c r="DJ103" s="976"/>
      <c r="DK103" s="976"/>
      <c r="DL103" s="976"/>
      <c r="DM103" s="976"/>
      <c r="DN103" s="976"/>
      <c r="DO103" s="976"/>
      <c r="DP103" s="976"/>
      <c r="DQ103" s="976"/>
      <c r="DR103" s="976"/>
      <c r="DS103" s="976"/>
      <c r="DT103" s="976"/>
      <c r="DU103" s="976"/>
      <c r="DV103" s="976"/>
      <c r="DW103" s="976"/>
      <c r="DX103" s="976"/>
      <c r="DY103" s="976"/>
      <c r="DZ103" s="976"/>
      <c r="EA103" s="226"/>
    </row>
    <row r="104" spans="1:131" ht="26.25" customHeight="1" x14ac:dyDescent="0.2">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977" t="s">
        <v>404</v>
      </c>
      <c r="BR104" s="977"/>
      <c r="BS104" s="977"/>
      <c r="BT104" s="977"/>
      <c r="BU104" s="977"/>
      <c r="BV104" s="977"/>
      <c r="BW104" s="977"/>
      <c r="BX104" s="977"/>
      <c r="BY104" s="977"/>
      <c r="BZ104" s="977"/>
      <c r="CA104" s="977"/>
      <c r="CB104" s="977"/>
      <c r="CC104" s="977"/>
      <c r="CD104" s="977"/>
      <c r="CE104" s="977"/>
      <c r="CF104" s="977"/>
      <c r="CG104" s="977"/>
      <c r="CH104" s="977"/>
      <c r="CI104" s="977"/>
      <c r="CJ104" s="977"/>
      <c r="CK104" s="977"/>
      <c r="CL104" s="977"/>
      <c r="CM104" s="977"/>
      <c r="CN104" s="977"/>
      <c r="CO104" s="977"/>
      <c r="CP104" s="977"/>
      <c r="CQ104" s="977"/>
      <c r="CR104" s="977"/>
      <c r="CS104" s="977"/>
      <c r="CT104" s="977"/>
      <c r="CU104" s="977"/>
      <c r="CV104" s="977"/>
      <c r="CW104" s="977"/>
      <c r="CX104" s="977"/>
      <c r="CY104" s="977"/>
      <c r="CZ104" s="977"/>
      <c r="DA104" s="977"/>
      <c r="DB104" s="977"/>
      <c r="DC104" s="977"/>
      <c r="DD104" s="977"/>
      <c r="DE104" s="977"/>
      <c r="DF104" s="977"/>
      <c r="DG104" s="977"/>
      <c r="DH104" s="977"/>
      <c r="DI104" s="977"/>
      <c r="DJ104" s="977"/>
      <c r="DK104" s="977"/>
      <c r="DL104" s="977"/>
      <c r="DM104" s="977"/>
      <c r="DN104" s="977"/>
      <c r="DO104" s="977"/>
      <c r="DP104" s="977"/>
      <c r="DQ104" s="977"/>
      <c r="DR104" s="977"/>
      <c r="DS104" s="977"/>
      <c r="DT104" s="977"/>
      <c r="DU104" s="977"/>
      <c r="DV104" s="977"/>
      <c r="DW104" s="977"/>
      <c r="DX104" s="977"/>
      <c r="DY104" s="977"/>
      <c r="DZ104" s="977"/>
      <c r="EA104" s="226"/>
    </row>
    <row r="105" spans="1:131" ht="11.25" customHeight="1" x14ac:dyDescent="0.2">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2">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5">
      <c r="A107" s="245" t="s">
        <v>405</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406</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2">
      <c r="A108" s="978" t="s">
        <v>407</v>
      </c>
      <c r="B108" s="979"/>
      <c r="C108" s="979"/>
      <c r="D108" s="979"/>
      <c r="E108" s="979"/>
      <c r="F108" s="979"/>
      <c r="G108" s="979"/>
      <c r="H108" s="979"/>
      <c r="I108" s="979"/>
      <c r="J108" s="979"/>
      <c r="K108" s="979"/>
      <c r="L108" s="979"/>
      <c r="M108" s="979"/>
      <c r="N108" s="979"/>
      <c r="O108" s="979"/>
      <c r="P108" s="979"/>
      <c r="Q108" s="979"/>
      <c r="R108" s="979"/>
      <c r="S108" s="979"/>
      <c r="T108" s="979"/>
      <c r="U108" s="979"/>
      <c r="V108" s="979"/>
      <c r="W108" s="979"/>
      <c r="X108" s="979"/>
      <c r="Y108" s="979"/>
      <c r="Z108" s="979"/>
      <c r="AA108" s="979"/>
      <c r="AB108" s="979"/>
      <c r="AC108" s="979"/>
      <c r="AD108" s="979"/>
      <c r="AE108" s="979"/>
      <c r="AF108" s="979"/>
      <c r="AG108" s="979"/>
      <c r="AH108" s="979"/>
      <c r="AI108" s="979"/>
      <c r="AJ108" s="979"/>
      <c r="AK108" s="979"/>
      <c r="AL108" s="979"/>
      <c r="AM108" s="979"/>
      <c r="AN108" s="979"/>
      <c r="AO108" s="979"/>
      <c r="AP108" s="979"/>
      <c r="AQ108" s="979"/>
      <c r="AR108" s="979"/>
      <c r="AS108" s="979"/>
      <c r="AT108" s="980"/>
      <c r="AU108" s="978" t="s">
        <v>408</v>
      </c>
      <c r="AV108" s="979"/>
      <c r="AW108" s="979"/>
      <c r="AX108" s="979"/>
      <c r="AY108" s="979"/>
      <c r="AZ108" s="979"/>
      <c r="BA108" s="979"/>
      <c r="BB108" s="979"/>
      <c r="BC108" s="979"/>
      <c r="BD108" s="979"/>
      <c r="BE108" s="979"/>
      <c r="BF108" s="979"/>
      <c r="BG108" s="979"/>
      <c r="BH108" s="979"/>
      <c r="BI108" s="979"/>
      <c r="BJ108" s="979"/>
      <c r="BK108" s="979"/>
      <c r="BL108" s="979"/>
      <c r="BM108" s="979"/>
      <c r="BN108" s="979"/>
      <c r="BO108" s="979"/>
      <c r="BP108" s="979"/>
      <c r="BQ108" s="979"/>
      <c r="BR108" s="979"/>
      <c r="BS108" s="979"/>
      <c r="BT108" s="979"/>
      <c r="BU108" s="979"/>
      <c r="BV108" s="979"/>
      <c r="BW108" s="979"/>
      <c r="BX108" s="979"/>
      <c r="BY108" s="979"/>
      <c r="BZ108" s="979"/>
      <c r="CA108" s="979"/>
      <c r="CB108" s="979"/>
      <c r="CC108" s="979"/>
      <c r="CD108" s="979"/>
      <c r="CE108" s="979"/>
      <c r="CF108" s="979"/>
      <c r="CG108" s="979"/>
      <c r="CH108" s="979"/>
      <c r="CI108" s="979"/>
      <c r="CJ108" s="979"/>
      <c r="CK108" s="979"/>
      <c r="CL108" s="979"/>
      <c r="CM108" s="979"/>
      <c r="CN108" s="979"/>
      <c r="CO108" s="979"/>
      <c r="CP108" s="979"/>
      <c r="CQ108" s="979"/>
      <c r="CR108" s="979"/>
      <c r="CS108" s="979"/>
      <c r="CT108" s="979"/>
      <c r="CU108" s="979"/>
      <c r="CV108" s="979"/>
      <c r="CW108" s="979"/>
      <c r="CX108" s="979"/>
      <c r="CY108" s="979"/>
      <c r="CZ108" s="979"/>
      <c r="DA108" s="979"/>
      <c r="DB108" s="979"/>
      <c r="DC108" s="979"/>
      <c r="DD108" s="979"/>
      <c r="DE108" s="979"/>
      <c r="DF108" s="979"/>
      <c r="DG108" s="979"/>
      <c r="DH108" s="979"/>
      <c r="DI108" s="979"/>
      <c r="DJ108" s="979"/>
      <c r="DK108" s="979"/>
      <c r="DL108" s="979"/>
      <c r="DM108" s="979"/>
      <c r="DN108" s="979"/>
      <c r="DO108" s="979"/>
      <c r="DP108" s="979"/>
      <c r="DQ108" s="979"/>
      <c r="DR108" s="979"/>
      <c r="DS108" s="979"/>
      <c r="DT108" s="979"/>
      <c r="DU108" s="979"/>
      <c r="DV108" s="979"/>
      <c r="DW108" s="979"/>
      <c r="DX108" s="979"/>
      <c r="DY108" s="979"/>
      <c r="DZ108" s="980"/>
    </row>
    <row r="109" spans="1:131" s="226" customFormat="1" ht="26.25" customHeight="1" x14ac:dyDescent="0.2">
      <c r="A109" s="931" t="s">
        <v>409</v>
      </c>
      <c r="B109" s="932"/>
      <c r="C109" s="932"/>
      <c r="D109" s="932"/>
      <c r="E109" s="932"/>
      <c r="F109" s="932"/>
      <c r="G109" s="932"/>
      <c r="H109" s="932"/>
      <c r="I109" s="932"/>
      <c r="J109" s="932"/>
      <c r="K109" s="932"/>
      <c r="L109" s="932"/>
      <c r="M109" s="932"/>
      <c r="N109" s="932"/>
      <c r="O109" s="932"/>
      <c r="P109" s="932"/>
      <c r="Q109" s="932"/>
      <c r="R109" s="932"/>
      <c r="S109" s="932"/>
      <c r="T109" s="932"/>
      <c r="U109" s="932"/>
      <c r="V109" s="932"/>
      <c r="W109" s="932"/>
      <c r="X109" s="932"/>
      <c r="Y109" s="932"/>
      <c r="Z109" s="933"/>
      <c r="AA109" s="934" t="s">
        <v>410</v>
      </c>
      <c r="AB109" s="932"/>
      <c r="AC109" s="932"/>
      <c r="AD109" s="932"/>
      <c r="AE109" s="933"/>
      <c r="AF109" s="934" t="s">
        <v>411</v>
      </c>
      <c r="AG109" s="932"/>
      <c r="AH109" s="932"/>
      <c r="AI109" s="932"/>
      <c r="AJ109" s="933"/>
      <c r="AK109" s="934" t="s">
        <v>294</v>
      </c>
      <c r="AL109" s="932"/>
      <c r="AM109" s="932"/>
      <c r="AN109" s="932"/>
      <c r="AO109" s="933"/>
      <c r="AP109" s="934" t="s">
        <v>412</v>
      </c>
      <c r="AQ109" s="932"/>
      <c r="AR109" s="932"/>
      <c r="AS109" s="932"/>
      <c r="AT109" s="965"/>
      <c r="AU109" s="931" t="s">
        <v>409</v>
      </c>
      <c r="AV109" s="932"/>
      <c r="AW109" s="932"/>
      <c r="AX109" s="932"/>
      <c r="AY109" s="932"/>
      <c r="AZ109" s="932"/>
      <c r="BA109" s="932"/>
      <c r="BB109" s="932"/>
      <c r="BC109" s="932"/>
      <c r="BD109" s="932"/>
      <c r="BE109" s="932"/>
      <c r="BF109" s="932"/>
      <c r="BG109" s="932"/>
      <c r="BH109" s="932"/>
      <c r="BI109" s="932"/>
      <c r="BJ109" s="932"/>
      <c r="BK109" s="932"/>
      <c r="BL109" s="932"/>
      <c r="BM109" s="932"/>
      <c r="BN109" s="932"/>
      <c r="BO109" s="932"/>
      <c r="BP109" s="933"/>
      <c r="BQ109" s="934" t="s">
        <v>410</v>
      </c>
      <c r="BR109" s="932"/>
      <c r="BS109" s="932"/>
      <c r="BT109" s="932"/>
      <c r="BU109" s="933"/>
      <c r="BV109" s="934" t="s">
        <v>411</v>
      </c>
      <c r="BW109" s="932"/>
      <c r="BX109" s="932"/>
      <c r="BY109" s="932"/>
      <c r="BZ109" s="933"/>
      <c r="CA109" s="934" t="s">
        <v>294</v>
      </c>
      <c r="CB109" s="932"/>
      <c r="CC109" s="932"/>
      <c r="CD109" s="932"/>
      <c r="CE109" s="933"/>
      <c r="CF109" s="972" t="s">
        <v>412</v>
      </c>
      <c r="CG109" s="972"/>
      <c r="CH109" s="972"/>
      <c r="CI109" s="972"/>
      <c r="CJ109" s="972"/>
      <c r="CK109" s="934" t="s">
        <v>413</v>
      </c>
      <c r="CL109" s="932"/>
      <c r="CM109" s="932"/>
      <c r="CN109" s="932"/>
      <c r="CO109" s="932"/>
      <c r="CP109" s="932"/>
      <c r="CQ109" s="932"/>
      <c r="CR109" s="932"/>
      <c r="CS109" s="932"/>
      <c r="CT109" s="932"/>
      <c r="CU109" s="932"/>
      <c r="CV109" s="932"/>
      <c r="CW109" s="932"/>
      <c r="CX109" s="932"/>
      <c r="CY109" s="932"/>
      <c r="CZ109" s="932"/>
      <c r="DA109" s="932"/>
      <c r="DB109" s="932"/>
      <c r="DC109" s="932"/>
      <c r="DD109" s="932"/>
      <c r="DE109" s="932"/>
      <c r="DF109" s="933"/>
      <c r="DG109" s="934" t="s">
        <v>410</v>
      </c>
      <c r="DH109" s="932"/>
      <c r="DI109" s="932"/>
      <c r="DJ109" s="932"/>
      <c r="DK109" s="933"/>
      <c r="DL109" s="934" t="s">
        <v>411</v>
      </c>
      <c r="DM109" s="932"/>
      <c r="DN109" s="932"/>
      <c r="DO109" s="932"/>
      <c r="DP109" s="933"/>
      <c r="DQ109" s="934" t="s">
        <v>294</v>
      </c>
      <c r="DR109" s="932"/>
      <c r="DS109" s="932"/>
      <c r="DT109" s="932"/>
      <c r="DU109" s="933"/>
      <c r="DV109" s="934" t="s">
        <v>412</v>
      </c>
      <c r="DW109" s="932"/>
      <c r="DX109" s="932"/>
      <c r="DY109" s="932"/>
      <c r="DZ109" s="965"/>
    </row>
    <row r="110" spans="1:131" s="226" customFormat="1" ht="26.25" customHeight="1" x14ac:dyDescent="0.2">
      <c r="A110" s="843" t="s">
        <v>414</v>
      </c>
      <c r="B110" s="844"/>
      <c r="C110" s="844"/>
      <c r="D110" s="844"/>
      <c r="E110" s="844"/>
      <c r="F110" s="844"/>
      <c r="G110" s="844"/>
      <c r="H110" s="844"/>
      <c r="I110" s="844"/>
      <c r="J110" s="844"/>
      <c r="K110" s="844"/>
      <c r="L110" s="844"/>
      <c r="M110" s="844"/>
      <c r="N110" s="844"/>
      <c r="O110" s="844"/>
      <c r="P110" s="844"/>
      <c r="Q110" s="844"/>
      <c r="R110" s="844"/>
      <c r="S110" s="844"/>
      <c r="T110" s="844"/>
      <c r="U110" s="844"/>
      <c r="V110" s="844"/>
      <c r="W110" s="844"/>
      <c r="X110" s="844"/>
      <c r="Y110" s="844"/>
      <c r="Z110" s="845"/>
      <c r="AA110" s="924">
        <v>6178457</v>
      </c>
      <c r="AB110" s="925"/>
      <c r="AC110" s="925"/>
      <c r="AD110" s="925"/>
      <c r="AE110" s="926"/>
      <c r="AF110" s="927">
        <v>5769680</v>
      </c>
      <c r="AG110" s="925"/>
      <c r="AH110" s="925"/>
      <c r="AI110" s="925"/>
      <c r="AJ110" s="926"/>
      <c r="AK110" s="927">
        <v>5516320</v>
      </c>
      <c r="AL110" s="925"/>
      <c r="AM110" s="925"/>
      <c r="AN110" s="925"/>
      <c r="AO110" s="926"/>
      <c r="AP110" s="928">
        <v>12.4</v>
      </c>
      <c r="AQ110" s="929"/>
      <c r="AR110" s="929"/>
      <c r="AS110" s="929"/>
      <c r="AT110" s="930"/>
      <c r="AU110" s="966" t="s">
        <v>69</v>
      </c>
      <c r="AV110" s="967"/>
      <c r="AW110" s="967"/>
      <c r="AX110" s="967"/>
      <c r="AY110" s="967"/>
      <c r="AZ110" s="896" t="s">
        <v>415</v>
      </c>
      <c r="BA110" s="844"/>
      <c r="BB110" s="844"/>
      <c r="BC110" s="844"/>
      <c r="BD110" s="844"/>
      <c r="BE110" s="844"/>
      <c r="BF110" s="844"/>
      <c r="BG110" s="844"/>
      <c r="BH110" s="844"/>
      <c r="BI110" s="844"/>
      <c r="BJ110" s="844"/>
      <c r="BK110" s="844"/>
      <c r="BL110" s="844"/>
      <c r="BM110" s="844"/>
      <c r="BN110" s="844"/>
      <c r="BO110" s="844"/>
      <c r="BP110" s="845"/>
      <c r="BQ110" s="897">
        <v>59573994</v>
      </c>
      <c r="BR110" s="878"/>
      <c r="BS110" s="878"/>
      <c r="BT110" s="878"/>
      <c r="BU110" s="878"/>
      <c r="BV110" s="878">
        <v>58836780</v>
      </c>
      <c r="BW110" s="878"/>
      <c r="BX110" s="878"/>
      <c r="BY110" s="878"/>
      <c r="BZ110" s="878"/>
      <c r="CA110" s="878">
        <v>61948799</v>
      </c>
      <c r="CB110" s="878"/>
      <c r="CC110" s="878"/>
      <c r="CD110" s="878"/>
      <c r="CE110" s="878"/>
      <c r="CF110" s="902">
        <v>139.6</v>
      </c>
      <c r="CG110" s="903"/>
      <c r="CH110" s="903"/>
      <c r="CI110" s="903"/>
      <c r="CJ110" s="903"/>
      <c r="CK110" s="962" t="s">
        <v>416</v>
      </c>
      <c r="CL110" s="855"/>
      <c r="CM110" s="896" t="s">
        <v>417</v>
      </c>
      <c r="CN110" s="844"/>
      <c r="CO110" s="844"/>
      <c r="CP110" s="844"/>
      <c r="CQ110" s="844"/>
      <c r="CR110" s="844"/>
      <c r="CS110" s="844"/>
      <c r="CT110" s="844"/>
      <c r="CU110" s="844"/>
      <c r="CV110" s="844"/>
      <c r="CW110" s="844"/>
      <c r="CX110" s="844"/>
      <c r="CY110" s="844"/>
      <c r="CZ110" s="844"/>
      <c r="DA110" s="844"/>
      <c r="DB110" s="844"/>
      <c r="DC110" s="844"/>
      <c r="DD110" s="844"/>
      <c r="DE110" s="844"/>
      <c r="DF110" s="845"/>
      <c r="DG110" s="897" t="s">
        <v>122</v>
      </c>
      <c r="DH110" s="878"/>
      <c r="DI110" s="878"/>
      <c r="DJ110" s="878"/>
      <c r="DK110" s="878"/>
      <c r="DL110" s="878" t="s">
        <v>122</v>
      </c>
      <c r="DM110" s="878"/>
      <c r="DN110" s="878"/>
      <c r="DO110" s="878"/>
      <c r="DP110" s="878"/>
      <c r="DQ110" s="878" t="s">
        <v>122</v>
      </c>
      <c r="DR110" s="878"/>
      <c r="DS110" s="878"/>
      <c r="DT110" s="878"/>
      <c r="DU110" s="878"/>
      <c r="DV110" s="879" t="s">
        <v>122</v>
      </c>
      <c r="DW110" s="879"/>
      <c r="DX110" s="879"/>
      <c r="DY110" s="879"/>
      <c r="DZ110" s="880"/>
    </row>
    <row r="111" spans="1:131" s="226" customFormat="1" ht="26.25" customHeight="1" x14ac:dyDescent="0.2">
      <c r="A111" s="810" t="s">
        <v>418</v>
      </c>
      <c r="B111" s="811"/>
      <c r="C111" s="811"/>
      <c r="D111" s="811"/>
      <c r="E111" s="811"/>
      <c r="F111" s="811"/>
      <c r="G111" s="811"/>
      <c r="H111" s="811"/>
      <c r="I111" s="811"/>
      <c r="J111" s="811"/>
      <c r="K111" s="811"/>
      <c r="L111" s="811"/>
      <c r="M111" s="811"/>
      <c r="N111" s="811"/>
      <c r="O111" s="811"/>
      <c r="P111" s="811"/>
      <c r="Q111" s="811"/>
      <c r="R111" s="811"/>
      <c r="S111" s="811"/>
      <c r="T111" s="811"/>
      <c r="U111" s="811"/>
      <c r="V111" s="811"/>
      <c r="W111" s="811"/>
      <c r="X111" s="811"/>
      <c r="Y111" s="811"/>
      <c r="Z111" s="961"/>
      <c r="AA111" s="954" t="s">
        <v>122</v>
      </c>
      <c r="AB111" s="955"/>
      <c r="AC111" s="955"/>
      <c r="AD111" s="955"/>
      <c r="AE111" s="956"/>
      <c r="AF111" s="957" t="s">
        <v>122</v>
      </c>
      <c r="AG111" s="955"/>
      <c r="AH111" s="955"/>
      <c r="AI111" s="955"/>
      <c r="AJ111" s="956"/>
      <c r="AK111" s="957" t="s">
        <v>122</v>
      </c>
      <c r="AL111" s="955"/>
      <c r="AM111" s="955"/>
      <c r="AN111" s="955"/>
      <c r="AO111" s="956"/>
      <c r="AP111" s="958" t="s">
        <v>122</v>
      </c>
      <c r="AQ111" s="959"/>
      <c r="AR111" s="959"/>
      <c r="AS111" s="959"/>
      <c r="AT111" s="960"/>
      <c r="AU111" s="968"/>
      <c r="AV111" s="969"/>
      <c r="AW111" s="969"/>
      <c r="AX111" s="969"/>
      <c r="AY111" s="969"/>
      <c r="AZ111" s="851" t="s">
        <v>419</v>
      </c>
      <c r="BA111" s="788"/>
      <c r="BB111" s="788"/>
      <c r="BC111" s="788"/>
      <c r="BD111" s="788"/>
      <c r="BE111" s="788"/>
      <c r="BF111" s="788"/>
      <c r="BG111" s="788"/>
      <c r="BH111" s="788"/>
      <c r="BI111" s="788"/>
      <c r="BJ111" s="788"/>
      <c r="BK111" s="788"/>
      <c r="BL111" s="788"/>
      <c r="BM111" s="788"/>
      <c r="BN111" s="788"/>
      <c r="BO111" s="788"/>
      <c r="BP111" s="789"/>
      <c r="BQ111" s="852" t="s">
        <v>122</v>
      </c>
      <c r="BR111" s="853"/>
      <c r="BS111" s="853"/>
      <c r="BT111" s="853"/>
      <c r="BU111" s="853"/>
      <c r="BV111" s="853" t="s">
        <v>122</v>
      </c>
      <c r="BW111" s="853"/>
      <c r="BX111" s="853"/>
      <c r="BY111" s="853"/>
      <c r="BZ111" s="853"/>
      <c r="CA111" s="853" t="s">
        <v>122</v>
      </c>
      <c r="CB111" s="853"/>
      <c r="CC111" s="853"/>
      <c r="CD111" s="853"/>
      <c r="CE111" s="853"/>
      <c r="CF111" s="911" t="s">
        <v>122</v>
      </c>
      <c r="CG111" s="912"/>
      <c r="CH111" s="912"/>
      <c r="CI111" s="912"/>
      <c r="CJ111" s="912"/>
      <c r="CK111" s="963"/>
      <c r="CL111" s="857"/>
      <c r="CM111" s="851" t="s">
        <v>420</v>
      </c>
      <c r="CN111" s="788"/>
      <c r="CO111" s="788"/>
      <c r="CP111" s="788"/>
      <c r="CQ111" s="788"/>
      <c r="CR111" s="788"/>
      <c r="CS111" s="788"/>
      <c r="CT111" s="788"/>
      <c r="CU111" s="788"/>
      <c r="CV111" s="788"/>
      <c r="CW111" s="788"/>
      <c r="CX111" s="788"/>
      <c r="CY111" s="788"/>
      <c r="CZ111" s="788"/>
      <c r="DA111" s="788"/>
      <c r="DB111" s="788"/>
      <c r="DC111" s="788"/>
      <c r="DD111" s="788"/>
      <c r="DE111" s="788"/>
      <c r="DF111" s="789"/>
      <c r="DG111" s="852" t="s">
        <v>122</v>
      </c>
      <c r="DH111" s="853"/>
      <c r="DI111" s="853"/>
      <c r="DJ111" s="853"/>
      <c r="DK111" s="853"/>
      <c r="DL111" s="853" t="s">
        <v>122</v>
      </c>
      <c r="DM111" s="853"/>
      <c r="DN111" s="853"/>
      <c r="DO111" s="853"/>
      <c r="DP111" s="853"/>
      <c r="DQ111" s="853" t="s">
        <v>122</v>
      </c>
      <c r="DR111" s="853"/>
      <c r="DS111" s="853"/>
      <c r="DT111" s="853"/>
      <c r="DU111" s="853"/>
      <c r="DV111" s="830" t="s">
        <v>122</v>
      </c>
      <c r="DW111" s="830"/>
      <c r="DX111" s="830"/>
      <c r="DY111" s="830"/>
      <c r="DZ111" s="831"/>
    </row>
    <row r="112" spans="1:131" s="226" customFormat="1" ht="26.25" customHeight="1" x14ac:dyDescent="0.2">
      <c r="A112" s="948" t="s">
        <v>421</v>
      </c>
      <c r="B112" s="949"/>
      <c r="C112" s="788" t="s">
        <v>422</v>
      </c>
      <c r="D112" s="788"/>
      <c r="E112" s="788"/>
      <c r="F112" s="788"/>
      <c r="G112" s="788"/>
      <c r="H112" s="788"/>
      <c r="I112" s="788"/>
      <c r="J112" s="788"/>
      <c r="K112" s="788"/>
      <c r="L112" s="788"/>
      <c r="M112" s="788"/>
      <c r="N112" s="788"/>
      <c r="O112" s="788"/>
      <c r="P112" s="788"/>
      <c r="Q112" s="788"/>
      <c r="R112" s="788"/>
      <c r="S112" s="788"/>
      <c r="T112" s="788"/>
      <c r="U112" s="788"/>
      <c r="V112" s="788"/>
      <c r="W112" s="788"/>
      <c r="X112" s="788"/>
      <c r="Y112" s="788"/>
      <c r="Z112" s="789"/>
      <c r="AA112" s="815" t="s">
        <v>122</v>
      </c>
      <c r="AB112" s="816"/>
      <c r="AC112" s="816"/>
      <c r="AD112" s="816"/>
      <c r="AE112" s="817"/>
      <c r="AF112" s="818" t="s">
        <v>122</v>
      </c>
      <c r="AG112" s="816"/>
      <c r="AH112" s="816"/>
      <c r="AI112" s="816"/>
      <c r="AJ112" s="817"/>
      <c r="AK112" s="818" t="s">
        <v>122</v>
      </c>
      <c r="AL112" s="816"/>
      <c r="AM112" s="816"/>
      <c r="AN112" s="816"/>
      <c r="AO112" s="817"/>
      <c r="AP112" s="860" t="s">
        <v>122</v>
      </c>
      <c r="AQ112" s="861"/>
      <c r="AR112" s="861"/>
      <c r="AS112" s="861"/>
      <c r="AT112" s="862"/>
      <c r="AU112" s="968"/>
      <c r="AV112" s="969"/>
      <c r="AW112" s="969"/>
      <c r="AX112" s="969"/>
      <c r="AY112" s="969"/>
      <c r="AZ112" s="851" t="s">
        <v>423</v>
      </c>
      <c r="BA112" s="788"/>
      <c r="BB112" s="788"/>
      <c r="BC112" s="788"/>
      <c r="BD112" s="788"/>
      <c r="BE112" s="788"/>
      <c r="BF112" s="788"/>
      <c r="BG112" s="788"/>
      <c r="BH112" s="788"/>
      <c r="BI112" s="788"/>
      <c r="BJ112" s="788"/>
      <c r="BK112" s="788"/>
      <c r="BL112" s="788"/>
      <c r="BM112" s="788"/>
      <c r="BN112" s="788"/>
      <c r="BO112" s="788"/>
      <c r="BP112" s="789"/>
      <c r="BQ112" s="852">
        <v>12320257</v>
      </c>
      <c r="BR112" s="853"/>
      <c r="BS112" s="853"/>
      <c r="BT112" s="853"/>
      <c r="BU112" s="853"/>
      <c r="BV112" s="853">
        <v>11319601</v>
      </c>
      <c r="BW112" s="853"/>
      <c r="BX112" s="853"/>
      <c r="BY112" s="853"/>
      <c r="BZ112" s="853"/>
      <c r="CA112" s="853">
        <v>10906302</v>
      </c>
      <c r="CB112" s="853"/>
      <c r="CC112" s="853"/>
      <c r="CD112" s="853"/>
      <c r="CE112" s="853"/>
      <c r="CF112" s="911">
        <v>24.6</v>
      </c>
      <c r="CG112" s="912"/>
      <c r="CH112" s="912"/>
      <c r="CI112" s="912"/>
      <c r="CJ112" s="912"/>
      <c r="CK112" s="963"/>
      <c r="CL112" s="857"/>
      <c r="CM112" s="851" t="s">
        <v>424</v>
      </c>
      <c r="CN112" s="788"/>
      <c r="CO112" s="788"/>
      <c r="CP112" s="788"/>
      <c r="CQ112" s="788"/>
      <c r="CR112" s="788"/>
      <c r="CS112" s="788"/>
      <c r="CT112" s="788"/>
      <c r="CU112" s="788"/>
      <c r="CV112" s="788"/>
      <c r="CW112" s="788"/>
      <c r="CX112" s="788"/>
      <c r="CY112" s="788"/>
      <c r="CZ112" s="788"/>
      <c r="DA112" s="788"/>
      <c r="DB112" s="788"/>
      <c r="DC112" s="788"/>
      <c r="DD112" s="788"/>
      <c r="DE112" s="788"/>
      <c r="DF112" s="789"/>
      <c r="DG112" s="852" t="s">
        <v>122</v>
      </c>
      <c r="DH112" s="853"/>
      <c r="DI112" s="853"/>
      <c r="DJ112" s="853"/>
      <c r="DK112" s="853"/>
      <c r="DL112" s="853" t="s">
        <v>122</v>
      </c>
      <c r="DM112" s="853"/>
      <c r="DN112" s="853"/>
      <c r="DO112" s="853"/>
      <c r="DP112" s="853"/>
      <c r="DQ112" s="853" t="s">
        <v>122</v>
      </c>
      <c r="DR112" s="853"/>
      <c r="DS112" s="853"/>
      <c r="DT112" s="853"/>
      <c r="DU112" s="853"/>
      <c r="DV112" s="830" t="s">
        <v>122</v>
      </c>
      <c r="DW112" s="830"/>
      <c r="DX112" s="830"/>
      <c r="DY112" s="830"/>
      <c r="DZ112" s="831"/>
    </row>
    <row r="113" spans="1:130" s="226" customFormat="1" ht="26.25" customHeight="1" x14ac:dyDescent="0.2">
      <c r="A113" s="950"/>
      <c r="B113" s="951"/>
      <c r="C113" s="788" t="s">
        <v>425</v>
      </c>
      <c r="D113" s="788"/>
      <c r="E113" s="788"/>
      <c r="F113" s="788"/>
      <c r="G113" s="788"/>
      <c r="H113" s="788"/>
      <c r="I113" s="788"/>
      <c r="J113" s="788"/>
      <c r="K113" s="788"/>
      <c r="L113" s="788"/>
      <c r="M113" s="788"/>
      <c r="N113" s="788"/>
      <c r="O113" s="788"/>
      <c r="P113" s="788"/>
      <c r="Q113" s="788"/>
      <c r="R113" s="788"/>
      <c r="S113" s="788"/>
      <c r="T113" s="788"/>
      <c r="U113" s="788"/>
      <c r="V113" s="788"/>
      <c r="W113" s="788"/>
      <c r="X113" s="788"/>
      <c r="Y113" s="788"/>
      <c r="Z113" s="789"/>
      <c r="AA113" s="954">
        <v>1027944</v>
      </c>
      <c r="AB113" s="955"/>
      <c r="AC113" s="955"/>
      <c r="AD113" s="955"/>
      <c r="AE113" s="956"/>
      <c r="AF113" s="957">
        <v>990993</v>
      </c>
      <c r="AG113" s="955"/>
      <c r="AH113" s="955"/>
      <c r="AI113" s="955"/>
      <c r="AJ113" s="956"/>
      <c r="AK113" s="957">
        <v>1069090</v>
      </c>
      <c r="AL113" s="955"/>
      <c r="AM113" s="955"/>
      <c r="AN113" s="955"/>
      <c r="AO113" s="956"/>
      <c r="AP113" s="958">
        <v>2.4</v>
      </c>
      <c r="AQ113" s="959"/>
      <c r="AR113" s="959"/>
      <c r="AS113" s="959"/>
      <c r="AT113" s="960"/>
      <c r="AU113" s="968"/>
      <c r="AV113" s="969"/>
      <c r="AW113" s="969"/>
      <c r="AX113" s="969"/>
      <c r="AY113" s="969"/>
      <c r="AZ113" s="851" t="s">
        <v>426</v>
      </c>
      <c r="BA113" s="788"/>
      <c r="BB113" s="788"/>
      <c r="BC113" s="788"/>
      <c r="BD113" s="788"/>
      <c r="BE113" s="788"/>
      <c r="BF113" s="788"/>
      <c r="BG113" s="788"/>
      <c r="BH113" s="788"/>
      <c r="BI113" s="788"/>
      <c r="BJ113" s="788"/>
      <c r="BK113" s="788"/>
      <c r="BL113" s="788"/>
      <c r="BM113" s="788"/>
      <c r="BN113" s="788"/>
      <c r="BO113" s="788"/>
      <c r="BP113" s="789"/>
      <c r="BQ113" s="852">
        <v>1007870</v>
      </c>
      <c r="BR113" s="853"/>
      <c r="BS113" s="853"/>
      <c r="BT113" s="853"/>
      <c r="BU113" s="853"/>
      <c r="BV113" s="853">
        <v>801746</v>
      </c>
      <c r="BW113" s="853"/>
      <c r="BX113" s="853"/>
      <c r="BY113" s="853"/>
      <c r="BZ113" s="853"/>
      <c r="CA113" s="853">
        <v>694533</v>
      </c>
      <c r="CB113" s="853"/>
      <c r="CC113" s="853"/>
      <c r="CD113" s="853"/>
      <c r="CE113" s="853"/>
      <c r="CF113" s="911">
        <v>1.6</v>
      </c>
      <c r="CG113" s="912"/>
      <c r="CH113" s="912"/>
      <c r="CI113" s="912"/>
      <c r="CJ113" s="912"/>
      <c r="CK113" s="963"/>
      <c r="CL113" s="857"/>
      <c r="CM113" s="851" t="s">
        <v>427</v>
      </c>
      <c r="CN113" s="788"/>
      <c r="CO113" s="788"/>
      <c r="CP113" s="788"/>
      <c r="CQ113" s="788"/>
      <c r="CR113" s="788"/>
      <c r="CS113" s="788"/>
      <c r="CT113" s="788"/>
      <c r="CU113" s="788"/>
      <c r="CV113" s="788"/>
      <c r="CW113" s="788"/>
      <c r="CX113" s="788"/>
      <c r="CY113" s="788"/>
      <c r="CZ113" s="788"/>
      <c r="DA113" s="788"/>
      <c r="DB113" s="788"/>
      <c r="DC113" s="788"/>
      <c r="DD113" s="788"/>
      <c r="DE113" s="788"/>
      <c r="DF113" s="789"/>
      <c r="DG113" s="815" t="s">
        <v>122</v>
      </c>
      <c r="DH113" s="816"/>
      <c r="DI113" s="816"/>
      <c r="DJ113" s="816"/>
      <c r="DK113" s="817"/>
      <c r="DL113" s="818" t="s">
        <v>122</v>
      </c>
      <c r="DM113" s="816"/>
      <c r="DN113" s="816"/>
      <c r="DO113" s="816"/>
      <c r="DP113" s="817"/>
      <c r="DQ113" s="818" t="s">
        <v>122</v>
      </c>
      <c r="DR113" s="816"/>
      <c r="DS113" s="816"/>
      <c r="DT113" s="816"/>
      <c r="DU113" s="817"/>
      <c r="DV113" s="860" t="s">
        <v>122</v>
      </c>
      <c r="DW113" s="861"/>
      <c r="DX113" s="861"/>
      <c r="DY113" s="861"/>
      <c r="DZ113" s="862"/>
    </row>
    <row r="114" spans="1:130" s="226" customFormat="1" ht="26.25" customHeight="1" x14ac:dyDescent="0.2">
      <c r="A114" s="950"/>
      <c r="B114" s="951"/>
      <c r="C114" s="788" t="s">
        <v>428</v>
      </c>
      <c r="D114" s="788"/>
      <c r="E114" s="788"/>
      <c r="F114" s="788"/>
      <c r="G114" s="788"/>
      <c r="H114" s="788"/>
      <c r="I114" s="788"/>
      <c r="J114" s="788"/>
      <c r="K114" s="788"/>
      <c r="L114" s="788"/>
      <c r="M114" s="788"/>
      <c r="N114" s="788"/>
      <c r="O114" s="788"/>
      <c r="P114" s="788"/>
      <c r="Q114" s="788"/>
      <c r="R114" s="788"/>
      <c r="S114" s="788"/>
      <c r="T114" s="788"/>
      <c r="U114" s="788"/>
      <c r="V114" s="788"/>
      <c r="W114" s="788"/>
      <c r="X114" s="788"/>
      <c r="Y114" s="788"/>
      <c r="Z114" s="789"/>
      <c r="AA114" s="815">
        <v>252217</v>
      </c>
      <c r="AB114" s="816"/>
      <c r="AC114" s="816"/>
      <c r="AD114" s="816"/>
      <c r="AE114" s="817"/>
      <c r="AF114" s="818">
        <v>245287</v>
      </c>
      <c r="AG114" s="816"/>
      <c r="AH114" s="816"/>
      <c r="AI114" s="816"/>
      <c r="AJ114" s="817"/>
      <c r="AK114" s="818">
        <v>194448</v>
      </c>
      <c r="AL114" s="816"/>
      <c r="AM114" s="816"/>
      <c r="AN114" s="816"/>
      <c r="AO114" s="817"/>
      <c r="AP114" s="860">
        <v>0.4</v>
      </c>
      <c r="AQ114" s="861"/>
      <c r="AR114" s="861"/>
      <c r="AS114" s="861"/>
      <c r="AT114" s="862"/>
      <c r="AU114" s="968"/>
      <c r="AV114" s="969"/>
      <c r="AW114" s="969"/>
      <c r="AX114" s="969"/>
      <c r="AY114" s="969"/>
      <c r="AZ114" s="851" t="s">
        <v>429</v>
      </c>
      <c r="BA114" s="788"/>
      <c r="BB114" s="788"/>
      <c r="BC114" s="788"/>
      <c r="BD114" s="788"/>
      <c r="BE114" s="788"/>
      <c r="BF114" s="788"/>
      <c r="BG114" s="788"/>
      <c r="BH114" s="788"/>
      <c r="BI114" s="788"/>
      <c r="BJ114" s="788"/>
      <c r="BK114" s="788"/>
      <c r="BL114" s="788"/>
      <c r="BM114" s="788"/>
      <c r="BN114" s="788"/>
      <c r="BO114" s="788"/>
      <c r="BP114" s="789"/>
      <c r="BQ114" s="852">
        <v>6307902</v>
      </c>
      <c r="BR114" s="853"/>
      <c r="BS114" s="853"/>
      <c r="BT114" s="853"/>
      <c r="BU114" s="853"/>
      <c r="BV114" s="853">
        <v>5909379</v>
      </c>
      <c r="BW114" s="853"/>
      <c r="BX114" s="853"/>
      <c r="BY114" s="853"/>
      <c r="BZ114" s="853"/>
      <c r="CA114" s="853">
        <v>5808557</v>
      </c>
      <c r="CB114" s="853"/>
      <c r="CC114" s="853"/>
      <c r="CD114" s="853"/>
      <c r="CE114" s="853"/>
      <c r="CF114" s="911">
        <v>13.1</v>
      </c>
      <c r="CG114" s="912"/>
      <c r="CH114" s="912"/>
      <c r="CI114" s="912"/>
      <c r="CJ114" s="912"/>
      <c r="CK114" s="963"/>
      <c r="CL114" s="857"/>
      <c r="CM114" s="851" t="s">
        <v>430</v>
      </c>
      <c r="CN114" s="788"/>
      <c r="CO114" s="788"/>
      <c r="CP114" s="788"/>
      <c r="CQ114" s="788"/>
      <c r="CR114" s="788"/>
      <c r="CS114" s="788"/>
      <c r="CT114" s="788"/>
      <c r="CU114" s="788"/>
      <c r="CV114" s="788"/>
      <c r="CW114" s="788"/>
      <c r="CX114" s="788"/>
      <c r="CY114" s="788"/>
      <c r="CZ114" s="788"/>
      <c r="DA114" s="788"/>
      <c r="DB114" s="788"/>
      <c r="DC114" s="788"/>
      <c r="DD114" s="788"/>
      <c r="DE114" s="788"/>
      <c r="DF114" s="789"/>
      <c r="DG114" s="815" t="s">
        <v>122</v>
      </c>
      <c r="DH114" s="816"/>
      <c r="DI114" s="816"/>
      <c r="DJ114" s="816"/>
      <c r="DK114" s="817"/>
      <c r="DL114" s="818" t="s">
        <v>122</v>
      </c>
      <c r="DM114" s="816"/>
      <c r="DN114" s="816"/>
      <c r="DO114" s="816"/>
      <c r="DP114" s="817"/>
      <c r="DQ114" s="818" t="s">
        <v>122</v>
      </c>
      <c r="DR114" s="816"/>
      <c r="DS114" s="816"/>
      <c r="DT114" s="816"/>
      <c r="DU114" s="817"/>
      <c r="DV114" s="860" t="s">
        <v>122</v>
      </c>
      <c r="DW114" s="861"/>
      <c r="DX114" s="861"/>
      <c r="DY114" s="861"/>
      <c r="DZ114" s="862"/>
    </row>
    <row r="115" spans="1:130" s="226" customFormat="1" ht="26.25" customHeight="1" x14ac:dyDescent="0.2">
      <c r="A115" s="950"/>
      <c r="B115" s="951"/>
      <c r="C115" s="788" t="s">
        <v>431</v>
      </c>
      <c r="D115" s="788"/>
      <c r="E115" s="788"/>
      <c r="F115" s="788"/>
      <c r="G115" s="788"/>
      <c r="H115" s="788"/>
      <c r="I115" s="788"/>
      <c r="J115" s="788"/>
      <c r="K115" s="788"/>
      <c r="L115" s="788"/>
      <c r="M115" s="788"/>
      <c r="N115" s="788"/>
      <c r="O115" s="788"/>
      <c r="P115" s="788"/>
      <c r="Q115" s="788"/>
      <c r="R115" s="788"/>
      <c r="S115" s="788"/>
      <c r="T115" s="788"/>
      <c r="U115" s="788"/>
      <c r="V115" s="788"/>
      <c r="W115" s="788"/>
      <c r="X115" s="788"/>
      <c r="Y115" s="788"/>
      <c r="Z115" s="789"/>
      <c r="AA115" s="954" t="s">
        <v>122</v>
      </c>
      <c r="AB115" s="955"/>
      <c r="AC115" s="955"/>
      <c r="AD115" s="955"/>
      <c r="AE115" s="956"/>
      <c r="AF115" s="957" t="s">
        <v>122</v>
      </c>
      <c r="AG115" s="955"/>
      <c r="AH115" s="955"/>
      <c r="AI115" s="955"/>
      <c r="AJ115" s="956"/>
      <c r="AK115" s="957" t="s">
        <v>122</v>
      </c>
      <c r="AL115" s="955"/>
      <c r="AM115" s="955"/>
      <c r="AN115" s="955"/>
      <c r="AO115" s="956"/>
      <c r="AP115" s="958" t="s">
        <v>122</v>
      </c>
      <c r="AQ115" s="959"/>
      <c r="AR115" s="959"/>
      <c r="AS115" s="959"/>
      <c r="AT115" s="960"/>
      <c r="AU115" s="968"/>
      <c r="AV115" s="969"/>
      <c r="AW115" s="969"/>
      <c r="AX115" s="969"/>
      <c r="AY115" s="969"/>
      <c r="AZ115" s="851" t="s">
        <v>432</v>
      </c>
      <c r="BA115" s="788"/>
      <c r="BB115" s="788"/>
      <c r="BC115" s="788"/>
      <c r="BD115" s="788"/>
      <c r="BE115" s="788"/>
      <c r="BF115" s="788"/>
      <c r="BG115" s="788"/>
      <c r="BH115" s="788"/>
      <c r="BI115" s="788"/>
      <c r="BJ115" s="788"/>
      <c r="BK115" s="788"/>
      <c r="BL115" s="788"/>
      <c r="BM115" s="788"/>
      <c r="BN115" s="788"/>
      <c r="BO115" s="788"/>
      <c r="BP115" s="789"/>
      <c r="BQ115" s="852">
        <v>2820</v>
      </c>
      <c r="BR115" s="853"/>
      <c r="BS115" s="853"/>
      <c r="BT115" s="853"/>
      <c r="BU115" s="853"/>
      <c r="BV115" s="853">
        <v>2155</v>
      </c>
      <c r="BW115" s="853"/>
      <c r="BX115" s="853"/>
      <c r="BY115" s="853"/>
      <c r="BZ115" s="853"/>
      <c r="CA115" s="853">
        <v>1999</v>
      </c>
      <c r="CB115" s="853"/>
      <c r="CC115" s="853"/>
      <c r="CD115" s="853"/>
      <c r="CE115" s="853"/>
      <c r="CF115" s="911">
        <v>0</v>
      </c>
      <c r="CG115" s="912"/>
      <c r="CH115" s="912"/>
      <c r="CI115" s="912"/>
      <c r="CJ115" s="912"/>
      <c r="CK115" s="963"/>
      <c r="CL115" s="857"/>
      <c r="CM115" s="851" t="s">
        <v>433</v>
      </c>
      <c r="CN115" s="788"/>
      <c r="CO115" s="788"/>
      <c r="CP115" s="788"/>
      <c r="CQ115" s="788"/>
      <c r="CR115" s="788"/>
      <c r="CS115" s="788"/>
      <c r="CT115" s="788"/>
      <c r="CU115" s="788"/>
      <c r="CV115" s="788"/>
      <c r="CW115" s="788"/>
      <c r="CX115" s="788"/>
      <c r="CY115" s="788"/>
      <c r="CZ115" s="788"/>
      <c r="DA115" s="788"/>
      <c r="DB115" s="788"/>
      <c r="DC115" s="788"/>
      <c r="DD115" s="788"/>
      <c r="DE115" s="788"/>
      <c r="DF115" s="789"/>
      <c r="DG115" s="815" t="s">
        <v>122</v>
      </c>
      <c r="DH115" s="816"/>
      <c r="DI115" s="816"/>
      <c r="DJ115" s="816"/>
      <c r="DK115" s="817"/>
      <c r="DL115" s="818" t="s">
        <v>122</v>
      </c>
      <c r="DM115" s="816"/>
      <c r="DN115" s="816"/>
      <c r="DO115" s="816"/>
      <c r="DP115" s="817"/>
      <c r="DQ115" s="818" t="s">
        <v>122</v>
      </c>
      <c r="DR115" s="816"/>
      <c r="DS115" s="816"/>
      <c r="DT115" s="816"/>
      <c r="DU115" s="817"/>
      <c r="DV115" s="860" t="s">
        <v>122</v>
      </c>
      <c r="DW115" s="861"/>
      <c r="DX115" s="861"/>
      <c r="DY115" s="861"/>
      <c r="DZ115" s="862"/>
    </row>
    <row r="116" spans="1:130" s="226" customFormat="1" ht="26.25" customHeight="1" x14ac:dyDescent="0.2">
      <c r="A116" s="952"/>
      <c r="B116" s="953"/>
      <c r="C116" s="875" t="s">
        <v>434</v>
      </c>
      <c r="D116" s="875"/>
      <c r="E116" s="875"/>
      <c r="F116" s="875"/>
      <c r="G116" s="875"/>
      <c r="H116" s="875"/>
      <c r="I116" s="875"/>
      <c r="J116" s="875"/>
      <c r="K116" s="875"/>
      <c r="L116" s="875"/>
      <c r="M116" s="875"/>
      <c r="N116" s="875"/>
      <c r="O116" s="875"/>
      <c r="P116" s="875"/>
      <c r="Q116" s="875"/>
      <c r="R116" s="875"/>
      <c r="S116" s="875"/>
      <c r="T116" s="875"/>
      <c r="U116" s="875"/>
      <c r="V116" s="875"/>
      <c r="W116" s="875"/>
      <c r="X116" s="875"/>
      <c r="Y116" s="875"/>
      <c r="Z116" s="876"/>
      <c r="AA116" s="815">
        <v>1458</v>
      </c>
      <c r="AB116" s="816"/>
      <c r="AC116" s="816"/>
      <c r="AD116" s="816"/>
      <c r="AE116" s="817"/>
      <c r="AF116" s="818">
        <v>1800</v>
      </c>
      <c r="AG116" s="816"/>
      <c r="AH116" s="816"/>
      <c r="AI116" s="816"/>
      <c r="AJ116" s="817"/>
      <c r="AK116" s="818">
        <v>1795</v>
      </c>
      <c r="AL116" s="816"/>
      <c r="AM116" s="816"/>
      <c r="AN116" s="816"/>
      <c r="AO116" s="817"/>
      <c r="AP116" s="860">
        <v>0</v>
      </c>
      <c r="AQ116" s="861"/>
      <c r="AR116" s="861"/>
      <c r="AS116" s="861"/>
      <c r="AT116" s="862"/>
      <c r="AU116" s="968"/>
      <c r="AV116" s="969"/>
      <c r="AW116" s="969"/>
      <c r="AX116" s="969"/>
      <c r="AY116" s="969"/>
      <c r="AZ116" s="945" t="s">
        <v>435</v>
      </c>
      <c r="BA116" s="946"/>
      <c r="BB116" s="946"/>
      <c r="BC116" s="946"/>
      <c r="BD116" s="946"/>
      <c r="BE116" s="946"/>
      <c r="BF116" s="946"/>
      <c r="BG116" s="946"/>
      <c r="BH116" s="946"/>
      <c r="BI116" s="946"/>
      <c r="BJ116" s="946"/>
      <c r="BK116" s="946"/>
      <c r="BL116" s="946"/>
      <c r="BM116" s="946"/>
      <c r="BN116" s="946"/>
      <c r="BO116" s="946"/>
      <c r="BP116" s="947"/>
      <c r="BQ116" s="852" t="s">
        <v>122</v>
      </c>
      <c r="BR116" s="853"/>
      <c r="BS116" s="853"/>
      <c r="BT116" s="853"/>
      <c r="BU116" s="853"/>
      <c r="BV116" s="853" t="s">
        <v>122</v>
      </c>
      <c r="BW116" s="853"/>
      <c r="BX116" s="853"/>
      <c r="BY116" s="853"/>
      <c r="BZ116" s="853"/>
      <c r="CA116" s="853" t="s">
        <v>122</v>
      </c>
      <c r="CB116" s="853"/>
      <c r="CC116" s="853"/>
      <c r="CD116" s="853"/>
      <c r="CE116" s="853"/>
      <c r="CF116" s="911" t="s">
        <v>122</v>
      </c>
      <c r="CG116" s="912"/>
      <c r="CH116" s="912"/>
      <c r="CI116" s="912"/>
      <c r="CJ116" s="912"/>
      <c r="CK116" s="963"/>
      <c r="CL116" s="857"/>
      <c r="CM116" s="851" t="s">
        <v>436</v>
      </c>
      <c r="CN116" s="788"/>
      <c r="CO116" s="788"/>
      <c r="CP116" s="788"/>
      <c r="CQ116" s="788"/>
      <c r="CR116" s="788"/>
      <c r="CS116" s="788"/>
      <c r="CT116" s="788"/>
      <c r="CU116" s="788"/>
      <c r="CV116" s="788"/>
      <c r="CW116" s="788"/>
      <c r="CX116" s="788"/>
      <c r="CY116" s="788"/>
      <c r="CZ116" s="788"/>
      <c r="DA116" s="788"/>
      <c r="DB116" s="788"/>
      <c r="DC116" s="788"/>
      <c r="DD116" s="788"/>
      <c r="DE116" s="788"/>
      <c r="DF116" s="789"/>
      <c r="DG116" s="815" t="s">
        <v>122</v>
      </c>
      <c r="DH116" s="816"/>
      <c r="DI116" s="816"/>
      <c r="DJ116" s="816"/>
      <c r="DK116" s="817"/>
      <c r="DL116" s="818" t="s">
        <v>122</v>
      </c>
      <c r="DM116" s="816"/>
      <c r="DN116" s="816"/>
      <c r="DO116" s="816"/>
      <c r="DP116" s="817"/>
      <c r="DQ116" s="818" t="s">
        <v>122</v>
      </c>
      <c r="DR116" s="816"/>
      <c r="DS116" s="816"/>
      <c r="DT116" s="816"/>
      <c r="DU116" s="817"/>
      <c r="DV116" s="860" t="s">
        <v>122</v>
      </c>
      <c r="DW116" s="861"/>
      <c r="DX116" s="861"/>
      <c r="DY116" s="861"/>
      <c r="DZ116" s="862"/>
    </row>
    <row r="117" spans="1:130" s="226" customFormat="1" ht="26.25" customHeight="1" x14ac:dyDescent="0.2">
      <c r="A117" s="931" t="s">
        <v>177</v>
      </c>
      <c r="B117" s="932"/>
      <c r="C117" s="932"/>
      <c r="D117" s="932"/>
      <c r="E117" s="932"/>
      <c r="F117" s="932"/>
      <c r="G117" s="932"/>
      <c r="H117" s="932"/>
      <c r="I117" s="932"/>
      <c r="J117" s="932"/>
      <c r="K117" s="932"/>
      <c r="L117" s="932"/>
      <c r="M117" s="932"/>
      <c r="N117" s="932"/>
      <c r="O117" s="932"/>
      <c r="P117" s="932"/>
      <c r="Q117" s="932"/>
      <c r="R117" s="932"/>
      <c r="S117" s="932"/>
      <c r="T117" s="932"/>
      <c r="U117" s="932"/>
      <c r="V117" s="932"/>
      <c r="W117" s="932"/>
      <c r="X117" s="932"/>
      <c r="Y117" s="913" t="s">
        <v>437</v>
      </c>
      <c r="Z117" s="933"/>
      <c r="AA117" s="938">
        <v>7460076</v>
      </c>
      <c r="AB117" s="939"/>
      <c r="AC117" s="939"/>
      <c r="AD117" s="939"/>
      <c r="AE117" s="940"/>
      <c r="AF117" s="941">
        <v>7007760</v>
      </c>
      <c r="AG117" s="939"/>
      <c r="AH117" s="939"/>
      <c r="AI117" s="939"/>
      <c r="AJ117" s="940"/>
      <c r="AK117" s="941">
        <v>6781653</v>
      </c>
      <c r="AL117" s="939"/>
      <c r="AM117" s="939"/>
      <c r="AN117" s="939"/>
      <c r="AO117" s="940"/>
      <c r="AP117" s="942"/>
      <c r="AQ117" s="943"/>
      <c r="AR117" s="943"/>
      <c r="AS117" s="943"/>
      <c r="AT117" s="944"/>
      <c r="AU117" s="968"/>
      <c r="AV117" s="969"/>
      <c r="AW117" s="969"/>
      <c r="AX117" s="969"/>
      <c r="AY117" s="969"/>
      <c r="AZ117" s="899" t="s">
        <v>438</v>
      </c>
      <c r="BA117" s="900"/>
      <c r="BB117" s="900"/>
      <c r="BC117" s="900"/>
      <c r="BD117" s="900"/>
      <c r="BE117" s="900"/>
      <c r="BF117" s="900"/>
      <c r="BG117" s="900"/>
      <c r="BH117" s="900"/>
      <c r="BI117" s="900"/>
      <c r="BJ117" s="900"/>
      <c r="BK117" s="900"/>
      <c r="BL117" s="900"/>
      <c r="BM117" s="900"/>
      <c r="BN117" s="900"/>
      <c r="BO117" s="900"/>
      <c r="BP117" s="901"/>
      <c r="BQ117" s="852" t="s">
        <v>122</v>
      </c>
      <c r="BR117" s="853"/>
      <c r="BS117" s="853"/>
      <c r="BT117" s="853"/>
      <c r="BU117" s="853"/>
      <c r="BV117" s="853" t="s">
        <v>122</v>
      </c>
      <c r="BW117" s="853"/>
      <c r="BX117" s="853"/>
      <c r="BY117" s="853"/>
      <c r="BZ117" s="853"/>
      <c r="CA117" s="853" t="s">
        <v>122</v>
      </c>
      <c r="CB117" s="853"/>
      <c r="CC117" s="853"/>
      <c r="CD117" s="853"/>
      <c r="CE117" s="853"/>
      <c r="CF117" s="911" t="s">
        <v>122</v>
      </c>
      <c r="CG117" s="912"/>
      <c r="CH117" s="912"/>
      <c r="CI117" s="912"/>
      <c r="CJ117" s="912"/>
      <c r="CK117" s="963"/>
      <c r="CL117" s="857"/>
      <c r="CM117" s="851" t="s">
        <v>439</v>
      </c>
      <c r="CN117" s="788"/>
      <c r="CO117" s="788"/>
      <c r="CP117" s="788"/>
      <c r="CQ117" s="788"/>
      <c r="CR117" s="788"/>
      <c r="CS117" s="788"/>
      <c r="CT117" s="788"/>
      <c r="CU117" s="788"/>
      <c r="CV117" s="788"/>
      <c r="CW117" s="788"/>
      <c r="CX117" s="788"/>
      <c r="CY117" s="788"/>
      <c r="CZ117" s="788"/>
      <c r="DA117" s="788"/>
      <c r="DB117" s="788"/>
      <c r="DC117" s="788"/>
      <c r="DD117" s="788"/>
      <c r="DE117" s="788"/>
      <c r="DF117" s="789"/>
      <c r="DG117" s="815" t="s">
        <v>122</v>
      </c>
      <c r="DH117" s="816"/>
      <c r="DI117" s="816"/>
      <c r="DJ117" s="816"/>
      <c r="DK117" s="817"/>
      <c r="DL117" s="818" t="s">
        <v>122</v>
      </c>
      <c r="DM117" s="816"/>
      <c r="DN117" s="816"/>
      <c r="DO117" s="816"/>
      <c r="DP117" s="817"/>
      <c r="DQ117" s="818" t="s">
        <v>122</v>
      </c>
      <c r="DR117" s="816"/>
      <c r="DS117" s="816"/>
      <c r="DT117" s="816"/>
      <c r="DU117" s="817"/>
      <c r="DV117" s="860" t="s">
        <v>122</v>
      </c>
      <c r="DW117" s="861"/>
      <c r="DX117" s="861"/>
      <c r="DY117" s="861"/>
      <c r="DZ117" s="862"/>
    </row>
    <row r="118" spans="1:130" s="226" customFormat="1" ht="26.25" customHeight="1" x14ac:dyDescent="0.2">
      <c r="A118" s="931" t="s">
        <v>413</v>
      </c>
      <c r="B118" s="932"/>
      <c r="C118" s="932"/>
      <c r="D118" s="932"/>
      <c r="E118" s="932"/>
      <c r="F118" s="932"/>
      <c r="G118" s="932"/>
      <c r="H118" s="932"/>
      <c r="I118" s="932"/>
      <c r="J118" s="932"/>
      <c r="K118" s="932"/>
      <c r="L118" s="932"/>
      <c r="M118" s="932"/>
      <c r="N118" s="932"/>
      <c r="O118" s="932"/>
      <c r="P118" s="932"/>
      <c r="Q118" s="932"/>
      <c r="R118" s="932"/>
      <c r="S118" s="932"/>
      <c r="T118" s="932"/>
      <c r="U118" s="932"/>
      <c r="V118" s="932"/>
      <c r="W118" s="932"/>
      <c r="X118" s="932"/>
      <c r="Y118" s="932"/>
      <c r="Z118" s="933"/>
      <c r="AA118" s="934" t="s">
        <v>410</v>
      </c>
      <c r="AB118" s="932"/>
      <c r="AC118" s="932"/>
      <c r="AD118" s="932"/>
      <c r="AE118" s="933"/>
      <c r="AF118" s="934" t="s">
        <v>411</v>
      </c>
      <c r="AG118" s="932"/>
      <c r="AH118" s="932"/>
      <c r="AI118" s="932"/>
      <c r="AJ118" s="933"/>
      <c r="AK118" s="934" t="s">
        <v>294</v>
      </c>
      <c r="AL118" s="932"/>
      <c r="AM118" s="932"/>
      <c r="AN118" s="932"/>
      <c r="AO118" s="933"/>
      <c r="AP118" s="935" t="s">
        <v>412</v>
      </c>
      <c r="AQ118" s="936"/>
      <c r="AR118" s="936"/>
      <c r="AS118" s="936"/>
      <c r="AT118" s="937"/>
      <c r="AU118" s="968"/>
      <c r="AV118" s="969"/>
      <c r="AW118" s="969"/>
      <c r="AX118" s="969"/>
      <c r="AY118" s="969"/>
      <c r="AZ118" s="874" t="s">
        <v>440</v>
      </c>
      <c r="BA118" s="875"/>
      <c r="BB118" s="875"/>
      <c r="BC118" s="875"/>
      <c r="BD118" s="875"/>
      <c r="BE118" s="875"/>
      <c r="BF118" s="875"/>
      <c r="BG118" s="875"/>
      <c r="BH118" s="875"/>
      <c r="BI118" s="875"/>
      <c r="BJ118" s="875"/>
      <c r="BK118" s="875"/>
      <c r="BL118" s="875"/>
      <c r="BM118" s="875"/>
      <c r="BN118" s="875"/>
      <c r="BO118" s="875"/>
      <c r="BP118" s="876"/>
      <c r="BQ118" s="915" t="s">
        <v>122</v>
      </c>
      <c r="BR118" s="881"/>
      <c r="BS118" s="881"/>
      <c r="BT118" s="881"/>
      <c r="BU118" s="881"/>
      <c r="BV118" s="881" t="s">
        <v>122</v>
      </c>
      <c r="BW118" s="881"/>
      <c r="BX118" s="881"/>
      <c r="BY118" s="881"/>
      <c r="BZ118" s="881"/>
      <c r="CA118" s="881" t="s">
        <v>122</v>
      </c>
      <c r="CB118" s="881"/>
      <c r="CC118" s="881"/>
      <c r="CD118" s="881"/>
      <c r="CE118" s="881"/>
      <c r="CF118" s="911" t="s">
        <v>122</v>
      </c>
      <c r="CG118" s="912"/>
      <c r="CH118" s="912"/>
      <c r="CI118" s="912"/>
      <c r="CJ118" s="912"/>
      <c r="CK118" s="963"/>
      <c r="CL118" s="857"/>
      <c r="CM118" s="851" t="s">
        <v>441</v>
      </c>
      <c r="CN118" s="788"/>
      <c r="CO118" s="788"/>
      <c r="CP118" s="788"/>
      <c r="CQ118" s="788"/>
      <c r="CR118" s="788"/>
      <c r="CS118" s="788"/>
      <c r="CT118" s="788"/>
      <c r="CU118" s="788"/>
      <c r="CV118" s="788"/>
      <c r="CW118" s="788"/>
      <c r="CX118" s="788"/>
      <c r="CY118" s="788"/>
      <c r="CZ118" s="788"/>
      <c r="DA118" s="788"/>
      <c r="DB118" s="788"/>
      <c r="DC118" s="788"/>
      <c r="DD118" s="788"/>
      <c r="DE118" s="788"/>
      <c r="DF118" s="789"/>
      <c r="DG118" s="815" t="s">
        <v>122</v>
      </c>
      <c r="DH118" s="816"/>
      <c r="DI118" s="816"/>
      <c r="DJ118" s="816"/>
      <c r="DK118" s="817"/>
      <c r="DL118" s="818" t="s">
        <v>122</v>
      </c>
      <c r="DM118" s="816"/>
      <c r="DN118" s="816"/>
      <c r="DO118" s="816"/>
      <c r="DP118" s="817"/>
      <c r="DQ118" s="818" t="s">
        <v>122</v>
      </c>
      <c r="DR118" s="816"/>
      <c r="DS118" s="816"/>
      <c r="DT118" s="816"/>
      <c r="DU118" s="817"/>
      <c r="DV118" s="860" t="s">
        <v>122</v>
      </c>
      <c r="DW118" s="861"/>
      <c r="DX118" s="861"/>
      <c r="DY118" s="861"/>
      <c r="DZ118" s="862"/>
    </row>
    <row r="119" spans="1:130" s="226" customFormat="1" ht="26.25" customHeight="1" x14ac:dyDescent="0.2">
      <c r="A119" s="854" t="s">
        <v>416</v>
      </c>
      <c r="B119" s="855"/>
      <c r="C119" s="896" t="s">
        <v>417</v>
      </c>
      <c r="D119" s="844"/>
      <c r="E119" s="844"/>
      <c r="F119" s="844"/>
      <c r="G119" s="844"/>
      <c r="H119" s="844"/>
      <c r="I119" s="844"/>
      <c r="J119" s="844"/>
      <c r="K119" s="844"/>
      <c r="L119" s="844"/>
      <c r="M119" s="844"/>
      <c r="N119" s="844"/>
      <c r="O119" s="844"/>
      <c r="P119" s="844"/>
      <c r="Q119" s="844"/>
      <c r="R119" s="844"/>
      <c r="S119" s="844"/>
      <c r="T119" s="844"/>
      <c r="U119" s="844"/>
      <c r="V119" s="844"/>
      <c r="W119" s="844"/>
      <c r="X119" s="844"/>
      <c r="Y119" s="844"/>
      <c r="Z119" s="845"/>
      <c r="AA119" s="924" t="s">
        <v>122</v>
      </c>
      <c r="AB119" s="925"/>
      <c r="AC119" s="925"/>
      <c r="AD119" s="925"/>
      <c r="AE119" s="926"/>
      <c r="AF119" s="927" t="s">
        <v>122</v>
      </c>
      <c r="AG119" s="925"/>
      <c r="AH119" s="925"/>
      <c r="AI119" s="925"/>
      <c r="AJ119" s="926"/>
      <c r="AK119" s="927" t="s">
        <v>122</v>
      </c>
      <c r="AL119" s="925"/>
      <c r="AM119" s="925"/>
      <c r="AN119" s="925"/>
      <c r="AO119" s="926"/>
      <c r="AP119" s="928" t="s">
        <v>122</v>
      </c>
      <c r="AQ119" s="929"/>
      <c r="AR119" s="929"/>
      <c r="AS119" s="929"/>
      <c r="AT119" s="930"/>
      <c r="AU119" s="970"/>
      <c r="AV119" s="971"/>
      <c r="AW119" s="971"/>
      <c r="AX119" s="971"/>
      <c r="AY119" s="971"/>
      <c r="AZ119" s="247" t="s">
        <v>177</v>
      </c>
      <c r="BA119" s="247"/>
      <c r="BB119" s="247"/>
      <c r="BC119" s="247"/>
      <c r="BD119" s="247"/>
      <c r="BE119" s="247"/>
      <c r="BF119" s="247"/>
      <c r="BG119" s="247"/>
      <c r="BH119" s="247"/>
      <c r="BI119" s="247"/>
      <c r="BJ119" s="247"/>
      <c r="BK119" s="247"/>
      <c r="BL119" s="247"/>
      <c r="BM119" s="247"/>
      <c r="BN119" s="247"/>
      <c r="BO119" s="913" t="s">
        <v>442</v>
      </c>
      <c r="BP119" s="914"/>
      <c r="BQ119" s="915">
        <v>79212843</v>
      </c>
      <c r="BR119" s="881"/>
      <c r="BS119" s="881"/>
      <c r="BT119" s="881"/>
      <c r="BU119" s="881"/>
      <c r="BV119" s="881">
        <v>76869661</v>
      </c>
      <c r="BW119" s="881"/>
      <c r="BX119" s="881"/>
      <c r="BY119" s="881"/>
      <c r="BZ119" s="881"/>
      <c r="CA119" s="881">
        <v>79360190</v>
      </c>
      <c r="CB119" s="881"/>
      <c r="CC119" s="881"/>
      <c r="CD119" s="881"/>
      <c r="CE119" s="881"/>
      <c r="CF119" s="784"/>
      <c r="CG119" s="785"/>
      <c r="CH119" s="785"/>
      <c r="CI119" s="785"/>
      <c r="CJ119" s="870"/>
      <c r="CK119" s="964"/>
      <c r="CL119" s="859"/>
      <c r="CM119" s="874" t="s">
        <v>443</v>
      </c>
      <c r="CN119" s="875"/>
      <c r="CO119" s="875"/>
      <c r="CP119" s="875"/>
      <c r="CQ119" s="875"/>
      <c r="CR119" s="875"/>
      <c r="CS119" s="875"/>
      <c r="CT119" s="875"/>
      <c r="CU119" s="875"/>
      <c r="CV119" s="875"/>
      <c r="CW119" s="875"/>
      <c r="CX119" s="875"/>
      <c r="CY119" s="875"/>
      <c r="CZ119" s="875"/>
      <c r="DA119" s="875"/>
      <c r="DB119" s="875"/>
      <c r="DC119" s="875"/>
      <c r="DD119" s="875"/>
      <c r="DE119" s="875"/>
      <c r="DF119" s="876"/>
      <c r="DG119" s="799" t="s">
        <v>122</v>
      </c>
      <c r="DH119" s="800"/>
      <c r="DI119" s="800"/>
      <c r="DJ119" s="800"/>
      <c r="DK119" s="801"/>
      <c r="DL119" s="802" t="s">
        <v>122</v>
      </c>
      <c r="DM119" s="800"/>
      <c r="DN119" s="800"/>
      <c r="DO119" s="800"/>
      <c r="DP119" s="801"/>
      <c r="DQ119" s="802" t="s">
        <v>122</v>
      </c>
      <c r="DR119" s="800"/>
      <c r="DS119" s="800"/>
      <c r="DT119" s="800"/>
      <c r="DU119" s="801"/>
      <c r="DV119" s="884" t="s">
        <v>122</v>
      </c>
      <c r="DW119" s="885"/>
      <c r="DX119" s="885"/>
      <c r="DY119" s="885"/>
      <c r="DZ119" s="886"/>
    </row>
    <row r="120" spans="1:130" s="226" customFormat="1" ht="26.25" customHeight="1" x14ac:dyDescent="0.2">
      <c r="A120" s="856"/>
      <c r="B120" s="857"/>
      <c r="C120" s="851" t="s">
        <v>420</v>
      </c>
      <c r="D120" s="788"/>
      <c r="E120" s="788"/>
      <c r="F120" s="788"/>
      <c r="G120" s="788"/>
      <c r="H120" s="788"/>
      <c r="I120" s="788"/>
      <c r="J120" s="788"/>
      <c r="K120" s="788"/>
      <c r="L120" s="788"/>
      <c r="M120" s="788"/>
      <c r="N120" s="788"/>
      <c r="O120" s="788"/>
      <c r="P120" s="788"/>
      <c r="Q120" s="788"/>
      <c r="R120" s="788"/>
      <c r="S120" s="788"/>
      <c r="T120" s="788"/>
      <c r="U120" s="788"/>
      <c r="V120" s="788"/>
      <c r="W120" s="788"/>
      <c r="X120" s="788"/>
      <c r="Y120" s="788"/>
      <c r="Z120" s="789"/>
      <c r="AA120" s="815" t="s">
        <v>122</v>
      </c>
      <c r="AB120" s="816"/>
      <c r="AC120" s="816"/>
      <c r="AD120" s="816"/>
      <c r="AE120" s="817"/>
      <c r="AF120" s="818" t="s">
        <v>122</v>
      </c>
      <c r="AG120" s="816"/>
      <c r="AH120" s="816"/>
      <c r="AI120" s="816"/>
      <c r="AJ120" s="817"/>
      <c r="AK120" s="818" t="s">
        <v>122</v>
      </c>
      <c r="AL120" s="816"/>
      <c r="AM120" s="816"/>
      <c r="AN120" s="816"/>
      <c r="AO120" s="817"/>
      <c r="AP120" s="860" t="s">
        <v>122</v>
      </c>
      <c r="AQ120" s="861"/>
      <c r="AR120" s="861"/>
      <c r="AS120" s="861"/>
      <c r="AT120" s="862"/>
      <c r="AU120" s="916" t="s">
        <v>444</v>
      </c>
      <c r="AV120" s="917"/>
      <c r="AW120" s="917"/>
      <c r="AX120" s="917"/>
      <c r="AY120" s="918"/>
      <c r="AZ120" s="896" t="s">
        <v>445</v>
      </c>
      <c r="BA120" s="844"/>
      <c r="BB120" s="844"/>
      <c r="BC120" s="844"/>
      <c r="BD120" s="844"/>
      <c r="BE120" s="844"/>
      <c r="BF120" s="844"/>
      <c r="BG120" s="844"/>
      <c r="BH120" s="844"/>
      <c r="BI120" s="844"/>
      <c r="BJ120" s="844"/>
      <c r="BK120" s="844"/>
      <c r="BL120" s="844"/>
      <c r="BM120" s="844"/>
      <c r="BN120" s="844"/>
      <c r="BO120" s="844"/>
      <c r="BP120" s="845"/>
      <c r="BQ120" s="897">
        <v>30684763</v>
      </c>
      <c r="BR120" s="878"/>
      <c r="BS120" s="878"/>
      <c r="BT120" s="878"/>
      <c r="BU120" s="878"/>
      <c r="BV120" s="878">
        <v>34876973</v>
      </c>
      <c r="BW120" s="878"/>
      <c r="BX120" s="878"/>
      <c r="BY120" s="878"/>
      <c r="BZ120" s="878"/>
      <c r="CA120" s="878">
        <v>36938668</v>
      </c>
      <c r="CB120" s="878"/>
      <c r="CC120" s="878"/>
      <c r="CD120" s="878"/>
      <c r="CE120" s="878"/>
      <c r="CF120" s="902">
        <v>83.2</v>
      </c>
      <c r="CG120" s="903"/>
      <c r="CH120" s="903"/>
      <c r="CI120" s="903"/>
      <c r="CJ120" s="903"/>
      <c r="CK120" s="904" t="s">
        <v>446</v>
      </c>
      <c r="CL120" s="888"/>
      <c r="CM120" s="888"/>
      <c r="CN120" s="888"/>
      <c r="CO120" s="889"/>
      <c r="CP120" s="908" t="s">
        <v>395</v>
      </c>
      <c r="CQ120" s="909"/>
      <c r="CR120" s="909"/>
      <c r="CS120" s="909"/>
      <c r="CT120" s="909"/>
      <c r="CU120" s="909"/>
      <c r="CV120" s="909"/>
      <c r="CW120" s="909"/>
      <c r="CX120" s="909"/>
      <c r="CY120" s="909"/>
      <c r="CZ120" s="909"/>
      <c r="DA120" s="909"/>
      <c r="DB120" s="909"/>
      <c r="DC120" s="909"/>
      <c r="DD120" s="909"/>
      <c r="DE120" s="909"/>
      <c r="DF120" s="910"/>
      <c r="DG120" s="897">
        <v>12271775</v>
      </c>
      <c r="DH120" s="878"/>
      <c r="DI120" s="878"/>
      <c r="DJ120" s="878"/>
      <c r="DK120" s="878"/>
      <c r="DL120" s="878">
        <v>11251625</v>
      </c>
      <c r="DM120" s="878"/>
      <c r="DN120" s="878"/>
      <c r="DO120" s="878"/>
      <c r="DP120" s="878"/>
      <c r="DQ120" s="878">
        <v>10780894</v>
      </c>
      <c r="DR120" s="878"/>
      <c r="DS120" s="878"/>
      <c r="DT120" s="878"/>
      <c r="DU120" s="878"/>
      <c r="DV120" s="879">
        <v>24.3</v>
      </c>
      <c r="DW120" s="879"/>
      <c r="DX120" s="879"/>
      <c r="DY120" s="879"/>
      <c r="DZ120" s="880"/>
    </row>
    <row r="121" spans="1:130" s="226" customFormat="1" ht="26.25" customHeight="1" x14ac:dyDescent="0.2">
      <c r="A121" s="856"/>
      <c r="B121" s="857"/>
      <c r="C121" s="899" t="s">
        <v>447</v>
      </c>
      <c r="D121" s="900"/>
      <c r="E121" s="900"/>
      <c r="F121" s="900"/>
      <c r="G121" s="900"/>
      <c r="H121" s="900"/>
      <c r="I121" s="900"/>
      <c r="J121" s="900"/>
      <c r="K121" s="900"/>
      <c r="L121" s="900"/>
      <c r="M121" s="900"/>
      <c r="N121" s="900"/>
      <c r="O121" s="900"/>
      <c r="P121" s="900"/>
      <c r="Q121" s="900"/>
      <c r="R121" s="900"/>
      <c r="S121" s="900"/>
      <c r="T121" s="900"/>
      <c r="U121" s="900"/>
      <c r="V121" s="900"/>
      <c r="W121" s="900"/>
      <c r="X121" s="900"/>
      <c r="Y121" s="900"/>
      <c r="Z121" s="901"/>
      <c r="AA121" s="815" t="s">
        <v>122</v>
      </c>
      <c r="AB121" s="816"/>
      <c r="AC121" s="816"/>
      <c r="AD121" s="816"/>
      <c r="AE121" s="817"/>
      <c r="AF121" s="818" t="s">
        <v>122</v>
      </c>
      <c r="AG121" s="816"/>
      <c r="AH121" s="816"/>
      <c r="AI121" s="816"/>
      <c r="AJ121" s="817"/>
      <c r="AK121" s="818" t="s">
        <v>122</v>
      </c>
      <c r="AL121" s="816"/>
      <c r="AM121" s="816"/>
      <c r="AN121" s="816"/>
      <c r="AO121" s="817"/>
      <c r="AP121" s="860" t="s">
        <v>122</v>
      </c>
      <c r="AQ121" s="861"/>
      <c r="AR121" s="861"/>
      <c r="AS121" s="861"/>
      <c r="AT121" s="862"/>
      <c r="AU121" s="919"/>
      <c r="AV121" s="920"/>
      <c r="AW121" s="920"/>
      <c r="AX121" s="920"/>
      <c r="AY121" s="921"/>
      <c r="AZ121" s="851" t="s">
        <v>448</v>
      </c>
      <c r="BA121" s="788"/>
      <c r="BB121" s="788"/>
      <c r="BC121" s="788"/>
      <c r="BD121" s="788"/>
      <c r="BE121" s="788"/>
      <c r="BF121" s="788"/>
      <c r="BG121" s="788"/>
      <c r="BH121" s="788"/>
      <c r="BI121" s="788"/>
      <c r="BJ121" s="788"/>
      <c r="BK121" s="788"/>
      <c r="BL121" s="788"/>
      <c r="BM121" s="788"/>
      <c r="BN121" s="788"/>
      <c r="BO121" s="788"/>
      <c r="BP121" s="789"/>
      <c r="BQ121" s="852">
        <v>19128107</v>
      </c>
      <c r="BR121" s="853"/>
      <c r="BS121" s="853"/>
      <c r="BT121" s="853"/>
      <c r="BU121" s="853"/>
      <c r="BV121" s="853">
        <v>18540562</v>
      </c>
      <c r="BW121" s="853"/>
      <c r="BX121" s="853"/>
      <c r="BY121" s="853"/>
      <c r="BZ121" s="853"/>
      <c r="CA121" s="853">
        <v>18899916</v>
      </c>
      <c r="CB121" s="853"/>
      <c r="CC121" s="853"/>
      <c r="CD121" s="853"/>
      <c r="CE121" s="853"/>
      <c r="CF121" s="911">
        <v>42.6</v>
      </c>
      <c r="CG121" s="912"/>
      <c r="CH121" s="912"/>
      <c r="CI121" s="912"/>
      <c r="CJ121" s="912"/>
      <c r="CK121" s="905"/>
      <c r="CL121" s="891"/>
      <c r="CM121" s="891"/>
      <c r="CN121" s="891"/>
      <c r="CO121" s="892"/>
      <c r="CP121" s="871" t="s">
        <v>393</v>
      </c>
      <c r="CQ121" s="872"/>
      <c r="CR121" s="872"/>
      <c r="CS121" s="872"/>
      <c r="CT121" s="872"/>
      <c r="CU121" s="872"/>
      <c r="CV121" s="872"/>
      <c r="CW121" s="872"/>
      <c r="CX121" s="872"/>
      <c r="CY121" s="872"/>
      <c r="CZ121" s="872"/>
      <c r="DA121" s="872"/>
      <c r="DB121" s="872"/>
      <c r="DC121" s="872"/>
      <c r="DD121" s="872"/>
      <c r="DE121" s="872"/>
      <c r="DF121" s="873"/>
      <c r="DG121" s="852">
        <v>48482</v>
      </c>
      <c r="DH121" s="853"/>
      <c r="DI121" s="853"/>
      <c r="DJ121" s="853"/>
      <c r="DK121" s="853"/>
      <c r="DL121" s="853">
        <v>67976</v>
      </c>
      <c r="DM121" s="853"/>
      <c r="DN121" s="853"/>
      <c r="DO121" s="853"/>
      <c r="DP121" s="853"/>
      <c r="DQ121" s="853">
        <v>125408</v>
      </c>
      <c r="DR121" s="853"/>
      <c r="DS121" s="853"/>
      <c r="DT121" s="853"/>
      <c r="DU121" s="853"/>
      <c r="DV121" s="830">
        <v>0.3</v>
      </c>
      <c r="DW121" s="830"/>
      <c r="DX121" s="830"/>
      <c r="DY121" s="830"/>
      <c r="DZ121" s="831"/>
    </row>
    <row r="122" spans="1:130" s="226" customFormat="1" ht="26.25" customHeight="1" x14ac:dyDescent="0.2">
      <c r="A122" s="856"/>
      <c r="B122" s="857"/>
      <c r="C122" s="851" t="s">
        <v>430</v>
      </c>
      <c r="D122" s="788"/>
      <c r="E122" s="788"/>
      <c r="F122" s="788"/>
      <c r="G122" s="788"/>
      <c r="H122" s="788"/>
      <c r="I122" s="788"/>
      <c r="J122" s="788"/>
      <c r="K122" s="788"/>
      <c r="L122" s="788"/>
      <c r="M122" s="788"/>
      <c r="N122" s="788"/>
      <c r="O122" s="788"/>
      <c r="P122" s="788"/>
      <c r="Q122" s="788"/>
      <c r="R122" s="788"/>
      <c r="S122" s="788"/>
      <c r="T122" s="788"/>
      <c r="U122" s="788"/>
      <c r="V122" s="788"/>
      <c r="W122" s="788"/>
      <c r="X122" s="788"/>
      <c r="Y122" s="788"/>
      <c r="Z122" s="789"/>
      <c r="AA122" s="815" t="s">
        <v>122</v>
      </c>
      <c r="AB122" s="816"/>
      <c r="AC122" s="816"/>
      <c r="AD122" s="816"/>
      <c r="AE122" s="817"/>
      <c r="AF122" s="818" t="s">
        <v>122</v>
      </c>
      <c r="AG122" s="816"/>
      <c r="AH122" s="816"/>
      <c r="AI122" s="816"/>
      <c r="AJ122" s="817"/>
      <c r="AK122" s="818" t="s">
        <v>122</v>
      </c>
      <c r="AL122" s="816"/>
      <c r="AM122" s="816"/>
      <c r="AN122" s="816"/>
      <c r="AO122" s="817"/>
      <c r="AP122" s="860" t="s">
        <v>122</v>
      </c>
      <c r="AQ122" s="861"/>
      <c r="AR122" s="861"/>
      <c r="AS122" s="861"/>
      <c r="AT122" s="862"/>
      <c r="AU122" s="919"/>
      <c r="AV122" s="920"/>
      <c r="AW122" s="920"/>
      <c r="AX122" s="920"/>
      <c r="AY122" s="921"/>
      <c r="AZ122" s="874" t="s">
        <v>449</v>
      </c>
      <c r="BA122" s="875"/>
      <c r="BB122" s="875"/>
      <c r="BC122" s="875"/>
      <c r="BD122" s="875"/>
      <c r="BE122" s="875"/>
      <c r="BF122" s="875"/>
      <c r="BG122" s="875"/>
      <c r="BH122" s="875"/>
      <c r="BI122" s="875"/>
      <c r="BJ122" s="875"/>
      <c r="BK122" s="875"/>
      <c r="BL122" s="875"/>
      <c r="BM122" s="875"/>
      <c r="BN122" s="875"/>
      <c r="BO122" s="875"/>
      <c r="BP122" s="876"/>
      <c r="BQ122" s="915">
        <v>74388830</v>
      </c>
      <c r="BR122" s="881"/>
      <c r="BS122" s="881"/>
      <c r="BT122" s="881"/>
      <c r="BU122" s="881"/>
      <c r="BV122" s="881">
        <v>71675729</v>
      </c>
      <c r="BW122" s="881"/>
      <c r="BX122" s="881"/>
      <c r="BY122" s="881"/>
      <c r="BZ122" s="881"/>
      <c r="CA122" s="881">
        <v>71239452</v>
      </c>
      <c r="CB122" s="881"/>
      <c r="CC122" s="881"/>
      <c r="CD122" s="881"/>
      <c r="CE122" s="881"/>
      <c r="CF122" s="882">
        <v>160.5</v>
      </c>
      <c r="CG122" s="883"/>
      <c r="CH122" s="883"/>
      <c r="CI122" s="883"/>
      <c r="CJ122" s="883"/>
      <c r="CK122" s="905"/>
      <c r="CL122" s="891"/>
      <c r="CM122" s="891"/>
      <c r="CN122" s="891"/>
      <c r="CO122" s="892"/>
      <c r="CP122" s="871" t="s">
        <v>391</v>
      </c>
      <c r="CQ122" s="872"/>
      <c r="CR122" s="872"/>
      <c r="CS122" s="872"/>
      <c r="CT122" s="872"/>
      <c r="CU122" s="872"/>
      <c r="CV122" s="872"/>
      <c r="CW122" s="872"/>
      <c r="CX122" s="872"/>
      <c r="CY122" s="872"/>
      <c r="CZ122" s="872"/>
      <c r="DA122" s="872"/>
      <c r="DB122" s="872"/>
      <c r="DC122" s="872"/>
      <c r="DD122" s="872"/>
      <c r="DE122" s="872"/>
      <c r="DF122" s="873"/>
      <c r="DG122" s="852" t="s">
        <v>122</v>
      </c>
      <c r="DH122" s="853"/>
      <c r="DI122" s="853"/>
      <c r="DJ122" s="853"/>
      <c r="DK122" s="853"/>
      <c r="DL122" s="853" t="s">
        <v>122</v>
      </c>
      <c r="DM122" s="853"/>
      <c r="DN122" s="853"/>
      <c r="DO122" s="853"/>
      <c r="DP122" s="853"/>
      <c r="DQ122" s="853" t="s">
        <v>122</v>
      </c>
      <c r="DR122" s="853"/>
      <c r="DS122" s="853"/>
      <c r="DT122" s="853"/>
      <c r="DU122" s="853"/>
      <c r="DV122" s="830" t="s">
        <v>122</v>
      </c>
      <c r="DW122" s="830"/>
      <c r="DX122" s="830"/>
      <c r="DY122" s="830"/>
      <c r="DZ122" s="831"/>
    </row>
    <row r="123" spans="1:130" s="226" customFormat="1" ht="26.25" customHeight="1" x14ac:dyDescent="0.2">
      <c r="A123" s="856"/>
      <c r="B123" s="857"/>
      <c r="C123" s="851" t="s">
        <v>436</v>
      </c>
      <c r="D123" s="788"/>
      <c r="E123" s="788"/>
      <c r="F123" s="788"/>
      <c r="G123" s="788"/>
      <c r="H123" s="788"/>
      <c r="I123" s="788"/>
      <c r="J123" s="788"/>
      <c r="K123" s="788"/>
      <c r="L123" s="788"/>
      <c r="M123" s="788"/>
      <c r="N123" s="788"/>
      <c r="O123" s="788"/>
      <c r="P123" s="788"/>
      <c r="Q123" s="788"/>
      <c r="R123" s="788"/>
      <c r="S123" s="788"/>
      <c r="T123" s="788"/>
      <c r="U123" s="788"/>
      <c r="V123" s="788"/>
      <c r="W123" s="788"/>
      <c r="X123" s="788"/>
      <c r="Y123" s="788"/>
      <c r="Z123" s="789"/>
      <c r="AA123" s="815" t="s">
        <v>122</v>
      </c>
      <c r="AB123" s="816"/>
      <c r="AC123" s="816"/>
      <c r="AD123" s="816"/>
      <c r="AE123" s="817"/>
      <c r="AF123" s="818" t="s">
        <v>122</v>
      </c>
      <c r="AG123" s="816"/>
      <c r="AH123" s="816"/>
      <c r="AI123" s="816"/>
      <c r="AJ123" s="817"/>
      <c r="AK123" s="818" t="s">
        <v>122</v>
      </c>
      <c r="AL123" s="816"/>
      <c r="AM123" s="816"/>
      <c r="AN123" s="816"/>
      <c r="AO123" s="817"/>
      <c r="AP123" s="860" t="s">
        <v>122</v>
      </c>
      <c r="AQ123" s="861"/>
      <c r="AR123" s="861"/>
      <c r="AS123" s="861"/>
      <c r="AT123" s="862"/>
      <c r="AU123" s="922"/>
      <c r="AV123" s="923"/>
      <c r="AW123" s="923"/>
      <c r="AX123" s="923"/>
      <c r="AY123" s="923"/>
      <c r="AZ123" s="247" t="s">
        <v>177</v>
      </c>
      <c r="BA123" s="247"/>
      <c r="BB123" s="247"/>
      <c r="BC123" s="247"/>
      <c r="BD123" s="247"/>
      <c r="BE123" s="247"/>
      <c r="BF123" s="247"/>
      <c r="BG123" s="247"/>
      <c r="BH123" s="247"/>
      <c r="BI123" s="247"/>
      <c r="BJ123" s="247"/>
      <c r="BK123" s="247"/>
      <c r="BL123" s="247"/>
      <c r="BM123" s="247"/>
      <c r="BN123" s="247"/>
      <c r="BO123" s="913" t="s">
        <v>450</v>
      </c>
      <c r="BP123" s="914"/>
      <c r="BQ123" s="868">
        <v>124201700</v>
      </c>
      <c r="BR123" s="869"/>
      <c r="BS123" s="869"/>
      <c r="BT123" s="869"/>
      <c r="BU123" s="869"/>
      <c r="BV123" s="869">
        <v>125093264</v>
      </c>
      <c r="BW123" s="869"/>
      <c r="BX123" s="869"/>
      <c r="BY123" s="869"/>
      <c r="BZ123" s="869"/>
      <c r="CA123" s="869">
        <v>127078036</v>
      </c>
      <c r="CB123" s="869"/>
      <c r="CC123" s="869"/>
      <c r="CD123" s="869"/>
      <c r="CE123" s="869"/>
      <c r="CF123" s="784"/>
      <c r="CG123" s="785"/>
      <c r="CH123" s="785"/>
      <c r="CI123" s="785"/>
      <c r="CJ123" s="870"/>
      <c r="CK123" s="905"/>
      <c r="CL123" s="891"/>
      <c r="CM123" s="891"/>
      <c r="CN123" s="891"/>
      <c r="CO123" s="892"/>
      <c r="CP123" s="871" t="s">
        <v>392</v>
      </c>
      <c r="CQ123" s="872"/>
      <c r="CR123" s="872"/>
      <c r="CS123" s="872"/>
      <c r="CT123" s="872"/>
      <c r="CU123" s="872"/>
      <c r="CV123" s="872"/>
      <c r="CW123" s="872"/>
      <c r="CX123" s="872"/>
      <c r="CY123" s="872"/>
      <c r="CZ123" s="872"/>
      <c r="DA123" s="872"/>
      <c r="DB123" s="872"/>
      <c r="DC123" s="872"/>
      <c r="DD123" s="872"/>
      <c r="DE123" s="872"/>
      <c r="DF123" s="873"/>
      <c r="DG123" s="815" t="s">
        <v>122</v>
      </c>
      <c r="DH123" s="816"/>
      <c r="DI123" s="816"/>
      <c r="DJ123" s="816"/>
      <c r="DK123" s="817"/>
      <c r="DL123" s="818" t="s">
        <v>122</v>
      </c>
      <c r="DM123" s="816"/>
      <c r="DN123" s="816"/>
      <c r="DO123" s="816"/>
      <c r="DP123" s="817"/>
      <c r="DQ123" s="818" t="s">
        <v>122</v>
      </c>
      <c r="DR123" s="816"/>
      <c r="DS123" s="816"/>
      <c r="DT123" s="816"/>
      <c r="DU123" s="817"/>
      <c r="DV123" s="860" t="s">
        <v>122</v>
      </c>
      <c r="DW123" s="861"/>
      <c r="DX123" s="861"/>
      <c r="DY123" s="861"/>
      <c r="DZ123" s="862"/>
    </row>
    <row r="124" spans="1:130" s="226" customFormat="1" ht="26.25" customHeight="1" thickBot="1" x14ac:dyDescent="0.25">
      <c r="A124" s="856"/>
      <c r="B124" s="857"/>
      <c r="C124" s="851" t="s">
        <v>439</v>
      </c>
      <c r="D124" s="788"/>
      <c r="E124" s="788"/>
      <c r="F124" s="788"/>
      <c r="G124" s="788"/>
      <c r="H124" s="788"/>
      <c r="I124" s="788"/>
      <c r="J124" s="788"/>
      <c r="K124" s="788"/>
      <c r="L124" s="788"/>
      <c r="M124" s="788"/>
      <c r="N124" s="788"/>
      <c r="O124" s="788"/>
      <c r="P124" s="788"/>
      <c r="Q124" s="788"/>
      <c r="R124" s="788"/>
      <c r="S124" s="788"/>
      <c r="T124" s="788"/>
      <c r="U124" s="788"/>
      <c r="V124" s="788"/>
      <c r="W124" s="788"/>
      <c r="X124" s="788"/>
      <c r="Y124" s="788"/>
      <c r="Z124" s="789"/>
      <c r="AA124" s="815" t="s">
        <v>122</v>
      </c>
      <c r="AB124" s="816"/>
      <c r="AC124" s="816"/>
      <c r="AD124" s="816"/>
      <c r="AE124" s="817"/>
      <c r="AF124" s="818" t="s">
        <v>122</v>
      </c>
      <c r="AG124" s="816"/>
      <c r="AH124" s="816"/>
      <c r="AI124" s="816"/>
      <c r="AJ124" s="817"/>
      <c r="AK124" s="818" t="s">
        <v>122</v>
      </c>
      <c r="AL124" s="816"/>
      <c r="AM124" s="816"/>
      <c r="AN124" s="816"/>
      <c r="AO124" s="817"/>
      <c r="AP124" s="860" t="s">
        <v>122</v>
      </c>
      <c r="AQ124" s="861"/>
      <c r="AR124" s="861"/>
      <c r="AS124" s="861"/>
      <c r="AT124" s="862"/>
      <c r="AU124" s="863" t="s">
        <v>451</v>
      </c>
      <c r="AV124" s="864"/>
      <c r="AW124" s="864"/>
      <c r="AX124" s="864"/>
      <c r="AY124" s="864"/>
      <c r="AZ124" s="864"/>
      <c r="BA124" s="864"/>
      <c r="BB124" s="864"/>
      <c r="BC124" s="864"/>
      <c r="BD124" s="864"/>
      <c r="BE124" s="864"/>
      <c r="BF124" s="864"/>
      <c r="BG124" s="864"/>
      <c r="BH124" s="864"/>
      <c r="BI124" s="864"/>
      <c r="BJ124" s="864"/>
      <c r="BK124" s="864"/>
      <c r="BL124" s="864"/>
      <c r="BM124" s="864"/>
      <c r="BN124" s="864"/>
      <c r="BO124" s="864"/>
      <c r="BP124" s="865"/>
      <c r="BQ124" s="866" t="s">
        <v>122</v>
      </c>
      <c r="BR124" s="867"/>
      <c r="BS124" s="867"/>
      <c r="BT124" s="867"/>
      <c r="BU124" s="867"/>
      <c r="BV124" s="867" t="s">
        <v>122</v>
      </c>
      <c r="BW124" s="867"/>
      <c r="BX124" s="867"/>
      <c r="BY124" s="867"/>
      <c r="BZ124" s="867"/>
      <c r="CA124" s="867" t="s">
        <v>122</v>
      </c>
      <c r="CB124" s="867"/>
      <c r="CC124" s="867"/>
      <c r="CD124" s="867"/>
      <c r="CE124" s="867"/>
      <c r="CF124" s="762"/>
      <c r="CG124" s="763"/>
      <c r="CH124" s="763"/>
      <c r="CI124" s="763"/>
      <c r="CJ124" s="898"/>
      <c r="CK124" s="906"/>
      <c r="CL124" s="906"/>
      <c r="CM124" s="906"/>
      <c r="CN124" s="906"/>
      <c r="CO124" s="907"/>
      <c r="CP124" s="871" t="s">
        <v>452</v>
      </c>
      <c r="CQ124" s="872"/>
      <c r="CR124" s="872"/>
      <c r="CS124" s="872"/>
      <c r="CT124" s="872"/>
      <c r="CU124" s="872"/>
      <c r="CV124" s="872"/>
      <c r="CW124" s="872"/>
      <c r="CX124" s="872"/>
      <c r="CY124" s="872"/>
      <c r="CZ124" s="872"/>
      <c r="DA124" s="872"/>
      <c r="DB124" s="872"/>
      <c r="DC124" s="872"/>
      <c r="DD124" s="872"/>
      <c r="DE124" s="872"/>
      <c r="DF124" s="873"/>
      <c r="DG124" s="799" t="s">
        <v>122</v>
      </c>
      <c r="DH124" s="800"/>
      <c r="DI124" s="800"/>
      <c r="DJ124" s="800"/>
      <c r="DK124" s="801"/>
      <c r="DL124" s="802" t="s">
        <v>122</v>
      </c>
      <c r="DM124" s="800"/>
      <c r="DN124" s="800"/>
      <c r="DO124" s="800"/>
      <c r="DP124" s="801"/>
      <c r="DQ124" s="802" t="s">
        <v>122</v>
      </c>
      <c r="DR124" s="800"/>
      <c r="DS124" s="800"/>
      <c r="DT124" s="800"/>
      <c r="DU124" s="801"/>
      <c r="DV124" s="884" t="s">
        <v>122</v>
      </c>
      <c r="DW124" s="885"/>
      <c r="DX124" s="885"/>
      <c r="DY124" s="885"/>
      <c r="DZ124" s="886"/>
    </row>
    <row r="125" spans="1:130" s="226" customFormat="1" ht="26.25" customHeight="1" x14ac:dyDescent="0.2">
      <c r="A125" s="856"/>
      <c r="B125" s="857"/>
      <c r="C125" s="851" t="s">
        <v>441</v>
      </c>
      <c r="D125" s="788"/>
      <c r="E125" s="788"/>
      <c r="F125" s="788"/>
      <c r="G125" s="788"/>
      <c r="H125" s="788"/>
      <c r="I125" s="788"/>
      <c r="J125" s="788"/>
      <c r="K125" s="788"/>
      <c r="L125" s="788"/>
      <c r="M125" s="788"/>
      <c r="N125" s="788"/>
      <c r="O125" s="788"/>
      <c r="P125" s="788"/>
      <c r="Q125" s="788"/>
      <c r="R125" s="788"/>
      <c r="S125" s="788"/>
      <c r="T125" s="788"/>
      <c r="U125" s="788"/>
      <c r="V125" s="788"/>
      <c r="W125" s="788"/>
      <c r="X125" s="788"/>
      <c r="Y125" s="788"/>
      <c r="Z125" s="789"/>
      <c r="AA125" s="815" t="s">
        <v>122</v>
      </c>
      <c r="AB125" s="816"/>
      <c r="AC125" s="816"/>
      <c r="AD125" s="816"/>
      <c r="AE125" s="817"/>
      <c r="AF125" s="818" t="s">
        <v>122</v>
      </c>
      <c r="AG125" s="816"/>
      <c r="AH125" s="816"/>
      <c r="AI125" s="816"/>
      <c r="AJ125" s="817"/>
      <c r="AK125" s="818" t="s">
        <v>122</v>
      </c>
      <c r="AL125" s="816"/>
      <c r="AM125" s="816"/>
      <c r="AN125" s="816"/>
      <c r="AO125" s="817"/>
      <c r="AP125" s="860" t="s">
        <v>122</v>
      </c>
      <c r="AQ125" s="861"/>
      <c r="AR125" s="861"/>
      <c r="AS125" s="861"/>
      <c r="AT125" s="862"/>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887" t="s">
        <v>453</v>
      </c>
      <c r="CL125" s="888"/>
      <c r="CM125" s="888"/>
      <c r="CN125" s="888"/>
      <c r="CO125" s="889"/>
      <c r="CP125" s="896" t="s">
        <v>454</v>
      </c>
      <c r="CQ125" s="844"/>
      <c r="CR125" s="844"/>
      <c r="CS125" s="844"/>
      <c r="CT125" s="844"/>
      <c r="CU125" s="844"/>
      <c r="CV125" s="844"/>
      <c r="CW125" s="844"/>
      <c r="CX125" s="844"/>
      <c r="CY125" s="844"/>
      <c r="CZ125" s="844"/>
      <c r="DA125" s="844"/>
      <c r="DB125" s="844"/>
      <c r="DC125" s="844"/>
      <c r="DD125" s="844"/>
      <c r="DE125" s="844"/>
      <c r="DF125" s="845"/>
      <c r="DG125" s="897" t="s">
        <v>122</v>
      </c>
      <c r="DH125" s="878"/>
      <c r="DI125" s="878"/>
      <c r="DJ125" s="878"/>
      <c r="DK125" s="878"/>
      <c r="DL125" s="878" t="s">
        <v>122</v>
      </c>
      <c r="DM125" s="878"/>
      <c r="DN125" s="878"/>
      <c r="DO125" s="878"/>
      <c r="DP125" s="878"/>
      <c r="DQ125" s="878" t="s">
        <v>122</v>
      </c>
      <c r="DR125" s="878"/>
      <c r="DS125" s="878"/>
      <c r="DT125" s="878"/>
      <c r="DU125" s="878"/>
      <c r="DV125" s="879" t="s">
        <v>122</v>
      </c>
      <c r="DW125" s="879"/>
      <c r="DX125" s="879"/>
      <c r="DY125" s="879"/>
      <c r="DZ125" s="880"/>
    </row>
    <row r="126" spans="1:130" s="226" customFormat="1" ht="26.25" customHeight="1" thickBot="1" x14ac:dyDescent="0.25">
      <c r="A126" s="856"/>
      <c r="B126" s="857"/>
      <c r="C126" s="851" t="s">
        <v>443</v>
      </c>
      <c r="D126" s="788"/>
      <c r="E126" s="788"/>
      <c r="F126" s="788"/>
      <c r="G126" s="788"/>
      <c r="H126" s="788"/>
      <c r="I126" s="788"/>
      <c r="J126" s="788"/>
      <c r="K126" s="788"/>
      <c r="L126" s="788"/>
      <c r="M126" s="788"/>
      <c r="N126" s="788"/>
      <c r="O126" s="788"/>
      <c r="P126" s="788"/>
      <c r="Q126" s="788"/>
      <c r="R126" s="788"/>
      <c r="S126" s="788"/>
      <c r="T126" s="788"/>
      <c r="U126" s="788"/>
      <c r="V126" s="788"/>
      <c r="W126" s="788"/>
      <c r="X126" s="788"/>
      <c r="Y126" s="788"/>
      <c r="Z126" s="789"/>
      <c r="AA126" s="815" t="s">
        <v>122</v>
      </c>
      <c r="AB126" s="816"/>
      <c r="AC126" s="816"/>
      <c r="AD126" s="816"/>
      <c r="AE126" s="817"/>
      <c r="AF126" s="818" t="s">
        <v>122</v>
      </c>
      <c r="AG126" s="816"/>
      <c r="AH126" s="816"/>
      <c r="AI126" s="816"/>
      <c r="AJ126" s="817"/>
      <c r="AK126" s="818" t="s">
        <v>122</v>
      </c>
      <c r="AL126" s="816"/>
      <c r="AM126" s="816"/>
      <c r="AN126" s="816"/>
      <c r="AO126" s="817"/>
      <c r="AP126" s="860" t="s">
        <v>122</v>
      </c>
      <c r="AQ126" s="861"/>
      <c r="AR126" s="861"/>
      <c r="AS126" s="861"/>
      <c r="AT126" s="862"/>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890"/>
      <c r="CL126" s="891"/>
      <c r="CM126" s="891"/>
      <c r="CN126" s="891"/>
      <c r="CO126" s="892"/>
      <c r="CP126" s="851" t="s">
        <v>455</v>
      </c>
      <c r="CQ126" s="788"/>
      <c r="CR126" s="788"/>
      <c r="CS126" s="788"/>
      <c r="CT126" s="788"/>
      <c r="CU126" s="788"/>
      <c r="CV126" s="788"/>
      <c r="CW126" s="788"/>
      <c r="CX126" s="788"/>
      <c r="CY126" s="788"/>
      <c r="CZ126" s="788"/>
      <c r="DA126" s="788"/>
      <c r="DB126" s="788"/>
      <c r="DC126" s="788"/>
      <c r="DD126" s="788"/>
      <c r="DE126" s="788"/>
      <c r="DF126" s="789"/>
      <c r="DG126" s="852" t="s">
        <v>122</v>
      </c>
      <c r="DH126" s="853"/>
      <c r="DI126" s="853"/>
      <c r="DJ126" s="853"/>
      <c r="DK126" s="853"/>
      <c r="DL126" s="853" t="s">
        <v>122</v>
      </c>
      <c r="DM126" s="853"/>
      <c r="DN126" s="853"/>
      <c r="DO126" s="853"/>
      <c r="DP126" s="853"/>
      <c r="DQ126" s="853" t="s">
        <v>122</v>
      </c>
      <c r="DR126" s="853"/>
      <c r="DS126" s="853"/>
      <c r="DT126" s="853"/>
      <c r="DU126" s="853"/>
      <c r="DV126" s="830" t="s">
        <v>122</v>
      </c>
      <c r="DW126" s="830"/>
      <c r="DX126" s="830"/>
      <c r="DY126" s="830"/>
      <c r="DZ126" s="831"/>
    </row>
    <row r="127" spans="1:130" s="226" customFormat="1" ht="26.25" customHeight="1" x14ac:dyDescent="0.2">
      <c r="A127" s="858"/>
      <c r="B127" s="859"/>
      <c r="C127" s="874" t="s">
        <v>456</v>
      </c>
      <c r="D127" s="875"/>
      <c r="E127" s="875"/>
      <c r="F127" s="875"/>
      <c r="G127" s="875"/>
      <c r="H127" s="875"/>
      <c r="I127" s="875"/>
      <c r="J127" s="875"/>
      <c r="K127" s="875"/>
      <c r="L127" s="875"/>
      <c r="M127" s="875"/>
      <c r="N127" s="875"/>
      <c r="O127" s="875"/>
      <c r="P127" s="875"/>
      <c r="Q127" s="875"/>
      <c r="R127" s="875"/>
      <c r="S127" s="875"/>
      <c r="T127" s="875"/>
      <c r="U127" s="875"/>
      <c r="V127" s="875"/>
      <c r="W127" s="875"/>
      <c r="X127" s="875"/>
      <c r="Y127" s="875"/>
      <c r="Z127" s="876"/>
      <c r="AA127" s="815" t="s">
        <v>122</v>
      </c>
      <c r="AB127" s="816"/>
      <c r="AC127" s="816"/>
      <c r="AD127" s="816"/>
      <c r="AE127" s="817"/>
      <c r="AF127" s="818" t="s">
        <v>122</v>
      </c>
      <c r="AG127" s="816"/>
      <c r="AH127" s="816"/>
      <c r="AI127" s="816"/>
      <c r="AJ127" s="817"/>
      <c r="AK127" s="818" t="s">
        <v>122</v>
      </c>
      <c r="AL127" s="816"/>
      <c r="AM127" s="816"/>
      <c r="AN127" s="816"/>
      <c r="AO127" s="817"/>
      <c r="AP127" s="860" t="s">
        <v>122</v>
      </c>
      <c r="AQ127" s="861"/>
      <c r="AR127" s="861"/>
      <c r="AS127" s="861"/>
      <c r="AT127" s="862"/>
      <c r="AU127" s="228"/>
      <c r="AV127" s="228"/>
      <c r="AW127" s="228"/>
      <c r="AX127" s="877" t="s">
        <v>457</v>
      </c>
      <c r="AY127" s="848"/>
      <c r="AZ127" s="848"/>
      <c r="BA127" s="848"/>
      <c r="BB127" s="848"/>
      <c r="BC127" s="848"/>
      <c r="BD127" s="848"/>
      <c r="BE127" s="849"/>
      <c r="BF127" s="847" t="s">
        <v>458</v>
      </c>
      <c r="BG127" s="848"/>
      <c r="BH127" s="848"/>
      <c r="BI127" s="848"/>
      <c r="BJ127" s="848"/>
      <c r="BK127" s="848"/>
      <c r="BL127" s="849"/>
      <c r="BM127" s="847" t="s">
        <v>459</v>
      </c>
      <c r="BN127" s="848"/>
      <c r="BO127" s="848"/>
      <c r="BP127" s="848"/>
      <c r="BQ127" s="848"/>
      <c r="BR127" s="848"/>
      <c r="BS127" s="849"/>
      <c r="BT127" s="847" t="s">
        <v>460</v>
      </c>
      <c r="BU127" s="848"/>
      <c r="BV127" s="848"/>
      <c r="BW127" s="848"/>
      <c r="BX127" s="848"/>
      <c r="BY127" s="848"/>
      <c r="BZ127" s="850"/>
      <c r="CA127" s="228"/>
      <c r="CB127" s="228"/>
      <c r="CC127" s="228"/>
      <c r="CD127" s="251"/>
      <c r="CE127" s="251"/>
      <c r="CF127" s="251"/>
      <c r="CG127" s="228"/>
      <c r="CH127" s="228"/>
      <c r="CI127" s="228"/>
      <c r="CJ127" s="250"/>
      <c r="CK127" s="890"/>
      <c r="CL127" s="891"/>
      <c r="CM127" s="891"/>
      <c r="CN127" s="891"/>
      <c r="CO127" s="892"/>
      <c r="CP127" s="851" t="s">
        <v>461</v>
      </c>
      <c r="CQ127" s="788"/>
      <c r="CR127" s="788"/>
      <c r="CS127" s="788"/>
      <c r="CT127" s="788"/>
      <c r="CU127" s="788"/>
      <c r="CV127" s="788"/>
      <c r="CW127" s="788"/>
      <c r="CX127" s="788"/>
      <c r="CY127" s="788"/>
      <c r="CZ127" s="788"/>
      <c r="DA127" s="788"/>
      <c r="DB127" s="788"/>
      <c r="DC127" s="788"/>
      <c r="DD127" s="788"/>
      <c r="DE127" s="788"/>
      <c r="DF127" s="789"/>
      <c r="DG127" s="852" t="s">
        <v>122</v>
      </c>
      <c r="DH127" s="853"/>
      <c r="DI127" s="853"/>
      <c r="DJ127" s="853"/>
      <c r="DK127" s="853"/>
      <c r="DL127" s="853" t="s">
        <v>122</v>
      </c>
      <c r="DM127" s="853"/>
      <c r="DN127" s="853"/>
      <c r="DO127" s="853"/>
      <c r="DP127" s="853"/>
      <c r="DQ127" s="853" t="s">
        <v>122</v>
      </c>
      <c r="DR127" s="853"/>
      <c r="DS127" s="853"/>
      <c r="DT127" s="853"/>
      <c r="DU127" s="853"/>
      <c r="DV127" s="830" t="s">
        <v>122</v>
      </c>
      <c r="DW127" s="830"/>
      <c r="DX127" s="830"/>
      <c r="DY127" s="830"/>
      <c r="DZ127" s="831"/>
    </row>
    <row r="128" spans="1:130" s="226" customFormat="1" ht="26.25" customHeight="1" thickBot="1" x14ac:dyDescent="0.25">
      <c r="A128" s="832" t="s">
        <v>462</v>
      </c>
      <c r="B128" s="833"/>
      <c r="C128" s="833"/>
      <c r="D128" s="833"/>
      <c r="E128" s="833"/>
      <c r="F128" s="833"/>
      <c r="G128" s="833"/>
      <c r="H128" s="833"/>
      <c r="I128" s="833"/>
      <c r="J128" s="833"/>
      <c r="K128" s="833"/>
      <c r="L128" s="833"/>
      <c r="M128" s="833"/>
      <c r="N128" s="833"/>
      <c r="O128" s="833"/>
      <c r="P128" s="833"/>
      <c r="Q128" s="833"/>
      <c r="R128" s="833"/>
      <c r="S128" s="833"/>
      <c r="T128" s="833"/>
      <c r="U128" s="833"/>
      <c r="V128" s="833"/>
      <c r="W128" s="834" t="s">
        <v>463</v>
      </c>
      <c r="X128" s="834"/>
      <c r="Y128" s="834"/>
      <c r="Z128" s="835"/>
      <c r="AA128" s="836">
        <v>1728705</v>
      </c>
      <c r="AB128" s="837"/>
      <c r="AC128" s="837"/>
      <c r="AD128" s="837"/>
      <c r="AE128" s="838"/>
      <c r="AF128" s="839">
        <v>1753329</v>
      </c>
      <c r="AG128" s="837"/>
      <c r="AH128" s="837"/>
      <c r="AI128" s="837"/>
      <c r="AJ128" s="838"/>
      <c r="AK128" s="839">
        <v>1855908</v>
      </c>
      <c r="AL128" s="837"/>
      <c r="AM128" s="837"/>
      <c r="AN128" s="837"/>
      <c r="AO128" s="838"/>
      <c r="AP128" s="840"/>
      <c r="AQ128" s="841"/>
      <c r="AR128" s="841"/>
      <c r="AS128" s="841"/>
      <c r="AT128" s="842"/>
      <c r="AU128" s="228"/>
      <c r="AV128" s="228"/>
      <c r="AW128" s="228"/>
      <c r="AX128" s="843" t="s">
        <v>464</v>
      </c>
      <c r="AY128" s="844"/>
      <c r="AZ128" s="844"/>
      <c r="BA128" s="844"/>
      <c r="BB128" s="844"/>
      <c r="BC128" s="844"/>
      <c r="BD128" s="844"/>
      <c r="BE128" s="845"/>
      <c r="BF128" s="822" t="s">
        <v>122</v>
      </c>
      <c r="BG128" s="823"/>
      <c r="BH128" s="823"/>
      <c r="BI128" s="823"/>
      <c r="BJ128" s="823"/>
      <c r="BK128" s="823"/>
      <c r="BL128" s="846"/>
      <c r="BM128" s="822">
        <v>11.25</v>
      </c>
      <c r="BN128" s="823"/>
      <c r="BO128" s="823"/>
      <c r="BP128" s="823"/>
      <c r="BQ128" s="823"/>
      <c r="BR128" s="823"/>
      <c r="BS128" s="846"/>
      <c r="BT128" s="822">
        <v>20</v>
      </c>
      <c r="BU128" s="823"/>
      <c r="BV128" s="823"/>
      <c r="BW128" s="823"/>
      <c r="BX128" s="823"/>
      <c r="BY128" s="823"/>
      <c r="BZ128" s="824"/>
      <c r="CA128" s="251"/>
      <c r="CB128" s="251"/>
      <c r="CC128" s="251"/>
      <c r="CD128" s="251"/>
      <c r="CE128" s="251"/>
      <c r="CF128" s="251"/>
      <c r="CG128" s="228"/>
      <c r="CH128" s="228"/>
      <c r="CI128" s="228"/>
      <c r="CJ128" s="250"/>
      <c r="CK128" s="893"/>
      <c r="CL128" s="894"/>
      <c r="CM128" s="894"/>
      <c r="CN128" s="894"/>
      <c r="CO128" s="895"/>
      <c r="CP128" s="825" t="s">
        <v>465</v>
      </c>
      <c r="CQ128" s="766"/>
      <c r="CR128" s="766"/>
      <c r="CS128" s="766"/>
      <c r="CT128" s="766"/>
      <c r="CU128" s="766"/>
      <c r="CV128" s="766"/>
      <c r="CW128" s="766"/>
      <c r="CX128" s="766"/>
      <c r="CY128" s="766"/>
      <c r="CZ128" s="766"/>
      <c r="DA128" s="766"/>
      <c r="DB128" s="766"/>
      <c r="DC128" s="766"/>
      <c r="DD128" s="766"/>
      <c r="DE128" s="766"/>
      <c r="DF128" s="767"/>
      <c r="DG128" s="826">
        <v>2820</v>
      </c>
      <c r="DH128" s="827"/>
      <c r="DI128" s="827"/>
      <c r="DJ128" s="827"/>
      <c r="DK128" s="827"/>
      <c r="DL128" s="827">
        <v>2155</v>
      </c>
      <c r="DM128" s="827"/>
      <c r="DN128" s="827"/>
      <c r="DO128" s="827"/>
      <c r="DP128" s="827"/>
      <c r="DQ128" s="827">
        <v>1999</v>
      </c>
      <c r="DR128" s="827"/>
      <c r="DS128" s="827"/>
      <c r="DT128" s="827"/>
      <c r="DU128" s="827"/>
      <c r="DV128" s="828">
        <v>0</v>
      </c>
      <c r="DW128" s="828"/>
      <c r="DX128" s="828"/>
      <c r="DY128" s="828"/>
      <c r="DZ128" s="829"/>
    </row>
    <row r="129" spans="1:131" s="226" customFormat="1" ht="26.25" customHeight="1" x14ac:dyDescent="0.2">
      <c r="A129" s="810" t="s">
        <v>102</v>
      </c>
      <c r="B129" s="811"/>
      <c r="C129" s="811"/>
      <c r="D129" s="811"/>
      <c r="E129" s="811"/>
      <c r="F129" s="811"/>
      <c r="G129" s="811"/>
      <c r="H129" s="811"/>
      <c r="I129" s="811"/>
      <c r="J129" s="811"/>
      <c r="K129" s="811"/>
      <c r="L129" s="811"/>
      <c r="M129" s="811"/>
      <c r="N129" s="811"/>
      <c r="O129" s="811"/>
      <c r="P129" s="811"/>
      <c r="Q129" s="811"/>
      <c r="R129" s="811"/>
      <c r="S129" s="811"/>
      <c r="T129" s="811"/>
      <c r="U129" s="811"/>
      <c r="V129" s="811"/>
      <c r="W129" s="812" t="s">
        <v>466</v>
      </c>
      <c r="X129" s="813"/>
      <c r="Y129" s="813"/>
      <c r="Z129" s="814"/>
      <c r="AA129" s="815">
        <v>50398867</v>
      </c>
      <c r="AB129" s="816"/>
      <c r="AC129" s="816"/>
      <c r="AD129" s="816"/>
      <c r="AE129" s="817"/>
      <c r="AF129" s="818">
        <v>49204060</v>
      </c>
      <c r="AG129" s="816"/>
      <c r="AH129" s="816"/>
      <c r="AI129" s="816"/>
      <c r="AJ129" s="817"/>
      <c r="AK129" s="818">
        <v>50381673</v>
      </c>
      <c r="AL129" s="816"/>
      <c r="AM129" s="816"/>
      <c r="AN129" s="816"/>
      <c r="AO129" s="817"/>
      <c r="AP129" s="819"/>
      <c r="AQ129" s="820"/>
      <c r="AR129" s="820"/>
      <c r="AS129" s="820"/>
      <c r="AT129" s="821"/>
      <c r="AU129" s="229"/>
      <c r="AV129" s="229"/>
      <c r="AW129" s="229"/>
      <c r="AX129" s="787" t="s">
        <v>467</v>
      </c>
      <c r="AY129" s="788"/>
      <c r="AZ129" s="788"/>
      <c r="BA129" s="788"/>
      <c r="BB129" s="788"/>
      <c r="BC129" s="788"/>
      <c r="BD129" s="788"/>
      <c r="BE129" s="789"/>
      <c r="BF129" s="806" t="s">
        <v>122</v>
      </c>
      <c r="BG129" s="807"/>
      <c r="BH129" s="807"/>
      <c r="BI129" s="807"/>
      <c r="BJ129" s="807"/>
      <c r="BK129" s="807"/>
      <c r="BL129" s="808"/>
      <c r="BM129" s="806">
        <v>16.25</v>
      </c>
      <c r="BN129" s="807"/>
      <c r="BO129" s="807"/>
      <c r="BP129" s="807"/>
      <c r="BQ129" s="807"/>
      <c r="BR129" s="807"/>
      <c r="BS129" s="808"/>
      <c r="BT129" s="806">
        <v>30</v>
      </c>
      <c r="BU129" s="807"/>
      <c r="BV129" s="807"/>
      <c r="BW129" s="807"/>
      <c r="BX129" s="807"/>
      <c r="BY129" s="807"/>
      <c r="BZ129" s="809"/>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2">
      <c r="A130" s="810" t="s">
        <v>468</v>
      </c>
      <c r="B130" s="811"/>
      <c r="C130" s="811"/>
      <c r="D130" s="811"/>
      <c r="E130" s="811"/>
      <c r="F130" s="811"/>
      <c r="G130" s="811"/>
      <c r="H130" s="811"/>
      <c r="I130" s="811"/>
      <c r="J130" s="811"/>
      <c r="K130" s="811"/>
      <c r="L130" s="811"/>
      <c r="M130" s="811"/>
      <c r="N130" s="811"/>
      <c r="O130" s="811"/>
      <c r="P130" s="811"/>
      <c r="Q130" s="811"/>
      <c r="R130" s="811"/>
      <c r="S130" s="811"/>
      <c r="T130" s="811"/>
      <c r="U130" s="811"/>
      <c r="V130" s="811"/>
      <c r="W130" s="812" t="s">
        <v>469</v>
      </c>
      <c r="X130" s="813"/>
      <c r="Y130" s="813"/>
      <c r="Z130" s="814"/>
      <c r="AA130" s="815">
        <v>6089777</v>
      </c>
      <c r="AB130" s="816"/>
      <c r="AC130" s="816"/>
      <c r="AD130" s="816"/>
      <c r="AE130" s="817"/>
      <c r="AF130" s="818">
        <v>5781921</v>
      </c>
      <c r="AG130" s="816"/>
      <c r="AH130" s="816"/>
      <c r="AI130" s="816"/>
      <c r="AJ130" s="817"/>
      <c r="AK130" s="818">
        <v>5990739</v>
      </c>
      <c r="AL130" s="816"/>
      <c r="AM130" s="816"/>
      <c r="AN130" s="816"/>
      <c r="AO130" s="817"/>
      <c r="AP130" s="819"/>
      <c r="AQ130" s="820"/>
      <c r="AR130" s="820"/>
      <c r="AS130" s="820"/>
      <c r="AT130" s="821"/>
      <c r="AU130" s="229"/>
      <c r="AV130" s="229"/>
      <c r="AW130" s="229"/>
      <c r="AX130" s="787" t="s">
        <v>470</v>
      </c>
      <c r="AY130" s="788"/>
      <c r="AZ130" s="788"/>
      <c r="BA130" s="788"/>
      <c r="BB130" s="788"/>
      <c r="BC130" s="788"/>
      <c r="BD130" s="788"/>
      <c r="BE130" s="789"/>
      <c r="BF130" s="790">
        <v>-1.4</v>
      </c>
      <c r="BG130" s="791"/>
      <c r="BH130" s="791"/>
      <c r="BI130" s="791"/>
      <c r="BJ130" s="791"/>
      <c r="BK130" s="791"/>
      <c r="BL130" s="792"/>
      <c r="BM130" s="790">
        <v>25</v>
      </c>
      <c r="BN130" s="791"/>
      <c r="BO130" s="791"/>
      <c r="BP130" s="791"/>
      <c r="BQ130" s="791"/>
      <c r="BR130" s="791"/>
      <c r="BS130" s="792"/>
      <c r="BT130" s="790">
        <v>35</v>
      </c>
      <c r="BU130" s="791"/>
      <c r="BV130" s="791"/>
      <c r="BW130" s="791"/>
      <c r="BX130" s="791"/>
      <c r="BY130" s="791"/>
      <c r="BZ130" s="793"/>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5">
      <c r="A131" s="794"/>
      <c r="B131" s="795"/>
      <c r="C131" s="795"/>
      <c r="D131" s="795"/>
      <c r="E131" s="795"/>
      <c r="F131" s="795"/>
      <c r="G131" s="795"/>
      <c r="H131" s="795"/>
      <c r="I131" s="795"/>
      <c r="J131" s="795"/>
      <c r="K131" s="795"/>
      <c r="L131" s="795"/>
      <c r="M131" s="795"/>
      <c r="N131" s="795"/>
      <c r="O131" s="795"/>
      <c r="P131" s="795"/>
      <c r="Q131" s="795"/>
      <c r="R131" s="795"/>
      <c r="S131" s="795"/>
      <c r="T131" s="795"/>
      <c r="U131" s="795"/>
      <c r="V131" s="795"/>
      <c r="W131" s="796" t="s">
        <v>471</v>
      </c>
      <c r="X131" s="797"/>
      <c r="Y131" s="797"/>
      <c r="Z131" s="798"/>
      <c r="AA131" s="799">
        <v>44309090</v>
      </c>
      <c r="AB131" s="800"/>
      <c r="AC131" s="800"/>
      <c r="AD131" s="800"/>
      <c r="AE131" s="801"/>
      <c r="AF131" s="802">
        <v>43422139</v>
      </c>
      <c r="AG131" s="800"/>
      <c r="AH131" s="800"/>
      <c r="AI131" s="800"/>
      <c r="AJ131" s="801"/>
      <c r="AK131" s="802">
        <v>44390934</v>
      </c>
      <c r="AL131" s="800"/>
      <c r="AM131" s="800"/>
      <c r="AN131" s="800"/>
      <c r="AO131" s="801"/>
      <c r="AP131" s="803"/>
      <c r="AQ131" s="804"/>
      <c r="AR131" s="804"/>
      <c r="AS131" s="804"/>
      <c r="AT131" s="805"/>
      <c r="AU131" s="229"/>
      <c r="AV131" s="229"/>
      <c r="AW131" s="229"/>
      <c r="AX131" s="765" t="s">
        <v>472</v>
      </c>
      <c r="AY131" s="766"/>
      <c r="AZ131" s="766"/>
      <c r="BA131" s="766"/>
      <c r="BB131" s="766"/>
      <c r="BC131" s="766"/>
      <c r="BD131" s="766"/>
      <c r="BE131" s="767"/>
      <c r="BF131" s="768" t="s">
        <v>122</v>
      </c>
      <c r="BG131" s="769"/>
      <c r="BH131" s="769"/>
      <c r="BI131" s="769"/>
      <c r="BJ131" s="769"/>
      <c r="BK131" s="769"/>
      <c r="BL131" s="770"/>
      <c r="BM131" s="768">
        <v>350</v>
      </c>
      <c r="BN131" s="769"/>
      <c r="BO131" s="769"/>
      <c r="BP131" s="769"/>
      <c r="BQ131" s="769"/>
      <c r="BR131" s="769"/>
      <c r="BS131" s="770"/>
      <c r="BT131" s="771"/>
      <c r="BU131" s="772"/>
      <c r="BV131" s="772"/>
      <c r="BW131" s="772"/>
      <c r="BX131" s="772"/>
      <c r="BY131" s="772"/>
      <c r="BZ131" s="773"/>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2">
      <c r="A132" s="774" t="s">
        <v>473</v>
      </c>
      <c r="B132" s="775"/>
      <c r="C132" s="775"/>
      <c r="D132" s="775"/>
      <c r="E132" s="775"/>
      <c r="F132" s="775"/>
      <c r="G132" s="775"/>
      <c r="H132" s="775"/>
      <c r="I132" s="775"/>
      <c r="J132" s="775"/>
      <c r="K132" s="775"/>
      <c r="L132" s="775"/>
      <c r="M132" s="775"/>
      <c r="N132" s="775"/>
      <c r="O132" s="775"/>
      <c r="P132" s="775"/>
      <c r="Q132" s="775"/>
      <c r="R132" s="775"/>
      <c r="S132" s="775"/>
      <c r="T132" s="775"/>
      <c r="U132" s="775"/>
      <c r="V132" s="778" t="s">
        <v>474</v>
      </c>
      <c r="W132" s="778"/>
      <c r="X132" s="778"/>
      <c r="Y132" s="778"/>
      <c r="Z132" s="779"/>
      <c r="AA132" s="780">
        <v>-0.80887690999999995</v>
      </c>
      <c r="AB132" s="781"/>
      <c r="AC132" s="781"/>
      <c r="AD132" s="781"/>
      <c r="AE132" s="782"/>
      <c r="AF132" s="783">
        <v>-1.2147950599999999</v>
      </c>
      <c r="AG132" s="781"/>
      <c r="AH132" s="781"/>
      <c r="AI132" s="781"/>
      <c r="AJ132" s="782"/>
      <c r="AK132" s="783">
        <v>-2.3991250100000001</v>
      </c>
      <c r="AL132" s="781"/>
      <c r="AM132" s="781"/>
      <c r="AN132" s="781"/>
      <c r="AO132" s="782"/>
      <c r="AP132" s="784"/>
      <c r="AQ132" s="785"/>
      <c r="AR132" s="785"/>
      <c r="AS132" s="785"/>
      <c r="AT132" s="786"/>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5">
      <c r="A133" s="776"/>
      <c r="B133" s="777"/>
      <c r="C133" s="777"/>
      <c r="D133" s="777"/>
      <c r="E133" s="777"/>
      <c r="F133" s="777"/>
      <c r="G133" s="777"/>
      <c r="H133" s="777"/>
      <c r="I133" s="777"/>
      <c r="J133" s="777"/>
      <c r="K133" s="777"/>
      <c r="L133" s="777"/>
      <c r="M133" s="777"/>
      <c r="N133" s="777"/>
      <c r="O133" s="777"/>
      <c r="P133" s="777"/>
      <c r="Q133" s="777"/>
      <c r="R133" s="777"/>
      <c r="S133" s="777"/>
      <c r="T133" s="777"/>
      <c r="U133" s="777"/>
      <c r="V133" s="757" t="s">
        <v>475</v>
      </c>
      <c r="W133" s="757"/>
      <c r="X133" s="757"/>
      <c r="Y133" s="757"/>
      <c r="Z133" s="758"/>
      <c r="AA133" s="759">
        <v>-0.9</v>
      </c>
      <c r="AB133" s="760"/>
      <c r="AC133" s="760"/>
      <c r="AD133" s="760"/>
      <c r="AE133" s="761"/>
      <c r="AF133" s="759">
        <v>-1.2</v>
      </c>
      <c r="AG133" s="760"/>
      <c r="AH133" s="760"/>
      <c r="AI133" s="760"/>
      <c r="AJ133" s="761"/>
      <c r="AK133" s="759">
        <v>-1.4</v>
      </c>
      <c r="AL133" s="760"/>
      <c r="AM133" s="760"/>
      <c r="AN133" s="760"/>
      <c r="AO133" s="761"/>
      <c r="AP133" s="762"/>
      <c r="AQ133" s="763"/>
      <c r="AR133" s="763"/>
      <c r="AS133" s="763"/>
      <c r="AT133" s="764"/>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2">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4" hidden="1" x14ac:dyDescent="0.2">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0pVlDj3S78m/PrQvvxAzpXGR3AW3oVXA90QDrz4LrjISVAXyZd9x/mKGGnrnU6J/uKmjVLR0FZY+ow7R5XVPnA==" saltValue="xA1k6xFLk+WMoDcvdDaW1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56" customWidth="1"/>
    <col min="121" max="121" width="0" style="255" hidden="1" customWidth="1"/>
    <col min="122" max="16384" width="9" style="255" hidden="1"/>
  </cols>
  <sheetData>
    <row r="1" spans="1:120" ht="13.2"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5"/>
    </row>
    <row r="17" spans="119:120" ht="13.2" x14ac:dyDescent="0.2">
      <c r="DP17" s="255"/>
    </row>
    <row r="18" spans="119:120" ht="13.2" x14ac:dyDescent="0.2"/>
    <row r="19" spans="119:120" ht="13.2" x14ac:dyDescent="0.2"/>
    <row r="20" spans="119:120" ht="13.2" x14ac:dyDescent="0.2">
      <c r="DO20" s="255"/>
      <c r="DP20" s="255"/>
    </row>
    <row r="21" spans="119:120" ht="13.2" x14ac:dyDescent="0.2">
      <c r="DP21" s="255"/>
    </row>
    <row r="22" spans="119:120" ht="13.2" x14ac:dyDescent="0.2"/>
    <row r="23" spans="119:120" ht="13.2" x14ac:dyDescent="0.2">
      <c r="DO23" s="255"/>
      <c r="DP23" s="255"/>
    </row>
    <row r="24" spans="119:120" ht="13.2" x14ac:dyDescent="0.2">
      <c r="DP24" s="255"/>
    </row>
    <row r="25" spans="119:120" ht="13.2" x14ac:dyDescent="0.2">
      <c r="DP25" s="255"/>
    </row>
    <row r="26" spans="119:120" ht="13.2" x14ac:dyDescent="0.2">
      <c r="DO26" s="255"/>
      <c r="DP26" s="255"/>
    </row>
    <row r="27" spans="119:120" ht="13.2" x14ac:dyDescent="0.2"/>
    <row r="28" spans="119:120" ht="13.2" x14ac:dyDescent="0.2">
      <c r="DO28" s="255"/>
      <c r="DP28" s="255"/>
    </row>
    <row r="29" spans="119:120" ht="13.2" x14ac:dyDescent="0.2">
      <c r="DP29" s="255"/>
    </row>
    <row r="30" spans="119:120" ht="13.2" x14ac:dyDescent="0.2"/>
    <row r="31" spans="119:120" ht="13.2" x14ac:dyDescent="0.2">
      <c r="DO31" s="255"/>
      <c r="DP31" s="255"/>
    </row>
    <row r="32" spans="119:120" ht="13.2" x14ac:dyDescent="0.2"/>
    <row r="33" spans="98:120" ht="13.2" x14ac:dyDescent="0.2">
      <c r="DO33" s="255"/>
      <c r="DP33" s="255"/>
    </row>
    <row r="34" spans="98:120" ht="13.2" x14ac:dyDescent="0.2">
      <c r="DM34" s="255"/>
    </row>
    <row r="35" spans="98:120" ht="13.2" x14ac:dyDescent="0.2">
      <c r="CT35" s="255"/>
      <c r="CU35" s="255"/>
      <c r="CV35" s="255"/>
      <c r="CY35" s="255"/>
      <c r="CZ35" s="255"/>
      <c r="DA35" s="255"/>
      <c r="DD35" s="255"/>
      <c r="DE35" s="255"/>
      <c r="DF35" s="255"/>
      <c r="DI35" s="255"/>
      <c r="DJ35" s="255"/>
      <c r="DK35" s="255"/>
      <c r="DM35" s="255"/>
      <c r="DN35" s="255"/>
      <c r="DO35" s="255"/>
      <c r="DP35" s="255"/>
    </row>
    <row r="36" spans="98:120" ht="13.2" x14ac:dyDescent="0.2"/>
    <row r="37" spans="98:120" ht="13.2" x14ac:dyDescent="0.2">
      <c r="CW37" s="255"/>
      <c r="DB37" s="255"/>
      <c r="DG37" s="255"/>
      <c r="DL37" s="255"/>
      <c r="DP37" s="255"/>
    </row>
    <row r="38" spans="98:120" ht="13.2" x14ac:dyDescent="0.2">
      <c r="CT38" s="255"/>
      <c r="CU38" s="255"/>
      <c r="CV38" s="255"/>
      <c r="CW38" s="255"/>
      <c r="CY38" s="255"/>
      <c r="CZ38" s="255"/>
      <c r="DA38" s="255"/>
      <c r="DB38" s="255"/>
      <c r="DD38" s="255"/>
      <c r="DE38" s="255"/>
      <c r="DF38" s="255"/>
      <c r="DG38" s="255"/>
      <c r="DI38" s="255"/>
      <c r="DJ38" s="255"/>
      <c r="DK38" s="255"/>
      <c r="DL38" s="255"/>
      <c r="DN38" s="255"/>
      <c r="DO38" s="255"/>
      <c r="DP38" s="255"/>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5"/>
      <c r="DO49" s="255"/>
      <c r="DP49" s="255"/>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5"/>
      <c r="CS63" s="255"/>
      <c r="CX63" s="255"/>
      <c r="DC63" s="255"/>
      <c r="DH63" s="255"/>
    </row>
    <row r="64" spans="22:120" ht="13.2" x14ac:dyDescent="0.2">
      <c r="V64" s="255"/>
    </row>
    <row r="65" spans="15:120" ht="13.2" x14ac:dyDescent="0.2">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ht="13.2" x14ac:dyDescent="0.2">
      <c r="Q66" s="255"/>
      <c r="S66" s="255"/>
      <c r="U66" s="255"/>
      <c r="DM66" s="255"/>
    </row>
    <row r="67" spans="15:120" ht="13.2" x14ac:dyDescent="0.2">
      <c r="O67" s="255"/>
      <c r="P67" s="255"/>
      <c r="R67" s="255"/>
      <c r="T67" s="255"/>
      <c r="Y67" s="255"/>
      <c r="CT67" s="255"/>
      <c r="CV67" s="255"/>
      <c r="CW67" s="255"/>
      <c r="CY67" s="255"/>
      <c r="DA67" s="255"/>
      <c r="DB67" s="255"/>
      <c r="DD67" s="255"/>
      <c r="DF67" s="255"/>
      <c r="DG67" s="255"/>
      <c r="DI67" s="255"/>
      <c r="DK67" s="255"/>
      <c r="DL67" s="255"/>
      <c r="DN67" s="255"/>
      <c r="DO67" s="255"/>
      <c r="DP67" s="255"/>
    </row>
    <row r="68" spans="15:120" ht="13.2" x14ac:dyDescent="0.2"/>
    <row r="69" spans="15:120" ht="13.2" x14ac:dyDescent="0.2"/>
    <row r="70" spans="15:120" ht="13.2" x14ac:dyDescent="0.2"/>
    <row r="71" spans="15:120" ht="13.2" x14ac:dyDescent="0.2"/>
    <row r="72" spans="15:120" ht="13.2" x14ac:dyDescent="0.2">
      <c r="DP72" s="255"/>
    </row>
    <row r="73" spans="15:120" ht="13.2" x14ac:dyDescent="0.2">
      <c r="DP73" s="255"/>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5"/>
      <c r="CX96" s="255"/>
      <c r="DC96" s="255"/>
      <c r="DH96" s="255"/>
    </row>
    <row r="97" spans="24:120" ht="13.2" x14ac:dyDescent="0.2">
      <c r="CS97" s="255"/>
      <c r="CX97" s="255"/>
      <c r="DC97" s="255"/>
      <c r="DH97" s="255"/>
      <c r="DP97" s="256" t="s">
        <v>476</v>
      </c>
    </row>
    <row r="98" spans="24:120" ht="13.2" hidden="1" x14ac:dyDescent="0.2">
      <c r="CS98" s="255"/>
      <c r="CX98" s="255"/>
      <c r="DC98" s="255"/>
      <c r="DH98" s="255"/>
    </row>
    <row r="99" spans="24:120" ht="13.2" hidden="1" x14ac:dyDescent="0.2">
      <c r="CS99" s="255"/>
      <c r="CX99" s="255"/>
      <c r="DC99" s="255"/>
      <c r="DH99" s="255"/>
    </row>
    <row r="101" spans="24:120" ht="12" hidden="1" customHeight="1" x14ac:dyDescent="0.2">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2">
      <c r="CU102" s="255"/>
      <c r="CZ102" s="255"/>
      <c r="DE102" s="255"/>
      <c r="DJ102" s="255"/>
      <c r="DM102" s="255"/>
    </row>
    <row r="103" spans="24:120" ht="13.2" hidden="1" x14ac:dyDescent="0.2">
      <c r="CT103" s="255"/>
      <c r="CV103" s="255"/>
      <c r="CW103" s="255"/>
      <c r="CY103" s="255"/>
      <c r="DA103" s="255"/>
      <c r="DB103" s="255"/>
      <c r="DD103" s="255"/>
      <c r="DF103" s="255"/>
      <c r="DG103" s="255"/>
      <c r="DI103" s="255"/>
      <c r="DK103" s="255"/>
      <c r="DL103" s="255"/>
      <c r="DM103" s="255"/>
      <c r="DN103" s="255"/>
      <c r="DO103" s="255"/>
      <c r="DP103" s="255"/>
    </row>
    <row r="104" spans="24:120" ht="13.2" hidden="1" x14ac:dyDescent="0.2">
      <c r="CV104" s="255"/>
      <c r="CW104" s="255"/>
      <c r="DA104" s="255"/>
      <c r="DB104" s="255"/>
      <c r="DF104" s="255"/>
      <c r="DG104" s="255"/>
      <c r="DK104" s="255"/>
      <c r="DL104" s="255"/>
      <c r="DN104" s="255"/>
      <c r="DO104" s="255"/>
      <c r="DP104" s="255"/>
    </row>
    <row r="105" spans="24:120" ht="12.75" hidden="1" customHeight="1" x14ac:dyDescent="0.2"/>
  </sheetData>
  <sheetProtection algorithmName="SHA-512" hashValue="KBnB2Oeuz4U6vXiJOo3uDp4O4XW96gSrS93Enx+cxyR+D9JxHmxBf8yJ3kTtzX9+2Tu17Q+Nha5FWmnXJIHAWg==" saltValue="FvgGIrjdo/BfTdCJN0n21w==" spinCount="100000" sheet="1" objects="1" scenarios="1"/>
  <dataConsolidate/>
  <phoneticPr fontId="2"/>
  <printOptions horizontalCentered="1" verticalCentered="1"/>
  <pageMargins left="0" right="0" top="0" bottom="0" header="0" footer="0"/>
  <pageSetup paperSize="8" scale="62"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56" customWidth="1"/>
    <col min="117" max="16384" width="9" style="255" hidden="1"/>
  </cols>
  <sheetData>
    <row r="1" spans="2:116" ht="13.2"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ht="13.2" x14ac:dyDescent="0.2"/>
    <row r="3" spans="2:116" ht="13.2" x14ac:dyDescent="0.2"/>
    <row r="4" spans="2:116" ht="13.2" x14ac:dyDescent="0.2">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ht="13.2" x14ac:dyDescent="0.2">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ht="13.2" x14ac:dyDescent="0.2"/>
    <row r="20" spans="9:116" ht="13.2" x14ac:dyDescent="0.2"/>
    <row r="21" spans="9:116" ht="13.2" x14ac:dyDescent="0.2">
      <c r="DL21" s="255"/>
    </row>
    <row r="22" spans="9:116" ht="13.2" x14ac:dyDescent="0.2">
      <c r="DI22" s="255"/>
      <c r="DJ22" s="255"/>
      <c r="DK22" s="255"/>
      <c r="DL22" s="255"/>
    </row>
    <row r="23" spans="9:116" ht="13.2" x14ac:dyDescent="0.2">
      <c r="CY23" s="255"/>
      <c r="CZ23" s="255"/>
      <c r="DA23" s="255"/>
      <c r="DB23" s="255"/>
      <c r="DC23" s="255"/>
      <c r="DD23" s="255"/>
      <c r="DE23" s="255"/>
      <c r="DF23" s="255"/>
      <c r="DG23" s="255"/>
      <c r="DH23" s="255"/>
      <c r="DI23" s="255"/>
      <c r="DJ23" s="255"/>
      <c r="DK23" s="255"/>
      <c r="DL23" s="255"/>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5"/>
      <c r="DA35" s="255"/>
      <c r="DB35" s="255"/>
      <c r="DC35" s="255"/>
      <c r="DD35" s="255"/>
      <c r="DE35" s="255"/>
      <c r="DF35" s="255"/>
      <c r="DG35" s="255"/>
      <c r="DH35" s="255"/>
      <c r="DI35" s="255"/>
      <c r="DJ35" s="255"/>
      <c r="DK35" s="255"/>
      <c r="DL35" s="255"/>
    </row>
    <row r="36" spans="15:116" ht="13.2" x14ac:dyDescent="0.2"/>
    <row r="37" spans="15:116" ht="13.2" x14ac:dyDescent="0.2">
      <c r="DL37" s="255"/>
    </row>
    <row r="38" spans="15:116" ht="13.2" x14ac:dyDescent="0.2">
      <c r="DI38" s="255"/>
      <c r="DJ38" s="255"/>
      <c r="DK38" s="255"/>
      <c r="DL38" s="255"/>
    </row>
    <row r="39" spans="15:116" ht="13.2" x14ac:dyDescent="0.2"/>
    <row r="40" spans="15:116" ht="13.2" x14ac:dyDescent="0.2"/>
    <row r="41" spans="15:116" ht="13.2" x14ac:dyDescent="0.2"/>
    <row r="42" spans="15:116" ht="13.2" x14ac:dyDescent="0.2"/>
    <row r="43" spans="15:116" ht="13.2" x14ac:dyDescent="0.2">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ht="13.2" x14ac:dyDescent="0.2">
      <c r="DL44" s="255"/>
    </row>
    <row r="45" spans="15:116" ht="13.2" x14ac:dyDescent="0.2"/>
    <row r="46" spans="15:116" ht="13.2" x14ac:dyDescent="0.2">
      <c r="DA46" s="255"/>
      <c r="DB46" s="255"/>
      <c r="DC46" s="255"/>
      <c r="DD46" s="255"/>
      <c r="DE46" s="255"/>
      <c r="DF46" s="255"/>
      <c r="DG46" s="255"/>
      <c r="DH46" s="255"/>
      <c r="DI46" s="255"/>
      <c r="DJ46" s="255"/>
      <c r="DK46" s="255"/>
      <c r="DL46" s="255"/>
    </row>
    <row r="47" spans="15:116" ht="13.2" x14ac:dyDescent="0.2"/>
    <row r="48" spans="15:116" ht="13.2" x14ac:dyDescent="0.2"/>
    <row r="49" spans="104:116" ht="13.2" x14ac:dyDescent="0.2"/>
    <row r="50" spans="104:116" ht="13.2" x14ac:dyDescent="0.2">
      <c r="CZ50" s="255"/>
      <c r="DA50" s="255"/>
      <c r="DB50" s="255"/>
      <c r="DC50" s="255"/>
      <c r="DD50" s="255"/>
      <c r="DE50" s="255"/>
      <c r="DF50" s="255"/>
      <c r="DG50" s="255"/>
      <c r="DH50" s="255"/>
      <c r="DI50" s="255"/>
      <c r="DJ50" s="255"/>
      <c r="DK50" s="255"/>
      <c r="DL50" s="255"/>
    </row>
    <row r="51" spans="104:116" ht="13.2" x14ac:dyDescent="0.2"/>
    <row r="52" spans="104:116" ht="13.2" x14ac:dyDescent="0.2"/>
    <row r="53" spans="104:116" ht="13.2" x14ac:dyDescent="0.2">
      <c r="DL53" s="255"/>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5"/>
      <c r="DD67" s="255"/>
      <c r="DE67" s="255"/>
      <c r="DF67" s="255"/>
      <c r="DG67" s="255"/>
      <c r="DH67" s="255"/>
      <c r="DI67" s="255"/>
      <c r="DJ67" s="255"/>
      <c r="DK67" s="255"/>
      <c r="DL67" s="255"/>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idd/z1v00d0b473wo5fuIG8IQ14vFlrHUi/8CqcDnkBJv81pFvhLe8AEKlImTecHXOf1AMHVBwOulUD0myWfhg==" saltValue="LhZ2Hcq+v5UAE+s6Zr5sOg==" spinCount="100000" sheet="1" objects="1" scenarios="1"/>
  <dataConsolidate link="1"/>
  <phoneticPr fontId="2"/>
  <printOptions horizontalCentered="1" verticalCentered="1"/>
  <pageMargins left="0" right="0" top="0" bottom="0" header="0" footer="0"/>
  <pageSetup paperSize="8" scale="6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57" customWidth="1"/>
    <col min="37" max="44" width="17" style="257" customWidth="1"/>
    <col min="45" max="45" width="6.109375" style="264" customWidth="1"/>
    <col min="46" max="46" width="3" style="262" customWidth="1"/>
    <col min="47" max="47" width="19.109375" style="257" hidden="1" customWidth="1"/>
    <col min="48" max="52" width="12.6640625" style="257" hidden="1" customWidth="1"/>
    <col min="53" max="16384" width="8.6640625" style="257" hidden="1"/>
  </cols>
  <sheetData>
    <row r="1" spans="1:46" ht="13.2" x14ac:dyDescent="0.2">
      <c r="AS1" s="258"/>
      <c r="AT1" s="258"/>
    </row>
    <row r="2" spans="1:46" ht="13.2" x14ac:dyDescent="0.2">
      <c r="AS2" s="258"/>
      <c r="AT2" s="258"/>
    </row>
    <row r="3" spans="1:46" ht="13.2" x14ac:dyDescent="0.2">
      <c r="AS3" s="258"/>
      <c r="AT3" s="258"/>
    </row>
    <row r="4" spans="1:46" ht="13.2" x14ac:dyDescent="0.2">
      <c r="AS4" s="258"/>
      <c r="AT4" s="258"/>
    </row>
    <row r="5" spans="1:46" ht="16.2" x14ac:dyDescent="0.2">
      <c r="A5" s="259" t="s">
        <v>477</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ht="13.2" x14ac:dyDescent="0.2">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478</v>
      </c>
      <c r="AL6" s="263"/>
      <c r="AM6" s="263"/>
      <c r="AN6" s="263"/>
      <c r="AO6" s="258"/>
      <c r="AP6" s="258"/>
      <c r="AQ6" s="258"/>
      <c r="AR6" s="258"/>
    </row>
    <row r="7" spans="1:46" ht="13.5" customHeight="1" x14ac:dyDescent="0.2">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54" t="s">
        <v>479</v>
      </c>
      <c r="AP7" s="268"/>
      <c r="AQ7" s="269" t="s">
        <v>480</v>
      </c>
      <c r="AR7" s="270"/>
    </row>
    <row r="8" spans="1:46" ht="13.2" x14ac:dyDescent="0.2">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55"/>
      <c r="AP8" s="274" t="s">
        <v>481</v>
      </c>
      <c r="AQ8" s="275" t="s">
        <v>482</v>
      </c>
      <c r="AR8" s="276" t="s">
        <v>483</v>
      </c>
    </row>
    <row r="9" spans="1:46" ht="13.2" x14ac:dyDescent="0.2">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66" t="s">
        <v>484</v>
      </c>
      <c r="AL9" s="1167"/>
      <c r="AM9" s="1167"/>
      <c r="AN9" s="1168"/>
      <c r="AO9" s="277">
        <v>10932003</v>
      </c>
      <c r="AP9" s="277">
        <v>48428</v>
      </c>
      <c r="AQ9" s="278">
        <v>62936</v>
      </c>
      <c r="AR9" s="279">
        <v>-23.1</v>
      </c>
    </row>
    <row r="10" spans="1:46" ht="13.5" customHeight="1" x14ac:dyDescent="0.2">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66" t="s">
        <v>485</v>
      </c>
      <c r="AL10" s="1167"/>
      <c r="AM10" s="1167"/>
      <c r="AN10" s="1168"/>
      <c r="AO10" s="280">
        <v>2180214</v>
      </c>
      <c r="AP10" s="280">
        <v>9658</v>
      </c>
      <c r="AQ10" s="281">
        <v>1734</v>
      </c>
      <c r="AR10" s="282">
        <v>457</v>
      </c>
    </row>
    <row r="11" spans="1:46" ht="13.5" customHeight="1" x14ac:dyDescent="0.2">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66" t="s">
        <v>486</v>
      </c>
      <c r="AL11" s="1167"/>
      <c r="AM11" s="1167"/>
      <c r="AN11" s="1168"/>
      <c r="AO11" s="280">
        <v>24054</v>
      </c>
      <c r="AP11" s="280">
        <v>107</v>
      </c>
      <c r="AQ11" s="281">
        <v>694</v>
      </c>
      <c r="AR11" s="282">
        <v>-84.6</v>
      </c>
    </row>
    <row r="12" spans="1:46" ht="13.5" customHeight="1" x14ac:dyDescent="0.2">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66" t="s">
        <v>487</v>
      </c>
      <c r="AL12" s="1167"/>
      <c r="AM12" s="1167"/>
      <c r="AN12" s="1168"/>
      <c r="AO12" s="280" t="s">
        <v>488</v>
      </c>
      <c r="AP12" s="280" t="s">
        <v>488</v>
      </c>
      <c r="AQ12" s="281">
        <v>24</v>
      </c>
      <c r="AR12" s="282" t="s">
        <v>488</v>
      </c>
    </row>
    <row r="13" spans="1:46" ht="13.5" customHeight="1" x14ac:dyDescent="0.2">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66" t="s">
        <v>489</v>
      </c>
      <c r="AL13" s="1167"/>
      <c r="AM13" s="1167"/>
      <c r="AN13" s="1168"/>
      <c r="AO13" s="280">
        <v>572628</v>
      </c>
      <c r="AP13" s="280">
        <v>2537</v>
      </c>
      <c r="AQ13" s="281">
        <v>1996</v>
      </c>
      <c r="AR13" s="282">
        <v>27.1</v>
      </c>
    </row>
    <row r="14" spans="1:46" ht="13.5" customHeight="1" x14ac:dyDescent="0.2">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66" t="s">
        <v>490</v>
      </c>
      <c r="AL14" s="1167"/>
      <c r="AM14" s="1167"/>
      <c r="AN14" s="1168"/>
      <c r="AO14" s="280">
        <v>511246</v>
      </c>
      <c r="AP14" s="280">
        <v>2265</v>
      </c>
      <c r="AQ14" s="281">
        <v>1351</v>
      </c>
      <c r="AR14" s="282">
        <v>67.7</v>
      </c>
    </row>
    <row r="15" spans="1:46" ht="13.5" customHeight="1" x14ac:dyDescent="0.2">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69" t="s">
        <v>491</v>
      </c>
      <c r="AL15" s="1170"/>
      <c r="AM15" s="1170"/>
      <c r="AN15" s="1171"/>
      <c r="AO15" s="280">
        <v>-591142</v>
      </c>
      <c r="AP15" s="280">
        <v>-2619</v>
      </c>
      <c r="AQ15" s="281">
        <v>-1933</v>
      </c>
      <c r="AR15" s="282">
        <v>35.5</v>
      </c>
    </row>
    <row r="16" spans="1:46" ht="13.2" x14ac:dyDescent="0.2">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69" t="s">
        <v>177</v>
      </c>
      <c r="AL16" s="1170"/>
      <c r="AM16" s="1170"/>
      <c r="AN16" s="1171"/>
      <c r="AO16" s="280">
        <v>13629003</v>
      </c>
      <c r="AP16" s="280">
        <v>60376</v>
      </c>
      <c r="AQ16" s="281">
        <v>66802</v>
      </c>
      <c r="AR16" s="282">
        <v>-9.6</v>
      </c>
    </row>
    <row r="17" spans="1:46" ht="13.2" x14ac:dyDescent="0.2">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ht="13.2" x14ac:dyDescent="0.2">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ht="13.2" x14ac:dyDescent="0.2">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492</v>
      </c>
      <c r="AL19" s="258"/>
      <c r="AM19" s="258"/>
      <c r="AN19" s="258"/>
      <c r="AO19" s="258"/>
      <c r="AP19" s="258"/>
      <c r="AQ19" s="258"/>
      <c r="AR19" s="258"/>
    </row>
    <row r="20" spans="1:46" ht="13.2" x14ac:dyDescent="0.2">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493</v>
      </c>
      <c r="AP20" s="289" t="s">
        <v>494</v>
      </c>
      <c r="AQ20" s="290" t="s">
        <v>495</v>
      </c>
      <c r="AR20" s="291"/>
    </row>
    <row r="21" spans="1:46" s="297" customFormat="1" ht="13.2" x14ac:dyDescent="0.2">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172" t="s">
        <v>496</v>
      </c>
      <c r="AL21" s="1173"/>
      <c r="AM21" s="1173"/>
      <c r="AN21" s="1174"/>
      <c r="AO21" s="293">
        <v>4.87</v>
      </c>
      <c r="AP21" s="294">
        <v>6.52</v>
      </c>
      <c r="AQ21" s="295">
        <v>-1.65</v>
      </c>
      <c r="AR21" s="263"/>
      <c r="AS21" s="296"/>
      <c r="AT21" s="292"/>
    </row>
    <row r="22" spans="1:46" s="297" customFormat="1" ht="13.2" x14ac:dyDescent="0.2">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172" t="s">
        <v>497</v>
      </c>
      <c r="AL22" s="1173"/>
      <c r="AM22" s="1173"/>
      <c r="AN22" s="1174"/>
      <c r="AO22" s="298">
        <v>93.2</v>
      </c>
      <c r="AP22" s="299">
        <v>99.2</v>
      </c>
      <c r="AQ22" s="300">
        <v>-6</v>
      </c>
      <c r="AR22" s="284"/>
      <c r="AS22" s="296"/>
      <c r="AT22" s="292"/>
    </row>
    <row r="23" spans="1:46" s="297" customFormat="1" ht="13.2" x14ac:dyDescent="0.2">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ht="13.2" x14ac:dyDescent="0.2">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ht="13.2" x14ac:dyDescent="0.2">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ht="13.2" x14ac:dyDescent="0.2">
      <c r="A26" s="1165" t="s">
        <v>498</v>
      </c>
      <c r="B26" s="1165"/>
      <c r="C26" s="1165"/>
      <c r="D26" s="1165"/>
      <c r="E26" s="1165"/>
      <c r="F26" s="1165"/>
      <c r="G26" s="1165"/>
      <c r="H26" s="1165"/>
      <c r="I26" s="1165"/>
      <c r="J26" s="1165"/>
      <c r="K26" s="1165"/>
      <c r="L26" s="1165"/>
      <c r="M26" s="1165"/>
      <c r="N26" s="1165"/>
      <c r="O26" s="1165"/>
      <c r="P26" s="1165"/>
      <c r="Q26" s="1165"/>
      <c r="R26" s="1165"/>
      <c r="S26" s="1165"/>
      <c r="T26" s="1165"/>
      <c r="U26" s="1165"/>
      <c r="V26" s="1165"/>
      <c r="W26" s="1165"/>
      <c r="X26" s="1165"/>
      <c r="Y26" s="1165"/>
      <c r="Z26" s="1165"/>
      <c r="AA26" s="1165"/>
      <c r="AB26" s="1165"/>
      <c r="AC26" s="1165"/>
      <c r="AD26" s="1165"/>
      <c r="AE26" s="1165"/>
      <c r="AF26" s="1165"/>
      <c r="AG26" s="1165"/>
      <c r="AH26" s="1165"/>
      <c r="AI26" s="1165"/>
      <c r="AJ26" s="1165"/>
      <c r="AK26" s="1165"/>
      <c r="AL26" s="1165"/>
      <c r="AM26" s="1165"/>
      <c r="AN26" s="1165"/>
      <c r="AO26" s="1165"/>
      <c r="AP26" s="1165"/>
      <c r="AQ26" s="1165"/>
      <c r="AR26" s="1165"/>
      <c r="AS26" s="1165"/>
      <c r="AT26" s="263"/>
    </row>
    <row r="27" spans="1:46" ht="13.2" x14ac:dyDescent="0.2">
      <c r="A27" s="305"/>
      <c r="AO27" s="258"/>
      <c r="AP27" s="258"/>
      <c r="AQ27" s="258"/>
      <c r="AR27" s="258"/>
      <c r="AS27" s="258"/>
      <c r="AT27" s="258"/>
    </row>
    <row r="28" spans="1:46" ht="16.2" x14ac:dyDescent="0.2">
      <c r="A28" s="259" t="s">
        <v>499</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ht="13.2" x14ac:dyDescent="0.2">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500</v>
      </c>
      <c r="AL29" s="263"/>
      <c r="AM29" s="263"/>
      <c r="AN29" s="263"/>
      <c r="AO29" s="258"/>
      <c r="AP29" s="258"/>
      <c r="AQ29" s="258"/>
      <c r="AR29" s="258"/>
      <c r="AS29" s="307"/>
    </row>
    <row r="30" spans="1:46" ht="13.5" customHeight="1" x14ac:dyDescent="0.2">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54" t="s">
        <v>479</v>
      </c>
      <c r="AP30" s="268"/>
      <c r="AQ30" s="269" t="s">
        <v>480</v>
      </c>
      <c r="AR30" s="270"/>
    </row>
    <row r="31" spans="1:46" ht="13.2" x14ac:dyDescent="0.2">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55"/>
      <c r="AP31" s="274" t="s">
        <v>481</v>
      </c>
      <c r="AQ31" s="275" t="s">
        <v>482</v>
      </c>
      <c r="AR31" s="276" t="s">
        <v>483</v>
      </c>
    </row>
    <row r="32" spans="1:46" ht="27" customHeight="1" x14ac:dyDescent="0.2">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56" t="s">
        <v>501</v>
      </c>
      <c r="AL32" s="1157"/>
      <c r="AM32" s="1157"/>
      <c r="AN32" s="1158"/>
      <c r="AO32" s="308">
        <v>5516320</v>
      </c>
      <c r="AP32" s="308">
        <v>24437</v>
      </c>
      <c r="AQ32" s="309">
        <v>37417</v>
      </c>
      <c r="AR32" s="310">
        <v>-34.700000000000003</v>
      </c>
    </row>
    <row r="33" spans="1:46" ht="13.5" customHeight="1" x14ac:dyDescent="0.2">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56" t="s">
        <v>502</v>
      </c>
      <c r="AL33" s="1157"/>
      <c r="AM33" s="1157"/>
      <c r="AN33" s="1158"/>
      <c r="AO33" s="308" t="s">
        <v>488</v>
      </c>
      <c r="AP33" s="308" t="s">
        <v>488</v>
      </c>
      <c r="AQ33" s="309" t="s">
        <v>488</v>
      </c>
      <c r="AR33" s="310" t="s">
        <v>488</v>
      </c>
    </row>
    <row r="34" spans="1:46" ht="27" customHeight="1" x14ac:dyDescent="0.2">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56" t="s">
        <v>503</v>
      </c>
      <c r="AL34" s="1157"/>
      <c r="AM34" s="1157"/>
      <c r="AN34" s="1158"/>
      <c r="AO34" s="308" t="s">
        <v>488</v>
      </c>
      <c r="AP34" s="308" t="s">
        <v>488</v>
      </c>
      <c r="AQ34" s="309">
        <v>46</v>
      </c>
      <c r="AR34" s="310" t="s">
        <v>488</v>
      </c>
    </row>
    <row r="35" spans="1:46" ht="27" customHeight="1" x14ac:dyDescent="0.2">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56" t="s">
        <v>504</v>
      </c>
      <c r="AL35" s="1157"/>
      <c r="AM35" s="1157"/>
      <c r="AN35" s="1158"/>
      <c r="AO35" s="308">
        <v>1069090</v>
      </c>
      <c r="AP35" s="308">
        <v>4736</v>
      </c>
      <c r="AQ35" s="309">
        <v>8245</v>
      </c>
      <c r="AR35" s="310">
        <v>-42.6</v>
      </c>
    </row>
    <row r="36" spans="1:46" ht="27" customHeight="1" x14ac:dyDescent="0.2">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56" t="s">
        <v>505</v>
      </c>
      <c r="AL36" s="1157"/>
      <c r="AM36" s="1157"/>
      <c r="AN36" s="1158"/>
      <c r="AO36" s="308">
        <v>194448</v>
      </c>
      <c r="AP36" s="308">
        <v>861</v>
      </c>
      <c r="AQ36" s="309">
        <v>440</v>
      </c>
      <c r="AR36" s="310">
        <v>95.7</v>
      </c>
    </row>
    <row r="37" spans="1:46" ht="13.5" customHeight="1" x14ac:dyDescent="0.2">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56" t="s">
        <v>506</v>
      </c>
      <c r="AL37" s="1157"/>
      <c r="AM37" s="1157"/>
      <c r="AN37" s="1158"/>
      <c r="AO37" s="308" t="s">
        <v>488</v>
      </c>
      <c r="AP37" s="308" t="s">
        <v>488</v>
      </c>
      <c r="AQ37" s="309">
        <v>558</v>
      </c>
      <c r="AR37" s="310" t="s">
        <v>488</v>
      </c>
    </row>
    <row r="38" spans="1:46" ht="27" customHeight="1" x14ac:dyDescent="0.2">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59" t="s">
        <v>507</v>
      </c>
      <c r="AL38" s="1160"/>
      <c r="AM38" s="1160"/>
      <c r="AN38" s="1161"/>
      <c r="AO38" s="311">
        <v>1795</v>
      </c>
      <c r="AP38" s="311">
        <v>8</v>
      </c>
      <c r="AQ38" s="312">
        <v>1</v>
      </c>
      <c r="AR38" s="300">
        <v>700</v>
      </c>
      <c r="AS38" s="307"/>
    </row>
    <row r="39" spans="1:46" ht="13.2" x14ac:dyDescent="0.2">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59" t="s">
        <v>508</v>
      </c>
      <c r="AL39" s="1160"/>
      <c r="AM39" s="1160"/>
      <c r="AN39" s="1161"/>
      <c r="AO39" s="308">
        <v>-1855908</v>
      </c>
      <c r="AP39" s="308">
        <v>-8222</v>
      </c>
      <c r="AQ39" s="309">
        <v>-7933</v>
      </c>
      <c r="AR39" s="310">
        <v>3.6</v>
      </c>
      <c r="AS39" s="307"/>
    </row>
    <row r="40" spans="1:46" ht="27" customHeight="1" x14ac:dyDescent="0.2">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56" t="s">
        <v>509</v>
      </c>
      <c r="AL40" s="1157"/>
      <c r="AM40" s="1157"/>
      <c r="AN40" s="1158"/>
      <c r="AO40" s="308">
        <v>-5990739</v>
      </c>
      <c r="AP40" s="308">
        <v>-26539</v>
      </c>
      <c r="AQ40" s="309">
        <v>-28055</v>
      </c>
      <c r="AR40" s="310">
        <v>-5.4</v>
      </c>
      <c r="AS40" s="307"/>
    </row>
    <row r="41" spans="1:46" ht="13.2" x14ac:dyDescent="0.2">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162" t="s">
        <v>287</v>
      </c>
      <c r="AL41" s="1163"/>
      <c r="AM41" s="1163"/>
      <c r="AN41" s="1164"/>
      <c r="AO41" s="308">
        <v>-1064994</v>
      </c>
      <c r="AP41" s="308">
        <v>-4718</v>
      </c>
      <c r="AQ41" s="309">
        <v>10719</v>
      </c>
      <c r="AR41" s="310">
        <v>-144</v>
      </c>
      <c r="AS41" s="307"/>
    </row>
    <row r="42" spans="1:46" ht="13.2" x14ac:dyDescent="0.2">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c r="AL42" s="258"/>
      <c r="AM42" s="258"/>
      <c r="AN42" s="258"/>
      <c r="AO42" s="258"/>
      <c r="AP42" s="258"/>
      <c r="AQ42" s="284"/>
      <c r="AR42" s="284"/>
      <c r="AS42" s="307"/>
    </row>
    <row r="43" spans="1:46" ht="13.2" x14ac:dyDescent="0.2">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ht="13.2" x14ac:dyDescent="0.2">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ht="13.2" x14ac:dyDescent="0.2">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ht="13.2" x14ac:dyDescent="0.2">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2">
      <c r="A47" s="317" t="s">
        <v>510</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ht="13.2" x14ac:dyDescent="0.2">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511</v>
      </c>
      <c r="AL48" s="318"/>
      <c r="AM48" s="318"/>
      <c r="AN48" s="318"/>
      <c r="AO48" s="318"/>
      <c r="AP48" s="318"/>
      <c r="AQ48" s="319"/>
      <c r="AR48" s="318"/>
    </row>
    <row r="49" spans="1:44" ht="13.5" customHeight="1" x14ac:dyDescent="0.2">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49" t="s">
        <v>479</v>
      </c>
      <c r="AN49" s="1151" t="s">
        <v>512</v>
      </c>
      <c r="AO49" s="1152"/>
      <c r="AP49" s="1152"/>
      <c r="AQ49" s="1152"/>
      <c r="AR49" s="1153"/>
    </row>
    <row r="50" spans="1:44" ht="13.2" x14ac:dyDescent="0.2">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50"/>
      <c r="AN50" s="324" t="s">
        <v>513</v>
      </c>
      <c r="AO50" s="325" t="s">
        <v>514</v>
      </c>
      <c r="AP50" s="326" t="s">
        <v>515</v>
      </c>
      <c r="AQ50" s="327" t="s">
        <v>516</v>
      </c>
      <c r="AR50" s="328" t="s">
        <v>517</v>
      </c>
    </row>
    <row r="51" spans="1:44" ht="13.2" x14ac:dyDescent="0.2">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518</v>
      </c>
      <c r="AL51" s="321"/>
      <c r="AM51" s="329">
        <v>8691773</v>
      </c>
      <c r="AN51" s="330">
        <v>37513</v>
      </c>
      <c r="AO51" s="331">
        <v>31.7</v>
      </c>
      <c r="AP51" s="332">
        <v>51849</v>
      </c>
      <c r="AQ51" s="333">
        <v>15.2</v>
      </c>
      <c r="AR51" s="334">
        <v>16.5</v>
      </c>
    </row>
    <row r="52" spans="1:44" ht="13.2" x14ac:dyDescent="0.2">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519</v>
      </c>
      <c r="AM52" s="337">
        <v>2079503</v>
      </c>
      <c r="AN52" s="338">
        <v>8975</v>
      </c>
      <c r="AO52" s="339">
        <v>14.5</v>
      </c>
      <c r="AP52" s="340">
        <v>26326</v>
      </c>
      <c r="AQ52" s="341">
        <v>4.3</v>
      </c>
      <c r="AR52" s="342">
        <v>10.199999999999999</v>
      </c>
    </row>
    <row r="53" spans="1:44" ht="13.2" x14ac:dyDescent="0.2">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520</v>
      </c>
      <c r="AL53" s="321"/>
      <c r="AM53" s="329">
        <v>9691330</v>
      </c>
      <c r="AN53" s="330">
        <v>42052</v>
      </c>
      <c r="AO53" s="331">
        <v>12.1</v>
      </c>
      <c r="AP53" s="332">
        <v>52191</v>
      </c>
      <c r="AQ53" s="333">
        <v>0.7</v>
      </c>
      <c r="AR53" s="334">
        <v>11.4</v>
      </c>
    </row>
    <row r="54" spans="1:44" ht="13.2" x14ac:dyDescent="0.2">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519</v>
      </c>
      <c r="AM54" s="337">
        <v>3704799</v>
      </c>
      <c r="AN54" s="338">
        <v>16075</v>
      </c>
      <c r="AO54" s="339">
        <v>79.099999999999994</v>
      </c>
      <c r="AP54" s="340">
        <v>26807</v>
      </c>
      <c r="AQ54" s="341">
        <v>1.8</v>
      </c>
      <c r="AR54" s="342">
        <v>77.3</v>
      </c>
    </row>
    <row r="55" spans="1:44" ht="13.2" x14ac:dyDescent="0.2">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521</v>
      </c>
      <c r="AL55" s="321"/>
      <c r="AM55" s="329">
        <v>9281979</v>
      </c>
      <c r="AN55" s="330">
        <v>40501</v>
      </c>
      <c r="AO55" s="331">
        <v>-3.7</v>
      </c>
      <c r="AP55" s="332">
        <v>48105</v>
      </c>
      <c r="AQ55" s="333">
        <v>-7.8</v>
      </c>
      <c r="AR55" s="334">
        <v>4.0999999999999996</v>
      </c>
    </row>
    <row r="56" spans="1:44" ht="13.2" x14ac:dyDescent="0.2">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519</v>
      </c>
      <c r="AM56" s="337">
        <v>3844476</v>
      </c>
      <c r="AN56" s="338">
        <v>16775</v>
      </c>
      <c r="AO56" s="339">
        <v>4.4000000000000004</v>
      </c>
      <c r="AP56" s="340">
        <v>24072</v>
      </c>
      <c r="AQ56" s="341">
        <v>-10.199999999999999</v>
      </c>
      <c r="AR56" s="342">
        <v>14.6</v>
      </c>
    </row>
    <row r="57" spans="1:44" ht="13.2" x14ac:dyDescent="0.2">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522</v>
      </c>
      <c r="AL57" s="321"/>
      <c r="AM57" s="329">
        <v>11016933</v>
      </c>
      <c r="AN57" s="330">
        <v>48417</v>
      </c>
      <c r="AO57" s="331">
        <v>19.5</v>
      </c>
      <c r="AP57" s="332">
        <v>47446</v>
      </c>
      <c r="AQ57" s="333">
        <v>-1.4</v>
      </c>
      <c r="AR57" s="334">
        <v>20.9</v>
      </c>
    </row>
    <row r="58" spans="1:44" ht="13.2" x14ac:dyDescent="0.2">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519</v>
      </c>
      <c r="AM58" s="337">
        <v>2582384</v>
      </c>
      <c r="AN58" s="338">
        <v>11349</v>
      </c>
      <c r="AO58" s="339">
        <v>-32.299999999999997</v>
      </c>
      <c r="AP58" s="340">
        <v>24371</v>
      </c>
      <c r="AQ58" s="341">
        <v>1.2</v>
      </c>
      <c r="AR58" s="342">
        <v>-33.5</v>
      </c>
    </row>
    <row r="59" spans="1:44" ht="13.2" x14ac:dyDescent="0.2">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523</v>
      </c>
      <c r="AL59" s="321"/>
      <c r="AM59" s="329">
        <v>12919123</v>
      </c>
      <c r="AN59" s="330">
        <v>57231</v>
      </c>
      <c r="AO59" s="331">
        <v>18.2</v>
      </c>
      <c r="AP59" s="332">
        <v>48387</v>
      </c>
      <c r="AQ59" s="333">
        <v>2</v>
      </c>
      <c r="AR59" s="334">
        <v>16.2</v>
      </c>
    </row>
    <row r="60" spans="1:44" ht="13.2" x14ac:dyDescent="0.2">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519</v>
      </c>
      <c r="AM60" s="337">
        <v>8676971</v>
      </c>
      <c r="AN60" s="338">
        <v>38439</v>
      </c>
      <c r="AO60" s="339">
        <v>238.7</v>
      </c>
      <c r="AP60" s="340">
        <v>25592</v>
      </c>
      <c r="AQ60" s="341">
        <v>5</v>
      </c>
      <c r="AR60" s="342">
        <v>233.7</v>
      </c>
    </row>
    <row r="61" spans="1:44" ht="13.2" x14ac:dyDescent="0.2">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524</v>
      </c>
      <c r="AL61" s="343"/>
      <c r="AM61" s="344">
        <v>10320228</v>
      </c>
      <c r="AN61" s="345">
        <v>45143</v>
      </c>
      <c r="AO61" s="346">
        <v>15.6</v>
      </c>
      <c r="AP61" s="347">
        <v>49596</v>
      </c>
      <c r="AQ61" s="348">
        <v>1.7</v>
      </c>
      <c r="AR61" s="334">
        <v>13.9</v>
      </c>
    </row>
    <row r="62" spans="1:44" ht="13.2" x14ac:dyDescent="0.2">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519</v>
      </c>
      <c r="AM62" s="337">
        <v>4177627</v>
      </c>
      <c r="AN62" s="338">
        <v>18323</v>
      </c>
      <c r="AO62" s="339">
        <v>60.9</v>
      </c>
      <c r="AP62" s="340">
        <v>25434</v>
      </c>
      <c r="AQ62" s="341">
        <v>0.4</v>
      </c>
      <c r="AR62" s="342">
        <v>60.5</v>
      </c>
    </row>
    <row r="63" spans="1:44" ht="13.2" x14ac:dyDescent="0.2">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ht="13.2" x14ac:dyDescent="0.2">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ht="13.2" x14ac:dyDescent="0.2">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ht="13.2" x14ac:dyDescent="0.2">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2">
      <c r="AK67" s="258"/>
      <c r="AL67" s="258"/>
      <c r="AM67" s="258"/>
      <c r="AN67" s="258"/>
      <c r="AO67" s="258"/>
      <c r="AP67" s="258"/>
      <c r="AQ67" s="258"/>
      <c r="AR67" s="258"/>
      <c r="AS67" s="258"/>
      <c r="AT67" s="258"/>
    </row>
    <row r="68" spans="1:46" ht="13.5" hidden="1" customHeight="1" x14ac:dyDescent="0.2">
      <c r="AK68" s="258"/>
      <c r="AL68" s="258"/>
      <c r="AM68" s="258"/>
      <c r="AN68" s="258"/>
      <c r="AO68" s="258"/>
      <c r="AP68" s="258"/>
      <c r="AQ68" s="258"/>
      <c r="AR68" s="258"/>
    </row>
    <row r="69" spans="1:46" ht="13.5" hidden="1" customHeight="1" x14ac:dyDescent="0.2">
      <c r="AK69" s="258"/>
      <c r="AL69" s="258"/>
      <c r="AM69" s="258"/>
      <c r="AN69" s="258"/>
      <c r="AO69" s="258"/>
      <c r="AP69" s="258"/>
      <c r="AQ69" s="258"/>
      <c r="AR69" s="258"/>
    </row>
    <row r="70" spans="1:46" ht="13.2" hidden="1" x14ac:dyDescent="0.2">
      <c r="AK70" s="258"/>
      <c r="AL70" s="258"/>
      <c r="AM70" s="258"/>
      <c r="AN70" s="258"/>
      <c r="AO70" s="258"/>
      <c r="AP70" s="258"/>
      <c r="AQ70" s="258"/>
      <c r="AR70" s="258"/>
    </row>
    <row r="71" spans="1:46" ht="13.2" hidden="1" x14ac:dyDescent="0.2">
      <c r="AK71" s="258"/>
      <c r="AL71" s="258"/>
      <c r="AM71" s="258"/>
      <c r="AN71" s="258"/>
      <c r="AO71" s="258"/>
      <c r="AP71" s="258"/>
      <c r="AQ71" s="258"/>
      <c r="AR71" s="258"/>
    </row>
    <row r="72" spans="1:46" ht="13.2" hidden="1" x14ac:dyDescent="0.2">
      <c r="AK72" s="258"/>
      <c r="AL72" s="258"/>
      <c r="AM72" s="258"/>
      <c r="AN72" s="258"/>
      <c r="AO72" s="258"/>
      <c r="AP72" s="258"/>
      <c r="AQ72" s="258"/>
      <c r="AR72" s="258"/>
    </row>
    <row r="73" spans="1:46" ht="13.2" hidden="1" x14ac:dyDescent="0.2">
      <c r="AK73" s="258"/>
      <c r="AL73" s="258"/>
      <c r="AM73" s="258"/>
      <c r="AN73" s="258"/>
      <c r="AO73" s="258"/>
      <c r="AP73" s="258"/>
      <c r="AQ73" s="258"/>
      <c r="AR73" s="258"/>
    </row>
  </sheetData>
  <sheetProtection algorithmName="SHA-512" hashValue="TI52cU6E5iGIWVjnZOmv+d6Md7ZA+KHilVykxBK6HFQcHbsh/op6HbKJs3TmHWCktzKNa++4i66HKibVqGNgYg==" saltValue="n1I5lc3ZeR1N47lCWHY+L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83" zoomScaleNormal="100" zoomScaleSheetLayoutView="55" workbookViewId="0"/>
  </sheetViews>
  <sheetFormatPr defaultColWidth="0" defaultRowHeight="13.5" customHeight="1" zeroHeight="1" x14ac:dyDescent="0.2"/>
  <cols>
    <col min="1" max="125" width="2.44140625" style="256" customWidth="1"/>
    <col min="126" max="16384" width="9" style="255" hidden="1"/>
  </cols>
  <sheetData>
    <row r="1" spans="2:125"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ht="13.2" x14ac:dyDescent="0.2">
      <c r="B2" s="255"/>
      <c r="DG2" s="255"/>
    </row>
    <row r="3" spans="2:125" ht="13.2" x14ac:dyDescent="0.2">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ht="13.2" x14ac:dyDescent="0.2"/>
    <row r="5" spans="2:125" ht="13.2" x14ac:dyDescent="0.2"/>
    <row r="6" spans="2:125" ht="13.2" x14ac:dyDescent="0.2"/>
    <row r="7" spans="2:125" ht="13.2" x14ac:dyDescent="0.2"/>
    <row r="8" spans="2:125" ht="13.2" x14ac:dyDescent="0.2"/>
    <row r="9" spans="2:125" ht="13.2" x14ac:dyDescent="0.2">
      <c r="DU9" s="255"/>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5"/>
    </row>
    <row r="18" spans="125:125" ht="13.2" x14ac:dyDescent="0.2"/>
    <row r="19" spans="125:125" ht="13.2" x14ac:dyDescent="0.2"/>
    <row r="20" spans="125:125" ht="13.2" x14ac:dyDescent="0.2">
      <c r="DU20" s="255"/>
    </row>
    <row r="21" spans="125:125" ht="13.2" x14ac:dyDescent="0.2">
      <c r="DU21" s="255"/>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5"/>
    </row>
    <row r="29" spans="125:125" ht="13.2" x14ac:dyDescent="0.2"/>
    <row r="30" spans="125:125" ht="13.2" x14ac:dyDescent="0.2"/>
    <row r="31" spans="125:125" ht="13.2" x14ac:dyDescent="0.2"/>
    <row r="32" spans="125:125" ht="13.2" x14ac:dyDescent="0.2"/>
    <row r="33" spans="2:125" ht="13.2" x14ac:dyDescent="0.2">
      <c r="B33" s="255"/>
      <c r="G33" s="255"/>
      <c r="I33" s="255"/>
    </row>
    <row r="34" spans="2:125" ht="13.2" x14ac:dyDescent="0.2">
      <c r="C34" s="255"/>
      <c r="P34" s="255"/>
      <c r="DE34" s="255"/>
      <c r="DH34" s="255"/>
    </row>
    <row r="35" spans="2:125" ht="13.2" x14ac:dyDescent="0.2">
      <c r="D35" s="255"/>
      <c r="E35" s="255"/>
      <c r="DG35" s="255"/>
      <c r="DJ35" s="255"/>
      <c r="DP35" s="255"/>
      <c r="DQ35" s="255"/>
      <c r="DR35" s="255"/>
      <c r="DS35" s="255"/>
      <c r="DT35" s="255"/>
      <c r="DU35" s="255"/>
    </row>
    <row r="36" spans="2:125" ht="13.2" x14ac:dyDescent="0.2">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ht="13.2" x14ac:dyDescent="0.2">
      <c r="DU37" s="255"/>
    </row>
    <row r="38" spans="2:125" ht="13.2" x14ac:dyDescent="0.2">
      <c r="DT38" s="255"/>
      <c r="DU38" s="255"/>
    </row>
    <row r="39" spans="2:125" ht="13.2" x14ac:dyDescent="0.2"/>
    <row r="40" spans="2:125" ht="13.2" x14ac:dyDescent="0.2">
      <c r="DH40" s="255"/>
    </row>
    <row r="41" spans="2:125" ht="13.2" x14ac:dyDescent="0.2">
      <c r="DE41" s="255"/>
    </row>
    <row r="42" spans="2:125" ht="13.2" x14ac:dyDescent="0.2">
      <c r="DG42" s="255"/>
      <c r="DJ42" s="255"/>
    </row>
    <row r="43" spans="2:125" ht="13.2" x14ac:dyDescent="0.2">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ht="13.2" x14ac:dyDescent="0.2">
      <c r="DU44" s="255"/>
    </row>
    <row r="45" spans="2:125" ht="13.2" x14ac:dyDescent="0.2"/>
    <row r="46" spans="2:125" ht="13.2" x14ac:dyDescent="0.2"/>
    <row r="47" spans="2:125" ht="13.2" x14ac:dyDescent="0.2"/>
    <row r="48" spans="2:125" ht="13.2" x14ac:dyDescent="0.2">
      <c r="DT48" s="255"/>
      <c r="DU48" s="255"/>
    </row>
    <row r="49" spans="120:125" ht="13.2" x14ac:dyDescent="0.2">
      <c r="DU49" s="255"/>
    </row>
    <row r="50" spans="120:125" ht="13.2" x14ac:dyDescent="0.2">
      <c r="DU50" s="255"/>
    </row>
    <row r="51" spans="120:125" ht="13.2" x14ac:dyDescent="0.2">
      <c r="DP51" s="255"/>
      <c r="DQ51" s="255"/>
      <c r="DR51" s="255"/>
      <c r="DS51" s="255"/>
      <c r="DT51" s="255"/>
      <c r="DU51" s="255"/>
    </row>
    <row r="52" spans="120:125" ht="13.2" x14ac:dyDescent="0.2"/>
    <row r="53" spans="120:125" ht="13.2" x14ac:dyDescent="0.2"/>
    <row r="54" spans="120:125" ht="13.2" x14ac:dyDescent="0.2">
      <c r="DU54" s="255"/>
    </row>
    <row r="55" spans="120:125" ht="13.2" x14ac:dyDescent="0.2"/>
    <row r="56" spans="120:125" ht="13.2" x14ac:dyDescent="0.2"/>
    <row r="57" spans="120:125" ht="13.2" x14ac:dyDescent="0.2"/>
    <row r="58" spans="120:125" ht="13.2" x14ac:dyDescent="0.2">
      <c r="DU58" s="255"/>
    </row>
    <row r="59" spans="120:125" ht="13.2" x14ac:dyDescent="0.2"/>
    <row r="60" spans="120:125" ht="13.2" x14ac:dyDescent="0.2"/>
    <row r="61" spans="120:125" ht="13.2" x14ac:dyDescent="0.2"/>
    <row r="62" spans="120:125" ht="13.2" x14ac:dyDescent="0.2"/>
    <row r="63" spans="120:125" ht="13.2" x14ac:dyDescent="0.2">
      <c r="DU63" s="255"/>
    </row>
    <row r="64" spans="120:125" ht="13.2" x14ac:dyDescent="0.2">
      <c r="DT64" s="255"/>
      <c r="DU64" s="255"/>
    </row>
    <row r="65" spans="123:125" ht="13.2" x14ac:dyDescent="0.2"/>
    <row r="66" spans="123:125" ht="13.2" x14ac:dyDescent="0.2"/>
    <row r="67" spans="123:125" ht="13.2" x14ac:dyDescent="0.2"/>
    <row r="68" spans="123:125" ht="13.2" x14ac:dyDescent="0.2"/>
    <row r="69" spans="123:125" ht="13.2" x14ac:dyDescent="0.2">
      <c r="DS69" s="255"/>
      <c r="DT69" s="255"/>
      <c r="DU69" s="255"/>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5"/>
    </row>
    <row r="83" spans="116:125" ht="13.2" x14ac:dyDescent="0.2">
      <c r="DM83" s="255"/>
      <c r="DN83" s="255"/>
      <c r="DO83" s="255"/>
      <c r="DP83" s="255"/>
      <c r="DQ83" s="255"/>
      <c r="DR83" s="255"/>
      <c r="DS83" s="255"/>
      <c r="DT83" s="255"/>
      <c r="DU83" s="255"/>
    </row>
    <row r="84" spans="116:125" ht="13.2" x14ac:dyDescent="0.2"/>
    <row r="85" spans="116:125" ht="13.2" x14ac:dyDescent="0.2"/>
    <row r="86" spans="116:125" ht="13.2" x14ac:dyDescent="0.2"/>
    <row r="87" spans="116:125" ht="13.2" x14ac:dyDescent="0.2"/>
    <row r="88" spans="116:125" ht="13.2" x14ac:dyDescent="0.2">
      <c r="DU88" s="255"/>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5"/>
      <c r="DT94" s="255"/>
      <c r="DU94" s="255"/>
    </row>
    <row r="95" spans="116:125" ht="13.5" customHeight="1" x14ac:dyDescent="0.2">
      <c r="DU95" s="25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5"/>
    </row>
    <row r="102" spans="124:125" ht="13.5" customHeight="1" x14ac:dyDescent="0.2"/>
    <row r="103" spans="124:125" ht="13.5" customHeight="1" x14ac:dyDescent="0.2"/>
    <row r="104" spans="124:125" ht="13.5" customHeight="1" x14ac:dyDescent="0.2">
      <c r="DT104" s="255"/>
      <c r="DU104" s="25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5" t="s">
        <v>476</v>
      </c>
    </row>
    <row r="121" spans="125:125" ht="13.5" hidden="1" customHeight="1" x14ac:dyDescent="0.2">
      <c r="DU121" s="255"/>
    </row>
  </sheetData>
  <sheetProtection algorithmName="SHA-512" hashValue="F1y1lcO3ZARXQIhwtIfPaqtwD5jeYBtZN7CumSExcsQ75+e/QR2iddR1ZHIiH6ITx/9sBD0hHp+oU5wMOrd3Aw==" saltValue="f0ZxwQsqWCr84JN0mnQ9Ag==" spinCount="100000" sheet="1" objects="1" scenarios="1"/>
  <dataConsolidate link="1"/>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56" customWidth="1"/>
    <col min="126" max="142" width="0" style="255" hidden="1" customWidth="1"/>
    <col min="143" max="16384" width="9" style="255" hidden="1"/>
  </cols>
  <sheetData>
    <row r="1" spans="1:125"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ht="13.2" x14ac:dyDescent="0.2">
      <c r="B2" s="255"/>
      <c r="T2" s="255"/>
    </row>
    <row r="3" spans="1:125"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5"/>
      <c r="G33" s="255"/>
      <c r="I33" s="255"/>
    </row>
    <row r="34" spans="2:125" ht="13.2" x14ac:dyDescent="0.2">
      <c r="C34" s="255"/>
      <c r="P34" s="255"/>
      <c r="R34" s="255"/>
      <c r="U34" s="255"/>
    </row>
    <row r="35" spans="2:125" ht="13.2" x14ac:dyDescent="0.2">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ht="13.2" x14ac:dyDescent="0.2">
      <c r="F36" s="255"/>
      <c r="H36" s="255"/>
      <c r="J36" s="255"/>
      <c r="K36" s="255"/>
      <c r="L36" s="255"/>
      <c r="M36" s="255"/>
      <c r="N36" s="255"/>
      <c r="O36" s="255"/>
      <c r="Q36" s="255"/>
      <c r="S36" s="255"/>
      <c r="V36" s="255"/>
    </row>
    <row r="37" spans="2:125" ht="13.2" x14ac:dyDescent="0.2"/>
    <row r="38" spans="2:125" ht="13.2" x14ac:dyDescent="0.2"/>
    <row r="39" spans="2:125" ht="13.2" x14ac:dyDescent="0.2"/>
    <row r="40" spans="2:125" ht="13.2" x14ac:dyDescent="0.2">
      <c r="U40" s="255"/>
    </row>
    <row r="41" spans="2:125" ht="13.2" x14ac:dyDescent="0.2">
      <c r="R41" s="255"/>
    </row>
    <row r="42" spans="2:125" ht="13.2" x14ac:dyDescent="0.2">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ht="13.2" x14ac:dyDescent="0.2">
      <c r="Q43" s="255"/>
      <c r="S43" s="255"/>
      <c r="V43" s="255"/>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6" t="s">
        <v>476</v>
      </c>
    </row>
  </sheetData>
  <sheetProtection algorithmName="SHA-512" hashValue="pbFAMlHCW5CmmOvAxjBPDdjRF2gwMTRZnUMoqAfF6EWU3gPDV06kmiRmN9+2nE/WwjAF+MLsk2rUHQpXdRtKCQ==" saltValue="Mu5KieFoaHhdFaKwfrjM5g==" spinCount="100000" sheet="1" objects="1" scenarios="1"/>
  <dataConsolidate link="1"/>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2">
      <c r="B47" s="10"/>
      <c r="C47" s="1175" t="s">
        <v>3</v>
      </c>
      <c r="D47" s="1175"/>
      <c r="E47" s="1176"/>
      <c r="F47" s="11">
        <v>21.63</v>
      </c>
      <c r="G47" s="12">
        <v>28.84</v>
      </c>
      <c r="H47" s="12">
        <v>27.93</v>
      </c>
      <c r="I47" s="12">
        <v>28.82</v>
      </c>
      <c r="J47" s="13">
        <v>28.15</v>
      </c>
    </row>
    <row r="48" spans="2:10" ht="57.75" customHeight="1" x14ac:dyDescent="0.2">
      <c r="B48" s="14"/>
      <c r="C48" s="1177" t="s">
        <v>4</v>
      </c>
      <c r="D48" s="1177"/>
      <c r="E48" s="1178"/>
      <c r="F48" s="15">
        <v>3.97</v>
      </c>
      <c r="G48" s="16">
        <v>3.56</v>
      </c>
      <c r="H48" s="16">
        <v>2.25</v>
      </c>
      <c r="I48" s="16">
        <v>2.3199999999999998</v>
      </c>
      <c r="J48" s="17">
        <v>2.38</v>
      </c>
    </row>
    <row r="49" spans="2:10" ht="57.75" customHeight="1" thickBot="1" x14ac:dyDescent="0.25">
      <c r="B49" s="18"/>
      <c r="C49" s="1179" t="s">
        <v>5</v>
      </c>
      <c r="D49" s="1179"/>
      <c r="E49" s="1180"/>
      <c r="F49" s="19">
        <v>6.74</v>
      </c>
      <c r="G49" s="20">
        <v>7.47</v>
      </c>
      <c r="H49" s="20" t="s">
        <v>531</v>
      </c>
      <c r="I49" s="20">
        <v>0.22</v>
      </c>
      <c r="J49" s="21">
        <v>0.12</v>
      </c>
    </row>
    <row r="50" spans="2:10" ht="13.2" x14ac:dyDescent="0.2"/>
  </sheetData>
  <sheetProtection algorithmName="SHA-512" hashValue="B3GexuxpukVaB1cbgCZzNMerR8NW1GpkmWjwEn8hWc5fWf+ioeSa09m1Y8zC0eK6eI9WxJJWprRv8aGU8Qtfhw==" saltValue="p62RLzfWOIsdnCik/BRG+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家宮　順也</cp:lastModifiedBy>
  <cp:lastPrinted>2025-03-13T07:29:57Z</cp:lastPrinted>
  <dcterms:created xsi:type="dcterms:W3CDTF">2025-02-19T03:28:12Z</dcterms:created>
  <dcterms:modified xsi:type="dcterms:W3CDTF">2025-09-24T04:02:04Z</dcterms:modified>
  <cp:category/>
</cp:coreProperties>
</file>