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NETDATAからの移行分!!\04_【財政】\03 決算　★\26 財政状況資料集\財政状況資料集【H24～】\R6（R5決算）\14_ホームページ掲載用（２回目）\"/>
    </mc:Choice>
  </mc:AlternateContent>
  <xr:revisionPtr revIDLastSave="0" documentId="13_ncr:1_{70913787-9B60-49AF-B6E6-44FFE6F5A84F}" xr6:coauthVersionLast="47" xr6:coauthVersionMax="47" xr10:uidLastSave="{00000000-0000-0000-0000-000000000000}"/>
  <bookViews>
    <workbookView xWindow="-108" yWindow="-108" windowWidth="23256" windowHeight="1389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BW41" i="10"/>
  <c r="BE41" i="10"/>
  <c r="AM41" i="10"/>
  <c r="U41" i="10"/>
  <c r="C41" i="10"/>
  <c r="BE40" i="10"/>
  <c r="AM40" i="10"/>
  <c r="U40" i="10"/>
  <c r="C40" i="10"/>
  <c r="BE39" i="10"/>
  <c r="AM39" i="10"/>
  <c r="U39" i="10"/>
  <c r="C39" i="10"/>
  <c r="BE38" i="10"/>
  <c r="AM38" i="10"/>
  <c r="U38" i="10"/>
  <c r="C38" i="10"/>
  <c r="BE37" i="10"/>
  <c r="AM37" i="10"/>
  <c r="U37" i="10"/>
  <c r="BE36" i="10"/>
  <c r="AM36" i="10"/>
  <c r="BE35" i="10"/>
  <c r="BE34" i="10"/>
  <c r="C34" i="10"/>
  <c r="C35" i="10" s="1"/>
  <c r="C36" i="10" s="1"/>
  <c r="C37" i="10" s="1"/>
  <c r="U34" i="10" l="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l="1"/>
  <c r="BW34" i="10"/>
  <c r="BW35" i="10" s="1"/>
  <c r="BW36" i="10" s="1"/>
  <c r="BW37" i="10" s="1"/>
  <c r="BW38" i="10" s="1"/>
  <c r="BW39" i="10" s="1"/>
  <c r="BW40" i="10" s="1"/>
  <c r="CO34" i="10" l="1"/>
  <c r="CO35" i="10" s="1"/>
  <c r="CO36" i="10" s="1"/>
  <c r="CO37" i="10" s="1"/>
  <c r="CO38" i="10" s="1"/>
  <c r="CO39" i="10" s="1"/>
  <c r="CO40" i="10" s="1"/>
  <c r="CO41" i="10" s="1"/>
</calcChain>
</file>

<file path=xl/sharedStrings.xml><?xml version="1.0" encoding="utf-8"?>
<sst xmlns="http://schemas.openxmlformats.org/spreadsheetml/2006/main" count="1125" uniqueCount="582">
  <si>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</si>
  <si>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</si>
  <si>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</si>
  <si>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</si>
  <si>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</si>
  <si>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</si>
  <si>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</si>
  <si>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</si>
  <si>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</si>
  <si>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</si>
  <si>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</si>
  <si>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</si>
  <si>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</si>
  <si>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</si>
  <si>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</si>
  <si>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</si>
  <si>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</si>
  <si>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</si>
  <si>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</si>
  <si>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</si>
  <si>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</si>
  <si>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</si>
  <si>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</si>
  <si>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</si>
  <si>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</si>
  <si>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</si>
  <si>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</si>
  <si>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</si>
  <si>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</si>
  <si>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</si>
  <si>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</si>
  <si>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</si>
  <si>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</si>
  <si>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</si>
  <si>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</si>
  <si>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</si>
  <si>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</si>
  <si>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</si>
  <si>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</si>
  <si>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</si>
  <si>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</si>
  <si>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</si>
  <si>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</si>
  <si>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</si>
  <si>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</si>
  <si>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</si>
  <si>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</si>
  <si>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</si>
  <si>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</si>
  <si>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</si>
  <si>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</si>
  <si>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</si>
  <si>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</si>
  <si>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</si>
  <si>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</si>
  <si>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</si>
  <si>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</si>
  <si>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</si>
  <si>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</si>
  <si>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</si>
  <si>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</si>
  <si>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</si>
  <si>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</si>
  <si>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</si>
  <si>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</si>
  <si>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</si>
  <si>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</si>
  <si>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</si>
  <si>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</si>
  <si>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</si>
  <si>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</si>
  <si>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</si>
  <si>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</si>
  <si>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</si>
  <si>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</si>
  <si>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</si>
  <si>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</si>
  <si>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</si>
  <si>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</si>
  <si>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</si>
  <si>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</si>
  <si>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Ⅲ－３</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</si>
  <si>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</si>
  <si>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</si>
  <si>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</si>
  <si>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</si>
  <si>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</si>
  <si>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</si>
  <si>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</si>
  <si>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</si>
  <si>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</si>
  <si>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</si>
  <si>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</si>
  <si>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</si>
  <si>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泉佐野市</t>
    <phoneticPr fontId="5"/>
  </si>
  <si>
    <t>地方交付税種地</t>
    <rPh sb="0" eb="2">
      <t>チホウ</t>
    </rPh>
    <rPh sb="2" eb="5">
      <t>コウフゼイ</t>
    </rPh>
    <rPh sb="5" eb="6">
      <t>シュ</t>
    </rPh>
    <rPh sb="6" eb="7">
      <t>チ</t>
    </rPh>
    <phoneticPr fontId="5"/>
  </si>
  <si>
    <t>1-5</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</si>
  <si>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</si>
  <si>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</si>
  <si>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</si>
  <si>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</si>
  <si>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</si>
  <si>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</si>
  <si>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</si>
  <si>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</si>
  <si>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</si>
  <si>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</si>
  <si>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</si>
  <si>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</si>
  <si>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</si>
  <si>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</si>
  <si>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</si>
  <si>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</si>
  <si>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</si>
  <si>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</si>
  <si>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</si>
  <si>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</si>
  <si>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</si>
  <si>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-0.8</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</si>
  <si>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</si>
  <si>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</si>
  <si>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</si>
  <si>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</si>
  <si>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</si>
  <si>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</si>
  <si>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</si>
  <si>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</si>
  <si>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</si>
  <si>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</si>
  <si>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</si>
  <si>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</si>
  <si>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</si>
  <si>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</si>
  <si>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</si>
  <si>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</si>
  <si>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</si>
  <si>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</si>
  <si>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</si>
  <si>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</si>
  <si>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</si>
  <si>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</si>
  <si>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0.5</t>
    <phoneticPr fontId="5"/>
  </si>
  <si>
    <t>基準財政需要額</t>
    <phoneticPr fontId="26"/>
  </si>
  <si>
    <t>うち日本人(％)</t>
    <phoneticPr fontId="5"/>
  </si>
  <si>
    <t>-0.2</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</si>
  <si>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</si>
  <si>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</si>
  <si>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</si>
  <si>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</si>
  <si>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</si>
  <si>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</si>
  <si>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</si>
  <si>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</si>
  <si>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</si>
  <si>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</si>
  <si>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</si>
  <si>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</si>
  <si>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</si>
  <si>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</si>
  <si>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</si>
  <si>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</si>
  <si>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</si>
  <si>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</si>
  <si>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</si>
  <si>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</si>
  <si>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</si>
  <si>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</si>
  <si>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</si>
  <si>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</si>
  <si>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</si>
  <si>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</si>
  <si>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</si>
  <si>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</si>
  <si>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</si>
  <si>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</si>
  <si>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</si>
  <si>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</si>
  <si>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</si>
  <si>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</si>
  <si>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</si>
  <si>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</si>
  <si>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</si>
  <si>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</si>
  <si>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</si>
  <si>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</si>
  <si>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</si>
  <si>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</si>
  <si>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</si>
  <si>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</si>
  <si>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</si>
  <si>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</si>
  <si>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</si>
  <si>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</si>
  <si>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</si>
  <si>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</si>
  <si>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</si>
  <si>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</si>
  <si>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</si>
  <si>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</si>
  <si>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</si>
  <si>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</si>
  <si>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</si>
  <si>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</si>
  <si>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大阪府泉佐野市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</si>
  <si>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</si>
  <si>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</si>
  <si>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</si>
  <si>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</si>
  <si>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</si>
  <si>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</si>
  <si>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</si>
  <si>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</si>
  <si>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</si>
  <si>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</si>
  <si>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</si>
  <si>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</si>
  <si>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</si>
  <si>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</si>
  <si>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</si>
  <si>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</si>
  <si>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</si>
  <si>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</si>
  <si>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</si>
  <si>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</si>
  <si>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</si>
  <si>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</si>
  <si>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</si>
  <si>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</si>
  <si>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</si>
  <si>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</si>
  <si>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</si>
  <si>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</si>
  <si>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</si>
  <si>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</si>
  <si>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</si>
  <si>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</si>
  <si>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</si>
  <si>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</si>
  <si>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</si>
  <si>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</si>
  <si>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</si>
  <si>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</si>
  <si>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</si>
  <si>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</si>
  <si>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</si>
  <si>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</si>
  <si>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</si>
  <si>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</si>
  <si>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</si>
  <si>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</si>
  <si>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</si>
  <si>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</si>
  <si>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</si>
  <si>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</si>
  <si>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</si>
  <si>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</si>
  <si>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</si>
  <si>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</si>
  <si>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</si>
  <si>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</si>
  <si>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</si>
  <si>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</si>
  <si>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</si>
  <si>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</si>
  <si>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</si>
  <si>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</si>
  <si>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</si>
  <si>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</si>
  <si>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</si>
  <si>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</si>
  <si>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</si>
  <si>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</si>
  <si>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</si>
  <si>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</si>
  <si>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</si>
  <si>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</si>
  <si>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</si>
  <si>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</si>
  <si>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</si>
  <si>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</si>
  <si>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</si>
  <si>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</si>
  <si>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</si>
  <si>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</si>
  <si>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</si>
  <si>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</si>
  <si>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</si>
  <si>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</si>
  <si>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</si>
  <si>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</si>
  <si>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</si>
  <si>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</si>
  <si>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</si>
  <si>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</si>
  <si>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</si>
  <si>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</si>
  <si>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</si>
  <si>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</si>
  <si>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</si>
  <si>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</si>
  <si>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</si>
  <si>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</si>
  <si>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</si>
  <si>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</si>
  <si>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</si>
  <si>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</si>
  <si>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</si>
  <si>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</si>
  <si>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</si>
  <si>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</si>
  <si>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</si>
  <si>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</si>
  <si>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</si>
  <si>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</si>
  <si>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</si>
  <si>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</si>
  <si>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</si>
  <si>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</si>
  <si>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</si>
  <si>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</si>
  <si>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</si>
  <si>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</si>
  <si>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</si>
  <si>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</si>
  <si>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</si>
  <si>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</si>
  <si>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7"/>
  </si>
  <si>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</si>
  <si>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</si>
  <si>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</si>
  <si>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</si>
  <si>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</si>
  <si>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</si>
  <si>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</si>
  <si>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</si>
  <si>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</si>
  <si>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</si>
  <si>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</si>
  <si>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</si>
  <si>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</si>
  <si>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</si>
  <si>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</si>
  <si>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</si>
  <si>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</si>
  <si>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</si>
  <si>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</si>
  <si>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</si>
  <si>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</si>
  <si>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</si>
  <si>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</si>
  <si>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</si>
  <si>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</si>
  <si>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</si>
  <si>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</si>
  <si>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大阪府泉佐野市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</si>
  <si>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</si>
  <si>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</si>
  <si>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</si>
  <si>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</si>
  <si>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</si>
  <si>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</si>
  <si>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</si>
  <si>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</si>
  <si>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</si>
  <si>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</si>
  <si>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</si>
  <si>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</si>
  <si>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</si>
  <si>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</si>
  <si>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</si>
  <si>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</si>
  <si>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</si>
  <si>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</si>
  <si>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</si>
  <si>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</si>
  <si>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公共用地先行取得事業特別会計</t>
    <phoneticPr fontId="5"/>
  </si>
  <si>
    <t>病院事業債管理特別会計</t>
    <phoneticPr fontId="5"/>
  </si>
  <si>
    <t>りんくう公園事業特別会計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</si>
  <si>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</si>
  <si>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</si>
  <si>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</si>
  <si>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</si>
  <si>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</si>
  <si>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</si>
  <si>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</si>
  <si>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</si>
  <si>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</si>
  <si>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</si>
  <si>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</si>
  <si>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</si>
  <si>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</si>
  <si>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</si>
  <si>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</si>
  <si>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</si>
  <si>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</si>
  <si>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</si>
  <si>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</si>
  <si>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</si>
  <si>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</si>
  <si>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</si>
  <si>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</si>
  <si>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</si>
  <si>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</si>
  <si>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</si>
  <si>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</si>
  <si>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</si>
  <si>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</si>
  <si>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</si>
  <si>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</si>
  <si>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</si>
  <si>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</si>
  <si>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</si>
  <si>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</si>
  <si>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</si>
  <si>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</si>
  <si>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</si>
  <si>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</si>
  <si>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</si>
  <si>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</si>
  <si>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</si>
  <si>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</si>
  <si>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</si>
  <si>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</si>
  <si>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</si>
  <si>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</si>
  <si>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</si>
  <si>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</si>
  <si>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</si>
  <si>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</si>
  <si>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</si>
  <si>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</si>
  <si>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</si>
  <si>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</si>
  <si>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</si>
  <si>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</si>
  <si>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</si>
  <si>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</si>
  <si>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</si>
  <si>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</si>
  <si>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</si>
  <si>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</si>
  <si>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</si>
  <si>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</si>
  <si>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</si>
  <si>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</si>
  <si>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</si>
  <si>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</si>
  <si>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</si>
  <si>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</si>
  <si>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</si>
  <si>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</si>
  <si>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</si>
  <si>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</si>
  <si>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</si>
  <si>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</si>
  <si>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</si>
  <si>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</si>
  <si>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</si>
  <si>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</si>
  <si>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</si>
  <si>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</si>
  <si>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</si>
  <si>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</si>
  <si>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</si>
  <si>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</si>
  <si>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</si>
  <si>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</si>
  <si>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</si>
  <si>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</si>
  <si>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</si>
  <si>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</si>
  <si>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</si>
  <si>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</si>
  <si>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</si>
  <si>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</si>
  <si>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</si>
  <si>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</si>
  <si>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</si>
  <si>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</si>
  <si>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</si>
  <si>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</si>
  <si>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</si>
  <si>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</si>
  <si>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</si>
  <si>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</si>
  <si>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</si>
  <si>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</si>
  <si>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</si>
  <si>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</si>
  <si>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</si>
  <si>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</si>
  <si>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</si>
  <si>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</si>
  <si>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</si>
  <si>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</si>
  <si>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</si>
  <si>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</si>
  <si>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</si>
  <si>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</si>
  <si>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</si>
  <si>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</si>
  <si>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</si>
  <si>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</si>
  <si>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</si>
  <si>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</si>
  <si>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</si>
  <si>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</si>
  <si>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</si>
  <si>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</si>
  <si>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</si>
  <si>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</si>
  <si>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</si>
  <si>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</si>
  <si>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</si>
  <si>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</si>
  <si>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</si>
  <si>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</si>
  <si>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</si>
  <si>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</si>
  <si>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</si>
  <si>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</si>
  <si>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</si>
  <si>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</si>
  <si>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</si>
  <si>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</si>
  <si>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</si>
  <si>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</si>
  <si>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</si>
  <si>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</si>
  <si>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</si>
  <si>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</si>
  <si>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</si>
  <si>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0.67</t>
  </si>
  <si>
    <t>水道事業会計</t>
  </si>
  <si>
    <t>下水道事業会計</t>
  </si>
  <si>
    <t>介護保険事業特別会計</t>
  </si>
  <si>
    <t>一般会計</t>
  </si>
  <si>
    <t>国民健康保険事業特別会計</t>
  </si>
  <si>
    <t>後期高齢者医療事業特別会計</t>
  </si>
  <si>
    <t>公共用地先行取得事業特別会計</t>
  </si>
  <si>
    <t>病院事業債管理特別会計</t>
  </si>
  <si>
    <t>その他会計（赤字）</t>
  </si>
  <si>
    <t>その他会計（黒字）</t>
  </si>
  <si>
    <t>R01</t>
    <phoneticPr fontId="5"/>
  </si>
  <si>
    <t>R02</t>
    <phoneticPr fontId="5"/>
  </si>
  <si>
    <t>R03</t>
    <phoneticPr fontId="5"/>
  </si>
  <si>
    <t>R04</t>
    <phoneticPr fontId="5"/>
  </si>
  <si>
    <t>R05</t>
    <phoneticPr fontId="5"/>
  </si>
  <si>
    <t>‐</t>
    <phoneticPr fontId="2"/>
  </si>
  <si>
    <t>-</t>
    <phoneticPr fontId="2"/>
  </si>
  <si>
    <t>泉佐野市田尻町清掃施設組合</t>
    <rPh sb="0" eb="4">
      <t>イズミサノシ</t>
    </rPh>
    <rPh sb="4" eb="7">
      <t>タジリチョウ</t>
    </rPh>
    <rPh sb="7" eb="9">
      <t>セイソウ</t>
    </rPh>
    <rPh sb="9" eb="11">
      <t>シセツ</t>
    </rPh>
    <rPh sb="11" eb="13">
      <t>クミアイ</t>
    </rPh>
    <phoneticPr fontId="2"/>
  </si>
  <si>
    <t>泉州南消防組合</t>
    <rPh sb="0" eb="2">
      <t>センシュウ</t>
    </rPh>
    <rPh sb="2" eb="3">
      <t>ミナミ</t>
    </rPh>
    <rPh sb="3" eb="5">
      <t>ショウボウ</t>
    </rPh>
    <rPh sb="5" eb="7">
      <t>クミアイ</t>
    </rPh>
    <phoneticPr fontId="2"/>
  </si>
  <si>
    <t>大阪府都市ボートレース企業団</t>
    <rPh sb="0" eb="3">
      <t>オオサカフ</t>
    </rPh>
    <rPh sb="3" eb="5">
      <t>トシ</t>
    </rPh>
    <rPh sb="11" eb="13">
      <t>キギョウ</t>
    </rPh>
    <rPh sb="13" eb="14">
      <t>ダン</t>
    </rPh>
    <phoneticPr fontId="2"/>
  </si>
  <si>
    <t>大阪府後期高齢者医療広域連合（一般会計）</t>
    <rPh sb="0" eb="3">
      <t>オオサカフ</t>
    </rPh>
    <rPh sb="3" eb="5">
      <t>コウキ</t>
    </rPh>
    <rPh sb="5" eb="8">
      <t>コウレイシャ</t>
    </rPh>
    <rPh sb="8" eb="10">
      <t>イリョウ</t>
    </rPh>
    <rPh sb="10" eb="12">
      <t>コウイキ</t>
    </rPh>
    <rPh sb="12" eb="14">
      <t>レンゴウ</t>
    </rPh>
    <rPh sb="15" eb="17">
      <t>イッパン</t>
    </rPh>
    <rPh sb="17" eb="19">
      <t>カイケイ</t>
    </rPh>
    <phoneticPr fontId="2"/>
  </si>
  <si>
    <t>大阪府後期高齢者医療広域連合（後期高齢者医療特別会計）</t>
    <rPh sb="0" eb="3">
      <t>オオサカフ</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</si>
  <si>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大阪広域水道企業団（水道事業会計）</t>
    <rPh sb="0" eb="2">
      <t>オオサカ</t>
    </rPh>
    <rPh sb="2" eb="4">
      <t>コウイキ</t>
    </rPh>
    <rPh sb="4" eb="6">
      <t>スイドウ</t>
    </rPh>
    <rPh sb="6" eb="8">
      <t>キギョウ</t>
    </rPh>
    <rPh sb="8" eb="9">
      <t>ダン</t>
    </rPh>
    <rPh sb="10" eb="12">
      <t>スイドウ</t>
    </rPh>
    <rPh sb="12" eb="14">
      <t>ジギョウ</t>
    </rPh>
    <rPh sb="14" eb="16">
      <t>カイケイ</t>
    </rPh>
    <phoneticPr fontId="2"/>
  </si>
  <si>
    <t>大阪広域水道企業団（工業用水道事業会計）</t>
    <rPh sb="0" eb="2">
      <t>オオサカ</t>
    </rPh>
    <rPh sb="2" eb="4">
      <t>コウイキ</t>
    </rPh>
    <rPh sb="4" eb="6">
      <t>スイドウ</t>
    </rPh>
    <rPh sb="6" eb="8">
      <t>キギョウ</t>
    </rPh>
    <rPh sb="8" eb="9">
      <t>ダン</t>
    </rPh>
    <rPh sb="10" eb="13">
      <t>コウギョウヨウ</t>
    </rPh>
    <rPh sb="13" eb="15">
      <t>スイドウ</t>
    </rPh>
    <rPh sb="15" eb="17">
      <t>ジギョウ</t>
    </rPh>
    <rPh sb="17" eb="19">
      <t>カイケイ</t>
    </rPh>
    <phoneticPr fontId="2"/>
  </si>
  <si>
    <t>泉佐野市土地開発公社</t>
    <rPh sb="0" eb="4">
      <t>イズミサノシ</t>
    </rPh>
    <rPh sb="4" eb="6">
      <t>トチ</t>
    </rPh>
    <rPh sb="6" eb="8">
      <t>カイハツ</t>
    </rPh>
    <rPh sb="8" eb="10">
      <t>コウシャ</t>
    </rPh>
    <phoneticPr fontId="2"/>
  </si>
  <si>
    <t>泉佐野市文化振興財団</t>
    <rPh sb="0" eb="4">
      <t>イズミサノシ</t>
    </rPh>
    <rPh sb="4" eb="6">
      <t>ブンカ</t>
    </rPh>
    <rPh sb="6" eb="8">
      <t>シンコウ</t>
    </rPh>
    <rPh sb="8" eb="10">
      <t>ザイダン</t>
    </rPh>
    <phoneticPr fontId="2"/>
  </si>
  <si>
    <t>泉佐野市ウォーターフロント</t>
    <rPh sb="0" eb="4">
      <t>イズミサノシ</t>
    </rPh>
    <phoneticPr fontId="2"/>
  </si>
  <si>
    <t>地方独立行政法人りんくう総合医療センター</t>
    <rPh sb="0" eb="2">
      <t>チホウ</t>
    </rPh>
    <rPh sb="2" eb="4">
      <t>ドクリツ</t>
    </rPh>
    <rPh sb="4" eb="6">
      <t>ギョウセイ</t>
    </rPh>
    <rPh sb="6" eb="8">
      <t>ホウジン</t>
    </rPh>
    <rPh sb="12" eb="14">
      <t>ソウゴウ</t>
    </rPh>
    <rPh sb="14" eb="16">
      <t>イリョウ</t>
    </rPh>
    <phoneticPr fontId="2"/>
  </si>
  <si>
    <t>泉佐野電力</t>
    <rPh sb="0" eb="3">
      <t>イズミサノ</t>
    </rPh>
    <rPh sb="3" eb="5">
      <t>デンリョク</t>
    </rPh>
    <phoneticPr fontId="2"/>
  </si>
  <si>
    <t>泉佐野ガス</t>
    <rPh sb="0" eb="3">
      <t>イズミサノ</t>
    </rPh>
    <phoneticPr fontId="2"/>
  </si>
  <si>
    <t>株式会社さのたす</t>
    <rPh sb="0" eb="4">
      <t>カブシキガイシャ</t>
    </rPh>
    <phoneticPr fontId="2"/>
  </si>
  <si>
    <t>-</t>
    <phoneticPr fontId="2"/>
  </si>
  <si>
    <t>公共施設整備等基金</t>
    <rPh sb="0" eb="2">
      <t>コウキョウ</t>
    </rPh>
    <rPh sb="2" eb="4">
      <t>シセツ</t>
    </rPh>
    <rPh sb="4" eb="6">
      <t>セイビ</t>
    </rPh>
    <rPh sb="6" eb="7">
      <t>トウ</t>
    </rPh>
    <rPh sb="7" eb="9">
      <t>キキン</t>
    </rPh>
    <phoneticPr fontId="5"/>
  </si>
  <si>
    <t>教育振興基金</t>
    <rPh sb="0" eb="2">
      <t>キョウイク</t>
    </rPh>
    <rPh sb="2" eb="4">
      <t>シンコウ</t>
    </rPh>
    <rPh sb="4" eb="6">
      <t>キキン</t>
    </rPh>
    <phoneticPr fontId="5"/>
  </si>
  <si>
    <t>福祉基金</t>
    <rPh sb="0" eb="2">
      <t>フクシ</t>
    </rPh>
    <rPh sb="2" eb="4">
      <t>キキン</t>
    </rPh>
    <phoneticPr fontId="5"/>
  </si>
  <si>
    <t>地域経済振興基金</t>
    <rPh sb="0" eb="2">
      <t>チイキ</t>
    </rPh>
    <rPh sb="2" eb="4">
      <t>ケイザイ</t>
    </rPh>
    <rPh sb="4" eb="6">
      <t>シンコウ</t>
    </rPh>
    <rPh sb="6" eb="8">
      <t>キキン</t>
    </rPh>
    <phoneticPr fontId="5"/>
  </si>
  <si>
    <t>魅力創造発信基金</t>
    <rPh sb="0" eb="4">
      <t>ミリョクソウゾウ</t>
    </rPh>
    <rPh sb="4" eb="6">
      <t>ハッシン</t>
    </rPh>
    <rPh sb="6" eb="8">
      <t>キキン</t>
    </rPh>
    <phoneticPr fontId="5"/>
  </si>
  <si>
    <t>地方独立行政法人泉佐野市行政事務サービスセンター</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</si>
  <si>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</si>
  <si>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</si>
  <si>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令和5年度において将来負担比率は類似団体内平均値と比べて高い水準にある一方、有形固定資産減価償却率は類似団体内平均値よりもやや低い水準となっている。これは、公共施設等の集約化・複合化を積極的に進めてきたことにより、新たな施設の建設に係る起債額が増加する一方、老朽化した施設の除却が進んだためであると考えられる。公共施設等総合管理計画において、公共施設等の保有量を40年間（令和4～43年）で25%削減という目標を設定しており、長寿命化の取り組みを効果的に実施し、更新等費用の縮減及び財政負担の平準化を図り、保有量削減と同様の効果をもたらすように努めていく。</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</si>
  <si>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</si>
  <si>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</si>
  <si>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</si>
  <si>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</si>
  <si>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</si>
  <si>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</si>
  <si>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実質公債費比率ともに類似団体内平均値を上回っており、高水準な地方債残高が大きな負担となっているものの、中期財政運営方針に基づいた取り組みにより、将来負担比率及び実質公債費比率が低下傾向にある。引き続き、計画的な基金活用により基金残高を確保しつつ、地方債残高の減少に努めることで将来負担額の改善を図り、新たに作成した中期財政運営方針では令和11年度の将来負担比率100％以下をめざしている。また、実質公債費比率についても、地方債の繰上償還などを実施しながら引き続き令和11年度についても10％以下を継続できるようめざしている。</t>
    <rPh sb="158" eb="159">
      <t>アラ</t>
    </rPh>
    <rPh sb="161" eb="163">
      <t>サクセイ</t>
    </rPh>
    <rPh sb="235" eb="236">
      <t>ヒ</t>
    </rPh>
    <rPh sb="237" eb="238">
      <t>ツヅ</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</si>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</sst>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2"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1"/>
      <color rgb="FF00B0F0"/>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5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0" fontId="0" fillId="6" borderId="0" xfId="6" applyFont="1" applyFill="1" applyAlignment="1">
      <alignment vertical="center"/>
    </xf>
    <xf numFmtId="0" fontId="17" fillId="6" borderId="0" xfId="6" applyFill="1" applyAlignment="1" applyProtection="1">
      <alignment vertical="center"/>
      <protection hidden="1"/>
    </xf>
    <xf numFmtId="0" fontId="17"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0" fontId="17" fillId="0" borderId="41" xfId="16"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5" xfId="16" applyNumberFormat="1" applyFont="1" applyBorder="1">
      <alignment vertical="center"/>
    </xf>
    <xf numFmtId="178" fontId="17"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0" fontId="40" fillId="0" borderId="12" xfId="16" applyFont="1" applyBorder="1" applyAlignment="1" applyProtection="1">
      <alignment horizontal="left" vertical="top" wrapText="1"/>
      <protection locked="0"/>
    </xf>
    <xf numFmtId="0" fontId="40" fillId="0" borderId="51" xfId="16" applyFont="1" applyBorder="1" applyAlignment="1" applyProtection="1">
      <alignment horizontal="left" vertical="top" wrapText="1"/>
      <protection locked="0"/>
    </xf>
    <xf numFmtId="0" fontId="40" fillId="0" borderId="65" xfId="16" applyFont="1" applyBorder="1" applyAlignment="1" applyProtection="1">
      <alignment horizontal="left" vertical="top" wrapText="1"/>
      <protection locked="0"/>
    </xf>
    <xf numFmtId="0" fontId="40" fillId="0" borderId="0" xfId="16" applyFont="1" applyAlignment="1" applyProtection="1">
      <alignment horizontal="left" vertical="top" wrapText="1"/>
      <protection locked="0"/>
    </xf>
    <xf numFmtId="0" fontId="40" fillId="0" borderId="38" xfId="16" applyFont="1" applyBorder="1" applyAlignment="1" applyProtection="1">
      <alignment horizontal="left" vertical="top" wrapText="1"/>
      <protection locked="0"/>
    </xf>
    <xf numFmtId="0" fontId="40" fillId="0" borderId="37" xfId="16" applyFont="1" applyBorder="1" applyAlignment="1" applyProtection="1">
      <alignment horizontal="left" vertical="top" wrapText="1"/>
      <protection locked="0"/>
    </xf>
    <xf numFmtId="0" fontId="40" fillId="0" borderId="56" xfId="16" applyFont="1" applyBorder="1" applyAlignment="1" applyProtection="1">
      <alignment horizontal="left" vertical="top" wrapText="1"/>
      <protection locked="0"/>
    </xf>
    <xf numFmtId="0" fontId="40" fillId="0" borderId="40" xfId="16" applyFont="1" applyBorder="1" applyAlignment="1" applyProtection="1">
      <alignment horizontal="left" vertical="top" wrapText="1"/>
      <protection locked="0"/>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41" fillId="0" borderId="0" xfId="20" applyFo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E793CC35-3205-4672-BC0A-07E04213FD7D}"/>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42836</c:v>
                </c:pt>
                <c:pt idx="1">
                  <c:v>44161</c:v>
                </c:pt>
                <c:pt idx="2">
                  <c:v>43955</c:v>
                </c:pt>
                <c:pt idx="3">
                  <c:v>41921</c:v>
                </c:pt>
                <c:pt idx="4">
                  <c:v>44585</c:v>
                </c:pt>
              </c:numCache>
            </c:numRef>
          </c:val>
          <c:smooth val="0"/>
          <c:extLst>
            <c:ext xmlns:c16="http://schemas.microsoft.com/office/drawing/2014/chart" uri="{C3380CC4-5D6E-409C-BE32-E72D297353CC}">
              <c16:uniqueId val="{00000000-94C3-433A-AF8C-7751EC2EC7D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57425</c:v>
                </c:pt>
                <c:pt idx="1">
                  <c:v>52480</c:v>
                </c:pt>
                <c:pt idx="2">
                  <c:v>40168</c:v>
                </c:pt>
                <c:pt idx="3">
                  <c:v>42819</c:v>
                </c:pt>
                <c:pt idx="4">
                  <c:v>48547</c:v>
                </c:pt>
              </c:numCache>
            </c:numRef>
          </c:val>
          <c:smooth val="0"/>
          <c:extLst>
            <c:ext xmlns:c16="http://schemas.microsoft.com/office/drawing/2014/chart" uri="{C3380CC4-5D6E-409C-BE32-E72D297353CC}">
              <c16:uniqueId val="{00000001-94C3-433A-AF8C-7751EC2EC7DA}"/>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0.56999999999999995</c:v>
                </c:pt>
                <c:pt idx="1">
                  <c:v>0.57999999999999996</c:v>
                </c:pt>
                <c:pt idx="2">
                  <c:v>1.57</c:v>
                </c:pt>
                <c:pt idx="3">
                  <c:v>1.7</c:v>
                </c:pt>
                <c:pt idx="4">
                  <c:v>1.06</c:v>
                </c:pt>
              </c:numCache>
            </c:numRef>
          </c:val>
          <c:extLst>
            <c:ext xmlns:c16="http://schemas.microsoft.com/office/drawing/2014/chart" uri="{C3380CC4-5D6E-409C-BE32-E72D297353CC}">
              <c16:uniqueId val="{00000000-F26F-44AE-91B3-33ECD3F72944}"/>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7.99</c:v>
                </c:pt>
                <c:pt idx="1">
                  <c:v>6.91</c:v>
                </c:pt>
                <c:pt idx="2">
                  <c:v>6.92</c:v>
                </c:pt>
                <c:pt idx="3">
                  <c:v>8.01</c:v>
                </c:pt>
                <c:pt idx="4">
                  <c:v>7.82</c:v>
                </c:pt>
              </c:numCache>
            </c:numRef>
          </c:val>
          <c:extLst>
            <c:ext xmlns:c16="http://schemas.microsoft.com/office/drawing/2014/chart" uri="{C3380CC4-5D6E-409C-BE32-E72D297353CC}">
              <c16:uniqueId val="{00000001-F26F-44AE-91B3-33ECD3F72944}"/>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2.4900000000000002</c:v>
                </c:pt>
                <c:pt idx="1">
                  <c:v>3.32</c:v>
                </c:pt>
                <c:pt idx="2">
                  <c:v>1.29</c:v>
                </c:pt>
                <c:pt idx="3">
                  <c:v>5.7</c:v>
                </c:pt>
                <c:pt idx="4">
                  <c:v>-0.67</c:v>
                </c:pt>
              </c:numCache>
            </c:numRef>
          </c:val>
          <c:smooth val="0"/>
          <c:extLst>
            <c:ext xmlns:c16="http://schemas.microsoft.com/office/drawing/2014/chart" uri="{C3380CC4-5D6E-409C-BE32-E72D297353CC}">
              <c16:uniqueId val="{00000002-F26F-44AE-91B3-33ECD3F72944}"/>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2.52</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7310-46B5-B55A-B62E5809C3F3}"/>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7310-46B5-B55A-B62E5809C3F3}"/>
            </c:ext>
          </c:extLst>
        </c:ser>
        <c:ser>
          <c:idx val="2"/>
          <c:order val="2"/>
          <c:tx>
            <c:strRef>
              <c:f>データシート!$A$29</c:f>
              <c:strCache>
                <c:ptCount val="1"/>
                <c:pt idx="0">
                  <c:v>病院事業債管理特別会計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7310-46B5-B55A-B62E5809C3F3}"/>
            </c:ext>
          </c:extLst>
        </c:ser>
        <c:ser>
          <c:idx val="3"/>
          <c:order val="3"/>
          <c:tx>
            <c:strRef>
              <c:f>データシート!$A$30</c:f>
              <c:strCache>
                <c:ptCount val="1"/>
                <c:pt idx="0">
                  <c:v>公共用地先行取得事業特別会計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7310-46B5-B55A-B62E5809C3F3}"/>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0.02</c:v>
                </c:pt>
                <c:pt idx="2">
                  <c:v>#N/A</c:v>
                </c:pt>
                <c:pt idx="3">
                  <c:v>0.02</c:v>
                </c:pt>
                <c:pt idx="4">
                  <c:v>#N/A</c:v>
                </c:pt>
                <c:pt idx="5">
                  <c:v>0.03</c:v>
                </c:pt>
                <c:pt idx="6">
                  <c:v>#N/A</c:v>
                </c:pt>
                <c:pt idx="7">
                  <c:v>0.03</c:v>
                </c:pt>
                <c:pt idx="8">
                  <c:v>#N/A</c:v>
                </c:pt>
                <c:pt idx="9">
                  <c:v>0.04</c:v>
                </c:pt>
              </c:numCache>
            </c:numRef>
          </c:val>
          <c:extLst>
            <c:ext xmlns:c16="http://schemas.microsoft.com/office/drawing/2014/chart" uri="{C3380CC4-5D6E-409C-BE32-E72D297353CC}">
              <c16:uniqueId val="{00000004-7310-46B5-B55A-B62E5809C3F3}"/>
            </c:ext>
          </c:extLst>
        </c:ser>
        <c:ser>
          <c:idx val="5"/>
          <c:order val="5"/>
          <c:tx>
            <c:strRef>
              <c:f>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2.5299999999999998</c:v>
                </c:pt>
                <c:pt idx="2">
                  <c:v>#N/A</c:v>
                </c:pt>
                <c:pt idx="3">
                  <c:v>2.87</c:v>
                </c:pt>
                <c:pt idx="4">
                  <c:v>#N/A</c:v>
                </c:pt>
                <c:pt idx="5">
                  <c:v>2.8</c:v>
                </c:pt>
                <c:pt idx="6">
                  <c:v>#N/A</c:v>
                </c:pt>
                <c:pt idx="7">
                  <c:v>2.3199999999999998</c:v>
                </c:pt>
                <c:pt idx="8">
                  <c:v>#N/A</c:v>
                </c:pt>
                <c:pt idx="9">
                  <c:v>0.96</c:v>
                </c:pt>
              </c:numCache>
            </c:numRef>
          </c:val>
          <c:extLst>
            <c:ext xmlns:c16="http://schemas.microsoft.com/office/drawing/2014/chart" uri="{C3380CC4-5D6E-409C-BE32-E72D297353CC}">
              <c16:uniqueId val="{00000005-7310-46B5-B55A-B62E5809C3F3}"/>
            </c:ext>
          </c:extLst>
        </c:ser>
        <c:ser>
          <c:idx val="6"/>
          <c:order val="6"/>
          <c:tx>
            <c:strRef>
              <c:f>データシート!$A$33</c:f>
              <c:strCache>
                <c:ptCount val="1"/>
                <c:pt idx="0">
                  <c:v>一般会計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0.56999999999999995</c:v>
                </c:pt>
                <c:pt idx="2">
                  <c:v>#N/A</c:v>
                </c:pt>
                <c:pt idx="3">
                  <c:v>0.56999999999999995</c:v>
                </c:pt>
                <c:pt idx="4">
                  <c:v>#N/A</c:v>
                </c:pt>
                <c:pt idx="5">
                  <c:v>1.57</c:v>
                </c:pt>
                <c:pt idx="6">
                  <c:v>#N/A</c:v>
                </c:pt>
                <c:pt idx="7">
                  <c:v>1.69</c:v>
                </c:pt>
                <c:pt idx="8">
                  <c:v>#N/A</c:v>
                </c:pt>
                <c:pt idx="9">
                  <c:v>1.05</c:v>
                </c:pt>
              </c:numCache>
            </c:numRef>
          </c:val>
          <c:extLst>
            <c:ext xmlns:c16="http://schemas.microsoft.com/office/drawing/2014/chart" uri="{C3380CC4-5D6E-409C-BE32-E72D297353CC}">
              <c16:uniqueId val="{00000006-7310-46B5-B55A-B62E5809C3F3}"/>
            </c:ext>
          </c:extLst>
        </c:ser>
        <c:ser>
          <c:idx val="7"/>
          <c:order val="7"/>
          <c:tx>
            <c:strRef>
              <c:f>データシート!$A$34</c:f>
              <c:strCache>
                <c:ptCount val="1"/>
                <c:pt idx="0">
                  <c:v>介護保険事業特別会計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0.41</c:v>
                </c:pt>
                <c:pt idx="2">
                  <c:v>#N/A</c:v>
                </c:pt>
                <c:pt idx="3">
                  <c:v>1.17</c:v>
                </c:pt>
                <c:pt idx="4">
                  <c:v>#N/A</c:v>
                </c:pt>
                <c:pt idx="5">
                  <c:v>1.0900000000000001</c:v>
                </c:pt>
                <c:pt idx="6">
                  <c:v>#N/A</c:v>
                </c:pt>
                <c:pt idx="7">
                  <c:v>0.63</c:v>
                </c:pt>
                <c:pt idx="8">
                  <c:v>#N/A</c:v>
                </c:pt>
                <c:pt idx="9">
                  <c:v>1.1100000000000001</c:v>
                </c:pt>
              </c:numCache>
            </c:numRef>
          </c:val>
          <c:extLst>
            <c:ext xmlns:c16="http://schemas.microsoft.com/office/drawing/2014/chart" uri="{C3380CC4-5D6E-409C-BE32-E72D297353CC}">
              <c16:uniqueId val="{00000007-7310-46B5-B55A-B62E5809C3F3}"/>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0</c:v>
                </c:pt>
                <c:pt idx="1">
                  <c:v>0</c:v>
                </c:pt>
                <c:pt idx="2">
                  <c:v>#N/A</c:v>
                </c:pt>
                <c:pt idx="3">
                  <c:v>3.21</c:v>
                </c:pt>
                <c:pt idx="4">
                  <c:v>#N/A</c:v>
                </c:pt>
                <c:pt idx="5">
                  <c:v>3.05</c:v>
                </c:pt>
                <c:pt idx="6">
                  <c:v>#N/A</c:v>
                </c:pt>
                <c:pt idx="7">
                  <c:v>2.09</c:v>
                </c:pt>
                <c:pt idx="8">
                  <c:v>#N/A</c:v>
                </c:pt>
                <c:pt idx="9">
                  <c:v>1.33</c:v>
                </c:pt>
              </c:numCache>
            </c:numRef>
          </c:val>
          <c:extLst>
            <c:ext xmlns:c16="http://schemas.microsoft.com/office/drawing/2014/chart" uri="{C3380CC4-5D6E-409C-BE32-E72D297353CC}">
              <c16:uniqueId val="{00000008-7310-46B5-B55A-B62E5809C3F3}"/>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3.02</c:v>
                </c:pt>
                <c:pt idx="2">
                  <c:v>#N/A</c:v>
                </c:pt>
                <c:pt idx="3">
                  <c:v>2.3199999999999998</c:v>
                </c:pt>
                <c:pt idx="4">
                  <c:v>#N/A</c:v>
                </c:pt>
                <c:pt idx="5">
                  <c:v>2.0499999999999998</c:v>
                </c:pt>
                <c:pt idx="6">
                  <c:v>#N/A</c:v>
                </c:pt>
                <c:pt idx="7">
                  <c:v>1.87</c:v>
                </c:pt>
                <c:pt idx="8">
                  <c:v>#N/A</c:v>
                </c:pt>
                <c:pt idx="9">
                  <c:v>2.56</c:v>
                </c:pt>
              </c:numCache>
            </c:numRef>
          </c:val>
          <c:extLst>
            <c:ext xmlns:c16="http://schemas.microsoft.com/office/drawing/2014/chart" uri="{C3380CC4-5D6E-409C-BE32-E72D297353CC}">
              <c16:uniqueId val="{00000009-7310-46B5-B55A-B62E5809C3F3}"/>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5539</c:v>
                </c:pt>
                <c:pt idx="5">
                  <c:v>5470</c:v>
                </c:pt>
                <c:pt idx="8">
                  <c:v>5548</c:v>
                </c:pt>
                <c:pt idx="11">
                  <c:v>5769</c:v>
                </c:pt>
                <c:pt idx="14">
                  <c:v>5810</c:v>
                </c:pt>
              </c:numCache>
            </c:numRef>
          </c:val>
          <c:extLst>
            <c:ext xmlns:c16="http://schemas.microsoft.com/office/drawing/2014/chart" uri="{C3380CC4-5D6E-409C-BE32-E72D297353CC}">
              <c16:uniqueId val="{00000000-C11B-416B-99A5-05B5AD48CBFE}"/>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C11B-416B-99A5-05B5AD48CBFE}"/>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31</c:v>
                </c:pt>
                <c:pt idx="3">
                  <c:v>31</c:v>
                </c:pt>
                <c:pt idx="6">
                  <c:v>32</c:v>
                </c:pt>
                <c:pt idx="9">
                  <c:v>9</c:v>
                </c:pt>
                <c:pt idx="12">
                  <c:v>9</c:v>
                </c:pt>
              </c:numCache>
            </c:numRef>
          </c:val>
          <c:extLst>
            <c:ext xmlns:c16="http://schemas.microsoft.com/office/drawing/2014/chart" uri="{C3380CC4-5D6E-409C-BE32-E72D297353CC}">
              <c16:uniqueId val="{00000002-C11B-416B-99A5-05B5AD48CBFE}"/>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84</c:v>
                </c:pt>
                <c:pt idx="3">
                  <c:v>77</c:v>
                </c:pt>
                <c:pt idx="6">
                  <c:v>89</c:v>
                </c:pt>
                <c:pt idx="9">
                  <c:v>86</c:v>
                </c:pt>
                <c:pt idx="12">
                  <c:v>87</c:v>
                </c:pt>
              </c:numCache>
            </c:numRef>
          </c:val>
          <c:extLst>
            <c:ext xmlns:c16="http://schemas.microsoft.com/office/drawing/2014/chart" uri="{C3380CC4-5D6E-409C-BE32-E72D297353CC}">
              <c16:uniqueId val="{00000003-C11B-416B-99A5-05B5AD48CBFE}"/>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1378</c:v>
                </c:pt>
                <c:pt idx="3">
                  <c:v>1155</c:v>
                </c:pt>
                <c:pt idx="6">
                  <c:v>1002</c:v>
                </c:pt>
                <c:pt idx="9">
                  <c:v>992</c:v>
                </c:pt>
                <c:pt idx="12">
                  <c:v>1052</c:v>
                </c:pt>
              </c:numCache>
            </c:numRef>
          </c:val>
          <c:extLst>
            <c:ext xmlns:c16="http://schemas.microsoft.com/office/drawing/2014/chart" uri="{C3380CC4-5D6E-409C-BE32-E72D297353CC}">
              <c16:uniqueId val="{00000004-C11B-416B-99A5-05B5AD48CBFE}"/>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11B-416B-99A5-05B5AD48CBFE}"/>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C11B-416B-99A5-05B5AD48CBFE}"/>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6341</c:v>
                </c:pt>
                <c:pt idx="3">
                  <c:v>6262</c:v>
                </c:pt>
                <c:pt idx="6">
                  <c:v>6139</c:v>
                </c:pt>
                <c:pt idx="9">
                  <c:v>6201</c:v>
                </c:pt>
                <c:pt idx="12">
                  <c:v>6233</c:v>
                </c:pt>
              </c:numCache>
            </c:numRef>
          </c:val>
          <c:extLst>
            <c:ext xmlns:c16="http://schemas.microsoft.com/office/drawing/2014/chart" uri="{C3380CC4-5D6E-409C-BE32-E72D297353CC}">
              <c16:uniqueId val="{00000007-C11B-416B-99A5-05B5AD48CBFE}"/>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2295</c:v>
                </c:pt>
                <c:pt idx="2">
                  <c:v>#N/A</c:v>
                </c:pt>
                <c:pt idx="3">
                  <c:v>#N/A</c:v>
                </c:pt>
                <c:pt idx="4">
                  <c:v>2055</c:v>
                </c:pt>
                <c:pt idx="5">
                  <c:v>#N/A</c:v>
                </c:pt>
                <c:pt idx="6">
                  <c:v>#N/A</c:v>
                </c:pt>
                <c:pt idx="7">
                  <c:v>1714</c:v>
                </c:pt>
                <c:pt idx="8">
                  <c:v>#N/A</c:v>
                </c:pt>
                <c:pt idx="9">
                  <c:v>#N/A</c:v>
                </c:pt>
                <c:pt idx="10">
                  <c:v>1519</c:v>
                </c:pt>
                <c:pt idx="11">
                  <c:v>#N/A</c:v>
                </c:pt>
                <c:pt idx="12">
                  <c:v>#N/A</c:v>
                </c:pt>
                <c:pt idx="13">
                  <c:v>1571</c:v>
                </c:pt>
                <c:pt idx="14">
                  <c:v>#N/A</c:v>
                </c:pt>
              </c:numCache>
            </c:numRef>
          </c:val>
          <c:smooth val="0"/>
          <c:extLst>
            <c:ext xmlns:c16="http://schemas.microsoft.com/office/drawing/2014/chart" uri="{C3380CC4-5D6E-409C-BE32-E72D297353CC}">
              <c16:uniqueId val="{00000008-C11B-416B-99A5-05B5AD48CBFE}"/>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40327</c:v>
                </c:pt>
                <c:pt idx="5">
                  <c:v>39119</c:v>
                </c:pt>
                <c:pt idx="8">
                  <c:v>38858</c:v>
                </c:pt>
                <c:pt idx="11">
                  <c:v>37823</c:v>
                </c:pt>
                <c:pt idx="14">
                  <c:v>36664</c:v>
                </c:pt>
              </c:numCache>
            </c:numRef>
          </c:val>
          <c:extLst>
            <c:ext xmlns:c16="http://schemas.microsoft.com/office/drawing/2014/chart" uri="{C3380CC4-5D6E-409C-BE32-E72D297353CC}">
              <c16:uniqueId val="{00000000-E41E-4258-88B7-080D9EE2E3DC}"/>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21172</c:v>
                </c:pt>
                <c:pt idx="5">
                  <c:v>21368</c:v>
                </c:pt>
                <c:pt idx="8">
                  <c:v>20529</c:v>
                </c:pt>
                <c:pt idx="11">
                  <c:v>19440</c:v>
                </c:pt>
                <c:pt idx="14">
                  <c:v>19475</c:v>
                </c:pt>
              </c:numCache>
            </c:numRef>
          </c:val>
          <c:extLst>
            <c:ext xmlns:c16="http://schemas.microsoft.com/office/drawing/2014/chart" uri="{C3380CC4-5D6E-409C-BE32-E72D297353CC}">
              <c16:uniqueId val="{00000001-E41E-4258-88B7-080D9EE2E3DC}"/>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19220</c:v>
                </c:pt>
                <c:pt idx="5">
                  <c:v>14410</c:v>
                </c:pt>
                <c:pt idx="8">
                  <c:v>18425</c:v>
                </c:pt>
                <c:pt idx="11">
                  <c:v>17408</c:v>
                </c:pt>
                <c:pt idx="14">
                  <c:v>19148</c:v>
                </c:pt>
              </c:numCache>
            </c:numRef>
          </c:val>
          <c:extLst>
            <c:ext xmlns:c16="http://schemas.microsoft.com/office/drawing/2014/chart" uri="{C3380CC4-5D6E-409C-BE32-E72D297353CC}">
              <c16:uniqueId val="{00000002-E41E-4258-88B7-080D9EE2E3DC}"/>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E41E-4258-88B7-080D9EE2E3DC}"/>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E41E-4258-88B7-080D9EE2E3DC}"/>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3446</c:v>
                </c:pt>
                <c:pt idx="3">
                  <c:v>2366</c:v>
                </c:pt>
                <c:pt idx="6">
                  <c:v>1209</c:v>
                </c:pt>
                <c:pt idx="9">
                  <c:v>809</c:v>
                </c:pt>
                <c:pt idx="12">
                  <c:v>409</c:v>
                </c:pt>
              </c:numCache>
            </c:numRef>
          </c:val>
          <c:extLst>
            <c:ext xmlns:c16="http://schemas.microsoft.com/office/drawing/2014/chart" uri="{C3380CC4-5D6E-409C-BE32-E72D297353CC}">
              <c16:uniqueId val="{00000005-E41E-4258-88B7-080D9EE2E3DC}"/>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5214</c:v>
                </c:pt>
                <c:pt idx="3">
                  <c:v>5259</c:v>
                </c:pt>
                <c:pt idx="6">
                  <c:v>5074</c:v>
                </c:pt>
                <c:pt idx="9">
                  <c:v>5005</c:v>
                </c:pt>
                <c:pt idx="12">
                  <c:v>4699</c:v>
                </c:pt>
              </c:numCache>
            </c:numRef>
          </c:val>
          <c:extLst>
            <c:ext xmlns:c16="http://schemas.microsoft.com/office/drawing/2014/chart" uri="{C3380CC4-5D6E-409C-BE32-E72D297353CC}">
              <c16:uniqueId val="{00000006-E41E-4258-88B7-080D9EE2E3DC}"/>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616</c:v>
                </c:pt>
                <c:pt idx="3">
                  <c:v>574</c:v>
                </c:pt>
                <c:pt idx="6">
                  <c:v>519</c:v>
                </c:pt>
                <c:pt idx="9">
                  <c:v>472</c:v>
                </c:pt>
                <c:pt idx="12">
                  <c:v>397</c:v>
                </c:pt>
              </c:numCache>
            </c:numRef>
          </c:val>
          <c:extLst>
            <c:ext xmlns:c16="http://schemas.microsoft.com/office/drawing/2014/chart" uri="{C3380CC4-5D6E-409C-BE32-E72D297353CC}">
              <c16:uniqueId val="{00000007-E41E-4258-88B7-080D9EE2E3DC}"/>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16873</c:v>
                </c:pt>
                <c:pt idx="3">
                  <c:v>14567</c:v>
                </c:pt>
                <c:pt idx="6">
                  <c:v>12788</c:v>
                </c:pt>
                <c:pt idx="9">
                  <c:v>11138</c:v>
                </c:pt>
                <c:pt idx="12">
                  <c:v>11522</c:v>
                </c:pt>
              </c:numCache>
            </c:numRef>
          </c:val>
          <c:extLst>
            <c:ext xmlns:c16="http://schemas.microsoft.com/office/drawing/2014/chart" uri="{C3380CC4-5D6E-409C-BE32-E72D297353CC}">
              <c16:uniqueId val="{00000008-E41E-4258-88B7-080D9EE2E3DC}"/>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141</c:v>
                </c:pt>
                <c:pt idx="3">
                  <c:v>112</c:v>
                </c:pt>
                <c:pt idx="6">
                  <c:v>104</c:v>
                </c:pt>
                <c:pt idx="9">
                  <c:v>73</c:v>
                </c:pt>
                <c:pt idx="12">
                  <c:v>64</c:v>
                </c:pt>
              </c:numCache>
            </c:numRef>
          </c:val>
          <c:extLst>
            <c:ext xmlns:c16="http://schemas.microsoft.com/office/drawing/2014/chart" uri="{C3380CC4-5D6E-409C-BE32-E72D297353CC}">
              <c16:uniqueId val="{00000009-E41E-4258-88B7-080D9EE2E3DC}"/>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70320</c:v>
                </c:pt>
                <c:pt idx="3">
                  <c:v>68842</c:v>
                </c:pt>
                <c:pt idx="6">
                  <c:v>67182</c:v>
                </c:pt>
                <c:pt idx="9">
                  <c:v>62936</c:v>
                </c:pt>
                <c:pt idx="12">
                  <c:v>60042</c:v>
                </c:pt>
              </c:numCache>
            </c:numRef>
          </c:val>
          <c:extLst>
            <c:ext xmlns:c16="http://schemas.microsoft.com/office/drawing/2014/chart" uri="{C3380CC4-5D6E-409C-BE32-E72D297353CC}">
              <c16:uniqueId val="{0000000A-E41E-4258-88B7-080D9EE2E3DC}"/>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15892</c:v>
                </c:pt>
                <c:pt idx="2">
                  <c:v>#N/A</c:v>
                </c:pt>
                <c:pt idx="3">
                  <c:v>#N/A</c:v>
                </c:pt>
                <c:pt idx="4">
                  <c:v>16824</c:v>
                </c:pt>
                <c:pt idx="5">
                  <c:v>#N/A</c:v>
                </c:pt>
                <c:pt idx="6">
                  <c:v>#N/A</c:v>
                </c:pt>
                <c:pt idx="7">
                  <c:v>9063</c:v>
                </c:pt>
                <c:pt idx="8">
                  <c:v>#N/A</c:v>
                </c:pt>
                <c:pt idx="9">
                  <c:v>#N/A</c:v>
                </c:pt>
                <c:pt idx="10">
                  <c:v>5762</c:v>
                </c:pt>
                <c:pt idx="11">
                  <c:v>#N/A</c:v>
                </c:pt>
                <c:pt idx="12">
                  <c:v>#N/A</c:v>
                </c:pt>
                <c:pt idx="13">
                  <c:v>1846</c:v>
                </c:pt>
                <c:pt idx="14">
                  <c:v>#N/A</c:v>
                </c:pt>
              </c:numCache>
            </c:numRef>
          </c:val>
          <c:smooth val="0"/>
          <c:extLst>
            <c:ext xmlns:c16="http://schemas.microsoft.com/office/drawing/2014/chart" uri="{C3380CC4-5D6E-409C-BE32-E72D297353CC}">
              <c16:uniqueId val="{0000000B-E41E-4258-88B7-080D9EE2E3DC}"/>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1696</c:v>
                </c:pt>
                <c:pt idx="1">
                  <c:v>1928</c:v>
                </c:pt>
                <c:pt idx="2">
                  <c:v>1914</c:v>
                </c:pt>
              </c:numCache>
            </c:numRef>
          </c:val>
          <c:extLst>
            <c:ext xmlns:c16="http://schemas.microsoft.com/office/drawing/2014/chart" uri="{C3380CC4-5D6E-409C-BE32-E72D297353CC}">
              <c16:uniqueId val="{00000000-28C9-4E30-A654-8F7CF4203D61}"/>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936</c:v>
                </c:pt>
                <c:pt idx="1">
                  <c:v>159</c:v>
                </c:pt>
                <c:pt idx="2">
                  <c:v>923</c:v>
                </c:pt>
              </c:numCache>
            </c:numRef>
          </c:val>
          <c:extLst>
            <c:ext xmlns:c16="http://schemas.microsoft.com/office/drawing/2014/chart" uri="{C3380CC4-5D6E-409C-BE32-E72D297353CC}">
              <c16:uniqueId val="{00000001-28C9-4E30-A654-8F7CF4203D61}"/>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14298</c:v>
                </c:pt>
                <c:pt idx="1">
                  <c:v>14172</c:v>
                </c:pt>
                <c:pt idx="2">
                  <c:v>15672</c:v>
                </c:pt>
              </c:numCache>
            </c:numRef>
          </c:val>
          <c:extLst>
            <c:ext xmlns:c16="http://schemas.microsoft.com/office/drawing/2014/chart" uri="{C3380CC4-5D6E-409C-BE32-E72D297353CC}">
              <c16:uniqueId val="{00000002-28C9-4E30-A654-8F7CF4203D61}"/>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{A2E46668-C4D0-4905-894E-9960CCEEDAE5}</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E55B-4165-A111-62EA66BC6120}"/>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{E23A6C4D-6A5D-4764-BC1F-E37E7F243C11}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55B-4165-A111-62EA66BC6120}"/>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{73162308-8704-4B0E-AAC6-714169C3B586}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55B-4165-A111-62EA66BC6120}"/>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{7ED72956-3232-429A-A726-F9B3155D8476}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55B-4165-A111-62EA66BC6120}"/>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{22F93465-94B0-470F-BDC2-DD4934FAD492}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55B-4165-A111-62EA66BC6120}"/>
                </c:ext>
              </c:extLst>
            </c:dLbl>
            <c:dLbl>
              <c:idx val="8"/>
              <c:tx>
                <c:strRef>
                  <c:f>公会計指標分析・財政指標組合せ分析表!$BX$50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{9D402290-5421-4822-A737-B603067437C0}</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E55B-4165-A111-62EA66BC6120}"/>
                </c:ext>
              </c:extLst>
            </c:dLbl>
            <c:dLbl>
              <c:idx val="16"/>
              <c:tx>
                <c:strRef>
                  <c:f>公会計指標分析・財政指標組合せ分析表!$CF$50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{29D389D8-401A-4704-BC80-8A38F5B3B439}</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E55B-4165-A111-62EA66BC6120}"/>
                </c:ext>
              </c:extLst>
            </c:dLbl>
            <c:dLbl>
              <c:idx val="24"/>
              <c:tx>
                <c:strRef>
                  <c:f>公会計指標分析・財政指標組合せ分析表!$CN$50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{76439104-B1A7-4287-8FD6-39E6012F8A1C}</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E55B-4165-A111-62EA66BC6120}"/>
                </c:ext>
              </c:extLst>
            </c:dLbl>
            <c:dLbl>
              <c:idx val="32"/>
              <c:tx>
                <c:strRef>
                  <c:f>公会計指標分析・財政指標組合せ分析表!$CV$50</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{5AEE5EEA-1C5A-464B-932B-654CA4D4243A}</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E55B-4165-A111-62EA66BC612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55.9</c:v>
                </c:pt>
                <c:pt idx="8">
                  <c:v>56.4</c:v>
                </c:pt>
                <c:pt idx="16">
                  <c:v>57.8</c:v>
                </c:pt>
                <c:pt idx="24">
                  <c:v>59</c:v>
                </c:pt>
                <c:pt idx="32">
                  <c:v>59.2</c:v>
                </c:pt>
              </c:numCache>
            </c:numRef>
          </c:xVal>
          <c:yVal>
            <c:numRef>
              <c:f>公会計指標分析・財政指標組合せ分析表!$BP$51:$DC$51</c:f>
              <c:numCache>
                <c:formatCode>#,##0.0;"▲ "#,##0.0</c:formatCode>
                <c:ptCount val="40"/>
                <c:pt idx="0">
                  <c:v>79.3</c:v>
                </c:pt>
                <c:pt idx="8">
                  <c:v>83</c:v>
                </c:pt>
                <c:pt idx="16">
                  <c:v>42.8</c:v>
                </c:pt>
                <c:pt idx="24">
                  <c:v>27.9</c:v>
                </c:pt>
                <c:pt idx="32">
                  <c:v>8.6999999999999993</c:v>
                </c:pt>
              </c:numCache>
            </c:numRef>
          </c:yVal>
          <c:smooth val="0"/>
          <c:extLst>
            <c:ext xmlns:c16="http://schemas.microsoft.com/office/drawing/2014/chart" uri="{C3380CC4-5D6E-409C-BE32-E72D297353CC}">
              <c16:uniqueId val="{00000009-E55B-4165-A111-62EA66BC6120}"/>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{F1AC1DD9-243F-4256-A3B2-8AB1FDA9C228}</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E55B-4165-A111-62EA66BC6120}"/>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{24CCB04D-3C29-4747-AFBA-614F0A71BB89}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55B-4165-A111-62EA66BC6120}"/>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{9D9AAE05-1B99-4773-BED8-7D2E1EBEEB72}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55B-4165-A111-62EA66BC6120}"/>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{B78A6D54-BBDE-4F76-A465-C5F5DF0D76FE}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55B-4165-A111-62EA66BC6120}"/>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{34916D73-758F-416E-B1C8-9D5F9BADB26B}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55B-4165-A111-62EA66BC6120}"/>
                </c:ext>
              </c:extLst>
            </c:dLbl>
            <c:dLbl>
              <c:idx val="8"/>
              <c:layout>
                <c:manualLayout>
                  <c:x val="-2.1791908760156201E-2"/>
                  <c:y val="-5.7782379201092998E-2"/>
                </c:manualLayout>
              </c:layout>
              <c:tx>
                <c:strRef>
                  <c:f>公会計指標分析・財政指標組合せ分析表!$BX$50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{17316AF8-D9A8-4510-B4AC-9C077C22D7F1}</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E55B-4165-A111-62EA66BC6120}"/>
                </c:ext>
              </c:extLst>
            </c:dLbl>
            <c:dLbl>
              <c:idx val="16"/>
              <c:layout>
                <c:manualLayout>
                  <c:x val="-4.223959254031219E-2"/>
                  <c:y val="-7.1695705010637392E-2"/>
                </c:manualLayout>
              </c:layout>
              <c:tx>
                <c:strRef>
                  <c:f>公会計指標分析・財政指標組合せ分析表!$CF$50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{FB08A30D-12C1-4178-B5C2-0AF6605E931E}</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E55B-4165-A111-62EA66BC6120}"/>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{B618F014-4E37-45D9-B023-ECA66236162F}</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E55B-4165-A111-62EA66BC6120}"/>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{DD283543-E68F-414B-86AF-A9A05F25FA57}</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E55B-4165-A111-62EA66BC612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62.5</c:v>
                </c:pt>
                <c:pt idx="8">
                  <c:v>63.1</c:v>
                </c:pt>
                <c:pt idx="16">
                  <c:v>63.2</c:v>
                </c:pt>
                <c:pt idx="24">
                  <c:v>64</c:v>
                </c:pt>
                <c:pt idx="32">
                  <c:v>65.599999999999994</c:v>
                </c:pt>
              </c:numCache>
            </c:numRef>
          </c:xVal>
          <c:yVal>
            <c:numRef>
              <c:f>公会計指標分析・財政指標組合せ分析表!$BP$55:$DC$55</c:f>
              <c:numCache>
                <c:formatCode>#,##0.0;"▲ "#,##0.0</c:formatCode>
                <c:ptCount val="40"/>
                <c:pt idx="0">
                  <c:v>5.4</c:v>
                </c:pt>
                <c:pt idx="8">
                  <c:v>3.9</c:v>
                </c:pt>
                <c:pt idx="16">
                  <c:v>0</c:v>
                </c:pt>
                <c:pt idx="24">
                  <c:v>0</c:v>
                </c:pt>
                <c:pt idx="32">
                  <c:v>0</c:v>
                </c:pt>
              </c:numCache>
            </c:numRef>
          </c:yVal>
          <c:smooth val="0"/>
          <c:extLst>
            <c:ext xmlns:c16="http://schemas.microsoft.com/office/drawing/2014/chart" uri="{C3380CC4-5D6E-409C-BE32-E72D297353CC}">
              <c16:uniqueId val="{00000013-E55B-4165-A111-62EA66BC6120}"/>
            </c:ext>
          </c:extLst>
        </c:ser>
        <c:dLbls>
          <c:showLegendKey val="0"/>
          <c:showVal val="1"/>
          <c:showCatName val="0"/>
          <c:showSerName val="0"/>
          <c:showPercent val="0"/>
          <c:showBubbleSize val="0"/>
        </c:dLbls>
        <c:axId val="46179840"/>
        <c:axId val="46181760"/>
      </c:scatterChart>
      <c:valAx>
        <c:axId val="46179840"/>
        <c:scaling>
          <c:orientation val="maxMin"/>
          <c:max val="67"/>
          <c:min val="54"/>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{A26E08D6-C88D-499F-877B-A550AD1E6603}</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156D-44D1-B382-D9AA640B6156}"/>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{2CCC8A7C-108F-44EA-8299-3B81D9312831}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56D-44D1-B382-D9AA640B6156}"/>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{800C3B89-685C-450D-8B37-9BAB77344DCD}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56D-44D1-B382-D9AA640B6156}"/>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{054CD8E1-855B-4064-B9D4-8A71191125FD}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56D-44D1-B382-D9AA640B6156}"/>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{1773FC70-1D7B-443A-9A7C-AA9304B255FC}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56D-44D1-B382-D9AA640B6156}"/>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{5C68269C-BA9F-4D90-8A9B-105A3AB53407}</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156D-44D1-B382-D9AA640B6156}"/>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{6D13CC68-8DBE-4B60-A5EF-FBD8C2568541}</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156D-44D1-B382-D9AA640B6156}"/>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{E8F04FC6-0CA7-4E59-8EE5-2350A8CD791E}</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156D-44D1-B382-D9AA640B6156}"/>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{17B3F33C-E5B0-43EC-9F7A-B4E358182FD9}</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156D-44D1-B382-D9AA640B6156}"/>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13.5</c:v>
                </c:pt>
                <c:pt idx="8">
                  <c:v>12</c:v>
                </c:pt>
                <c:pt idx="16">
                  <c:v>9.9</c:v>
                </c:pt>
                <c:pt idx="24">
                  <c:v>8.5</c:v>
                </c:pt>
                <c:pt idx="32">
                  <c:v>7.6</c:v>
                </c:pt>
              </c:numCache>
            </c:numRef>
          </c:xVal>
          <c:yVal>
            <c:numRef>
              <c:f>公会計指標分析・財政指標組合せ分析表!$BP$73:$DC$73</c:f>
              <c:numCache>
                <c:formatCode>#,##0.0;"▲ "#,##0.0</c:formatCode>
                <c:ptCount val="40"/>
                <c:pt idx="0">
                  <c:v>79.3</c:v>
                </c:pt>
                <c:pt idx="8">
                  <c:v>83</c:v>
                </c:pt>
                <c:pt idx="16">
                  <c:v>42.8</c:v>
                </c:pt>
                <c:pt idx="24">
                  <c:v>27.9</c:v>
                </c:pt>
                <c:pt idx="32">
                  <c:v>8.6999999999999993</c:v>
                </c:pt>
              </c:numCache>
            </c:numRef>
          </c:yVal>
          <c:smooth val="0"/>
          <c:extLst>
            <c:ext xmlns:c16="http://schemas.microsoft.com/office/drawing/2014/chart" uri="{C3380CC4-5D6E-409C-BE32-E72D297353CC}">
              <c16:uniqueId val="{00000009-156D-44D1-B382-D9AA640B6156}"/>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4.4905057365901176E-2"/>
                  <c:y val="-3.4633712969387796E-2"/>
                </c:manualLayout>
              </c:layout>
              <c:tx>
                <c:strRef>
                  <c:f>公会計指標分析・財政指標組合せ分析表!$BP$72</c:f>
                  <c:strCache>
                    <c:ptCount val="1"/>
                    <c:pt idx="0">
                      <c:v>R01</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{4DE9FA8A-DE1A-4AAE-985D-25A848AEBD29}</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156D-44D1-B382-D9AA640B6156}"/>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{BB56E797-B75C-44CE-A84A-A2D1A1046A3C}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56D-44D1-B382-D9AA640B6156}"/>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{68BC599E-CBCC-4B19-A073-91C52747B918}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56D-44D1-B382-D9AA640B6156}"/>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{9A6201F9-FAC3-435B-B5FC-0A054CC16E2C}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56D-44D1-B382-D9AA640B6156}"/>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{816D2FA1-09DC-4B52-AAF0-D557FE78B7C1}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56D-44D1-B382-D9AA640B6156}"/>
                </c:ext>
              </c:extLst>
            </c:dLbl>
            <c:dLbl>
              <c:idx val="8"/>
              <c:layout>
                <c:manualLayout>
                  <c:x val="-1.8235628084249993E-2"/>
                  <c:y val="-7.5251197507786458E-2"/>
                </c:manualLayout>
              </c:layout>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{CC5AD1CF-64F0-4837-99EC-C92C328D2430}</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156D-44D1-B382-D9AA640B6156}"/>
                </c:ext>
              </c:extLst>
            </c:dLbl>
            <c:dLbl>
              <c:idx val="16"/>
              <c:layout>
                <c:manualLayout>
                  <c:x val="-3.1570342725075584E-2"/>
                  <c:y val="-0.1042586959306312"/>
                </c:manualLayout>
              </c:layout>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{616E0F1D-0171-4689-9F38-AA8A81EF52B8}</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156D-44D1-B382-D9AA640B6156}"/>
                </c:ext>
              </c:extLst>
            </c:dLbl>
            <c:dLbl>
              <c:idx val="24"/>
              <c:layout>
                <c:manualLayout>
                  <c:x val="-3.1570342725075584E-2"/>
                  <c:y val="-3.0048831877647019E-2"/>
                </c:manualLayout>
              </c:layout>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{BA6EE535-CD1C-498A-84FD-5104B4A1D926}</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156D-44D1-B382-D9AA640B6156}"/>
                </c:ext>
              </c:extLst>
            </c:dLbl>
            <c:dLbl>
              <c:idx val="32"/>
              <c:layout>
                <c:manualLayout>
                  <c:x val="-3.1570342725075584E-2"/>
                  <c:y val="-6.7890283422163189E-2"/>
                </c:manualLayout>
              </c:layout>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{2927D3EF-F8D3-411F-BE28-A3A028800BA2}</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156D-44D1-B382-D9AA640B6156}"/>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4.2</c:v>
                </c:pt>
                <c:pt idx="8">
                  <c:v>4.2</c:v>
                </c:pt>
                <c:pt idx="16">
                  <c:v>4.5</c:v>
                </c:pt>
                <c:pt idx="24">
                  <c:v>4.5999999999999996</c:v>
                </c:pt>
                <c:pt idx="32">
                  <c:v>4.7</c:v>
                </c:pt>
              </c:numCache>
            </c:numRef>
          </c:xVal>
          <c:yVal>
            <c:numRef>
              <c:f>公会計指標分析・財政指標組合せ分析表!$BP$77:$DC$77</c:f>
              <c:numCache>
                <c:formatCode>#,##0.0;"▲ "#,##0.0</c:formatCode>
                <c:ptCount val="40"/>
                <c:pt idx="0">
                  <c:v>5.4</c:v>
                </c:pt>
                <c:pt idx="8">
                  <c:v>3.9</c:v>
                </c:pt>
                <c:pt idx="16">
                  <c:v>0</c:v>
                </c:pt>
                <c:pt idx="24">
                  <c:v>0</c:v>
                </c:pt>
                <c:pt idx="32">
                  <c:v>0</c:v>
                </c:pt>
              </c:numCache>
            </c:numRef>
          </c:yVal>
          <c:smooth val="0"/>
          <c:extLst>
            <c:ext xmlns:c16="http://schemas.microsoft.com/office/drawing/2014/chart" uri="{C3380CC4-5D6E-409C-BE32-E72D297353CC}">
              <c16:uniqueId val="{00000013-156D-44D1-B382-D9AA640B6156}"/>
            </c:ext>
          </c:extLst>
        </c:ser>
        <c:dLbls>
          <c:showLegendKey val="0"/>
          <c:showVal val="1"/>
          <c:showCatName val="0"/>
          <c:showSerName val="0"/>
          <c:showPercent val="0"/>
          <c:showBubbleSize val="0"/>
        </c:dLbls>
        <c:axId val="84219776"/>
        <c:axId val="84234240"/>
      </c:scatterChart>
      <c:valAx>
        <c:axId val="84219776"/>
        <c:scaling>
          <c:orientation val="maxMin"/>
          <c:max val="15"/>
          <c:min val="3"/>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大阪府泉佐野市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空港開港に合わせ、遅れていた都市基盤整備を進め、その財源に地方債を活用したことにより元利償還金等の額が非常に大きい。これは、総合文化センターの建設及び空港対岸の「りんくうタウン」の造成に関して雨水整備を最優先で進めたことにより公営企業債（下水道事業会計）の元利償還金に対する繰入金が多額となっていることが主な要因である。</a:t>
          </a:r>
          <a:endParaRPr kumimoji="0" lang="ja-JP"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令和</a:t>
          </a:r>
          <a:r>
            <a:rPr kumimoji="1" lang="en-US"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年度は</a:t>
          </a:r>
          <a:r>
            <a:rPr lang="ja-JP" altLang="en-US" sz="1400" b="0" i="0" u="none" strike="noStrike">
              <a:solidFill>
                <a:sysClr val="windowText" lastClr="000000"/>
              </a:solidFill>
              <a:effectLst/>
              <a:latin typeface="ＭＳ Ｐゴシック" panose="020B0600070205080204" pitchFamily="50" charset="-128"/>
              <a:ea typeface="ＭＳ Ｐゴシック" panose="020B0600070205080204" pitchFamily="50" charset="-128"/>
            </a:rPr>
            <a:t>公営企業債の元利償還金に対する繰入金</a:t>
          </a: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の増</a:t>
          </a:r>
          <a:r>
            <a:rPr kumimoji="1" lang="ja-JP"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により、実質公債費比率の分子となる額が</a:t>
          </a: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増加</a:t>
          </a:r>
          <a:r>
            <a:rPr kumimoji="1" lang="ja-JP"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している。今後も中期財政運営方針に基づき、計画的な地方債の発行を行うことで、公債費の抑制に努める。</a:t>
          </a:r>
          <a:endParaRPr kumimoji="0" lang="ja-JP"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該当なし。</a:t>
          </a:r>
          <a:endParaRPr kumimoji="0" lang="ja-JP" altLang="ja-JP" sz="10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大阪府泉佐野市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空港開港に合わせ、遅れていた都市基盤整備を進め、その財源に地方債を活用したことから多額の地方債総額を抱えることとなった。</a:t>
          </a:r>
          <a:endParaRPr kumimoji="0"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これにより将来負担比率は、平成</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20</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年度決算で</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393.5</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％（早期健全化基準</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350.0</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％）と早期健全化基準以上となった。この主な要因は、上記の地方債残高（表中では、一般会計等に係る地方債の現在高）</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751</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億円と下水道事業会計・病院事業会計に係る公営企業債等繰入見込額約</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335</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億円によるものである。早期健全化団体となった平成</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20</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年度以降、平成</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21</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年度に宅地造成事業会計廃止で</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65.6</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億円、平成</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22</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年度に市立泉佐野病院の地方独立行政法人化で</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43.5</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億円の第三セクター等改革推進債を発行したため、一般会計等に係る地方債の現在高は平成</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23</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まで増加した。しかしながら、宅地造成事業会計を廃止することで連結実質赤字額を解消し、投資事業を精査し、新規の地方債の発行を抑制していることで、将来負担比率の分子となる額は減少傾向となっている。</a:t>
          </a:r>
          <a:endParaRPr kumimoji="0"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令和</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年度は地方債残高が</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28.9</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億円減少したことなどで将来負担比率の分子が</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約</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39.2</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億円減少したため、将来負担比率は</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19.2</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ポイント減少した。地方債残高は依然として高水準で推移するため、中期財政運営方針に基づき、計画的な地方債の発行とすることで、更なる比率の改善に努める。</a:t>
          </a:r>
          <a:endParaRPr kumimoji="0"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6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大阪府泉佐野市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奨学金基金（令和</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4</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年度末残高</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321</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百万円）を令和</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年度より定額運用基金から特定目的基金へ形態を変更した。また、</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ふるさと応援寄附金</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等</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により</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18,296</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百万円を積み立てた一方、ふるさと応援寄附金の目的に応じた事業に</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16,367</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百万円取り崩したことにより、</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基金</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全体としては</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2,250</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百万円の</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増</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となった。</a:t>
          </a:r>
          <a:endPar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中期財政運営方針に基づき、財政調整機能を有する基金の残高を可能な限り保持していくことで、安定的な財政運営を目指す。</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広報公聴基金</a:t>
          </a:r>
          <a:r>
            <a:rPr kumimoji="1" lang="en-US"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広報及び公聴業務の円滑な運営と充実を図る経費に充当。</a:t>
          </a:r>
          <a:endParaRPr kumimoji="0"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en-US"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国際交流振興基金</a:t>
          </a:r>
          <a:r>
            <a:rPr kumimoji="1" lang="en-US"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国際化の進展に伴い、国際交流の振興に図る経費に充当。</a:t>
          </a:r>
          <a:endParaRPr kumimoji="0"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en-US"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職員福利厚生基金</a:t>
          </a:r>
          <a:r>
            <a:rPr kumimoji="1" lang="en-US"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職員の福利厚生に要する経費に充当。</a:t>
          </a:r>
          <a:endParaRPr kumimoji="0"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en-US"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公共施設整備等基金</a:t>
          </a:r>
          <a:r>
            <a:rPr kumimoji="1" lang="en-US"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公共施設の整備を図るため並びにふるさと応援寄附金事業に要する経費及びふるさと応援寄附者が指定した事業に要する経費に充当。</a:t>
          </a:r>
          <a:endParaRPr kumimoji="0"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en-US"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福祉基金</a:t>
          </a:r>
          <a:r>
            <a:rPr kumimoji="1" lang="en-US"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社会福祉活動の推進に要する経費に充当。</a:t>
          </a:r>
          <a:endParaRPr kumimoji="0"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en-US"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環境衛生事業基金</a:t>
          </a:r>
          <a:r>
            <a:rPr kumimoji="1" lang="en-US"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環境衛生事業の推進に係る経費に充当。</a:t>
          </a:r>
          <a:endParaRPr kumimoji="0"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en-US"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公園等整備基金</a:t>
          </a:r>
          <a:r>
            <a:rPr kumimoji="1" lang="en-US"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公園、広場及び緑地の整備に要する経費に充当。</a:t>
          </a:r>
          <a:endParaRPr kumimoji="0"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en-US"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市営住宅整備基金</a:t>
          </a:r>
          <a:r>
            <a:rPr kumimoji="1" lang="en-US"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市営住宅の整備を図る経費に充当。</a:t>
          </a:r>
          <a:endParaRPr kumimoji="0"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en-US"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地域経済振興基金</a:t>
          </a:r>
          <a:r>
            <a:rPr kumimoji="1" lang="en-US"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地域経済の発展と産業振興を図る経費に充当。</a:t>
          </a:r>
          <a:endParaRPr kumimoji="0"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en-US"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自治振興基金</a:t>
          </a:r>
          <a:r>
            <a:rPr kumimoji="1" lang="en-US"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地域における自治活動の振興と住民自治の促進を図る経費に充当。</a:t>
          </a:r>
          <a:endParaRPr kumimoji="0"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en-US"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教育振興基金</a:t>
          </a:r>
          <a:r>
            <a:rPr kumimoji="1" lang="en-US"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スポーツの振興、図書の充実その他教育の振興に要する経費に充当。</a:t>
          </a:r>
          <a:endParaRPr kumimoji="0"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en-US"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森林環境譲与税基金</a:t>
          </a:r>
          <a:r>
            <a:rPr kumimoji="1" lang="en-US"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森林の整備及びその促進に関する施策に要する経費に充当。</a:t>
          </a:r>
          <a:endParaRPr kumimoji="0"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en-US"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退職手当基金</a:t>
          </a:r>
          <a:r>
            <a:rPr kumimoji="1" lang="en-US"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職員の退職手当の支払に要する経費に充当。</a:t>
          </a:r>
          <a:endParaRPr kumimoji="0"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en-US"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災害セーフティ基金</a:t>
          </a:r>
          <a:r>
            <a:rPr kumimoji="1" lang="en-US"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自然災害をはじめ感染症等の危機から市民の生命及び財産を守るとともに、支援活動、復旧対策等に要する経費に充当。</a:t>
          </a:r>
          <a:endParaRPr kumimoji="0"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en-US"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公益活動応援基金</a:t>
          </a:r>
          <a:r>
            <a:rPr kumimoji="1" lang="en-US"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地域の各種団体が自主的に実施する地域の活性化や課題の解決に向けた公益活動への助成に要する経費に充当。</a:t>
          </a:r>
          <a:endParaRPr kumimoji="1" lang="en-US"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en-US"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企業版ふるさと納税基金</a:t>
          </a:r>
          <a:r>
            <a:rPr kumimoji="1" lang="en-US"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まち・ひと・しごと創生寄附活用事業に要する経費に充当。</a:t>
          </a:r>
          <a:endParaRPr kumimoji="1" lang="en-US"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en-US"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泉佐野市魅力創造発信基金</a:t>
          </a:r>
          <a:r>
            <a:rPr kumimoji="1" lang="en-US"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魅力創造発信に要する経費に充当。</a:t>
          </a:r>
          <a:endParaRPr kumimoji="1" lang="en-US"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en-US"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奨学金基金</a:t>
          </a:r>
          <a:r>
            <a:rPr kumimoji="1" lang="en-US"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奨学金に要する経費に充当。</a:t>
          </a:r>
          <a:endParaRPr kumimoji="1" lang="en-US"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（増減理由）</a:t>
          </a:r>
          <a:endParaRPr kumimoji="1" lang="en-US"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ふるさと応援寄附金</a:t>
          </a:r>
          <a:r>
            <a:rPr kumimoji="1" lang="ja-JP" altLang="en-US"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を積み立て</a:t>
          </a: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たことで</a:t>
          </a:r>
          <a:r>
            <a:rPr kumimoji="1" lang="ja-JP" altLang="en-US"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増加</a:t>
          </a: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した。</a:t>
          </a:r>
          <a:endParaRPr kumimoji="1" lang="en-US"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（今後の方針）</a:t>
          </a:r>
          <a:endParaRPr kumimoji="1" lang="en-US"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ふるさと応援寄附金を目的に応じた事業に取崩す。</a:t>
          </a:r>
          <a:endParaRPr kumimoji="0"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・令和</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4</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年度黒字の</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1/2</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以上となる</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245</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百万円を積立てた。</a:t>
          </a: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259</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百万円の取り崩しを行い、令和</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5</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年度末残高は令和</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4</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年度末残高と比べて</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14</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百万円減少した。</a:t>
          </a: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安定した財政運営を行っていくために、基金残高を保持していく。</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公共用地先行取得事業特別会計からの買戻し、市有土地の売却により</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764</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百万円を積み立て、</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取り崩しはなかったため、</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令和</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年度末残高は</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764</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増加</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している。</a:t>
          </a:r>
          <a:endPar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中期財政運営方針に基づき、地方債残高を令和</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7</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年度には標準財政規模の約</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2.5</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倍の</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600</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億円以下とするため、減債基金を活用し計画的に繰上償還を実施していく。</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2D4723B4-B52D-48DF-BE88-4D3D0D8B94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2A8C09DD-71C4-439F-B5F0-212D5EB8EC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66183B9C-6ADE-49FF-8DC8-5D0AD5B7CE10}"/>
            </a:ext>
          </a:extLst>
        </xdr:cNvPr>
        <xdr:cNvSpPr/>
      </xdr:nvSpPr>
      <xdr:spPr>
        <a:xfrm>
          <a:off x="359410" y="59690"/>
          <a:ext cx="11391265" cy="6388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2810B3C4-ADAD-409E-9084-BFF5472676F0}"/>
            </a:ext>
          </a:extLst>
        </xdr:cNvPr>
        <xdr:cNvSpPr/>
      </xdr:nvSpPr>
      <xdr:spPr>
        <a:xfrm>
          <a:off x="15346680" y="190500"/>
          <a:ext cx="3551555" cy="56261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F5A7FF25-77E3-49F4-8992-B6762C3541F8}"/>
            </a:ext>
          </a:extLst>
        </xdr:cNvPr>
        <xdr:cNvSpPr/>
      </xdr:nvSpPr>
      <xdr:spPr>
        <a:xfrm>
          <a:off x="15351125" y="212090"/>
          <a:ext cx="3524250" cy="5099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B8A1AF8C-6F7B-4369-B4C1-2FE3DFA7B254}"/>
            </a:ext>
          </a:extLst>
        </xdr:cNvPr>
        <xdr:cNvSpPr/>
      </xdr:nvSpPr>
      <xdr:spPr>
        <a:xfrm>
          <a:off x="15372715" y="245110"/>
          <a:ext cx="3470910" cy="43878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大阪府泉佐野市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0FF181F8-363C-458B-8F10-CF49A41C4115}"/>
            </a:ext>
          </a:extLst>
        </xdr:cNvPr>
        <xdr:cNvSpPr/>
      </xdr:nvSpPr>
      <xdr:spPr>
        <a:xfrm>
          <a:off x="12817475" y="190500"/>
          <a:ext cx="2392045" cy="56261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D5679560-533C-4EB7-86BF-D3FC793AFA8A}"/>
            </a:ext>
          </a:extLst>
        </xdr:cNvPr>
        <xdr:cNvSpPr/>
      </xdr:nvSpPr>
      <xdr:spPr>
        <a:xfrm>
          <a:off x="12839065" y="212090"/>
          <a:ext cx="2355215" cy="5099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FCCEC6E4-765F-4456-AE27-4554C1FC30C4}"/>
            </a:ext>
          </a:extLst>
        </xdr:cNvPr>
        <xdr:cNvSpPr/>
      </xdr:nvSpPr>
      <xdr:spPr>
        <a:xfrm>
          <a:off x="12870180" y="245110"/>
          <a:ext cx="2313305" cy="45339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46D2E05F-829A-41C9-BA64-CDC581342D83}"/>
            </a:ext>
          </a:extLst>
        </xdr:cNvPr>
        <xdr:cNvSpPr/>
      </xdr:nvSpPr>
      <xdr:spPr>
        <a:xfrm>
          <a:off x="440690" y="885190"/>
          <a:ext cx="9081135" cy="177990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9F9D9BB9-11E5-4A51-A9EB-D9EBF98C5FE5}"/>
            </a:ext>
          </a:extLst>
        </xdr:cNvPr>
        <xdr:cNvSpPr/>
      </xdr:nvSpPr>
      <xdr:spPr>
        <a:xfrm>
          <a:off x="563880" y="924560"/>
          <a:ext cx="1242695"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30171F2B-FCFA-4EE4-82E1-33ED177FA785}"/>
            </a:ext>
          </a:extLst>
        </xdr:cNvPr>
        <xdr:cNvSpPr/>
      </xdr:nvSpPr>
      <xdr:spPr>
        <a:xfrm>
          <a:off x="1764030" y="924560"/>
          <a:ext cx="1200150"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99,037
96,212
56.51
83,293,220
82,982,884
258,580
24,476,117
56,749,714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DEC9D5CC-3D14-41EC-BB25-063971AB9026}"/>
            </a:ext>
          </a:extLst>
        </xdr:cNvPr>
        <xdr:cNvSpPr/>
      </xdr:nvSpPr>
      <xdr:spPr>
        <a:xfrm>
          <a:off x="2964180" y="924560"/>
          <a:ext cx="1371600"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92A2753E-911E-4D65-8066-1F4516137922}"/>
            </a:ext>
          </a:extLst>
        </xdr:cNvPr>
        <xdr:cNvSpPr/>
      </xdr:nvSpPr>
      <xdr:spPr>
        <a:xfrm>
          <a:off x="4335780" y="939800"/>
          <a:ext cx="181673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BC6DF740-F3E2-4A66-9753-29D1F4AA6A66}"/>
            </a:ext>
          </a:extLst>
        </xdr:cNvPr>
        <xdr:cNvSpPr/>
      </xdr:nvSpPr>
      <xdr:spPr>
        <a:xfrm>
          <a:off x="6152515" y="939800"/>
          <a:ext cx="114046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7.6
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7B1D323F-060F-49AA-AC21-28984139DABC}"/>
            </a:ext>
          </a:extLst>
        </xdr:cNvPr>
        <xdr:cNvSpPr/>
      </xdr:nvSpPr>
      <xdr:spPr>
        <a:xfrm>
          <a:off x="7352665" y="954405"/>
          <a:ext cx="583565"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75172414-05B9-4A78-901C-B9E53C9A06AC}"/>
            </a:ext>
          </a:extLst>
        </xdr:cNvPr>
        <xdr:cNvSpPr/>
      </xdr:nvSpPr>
      <xdr:spPr>
        <a:xfrm>
          <a:off x="4335780" y="1716405"/>
          <a:ext cx="181673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E1F60B2B-401D-4F59-9CC5-FD3C4A40776F}"/>
            </a:ext>
          </a:extLst>
        </xdr:cNvPr>
        <xdr:cNvSpPr/>
      </xdr:nvSpPr>
      <xdr:spPr>
        <a:xfrm>
          <a:off x="6221730" y="1716405"/>
          <a:ext cx="330009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882088BA-75E3-41C3-B64F-987A2C98EAEF}"/>
            </a:ext>
          </a:extLst>
        </xdr:cNvPr>
        <xdr:cNvSpPr/>
      </xdr:nvSpPr>
      <xdr:spPr>
        <a:xfrm>
          <a:off x="9979025" y="885190"/>
          <a:ext cx="1371600" cy="127381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0138B041-9FD5-483A-A655-101B3CE03D41}"/>
            </a:ext>
          </a:extLst>
        </xdr:cNvPr>
        <xdr:cNvSpPr/>
      </xdr:nvSpPr>
      <xdr:spPr>
        <a:xfrm>
          <a:off x="10208895" y="954405"/>
          <a:ext cx="120015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218CB281-D69E-41FC-A248-FF65D0C5545E}"/>
            </a:ext>
          </a:extLst>
        </xdr:cNvPr>
        <xdr:cNvSpPr/>
      </xdr:nvSpPr>
      <xdr:spPr>
        <a:xfrm>
          <a:off x="10208895" y="1217295"/>
          <a:ext cx="1200150" cy="5226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A7076B52-A382-49BD-9E6D-61D7F8867F65}"/>
            </a:ext>
          </a:extLst>
        </xdr:cNvPr>
        <xdr:cNvSpPr/>
      </xdr:nvSpPr>
      <xdr:spPr>
        <a:xfrm>
          <a:off x="10208895" y="1560195"/>
          <a:ext cx="1319530" cy="6515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75E7957C-76B6-472C-80FE-1EAE25E779A2}"/>
            </a:ext>
          </a:extLst>
        </xdr:cNvPr>
        <xdr:cNvCxnSpPr/>
      </xdr:nvCxnSpPr>
      <xdr:spPr>
        <a:xfrm flipH="1">
          <a:off x="10042525" y="103759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679473F4-3E17-4493-8B46-8DAB31F5FA4C}"/>
            </a:ext>
          </a:extLst>
        </xdr:cNvPr>
        <xdr:cNvSpPr/>
      </xdr:nvSpPr>
      <xdr:spPr>
        <a:xfrm>
          <a:off x="10092690" y="999490"/>
          <a:ext cx="107315"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475A04FF-0FD1-40D0-8C14-228CF4C47FE7}"/>
            </a:ext>
          </a:extLst>
        </xdr:cNvPr>
        <xdr:cNvSpPr/>
      </xdr:nvSpPr>
      <xdr:spPr>
        <a:xfrm>
          <a:off x="10092690" y="1308100"/>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CCE8DC35-CD12-4DD1-B93B-458A09717B74}"/>
            </a:ext>
          </a:extLst>
        </xdr:cNvPr>
        <xdr:cNvCxnSpPr/>
      </xdr:nvCxnSpPr>
      <xdr:spPr>
        <a:xfrm>
          <a:off x="10137140" y="1560195"/>
          <a:ext cx="0" cy="145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3F90F952-782B-4BD6-8B9D-0789DB75AEAF}"/>
            </a:ext>
          </a:extLst>
        </xdr:cNvPr>
        <xdr:cNvCxnSpPr/>
      </xdr:nvCxnSpPr>
      <xdr:spPr>
        <a:xfrm>
          <a:off x="10057765" y="1560195"/>
          <a:ext cx="15621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17A5BAD1-7B27-46CA-B736-1AFA9069CD18}"/>
            </a:ext>
          </a:extLst>
        </xdr:cNvPr>
        <xdr:cNvCxnSpPr/>
      </xdr:nvCxnSpPr>
      <xdr:spPr>
        <a:xfrm flipV="1">
          <a:off x="10137140" y="179641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2BB6CBDC-36A1-46A2-8E4D-8E9515A8E05A}"/>
            </a:ext>
          </a:extLst>
        </xdr:cNvPr>
        <xdr:cNvCxnSpPr/>
      </xdr:nvCxnSpPr>
      <xdr:spPr>
        <a:xfrm>
          <a:off x="10057765" y="1941195"/>
          <a:ext cx="15621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6919E189-A83A-44A0-8DC6-E9BC5F7365C2}"/>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67598FEC-3C47-4599-97DD-C1B63D4A2F14}"/>
            </a:ext>
          </a:extLst>
        </xdr:cNvPr>
        <xdr:cNvSpPr txBox="1"/>
      </xdr:nvSpPr>
      <xdr:spPr>
        <a:xfrm>
          <a:off x="419100" y="300799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4AE84FF7-418D-49C5-BC43-E6FACCB5C0C1}"/>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4" name="テキスト ボックス 33">
          <a:extLst>
            <a:ext uri="{FF2B5EF4-FFF2-40B4-BE49-F238E27FC236}">
              <a16:creationId xmlns:a16="http://schemas.microsoft.com/office/drawing/2014/main" id="{E7D357E6-89A4-4074-BBC9-2474F3A4416F}"/>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5" name="テキスト ボックス 34">
          <a:extLst>
            <a:ext uri="{FF2B5EF4-FFF2-40B4-BE49-F238E27FC236}">
              <a16:creationId xmlns:a16="http://schemas.microsoft.com/office/drawing/2014/main" id="{27FF8EF4-392C-4FF6-818E-87779FEBC5E6}"/>
            </a:ext>
          </a:extLst>
        </xdr:cNvPr>
        <xdr:cNvSpPr txBox="1"/>
      </xdr:nvSpPr>
      <xdr:spPr>
        <a:xfrm>
          <a:off x="419100" y="373189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B0900DC9-9AB7-4B2E-B9E3-1E361AD9C30C}"/>
            </a:ext>
          </a:extLst>
        </xdr:cNvPr>
        <xdr:cNvSpPr/>
      </xdr:nvSpPr>
      <xdr:spPr>
        <a:xfrm>
          <a:off x="1142365" y="4254500"/>
          <a:ext cx="3826510" cy="2965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C8E51821-DBBA-45C2-91D9-702542D227A8}"/>
            </a:ext>
          </a:extLst>
        </xdr:cNvPr>
        <xdr:cNvSpPr/>
      </xdr:nvSpPr>
      <xdr:spPr>
        <a:xfrm>
          <a:off x="1808974" y="4607497"/>
          <a:ext cx="1550316" cy="27762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18D9EFEC-2FA3-49DA-9ADA-F1270E2A7764}"/>
            </a:ext>
          </a:extLst>
        </xdr:cNvPr>
        <xdr:cNvSpPr/>
      </xdr:nvSpPr>
      <xdr:spPr>
        <a:xfrm>
          <a:off x="3451854" y="4585111"/>
          <a:ext cx="765186" cy="31096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[ 59.2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ED57722E-E43D-4AED-96DD-818AC0B2C76C}"/>
            </a:ext>
          </a:extLst>
        </xdr:cNvPr>
        <xdr:cNvSpPr/>
      </xdr:nvSpPr>
      <xdr:spPr>
        <a:xfrm>
          <a:off x="491426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64DC4B47-A127-4C62-9067-44B801CC50E1}"/>
            </a:ext>
          </a:extLst>
        </xdr:cNvPr>
        <xdr:cNvSpPr/>
      </xdr:nvSpPr>
      <xdr:spPr>
        <a:xfrm>
          <a:off x="491426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B70324B2-A4F7-4B21-8FF1-3CCCAD099594}"/>
            </a:ext>
          </a:extLst>
        </xdr:cNvPr>
        <xdr:cNvSpPr/>
      </xdr:nvSpPr>
      <xdr:spPr>
        <a:xfrm>
          <a:off x="628586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3458C090-3CAB-425D-BA78-C91221EC4AE8}"/>
            </a:ext>
          </a:extLst>
        </xdr:cNvPr>
        <xdr:cNvSpPr/>
      </xdr:nvSpPr>
      <xdr:spPr>
        <a:xfrm>
          <a:off x="628586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7FFA6700-6062-4956-8E4A-20020C090387}"/>
            </a:ext>
          </a:extLst>
        </xdr:cNvPr>
        <xdr:cNvSpPr/>
      </xdr:nvSpPr>
      <xdr:spPr>
        <a:xfrm>
          <a:off x="77882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813B1049-8B08-4FCE-B8E3-7DDAC5BFC02E}"/>
            </a:ext>
          </a:extLst>
        </xdr:cNvPr>
        <xdr:cNvSpPr/>
      </xdr:nvSpPr>
      <xdr:spPr>
        <a:xfrm>
          <a:off x="77882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FA13FEDA-20D1-4CB3-AA1E-9269CB8ECFDB}"/>
            </a:ext>
          </a:extLst>
        </xdr:cNvPr>
        <xdr:cNvSpPr/>
      </xdr:nvSpPr>
      <xdr:spPr>
        <a:xfrm>
          <a:off x="1142365" y="4932045"/>
          <a:ext cx="3826510" cy="2164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374CCCB8-7E8F-436F-B564-198FA4907A23}"/>
            </a:ext>
          </a:extLst>
        </xdr:cNvPr>
        <xdr:cNvSpPr/>
      </xdr:nvSpPr>
      <xdr:spPr>
        <a:xfrm>
          <a:off x="5216525" y="4932045"/>
          <a:ext cx="4286250" cy="21647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02C94509-9F31-44DE-8E13-5054942BE964}"/>
            </a:ext>
          </a:extLst>
        </xdr:cNvPr>
        <xdr:cNvSpPr/>
      </xdr:nvSpPr>
      <xdr:spPr>
        <a:xfrm>
          <a:off x="5216525" y="5001260"/>
          <a:ext cx="41148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BF464B9D-6D7B-4E63-B8CD-9F6EFCE493C6}"/>
            </a:ext>
          </a:extLst>
        </xdr:cNvPr>
        <xdr:cNvSpPr txBox="1"/>
      </xdr:nvSpPr>
      <xdr:spPr>
        <a:xfrm>
          <a:off x="5273675" y="5229860"/>
          <a:ext cx="4098290" cy="17741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それぞれの公共施設等について個別施設計画を策定済みであり、当該計画に基づいた施設の維持管理を適切に進めている。個別施設計画策定に際して各施設の老朽化状況の調査を行い、施設ごとの使用可能年数を見積もっているが、使用可能年数を基にした令和</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5</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年度の有形固定資産減価償却率は</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59.2</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％であり、類似団体内平均値を下回っている。</a:t>
          </a:r>
          <a:endParaRPr lang="ja-JP" altLang="ja-JP">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E420E4C6-A94C-4426-A8CB-5C0EB2FB8E25}"/>
            </a:ext>
          </a:extLst>
        </xdr:cNvPr>
        <xdr:cNvSpPr txBox="1"/>
      </xdr:nvSpPr>
      <xdr:spPr>
        <a:xfrm>
          <a:off x="1123315" y="474535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DB230765-7790-448E-A333-C4426561BAD1}"/>
            </a:ext>
          </a:extLst>
        </xdr:cNvPr>
        <xdr:cNvCxnSpPr/>
      </xdr:nvCxnSpPr>
      <xdr:spPr>
        <a:xfrm>
          <a:off x="1142365" y="7096760"/>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id="{C83835F0-5B79-44CA-B895-F415361D177B}"/>
            </a:ext>
          </a:extLst>
        </xdr:cNvPr>
        <xdr:cNvSpPr txBox="1"/>
      </xdr:nvSpPr>
      <xdr:spPr>
        <a:xfrm>
          <a:off x="784241" y="69991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a:extLst>
            <a:ext uri="{FF2B5EF4-FFF2-40B4-BE49-F238E27FC236}">
              <a16:creationId xmlns:a16="http://schemas.microsoft.com/office/drawing/2014/main" id="{413BCB08-ACC6-4428-A118-FF7E8096A14E}"/>
            </a:ext>
          </a:extLst>
        </xdr:cNvPr>
        <xdr:cNvCxnSpPr/>
      </xdr:nvCxnSpPr>
      <xdr:spPr>
        <a:xfrm>
          <a:off x="1142365" y="6733117"/>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3" name="テキスト ボックス 52">
          <a:extLst>
            <a:ext uri="{FF2B5EF4-FFF2-40B4-BE49-F238E27FC236}">
              <a16:creationId xmlns:a16="http://schemas.microsoft.com/office/drawing/2014/main" id="{2CD4207D-FBDC-45A4-80DF-388317732E4A}"/>
            </a:ext>
          </a:extLst>
        </xdr:cNvPr>
        <xdr:cNvSpPr txBox="1"/>
      </xdr:nvSpPr>
      <xdr:spPr>
        <a:xfrm>
          <a:off x="784241" y="663550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a:extLst>
            <a:ext uri="{FF2B5EF4-FFF2-40B4-BE49-F238E27FC236}">
              <a16:creationId xmlns:a16="http://schemas.microsoft.com/office/drawing/2014/main" id="{A1EBEF4E-06BD-4B92-8515-1CFB8217A0CA}"/>
            </a:ext>
          </a:extLst>
        </xdr:cNvPr>
        <xdr:cNvCxnSpPr/>
      </xdr:nvCxnSpPr>
      <xdr:spPr>
        <a:xfrm>
          <a:off x="1142365" y="6369473"/>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a:extLst>
            <a:ext uri="{FF2B5EF4-FFF2-40B4-BE49-F238E27FC236}">
              <a16:creationId xmlns:a16="http://schemas.microsoft.com/office/drawing/2014/main" id="{2FBEA362-EDAE-4461-BB87-A719216007B7}"/>
            </a:ext>
          </a:extLst>
        </xdr:cNvPr>
        <xdr:cNvSpPr txBox="1"/>
      </xdr:nvSpPr>
      <xdr:spPr>
        <a:xfrm>
          <a:off x="784241" y="627948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a:extLst>
            <a:ext uri="{FF2B5EF4-FFF2-40B4-BE49-F238E27FC236}">
              <a16:creationId xmlns:a16="http://schemas.microsoft.com/office/drawing/2014/main" id="{BF32CE62-5A16-4643-BF8B-F716435647DA}"/>
            </a:ext>
          </a:extLst>
        </xdr:cNvPr>
        <xdr:cNvCxnSpPr/>
      </xdr:nvCxnSpPr>
      <xdr:spPr>
        <a:xfrm>
          <a:off x="1142365" y="6013450"/>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a:extLst>
            <a:ext uri="{FF2B5EF4-FFF2-40B4-BE49-F238E27FC236}">
              <a16:creationId xmlns:a16="http://schemas.microsoft.com/office/drawing/2014/main" id="{0CBAABE3-C80E-4B7A-B281-75105E680F7B}"/>
            </a:ext>
          </a:extLst>
        </xdr:cNvPr>
        <xdr:cNvSpPr txBox="1"/>
      </xdr:nvSpPr>
      <xdr:spPr>
        <a:xfrm>
          <a:off x="784241" y="591583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a:extLst>
            <a:ext uri="{FF2B5EF4-FFF2-40B4-BE49-F238E27FC236}">
              <a16:creationId xmlns:a16="http://schemas.microsoft.com/office/drawing/2014/main" id="{5D7E8EA9-C6CC-4D0D-B903-99FE4486C83C}"/>
            </a:ext>
          </a:extLst>
        </xdr:cNvPr>
        <xdr:cNvCxnSpPr/>
      </xdr:nvCxnSpPr>
      <xdr:spPr>
        <a:xfrm>
          <a:off x="1142365" y="5649807"/>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a:extLst>
            <a:ext uri="{FF2B5EF4-FFF2-40B4-BE49-F238E27FC236}">
              <a16:creationId xmlns:a16="http://schemas.microsoft.com/office/drawing/2014/main" id="{066E5DED-2367-482C-88F0-D553CBFA14EC}"/>
            </a:ext>
          </a:extLst>
        </xdr:cNvPr>
        <xdr:cNvSpPr txBox="1"/>
      </xdr:nvSpPr>
      <xdr:spPr>
        <a:xfrm>
          <a:off x="784241" y="556172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a:extLst>
            <a:ext uri="{FF2B5EF4-FFF2-40B4-BE49-F238E27FC236}">
              <a16:creationId xmlns:a16="http://schemas.microsoft.com/office/drawing/2014/main" id="{F4B30239-850E-4F3E-8887-F4079077CFFC}"/>
            </a:ext>
          </a:extLst>
        </xdr:cNvPr>
        <xdr:cNvCxnSpPr/>
      </xdr:nvCxnSpPr>
      <xdr:spPr>
        <a:xfrm>
          <a:off x="1142365" y="5295688"/>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a:extLst>
            <a:ext uri="{FF2B5EF4-FFF2-40B4-BE49-F238E27FC236}">
              <a16:creationId xmlns:a16="http://schemas.microsoft.com/office/drawing/2014/main" id="{FED997E0-CDED-45C4-AC99-B448344B832B}"/>
            </a:ext>
          </a:extLst>
        </xdr:cNvPr>
        <xdr:cNvSpPr txBox="1"/>
      </xdr:nvSpPr>
      <xdr:spPr>
        <a:xfrm>
          <a:off x="784241" y="520188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a:extLst>
            <a:ext uri="{FF2B5EF4-FFF2-40B4-BE49-F238E27FC236}">
              <a16:creationId xmlns:a16="http://schemas.microsoft.com/office/drawing/2014/main" id="{D02792AB-156B-4795-B829-6B6E80280BF2}"/>
            </a:ext>
          </a:extLst>
        </xdr:cNvPr>
        <xdr:cNvCxnSpPr/>
      </xdr:nvCxnSpPr>
      <xdr:spPr>
        <a:xfrm>
          <a:off x="1142365" y="4932045"/>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3" name="テキスト ボックス 62">
          <a:extLst>
            <a:ext uri="{FF2B5EF4-FFF2-40B4-BE49-F238E27FC236}">
              <a16:creationId xmlns:a16="http://schemas.microsoft.com/office/drawing/2014/main" id="{6B60A394-5F85-4773-8164-531C6B8D6238}"/>
            </a:ext>
          </a:extLst>
        </xdr:cNvPr>
        <xdr:cNvSpPr txBox="1"/>
      </xdr:nvSpPr>
      <xdr:spPr>
        <a:xfrm>
          <a:off x="784241" y="483824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a:extLst>
            <a:ext uri="{FF2B5EF4-FFF2-40B4-BE49-F238E27FC236}">
              <a16:creationId xmlns:a16="http://schemas.microsoft.com/office/drawing/2014/main" id="{B3B54A71-756E-498B-8F5B-C671B5D98C60}"/>
            </a:ext>
          </a:extLst>
        </xdr:cNvPr>
        <xdr:cNvSpPr/>
      </xdr:nvSpPr>
      <xdr:spPr>
        <a:xfrm>
          <a:off x="1142365" y="4932045"/>
          <a:ext cx="3826510" cy="2164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149648</xdr:rowOff>
    </xdr:from>
    <xdr:to>
      <xdr:col>23</xdr:col>
      <xdr:colOff>85090</xdr:colOff>
      <xdr:row>35</xdr:row>
      <xdr:rowOff>15875</xdr:rowOff>
    </xdr:to>
    <xdr:cxnSp macro="">
      <xdr:nvCxnSpPr>
        <xdr:cNvPr id="65" name="直線コネクタ 64">
          <a:extLst>
            <a:ext uri="{FF2B5EF4-FFF2-40B4-BE49-F238E27FC236}">
              <a16:creationId xmlns:a16="http://schemas.microsoft.com/office/drawing/2014/main" id="{E599FF7E-B67A-4D62-8290-A4A36DA116A7}"/>
            </a:ext>
          </a:extLst>
        </xdr:cNvPr>
        <xdr:cNvCxnSpPr/>
      </xdr:nvCxnSpPr>
      <xdr:spPr>
        <a:xfrm flipV="1">
          <a:off x="4295775" y="5531273"/>
          <a:ext cx="1270" cy="12416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19702</xdr:rowOff>
    </xdr:from>
    <xdr:ext cx="405111" cy="259045"/>
    <xdr:sp macro="" textlink="">
      <xdr:nvSpPr>
        <xdr:cNvPr id="66" name="有形固定資産減価償却率最小値テキスト">
          <a:extLst>
            <a:ext uri="{FF2B5EF4-FFF2-40B4-BE49-F238E27FC236}">
              <a16:creationId xmlns:a16="http://schemas.microsoft.com/office/drawing/2014/main" id="{A0FF6510-BF23-4384-8723-1F3E57AF659E}"/>
            </a:ext>
          </a:extLst>
        </xdr:cNvPr>
        <xdr:cNvSpPr txBox="1"/>
      </xdr:nvSpPr>
      <xdr:spPr>
        <a:xfrm>
          <a:off x="4342765" y="6769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15875</xdr:rowOff>
    </xdr:from>
    <xdr:to>
      <xdr:col>23</xdr:col>
      <xdr:colOff>174625</xdr:colOff>
      <xdr:row>35</xdr:row>
      <xdr:rowOff>15875</xdr:rowOff>
    </xdr:to>
    <xdr:cxnSp macro="">
      <xdr:nvCxnSpPr>
        <xdr:cNvPr id="67" name="直線コネクタ 66">
          <a:extLst>
            <a:ext uri="{FF2B5EF4-FFF2-40B4-BE49-F238E27FC236}">
              <a16:creationId xmlns:a16="http://schemas.microsoft.com/office/drawing/2014/main" id="{A649A83B-4877-407D-AB27-425F3D27845B}"/>
            </a:ext>
          </a:extLst>
        </xdr:cNvPr>
        <xdr:cNvCxnSpPr/>
      </xdr:nvCxnSpPr>
      <xdr:spPr>
        <a:xfrm>
          <a:off x="4206875" y="6772910"/>
          <a:ext cx="17399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96325</xdr:rowOff>
    </xdr:from>
    <xdr:ext cx="405111" cy="259045"/>
    <xdr:sp macro="" textlink="">
      <xdr:nvSpPr>
        <xdr:cNvPr id="68" name="有形固定資産減価償却率最大値テキスト">
          <a:extLst>
            <a:ext uri="{FF2B5EF4-FFF2-40B4-BE49-F238E27FC236}">
              <a16:creationId xmlns:a16="http://schemas.microsoft.com/office/drawing/2014/main" id="{89EBEA07-93E2-4800-8C91-CFB57C7E17AA}"/>
            </a:ext>
          </a:extLst>
        </xdr:cNvPr>
        <xdr:cNvSpPr txBox="1"/>
      </xdr:nvSpPr>
      <xdr:spPr>
        <a:xfrm>
          <a:off x="4342765" y="53026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149648</xdr:rowOff>
    </xdr:from>
    <xdr:to>
      <xdr:col>23</xdr:col>
      <xdr:colOff>174625</xdr:colOff>
      <xdr:row>27</xdr:row>
      <xdr:rowOff>149648</xdr:rowOff>
    </xdr:to>
    <xdr:cxnSp macro="">
      <xdr:nvCxnSpPr>
        <xdr:cNvPr id="69" name="直線コネクタ 68">
          <a:extLst>
            <a:ext uri="{FF2B5EF4-FFF2-40B4-BE49-F238E27FC236}">
              <a16:creationId xmlns:a16="http://schemas.microsoft.com/office/drawing/2014/main" id="{17701C9A-533D-42FD-97CF-8C198AAB1358}"/>
            </a:ext>
          </a:extLst>
        </xdr:cNvPr>
        <xdr:cNvCxnSpPr/>
      </xdr:nvCxnSpPr>
      <xdr:spPr>
        <a:xfrm>
          <a:off x="4206875" y="5531273"/>
          <a:ext cx="17399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75159</xdr:rowOff>
    </xdr:from>
    <xdr:ext cx="405111" cy="259045"/>
    <xdr:sp macro="" textlink="">
      <xdr:nvSpPr>
        <xdr:cNvPr id="70" name="有形固定資産減価償却率平均値テキスト">
          <a:extLst>
            <a:ext uri="{FF2B5EF4-FFF2-40B4-BE49-F238E27FC236}">
              <a16:creationId xmlns:a16="http://schemas.microsoft.com/office/drawing/2014/main" id="{0A5DE828-D795-4C4F-BB6C-93AE9F3AF2BB}"/>
            </a:ext>
          </a:extLst>
        </xdr:cNvPr>
        <xdr:cNvSpPr txBox="1"/>
      </xdr:nvSpPr>
      <xdr:spPr>
        <a:xfrm>
          <a:off x="4342765" y="614258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96732</xdr:rowOff>
    </xdr:from>
    <xdr:to>
      <xdr:col>23</xdr:col>
      <xdr:colOff>136525</xdr:colOff>
      <xdr:row>32</xdr:row>
      <xdr:rowOff>26882</xdr:rowOff>
    </xdr:to>
    <xdr:sp macro="" textlink="">
      <xdr:nvSpPr>
        <xdr:cNvPr id="71" name="フローチャート: 判断 70">
          <a:extLst>
            <a:ext uri="{FF2B5EF4-FFF2-40B4-BE49-F238E27FC236}">
              <a16:creationId xmlns:a16="http://schemas.microsoft.com/office/drawing/2014/main" id="{B67EB4D3-0A46-4882-871E-E85BAA71EF67}"/>
            </a:ext>
          </a:extLst>
        </xdr:cNvPr>
        <xdr:cNvSpPr/>
      </xdr:nvSpPr>
      <xdr:spPr>
        <a:xfrm>
          <a:off x="4244975" y="6160347"/>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39158</xdr:rowOff>
    </xdr:from>
    <xdr:to>
      <xdr:col>19</xdr:col>
      <xdr:colOff>187325</xdr:colOff>
      <xdr:row>31</xdr:row>
      <xdr:rowOff>140758</xdr:rowOff>
    </xdr:to>
    <xdr:sp macro="" textlink="">
      <xdr:nvSpPr>
        <xdr:cNvPr id="72" name="フローチャート: 判断 71">
          <a:extLst>
            <a:ext uri="{FF2B5EF4-FFF2-40B4-BE49-F238E27FC236}">
              <a16:creationId xmlns:a16="http://schemas.microsoft.com/office/drawing/2014/main" id="{6CF22814-FC40-43FE-B86F-9091FBDD551D}"/>
            </a:ext>
          </a:extLst>
        </xdr:cNvPr>
        <xdr:cNvSpPr/>
      </xdr:nvSpPr>
      <xdr:spPr>
        <a:xfrm>
          <a:off x="3611880" y="6106583"/>
          <a:ext cx="8064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10372</xdr:rowOff>
    </xdr:from>
    <xdr:to>
      <xdr:col>15</xdr:col>
      <xdr:colOff>187325</xdr:colOff>
      <xdr:row>31</xdr:row>
      <xdr:rowOff>111972</xdr:rowOff>
    </xdr:to>
    <xdr:sp macro="" textlink="">
      <xdr:nvSpPr>
        <xdr:cNvPr id="73" name="フローチャート: 判断 72">
          <a:extLst>
            <a:ext uri="{FF2B5EF4-FFF2-40B4-BE49-F238E27FC236}">
              <a16:creationId xmlns:a16="http://schemas.microsoft.com/office/drawing/2014/main" id="{693D8C97-DF88-4957-8E43-D1A2AF5D0863}"/>
            </a:ext>
          </a:extLst>
        </xdr:cNvPr>
        <xdr:cNvSpPr/>
      </xdr:nvSpPr>
      <xdr:spPr>
        <a:xfrm>
          <a:off x="2926080" y="6079702"/>
          <a:ext cx="80645"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6773</xdr:rowOff>
    </xdr:from>
    <xdr:to>
      <xdr:col>11</xdr:col>
      <xdr:colOff>187325</xdr:colOff>
      <xdr:row>31</xdr:row>
      <xdr:rowOff>108373</xdr:rowOff>
    </xdr:to>
    <xdr:sp macro="" textlink="">
      <xdr:nvSpPr>
        <xdr:cNvPr id="74" name="フローチャート: 判断 73">
          <a:extLst>
            <a:ext uri="{FF2B5EF4-FFF2-40B4-BE49-F238E27FC236}">
              <a16:creationId xmlns:a16="http://schemas.microsoft.com/office/drawing/2014/main" id="{2E9B8C5C-07FB-4C12-9EE9-2A1D9C5AF61A}"/>
            </a:ext>
          </a:extLst>
        </xdr:cNvPr>
        <xdr:cNvSpPr/>
      </xdr:nvSpPr>
      <xdr:spPr>
        <a:xfrm>
          <a:off x="2240280" y="6076103"/>
          <a:ext cx="8064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156633</xdr:rowOff>
    </xdr:from>
    <xdr:to>
      <xdr:col>7</xdr:col>
      <xdr:colOff>187325</xdr:colOff>
      <xdr:row>31</xdr:row>
      <xdr:rowOff>86783</xdr:rowOff>
    </xdr:to>
    <xdr:sp macro="" textlink="">
      <xdr:nvSpPr>
        <xdr:cNvPr id="75" name="フローチャート: 判断 74">
          <a:extLst>
            <a:ext uri="{FF2B5EF4-FFF2-40B4-BE49-F238E27FC236}">
              <a16:creationId xmlns:a16="http://schemas.microsoft.com/office/drawing/2014/main" id="{46D8D5C3-9C57-47F0-AD76-58AA61C8E8DD}"/>
            </a:ext>
          </a:extLst>
        </xdr:cNvPr>
        <xdr:cNvSpPr/>
      </xdr:nvSpPr>
      <xdr:spPr>
        <a:xfrm>
          <a:off x="1554480" y="6054513"/>
          <a:ext cx="8064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EBD645FE-2FB3-4373-A345-6709BADD028C}"/>
            </a:ext>
          </a:extLst>
        </xdr:cNvPr>
        <xdr:cNvSpPr txBox="1"/>
      </xdr:nvSpPr>
      <xdr:spPr>
        <a:xfrm>
          <a:off x="413321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D6D74A2A-6F6E-4468-AF4E-5A35BD2DACB8}"/>
            </a:ext>
          </a:extLst>
        </xdr:cNvPr>
        <xdr:cNvSpPr txBox="1"/>
      </xdr:nvSpPr>
      <xdr:spPr>
        <a:xfrm>
          <a:off x="35020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FEC90B27-32E8-4A74-B7CD-50C6FA8500B9}"/>
            </a:ext>
          </a:extLst>
        </xdr:cNvPr>
        <xdr:cNvSpPr txBox="1"/>
      </xdr:nvSpPr>
      <xdr:spPr>
        <a:xfrm>
          <a:off x="28162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AB6C0A5A-D3D8-4272-9C30-D3016DB90323}"/>
            </a:ext>
          </a:extLst>
        </xdr:cNvPr>
        <xdr:cNvSpPr txBox="1"/>
      </xdr:nvSpPr>
      <xdr:spPr>
        <a:xfrm>
          <a:off x="21304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173100EE-2EFC-4DB3-B5F1-D6B8089FFBA5}"/>
            </a:ext>
          </a:extLst>
        </xdr:cNvPr>
        <xdr:cNvSpPr txBox="1"/>
      </xdr:nvSpPr>
      <xdr:spPr>
        <a:xfrm>
          <a:off x="14446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37888</xdr:rowOff>
    </xdr:from>
    <xdr:to>
      <xdr:col>23</xdr:col>
      <xdr:colOff>136525</xdr:colOff>
      <xdr:row>30</xdr:row>
      <xdr:rowOff>139488</xdr:rowOff>
    </xdr:to>
    <xdr:sp macro="" textlink="">
      <xdr:nvSpPr>
        <xdr:cNvPr id="81" name="楕円 80">
          <a:extLst>
            <a:ext uri="{FF2B5EF4-FFF2-40B4-BE49-F238E27FC236}">
              <a16:creationId xmlns:a16="http://schemas.microsoft.com/office/drawing/2014/main" id="{CB3CA319-A86A-4E70-9085-08CB371F595F}"/>
            </a:ext>
          </a:extLst>
        </xdr:cNvPr>
        <xdr:cNvSpPr/>
      </xdr:nvSpPr>
      <xdr:spPr>
        <a:xfrm>
          <a:off x="4244975" y="5933863"/>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60765</xdr:rowOff>
    </xdr:from>
    <xdr:ext cx="405111" cy="259045"/>
    <xdr:sp macro="" textlink="">
      <xdr:nvSpPr>
        <xdr:cNvPr id="82" name="有形固定資産減価償却率該当値テキスト">
          <a:extLst>
            <a:ext uri="{FF2B5EF4-FFF2-40B4-BE49-F238E27FC236}">
              <a16:creationId xmlns:a16="http://schemas.microsoft.com/office/drawing/2014/main" id="{0977BDE8-3912-4AAB-A502-DC57817F3B54}"/>
            </a:ext>
          </a:extLst>
        </xdr:cNvPr>
        <xdr:cNvSpPr txBox="1"/>
      </xdr:nvSpPr>
      <xdr:spPr>
        <a:xfrm>
          <a:off x="4342765" y="57814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30692</xdr:rowOff>
    </xdr:from>
    <xdr:to>
      <xdr:col>19</xdr:col>
      <xdr:colOff>187325</xdr:colOff>
      <xdr:row>30</xdr:row>
      <xdr:rowOff>132292</xdr:rowOff>
    </xdr:to>
    <xdr:sp macro="" textlink="">
      <xdr:nvSpPr>
        <xdr:cNvPr id="83" name="楕円 82">
          <a:extLst>
            <a:ext uri="{FF2B5EF4-FFF2-40B4-BE49-F238E27FC236}">
              <a16:creationId xmlns:a16="http://schemas.microsoft.com/office/drawing/2014/main" id="{EDCC4FCF-3D3B-444B-9730-74B163F86543}"/>
            </a:ext>
          </a:extLst>
        </xdr:cNvPr>
        <xdr:cNvSpPr/>
      </xdr:nvSpPr>
      <xdr:spPr>
        <a:xfrm>
          <a:off x="3611880" y="5924762"/>
          <a:ext cx="80645"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81492</xdr:rowOff>
    </xdr:from>
    <xdr:to>
      <xdr:col>23</xdr:col>
      <xdr:colOff>85725</xdr:colOff>
      <xdr:row>30</xdr:row>
      <xdr:rowOff>88688</xdr:rowOff>
    </xdr:to>
    <xdr:cxnSp macro="">
      <xdr:nvCxnSpPr>
        <xdr:cNvPr id="84" name="直線コネクタ 83">
          <a:extLst>
            <a:ext uri="{FF2B5EF4-FFF2-40B4-BE49-F238E27FC236}">
              <a16:creationId xmlns:a16="http://schemas.microsoft.com/office/drawing/2014/main" id="{C169A86E-D5EC-4D61-8688-6CE4D352EF1F}"/>
            </a:ext>
          </a:extLst>
        </xdr:cNvPr>
        <xdr:cNvCxnSpPr/>
      </xdr:nvCxnSpPr>
      <xdr:spPr>
        <a:xfrm>
          <a:off x="3656965" y="5979372"/>
          <a:ext cx="640715" cy="9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158962</xdr:rowOff>
    </xdr:from>
    <xdr:to>
      <xdr:col>15</xdr:col>
      <xdr:colOff>187325</xdr:colOff>
      <xdr:row>30</xdr:row>
      <xdr:rowOff>89112</xdr:rowOff>
    </xdr:to>
    <xdr:sp macro="" textlink="">
      <xdr:nvSpPr>
        <xdr:cNvPr id="85" name="楕円 84">
          <a:extLst>
            <a:ext uri="{FF2B5EF4-FFF2-40B4-BE49-F238E27FC236}">
              <a16:creationId xmlns:a16="http://schemas.microsoft.com/office/drawing/2014/main" id="{28AFF2A1-6ED1-4D8B-93A0-8819B6F92A6B}"/>
            </a:ext>
          </a:extLst>
        </xdr:cNvPr>
        <xdr:cNvSpPr/>
      </xdr:nvSpPr>
      <xdr:spPr>
        <a:xfrm>
          <a:off x="2926080" y="5885392"/>
          <a:ext cx="8064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38312</xdr:rowOff>
    </xdr:from>
    <xdr:to>
      <xdr:col>19</xdr:col>
      <xdr:colOff>136525</xdr:colOff>
      <xdr:row>30</xdr:row>
      <xdr:rowOff>81492</xdr:rowOff>
    </xdr:to>
    <xdr:cxnSp macro="">
      <xdr:nvCxnSpPr>
        <xdr:cNvPr id="86" name="直線コネクタ 85">
          <a:extLst>
            <a:ext uri="{FF2B5EF4-FFF2-40B4-BE49-F238E27FC236}">
              <a16:creationId xmlns:a16="http://schemas.microsoft.com/office/drawing/2014/main" id="{9F895608-B9DE-4164-8C6A-26960429DB21}"/>
            </a:ext>
          </a:extLst>
        </xdr:cNvPr>
        <xdr:cNvCxnSpPr/>
      </xdr:nvCxnSpPr>
      <xdr:spPr>
        <a:xfrm>
          <a:off x="2971165" y="5934287"/>
          <a:ext cx="685800" cy="45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108585</xdr:rowOff>
    </xdr:from>
    <xdr:to>
      <xdr:col>11</xdr:col>
      <xdr:colOff>187325</xdr:colOff>
      <xdr:row>30</xdr:row>
      <xdr:rowOff>38735</xdr:rowOff>
    </xdr:to>
    <xdr:sp macro="" textlink="">
      <xdr:nvSpPr>
        <xdr:cNvPr id="87" name="楕円 86">
          <a:extLst>
            <a:ext uri="{FF2B5EF4-FFF2-40B4-BE49-F238E27FC236}">
              <a16:creationId xmlns:a16="http://schemas.microsoft.com/office/drawing/2014/main" id="{453FE8D0-E101-4366-8BCD-82BC3BF841F8}"/>
            </a:ext>
          </a:extLst>
        </xdr:cNvPr>
        <xdr:cNvSpPr/>
      </xdr:nvSpPr>
      <xdr:spPr>
        <a:xfrm>
          <a:off x="2240280" y="5831205"/>
          <a:ext cx="8064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159385</xdr:rowOff>
    </xdr:from>
    <xdr:to>
      <xdr:col>15</xdr:col>
      <xdr:colOff>136525</xdr:colOff>
      <xdr:row>30</xdr:row>
      <xdr:rowOff>38312</xdr:rowOff>
    </xdr:to>
    <xdr:cxnSp macro="">
      <xdr:nvCxnSpPr>
        <xdr:cNvPr id="88" name="直線コネクタ 87">
          <a:extLst>
            <a:ext uri="{FF2B5EF4-FFF2-40B4-BE49-F238E27FC236}">
              <a16:creationId xmlns:a16="http://schemas.microsoft.com/office/drawing/2014/main" id="{047AD7D3-8A93-4FDA-8445-852C9BD04922}"/>
            </a:ext>
          </a:extLst>
        </xdr:cNvPr>
        <xdr:cNvCxnSpPr/>
      </xdr:nvCxnSpPr>
      <xdr:spPr>
        <a:xfrm>
          <a:off x="2285365" y="5885815"/>
          <a:ext cx="685800" cy="48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90593</xdr:rowOff>
    </xdr:from>
    <xdr:to>
      <xdr:col>7</xdr:col>
      <xdr:colOff>187325</xdr:colOff>
      <xdr:row>30</xdr:row>
      <xdr:rowOff>20743</xdr:rowOff>
    </xdr:to>
    <xdr:sp macro="" textlink="">
      <xdr:nvSpPr>
        <xdr:cNvPr id="89" name="楕円 88">
          <a:extLst>
            <a:ext uri="{FF2B5EF4-FFF2-40B4-BE49-F238E27FC236}">
              <a16:creationId xmlns:a16="http://schemas.microsoft.com/office/drawing/2014/main" id="{E65A1E52-A73C-4992-B73A-14736883ADFB}"/>
            </a:ext>
          </a:extLst>
        </xdr:cNvPr>
        <xdr:cNvSpPr/>
      </xdr:nvSpPr>
      <xdr:spPr>
        <a:xfrm>
          <a:off x="1554480" y="5818928"/>
          <a:ext cx="80645"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141393</xdr:rowOff>
    </xdr:from>
    <xdr:to>
      <xdr:col>11</xdr:col>
      <xdr:colOff>136525</xdr:colOff>
      <xdr:row>29</xdr:row>
      <xdr:rowOff>159385</xdr:rowOff>
    </xdr:to>
    <xdr:cxnSp macro="">
      <xdr:nvCxnSpPr>
        <xdr:cNvPr id="90" name="直線コネクタ 89">
          <a:extLst>
            <a:ext uri="{FF2B5EF4-FFF2-40B4-BE49-F238E27FC236}">
              <a16:creationId xmlns:a16="http://schemas.microsoft.com/office/drawing/2014/main" id="{FA1EE648-8465-45F7-89BF-F9524C451026}"/>
            </a:ext>
          </a:extLst>
        </xdr:cNvPr>
        <xdr:cNvCxnSpPr/>
      </xdr:nvCxnSpPr>
      <xdr:spPr>
        <a:xfrm>
          <a:off x="1599565" y="5864013"/>
          <a:ext cx="685800" cy="21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131885</xdr:rowOff>
    </xdr:from>
    <xdr:ext cx="405111" cy="259045"/>
    <xdr:sp macro="" textlink="">
      <xdr:nvSpPr>
        <xdr:cNvPr id="91" name="n_1aveValue有形固定資産減価償却率">
          <a:extLst>
            <a:ext uri="{FF2B5EF4-FFF2-40B4-BE49-F238E27FC236}">
              <a16:creationId xmlns:a16="http://schemas.microsoft.com/office/drawing/2014/main" id="{D9D7BA12-FCC3-4108-9B77-4F79EC531C34}"/>
            </a:ext>
          </a:extLst>
        </xdr:cNvPr>
        <xdr:cNvSpPr txBox="1"/>
      </xdr:nvSpPr>
      <xdr:spPr>
        <a:xfrm>
          <a:off x="3464569" y="62031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103099</xdr:rowOff>
    </xdr:from>
    <xdr:ext cx="405111" cy="259045"/>
    <xdr:sp macro="" textlink="">
      <xdr:nvSpPr>
        <xdr:cNvPr id="92" name="n_2aveValue有形固定資産減価償却率">
          <a:extLst>
            <a:ext uri="{FF2B5EF4-FFF2-40B4-BE49-F238E27FC236}">
              <a16:creationId xmlns:a16="http://schemas.microsoft.com/office/drawing/2014/main" id="{F75A5AA4-E99C-4732-BF59-9C4317CF91B2}"/>
            </a:ext>
          </a:extLst>
        </xdr:cNvPr>
        <xdr:cNvSpPr txBox="1"/>
      </xdr:nvSpPr>
      <xdr:spPr>
        <a:xfrm>
          <a:off x="2793374" y="61686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99500</xdr:rowOff>
    </xdr:from>
    <xdr:ext cx="405111" cy="259045"/>
    <xdr:sp macro="" textlink="">
      <xdr:nvSpPr>
        <xdr:cNvPr id="93" name="n_3aveValue有形固定資産減価償却率">
          <a:extLst>
            <a:ext uri="{FF2B5EF4-FFF2-40B4-BE49-F238E27FC236}">
              <a16:creationId xmlns:a16="http://schemas.microsoft.com/office/drawing/2014/main" id="{C45D252F-14B2-4885-9267-D81C2F42DD18}"/>
            </a:ext>
          </a:extLst>
        </xdr:cNvPr>
        <xdr:cNvSpPr txBox="1"/>
      </xdr:nvSpPr>
      <xdr:spPr>
        <a:xfrm>
          <a:off x="2107574" y="6163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77910</xdr:rowOff>
    </xdr:from>
    <xdr:ext cx="405111" cy="259045"/>
    <xdr:sp macro="" textlink="">
      <xdr:nvSpPr>
        <xdr:cNvPr id="94" name="n_4aveValue有形固定資産減価償却率">
          <a:extLst>
            <a:ext uri="{FF2B5EF4-FFF2-40B4-BE49-F238E27FC236}">
              <a16:creationId xmlns:a16="http://schemas.microsoft.com/office/drawing/2014/main" id="{2D392BF8-110F-49E5-80D2-F6056861871D}"/>
            </a:ext>
          </a:extLst>
        </xdr:cNvPr>
        <xdr:cNvSpPr txBox="1"/>
      </xdr:nvSpPr>
      <xdr:spPr>
        <a:xfrm>
          <a:off x="1421774" y="6145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148819</xdr:rowOff>
    </xdr:from>
    <xdr:ext cx="405111" cy="259045"/>
    <xdr:sp macro="" textlink="">
      <xdr:nvSpPr>
        <xdr:cNvPr id="95" name="n_1mainValue有形固定資産減価償却率">
          <a:extLst>
            <a:ext uri="{FF2B5EF4-FFF2-40B4-BE49-F238E27FC236}">
              <a16:creationId xmlns:a16="http://schemas.microsoft.com/office/drawing/2014/main" id="{0610B1CF-FEC8-455E-815C-304698D8D993}"/>
            </a:ext>
          </a:extLst>
        </xdr:cNvPr>
        <xdr:cNvSpPr txBox="1"/>
      </xdr:nvSpPr>
      <xdr:spPr>
        <a:xfrm>
          <a:off x="3464569" y="57018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105639</xdr:rowOff>
    </xdr:from>
    <xdr:ext cx="405111" cy="259045"/>
    <xdr:sp macro="" textlink="">
      <xdr:nvSpPr>
        <xdr:cNvPr id="96" name="n_2mainValue有形固定資産減価償却率">
          <a:extLst>
            <a:ext uri="{FF2B5EF4-FFF2-40B4-BE49-F238E27FC236}">
              <a16:creationId xmlns:a16="http://schemas.microsoft.com/office/drawing/2014/main" id="{8E891322-EDDF-4E48-A305-0A33AAFAB6AF}"/>
            </a:ext>
          </a:extLst>
        </xdr:cNvPr>
        <xdr:cNvSpPr txBox="1"/>
      </xdr:nvSpPr>
      <xdr:spPr>
        <a:xfrm>
          <a:off x="2793374" y="56568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55262</xdr:rowOff>
    </xdr:from>
    <xdr:ext cx="405111" cy="259045"/>
    <xdr:sp macro="" textlink="">
      <xdr:nvSpPr>
        <xdr:cNvPr id="97" name="n_3mainValue有形固定資産減価償却率">
          <a:extLst>
            <a:ext uri="{FF2B5EF4-FFF2-40B4-BE49-F238E27FC236}">
              <a16:creationId xmlns:a16="http://schemas.microsoft.com/office/drawing/2014/main" id="{8463A165-9116-4D6B-AABA-10E2BB44469C}"/>
            </a:ext>
          </a:extLst>
        </xdr:cNvPr>
        <xdr:cNvSpPr txBox="1"/>
      </xdr:nvSpPr>
      <xdr:spPr>
        <a:xfrm>
          <a:off x="2107574" y="5612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37270</xdr:rowOff>
    </xdr:from>
    <xdr:ext cx="405111" cy="259045"/>
    <xdr:sp macro="" textlink="">
      <xdr:nvSpPr>
        <xdr:cNvPr id="98" name="n_4mainValue有形固定資産減価償却率">
          <a:extLst>
            <a:ext uri="{FF2B5EF4-FFF2-40B4-BE49-F238E27FC236}">
              <a16:creationId xmlns:a16="http://schemas.microsoft.com/office/drawing/2014/main" id="{F4A73624-BE75-4328-A577-084B1EF1A632}"/>
            </a:ext>
          </a:extLst>
        </xdr:cNvPr>
        <xdr:cNvSpPr txBox="1"/>
      </xdr:nvSpPr>
      <xdr:spPr>
        <a:xfrm>
          <a:off x="1421774" y="55903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a:extLst>
            <a:ext uri="{FF2B5EF4-FFF2-40B4-BE49-F238E27FC236}">
              <a16:creationId xmlns:a16="http://schemas.microsoft.com/office/drawing/2014/main" id="{B9F72EF8-9221-4169-B165-DB86F2F34393}"/>
            </a:ext>
          </a:extLst>
        </xdr:cNvPr>
        <xdr:cNvSpPr/>
      </xdr:nvSpPr>
      <xdr:spPr>
        <a:xfrm>
          <a:off x="10188575" y="4254500"/>
          <a:ext cx="3805555" cy="2965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a:extLst>
            <a:ext uri="{FF2B5EF4-FFF2-40B4-BE49-F238E27FC236}">
              <a16:creationId xmlns:a16="http://schemas.microsoft.com/office/drawing/2014/main" id="{880A34DC-8F5A-4534-9092-B8F081B72A02}"/>
            </a:ext>
          </a:extLst>
        </xdr:cNvPr>
        <xdr:cNvSpPr/>
      </xdr:nvSpPr>
      <xdr:spPr>
        <a:xfrm>
          <a:off x="11144518" y="4607497"/>
          <a:ext cx="941169" cy="27762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a:extLst>
            <a:ext uri="{FF2B5EF4-FFF2-40B4-BE49-F238E27FC236}">
              <a16:creationId xmlns:a16="http://schemas.microsoft.com/office/drawing/2014/main" id="{8DC8F70F-0693-4CB9-8AF5-95EC4D456E8D}"/>
            </a:ext>
          </a:extLst>
        </xdr:cNvPr>
        <xdr:cNvSpPr/>
      </xdr:nvSpPr>
      <xdr:spPr>
        <a:xfrm>
          <a:off x="12437015" y="4585111"/>
          <a:ext cx="858709" cy="31096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[ 911.0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a:extLst>
            <a:ext uri="{FF2B5EF4-FFF2-40B4-BE49-F238E27FC236}">
              <a16:creationId xmlns:a16="http://schemas.microsoft.com/office/drawing/2014/main" id="{CFC5B799-F55E-4AF5-8AA8-A1715E09F225}"/>
            </a:ext>
          </a:extLst>
        </xdr:cNvPr>
        <xdr:cNvSpPr/>
      </xdr:nvSpPr>
      <xdr:spPr>
        <a:xfrm>
          <a:off x="139604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a:extLst>
            <a:ext uri="{FF2B5EF4-FFF2-40B4-BE49-F238E27FC236}">
              <a16:creationId xmlns:a16="http://schemas.microsoft.com/office/drawing/2014/main" id="{3EC6C22C-F91B-40C8-B830-BEE68B0DAC70}"/>
            </a:ext>
          </a:extLst>
        </xdr:cNvPr>
        <xdr:cNvSpPr/>
      </xdr:nvSpPr>
      <xdr:spPr>
        <a:xfrm>
          <a:off x="139604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a:extLst>
            <a:ext uri="{FF2B5EF4-FFF2-40B4-BE49-F238E27FC236}">
              <a16:creationId xmlns:a16="http://schemas.microsoft.com/office/drawing/2014/main" id="{F1D1188E-0E1F-492C-AA06-BA1D1411E3BD}"/>
            </a:ext>
          </a:extLst>
        </xdr:cNvPr>
        <xdr:cNvSpPr/>
      </xdr:nvSpPr>
      <xdr:spPr>
        <a:xfrm>
          <a:off x="153320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a:extLst>
            <a:ext uri="{FF2B5EF4-FFF2-40B4-BE49-F238E27FC236}">
              <a16:creationId xmlns:a16="http://schemas.microsoft.com/office/drawing/2014/main" id="{75E8C7E6-17E9-41BC-B873-F65361A85728}"/>
            </a:ext>
          </a:extLst>
        </xdr:cNvPr>
        <xdr:cNvSpPr/>
      </xdr:nvSpPr>
      <xdr:spPr>
        <a:xfrm>
          <a:off x="153320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a:extLst>
            <a:ext uri="{FF2B5EF4-FFF2-40B4-BE49-F238E27FC236}">
              <a16:creationId xmlns:a16="http://schemas.microsoft.com/office/drawing/2014/main" id="{B01D7C63-8F08-4B58-A304-5992A07CF4C7}"/>
            </a:ext>
          </a:extLst>
        </xdr:cNvPr>
        <xdr:cNvSpPr/>
      </xdr:nvSpPr>
      <xdr:spPr>
        <a:xfrm>
          <a:off x="16813530"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a:extLst>
            <a:ext uri="{FF2B5EF4-FFF2-40B4-BE49-F238E27FC236}">
              <a16:creationId xmlns:a16="http://schemas.microsoft.com/office/drawing/2014/main" id="{325803B0-1D0A-47F4-8902-57BFBD3DD283}"/>
            </a:ext>
          </a:extLst>
        </xdr:cNvPr>
        <xdr:cNvSpPr/>
      </xdr:nvSpPr>
      <xdr:spPr>
        <a:xfrm>
          <a:off x="16813530"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a:extLst>
            <a:ext uri="{FF2B5EF4-FFF2-40B4-BE49-F238E27FC236}">
              <a16:creationId xmlns:a16="http://schemas.microsoft.com/office/drawing/2014/main" id="{340474E4-F9FD-4809-B04D-D57CCC847861}"/>
            </a:ext>
          </a:extLst>
        </xdr:cNvPr>
        <xdr:cNvSpPr/>
      </xdr:nvSpPr>
      <xdr:spPr>
        <a:xfrm>
          <a:off x="10188575" y="4932045"/>
          <a:ext cx="3805555" cy="2164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a:extLst>
            <a:ext uri="{FF2B5EF4-FFF2-40B4-BE49-F238E27FC236}">
              <a16:creationId xmlns:a16="http://schemas.microsoft.com/office/drawing/2014/main" id="{2AFBC12C-72A0-4F12-91C3-8795B5FB162D}"/>
            </a:ext>
          </a:extLst>
        </xdr:cNvPr>
        <xdr:cNvSpPr/>
      </xdr:nvSpPr>
      <xdr:spPr>
        <a:xfrm>
          <a:off x="14241780" y="4932045"/>
          <a:ext cx="4286250" cy="21647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a:extLst>
            <a:ext uri="{FF2B5EF4-FFF2-40B4-BE49-F238E27FC236}">
              <a16:creationId xmlns:a16="http://schemas.microsoft.com/office/drawing/2014/main" id="{81D0D0C7-583F-41B1-B87A-843CA3360B99}"/>
            </a:ext>
          </a:extLst>
        </xdr:cNvPr>
        <xdr:cNvSpPr/>
      </xdr:nvSpPr>
      <xdr:spPr>
        <a:xfrm>
          <a:off x="14241780" y="5001260"/>
          <a:ext cx="41148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a:extLst>
            <a:ext uri="{FF2B5EF4-FFF2-40B4-BE49-F238E27FC236}">
              <a16:creationId xmlns:a16="http://schemas.microsoft.com/office/drawing/2014/main" id="{EF98DCFD-1977-4495-8E8E-6F8323466AC2}"/>
            </a:ext>
          </a:extLst>
        </xdr:cNvPr>
        <xdr:cNvSpPr txBox="1"/>
      </xdr:nvSpPr>
      <xdr:spPr>
        <a:xfrm>
          <a:off x="14317980" y="5229860"/>
          <a:ext cx="4100195" cy="17741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債務償還比率は、地方債残高や土地開発公社を含む設立法人の負債額が大きいため、類似団体内平均値と比べると高くなっている。将来負担額については、中期財政運営方針において、計画的な基金活用により基金残高を確保しつつ、地方債残高の減少に努めることとしており、令和</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11</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年度の将来負担比率</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100</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以下をめざしている。今後も事業費の精査等を行うとともに、地方債の新規発行の抑制や、地方債の繰上償還の実施などにより、地方債残高の減少に努めていく。また、土地開発公社については、今後も経営の健全化を進めることで、負債の解消に努めていく。</a:t>
          </a:r>
          <a:endParaRPr lang="ja-JP" altLang="ja-JP" sz="1000">
            <a:effectLst/>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2" name="テキスト ボックス 111">
          <a:extLst>
            <a:ext uri="{FF2B5EF4-FFF2-40B4-BE49-F238E27FC236}">
              <a16:creationId xmlns:a16="http://schemas.microsoft.com/office/drawing/2014/main" id="{A10BB287-7E53-4A1D-B432-66B2298453A2}"/>
            </a:ext>
          </a:extLst>
        </xdr:cNvPr>
        <xdr:cNvSpPr txBox="1"/>
      </xdr:nvSpPr>
      <xdr:spPr>
        <a:xfrm>
          <a:off x="10150475" y="474535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a:extLst>
            <a:ext uri="{FF2B5EF4-FFF2-40B4-BE49-F238E27FC236}">
              <a16:creationId xmlns:a16="http://schemas.microsoft.com/office/drawing/2014/main" id="{BAAE7E90-FC6B-48A9-AFF3-9462AED4564A}"/>
            </a:ext>
          </a:extLst>
        </xdr:cNvPr>
        <xdr:cNvCxnSpPr/>
      </xdr:nvCxnSpPr>
      <xdr:spPr>
        <a:xfrm>
          <a:off x="10188575" y="7096760"/>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a:extLst>
            <a:ext uri="{FF2B5EF4-FFF2-40B4-BE49-F238E27FC236}">
              <a16:creationId xmlns:a16="http://schemas.microsoft.com/office/drawing/2014/main" id="{FA96B41A-A116-4213-BA8E-4316E29EFB2F}"/>
            </a:ext>
          </a:extLst>
        </xdr:cNvPr>
        <xdr:cNvSpPr txBox="1"/>
      </xdr:nvSpPr>
      <xdr:spPr>
        <a:xfrm>
          <a:off x="9695591" y="699914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5" name="直線コネクタ 114">
          <a:extLst>
            <a:ext uri="{FF2B5EF4-FFF2-40B4-BE49-F238E27FC236}">
              <a16:creationId xmlns:a16="http://schemas.microsoft.com/office/drawing/2014/main" id="{35BEEA6F-296F-489A-BF19-AD51CE1B11B1}"/>
            </a:ext>
          </a:extLst>
        </xdr:cNvPr>
        <xdr:cNvCxnSpPr/>
      </xdr:nvCxnSpPr>
      <xdr:spPr>
        <a:xfrm>
          <a:off x="10188575" y="6733117"/>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6" name="テキスト ボックス 115">
          <a:extLst>
            <a:ext uri="{FF2B5EF4-FFF2-40B4-BE49-F238E27FC236}">
              <a16:creationId xmlns:a16="http://schemas.microsoft.com/office/drawing/2014/main" id="{863F7A8A-9B77-4233-9BDD-6E9DBC2BB5F4}"/>
            </a:ext>
          </a:extLst>
        </xdr:cNvPr>
        <xdr:cNvSpPr txBox="1"/>
      </xdr:nvSpPr>
      <xdr:spPr>
        <a:xfrm>
          <a:off x="9695591" y="663550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7" name="直線コネクタ 116">
          <a:extLst>
            <a:ext uri="{FF2B5EF4-FFF2-40B4-BE49-F238E27FC236}">
              <a16:creationId xmlns:a16="http://schemas.microsoft.com/office/drawing/2014/main" id="{A47982BB-8128-4786-86E2-A4EE3FC5AF59}"/>
            </a:ext>
          </a:extLst>
        </xdr:cNvPr>
        <xdr:cNvCxnSpPr/>
      </xdr:nvCxnSpPr>
      <xdr:spPr>
        <a:xfrm>
          <a:off x="10188575" y="6369473"/>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40607</xdr:rowOff>
    </xdr:from>
    <xdr:ext cx="482824" cy="225703"/>
    <xdr:sp macro="" textlink="">
      <xdr:nvSpPr>
        <xdr:cNvPr id="118" name="テキスト ボックス 117">
          <a:extLst>
            <a:ext uri="{FF2B5EF4-FFF2-40B4-BE49-F238E27FC236}">
              <a16:creationId xmlns:a16="http://schemas.microsoft.com/office/drawing/2014/main" id="{461F4060-BACF-4488-8328-FE2B5F7B5523}"/>
            </a:ext>
          </a:extLst>
        </xdr:cNvPr>
        <xdr:cNvSpPr txBox="1"/>
      </xdr:nvSpPr>
      <xdr:spPr>
        <a:xfrm>
          <a:off x="9695591" y="627948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9" name="直線コネクタ 118">
          <a:extLst>
            <a:ext uri="{FF2B5EF4-FFF2-40B4-BE49-F238E27FC236}">
              <a16:creationId xmlns:a16="http://schemas.microsoft.com/office/drawing/2014/main" id="{7D5C2CBA-D4C9-4F08-8AE0-8CDBE28D995A}"/>
            </a:ext>
          </a:extLst>
        </xdr:cNvPr>
        <xdr:cNvCxnSpPr/>
      </xdr:nvCxnSpPr>
      <xdr:spPr>
        <a:xfrm>
          <a:off x="10188575" y="6013450"/>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30</xdr:row>
      <xdr:rowOff>23674</xdr:rowOff>
    </xdr:from>
    <xdr:ext cx="482824" cy="225703"/>
    <xdr:sp macro="" textlink="">
      <xdr:nvSpPr>
        <xdr:cNvPr id="120" name="テキスト ボックス 119">
          <a:extLst>
            <a:ext uri="{FF2B5EF4-FFF2-40B4-BE49-F238E27FC236}">
              <a16:creationId xmlns:a16="http://schemas.microsoft.com/office/drawing/2014/main" id="{50AC99FA-5689-4172-AE84-751295112CA9}"/>
            </a:ext>
          </a:extLst>
        </xdr:cNvPr>
        <xdr:cNvSpPr txBox="1"/>
      </xdr:nvSpPr>
      <xdr:spPr>
        <a:xfrm>
          <a:off x="9695591" y="591583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1" name="直線コネクタ 120">
          <a:extLst>
            <a:ext uri="{FF2B5EF4-FFF2-40B4-BE49-F238E27FC236}">
              <a16:creationId xmlns:a16="http://schemas.microsoft.com/office/drawing/2014/main" id="{7B43B958-7647-4326-9E49-37C2C0CAEEC2}"/>
            </a:ext>
          </a:extLst>
        </xdr:cNvPr>
        <xdr:cNvCxnSpPr/>
      </xdr:nvCxnSpPr>
      <xdr:spPr>
        <a:xfrm>
          <a:off x="10188575" y="5649807"/>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2" name="テキスト ボックス 121">
          <a:extLst>
            <a:ext uri="{FF2B5EF4-FFF2-40B4-BE49-F238E27FC236}">
              <a16:creationId xmlns:a16="http://schemas.microsoft.com/office/drawing/2014/main" id="{CFF41204-F9B8-4F3D-AF1E-463CB6DC9B6F}"/>
            </a:ext>
          </a:extLst>
        </xdr:cNvPr>
        <xdr:cNvSpPr txBox="1"/>
      </xdr:nvSpPr>
      <xdr:spPr>
        <a:xfrm>
          <a:off x="9756296" y="556172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3" name="直線コネクタ 122">
          <a:extLst>
            <a:ext uri="{FF2B5EF4-FFF2-40B4-BE49-F238E27FC236}">
              <a16:creationId xmlns:a16="http://schemas.microsoft.com/office/drawing/2014/main" id="{CF11C064-E5DD-48BD-8EF6-BB63B948FA3A}"/>
            </a:ext>
          </a:extLst>
        </xdr:cNvPr>
        <xdr:cNvCxnSpPr/>
      </xdr:nvCxnSpPr>
      <xdr:spPr>
        <a:xfrm>
          <a:off x="10188575" y="5295688"/>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4" name="テキスト ボックス 123">
          <a:extLst>
            <a:ext uri="{FF2B5EF4-FFF2-40B4-BE49-F238E27FC236}">
              <a16:creationId xmlns:a16="http://schemas.microsoft.com/office/drawing/2014/main" id="{614AB21C-7297-40EE-A7F8-7B7821156220}"/>
            </a:ext>
          </a:extLst>
        </xdr:cNvPr>
        <xdr:cNvSpPr txBox="1"/>
      </xdr:nvSpPr>
      <xdr:spPr>
        <a:xfrm>
          <a:off x="9856983" y="520188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a:extLst>
            <a:ext uri="{FF2B5EF4-FFF2-40B4-BE49-F238E27FC236}">
              <a16:creationId xmlns:a16="http://schemas.microsoft.com/office/drawing/2014/main" id="{63FED6E8-CB65-4D6A-9477-B6648865B5DE}"/>
            </a:ext>
          </a:extLst>
        </xdr:cNvPr>
        <xdr:cNvCxnSpPr/>
      </xdr:nvCxnSpPr>
      <xdr:spPr>
        <a:xfrm>
          <a:off x="10188575" y="4932045"/>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a:extLst>
            <a:ext uri="{FF2B5EF4-FFF2-40B4-BE49-F238E27FC236}">
              <a16:creationId xmlns:a16="http://schemas.microsoft.com/office/drawing/2014/main" id="{32D83814-08A2-4054-A6D9-4625C1E5DDE3}"/>
            </a:ext>
          </a:extLst>
        </xdr:cNvPr>
        <xdr:cNvSpPr/>
      </xdr:nvSpPr>
      <xdr:spPr>
        <a:xfrm>
          <a:off x="10188575" y="4932045"/>
          <a:ext cx="3805555" cy="2164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30</xdr:row>
      <xdr:rowOff>53425</xdr:rowOff>
    </xdr:to>
    <xdr:cxnSp macro="">
      <xdr:nvCxnSpPr>
        <xdr:cNvPr id="127" name="直線コネクタ 126">
          <a:extLst>
            <a:ext uri="{FF2B5EF4-FFF2-40B4-BE49-F238E27FC236}">
              <a16:creationId xmlns:a16="http://schemas.microsoft.com/office/drawing/2014/main" id="{A9A7FE57-1531-4B4A-AA9E-BDBAFC627083}"/>
            </a:ext>
          </a:extLst>
        </xdr:cNvPr>
        <xdr:cNvCxnSpPr/>
      </xdr:nvCxnSpPr>
      <xdr:spPr>
        <a:xfrm flipV="1">
          <a:off x="13313410" y="5295688"/>
          <a:ext cx="1269" cy="6575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57252</xdr:rowOff>
    </xdr:from>
    <xdr:ext cx="469744" cy="259045"/>
    <xdr:sp macro="" textlink="">
      <xdr:nvSpPr>
        <xdr:cNvPr id="128" name="債務償還比率最小値テキスト">
          <a:extLst>
            <a:ext uri="{FF2B5EF4-FFF2-40B4-BE49-F238E27FC236}">
              <a16:creationId xmlns:a16="http://schemas.microsoft.com/office/drawing/2014/main" id="{B898A2CE-1E61-4315-B021-7C49745963B7}"/>
            </a:ext>
          </a:extLst>
        </xdr:cNvPr>
        <xdr:cNvSpPr txBox="1"/>
      </xdr:nvSpPr>
      <xdr:spPr>
        <a:xfrm>
          <a:off x="13369925" y="5949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30</xdr:row>
      <xdr:rowOff>53425</xdr:rowOff>
    </xdr:from>
    <xdr:to>
      <xdr:col>76</xdr:col>
      <xdr:colOff>111125</xdr:colOff>
      <xdr:row>30</xdr:row>
      <xdr:rowOff>53425</xdr:rowOff>
    </xdr:to>
    <xdr:cxnSp macro="">
      <xdr:nvCxnSpPr>
        <xdr:cNvPr id="129" name="直線コネクタ 128">
          <a:extLst>
            <a:ext uri="{FF2B5EF4-FFF2-40B4-BE49-F238E27FC236}">
              <a16:creationId xmlns:a16="http://schemas.microsoft.com/office/drawing/2014/main" id="{678CF66A-37D0-4731-B5DA-3BD90DF7863C}"/>
            </a:ext>
          </a:extLst>
        </xdr:cNvPr>
        <xdr:cNvCxnSpPr/>
      </xdr:nvCxnSpPr>
      <xdr:spPr>
        <a:xfrm>
          <a:off x="13251180" y="5953210"/>
          <a:ext cx="15684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0" name="債務償還比率最大値テキスト">
          <a:extLst>
            <a:ext uri="{FF2B5EF4-FFF2-40B4-BE49-F238E27FC236}">
              <a16:creationId xmlns:a16="http://schemas.microsoft.com/office/drawing/2014/main" id="{A135C082-392A-4284-8B7D-69C411F17625}"/>
            </a:ext>
          </a:extLst>
        </xdr:cNvPr>
        <xdr:cNvSpPr txBox="1"/>
      </xdr:nvSpPr>
      <xdr:spPr>
        <a:xfrm>
          <a:off x="13369925" y="50671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1" name="直線コネクタ 130">
          <a:extLst>
            <a:ext uri="{FF2B5EF4-FFF2-40B4-BE49-F238E27FC236}">
              <a16:creationId xmlns:a16="http://schemas.microsoft.com/office/drawing/2014/main" id="{298960F2-0806-446C-B8B2-5CA5839B18D2}"/>
            </a:ext>
          </a:extLst>
        </xdr:cNvPr>
        <xdr:cNvCxnSpPr/>
      </xdr:nvCxnSpPr>
      <xdr:spPr>
        <a:xfrm>
          <a:off x="13251180" y="5295688"/>
          <a:ext cx="15684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48438</xdr:rowOff>
    </xdr:from>
    <xdr:ext cx="469744" cy="259045"/>
    <xdr:sp macro="" textlink="">
      <xdr:nvSpPr>
        <xdr:cNvPr id="132" name="債務償還比率平均値テキスト">
          <a:extLst>
            <a:ext uri="{FF2B5EF4-FFF2-40B4-BE49-F238E27FC236}">
              <a16:creationId xmlns:a16="http://schemas.microsoft.com/office/drawing/2014/main" id="{F314D769-1694-49AC-BB19-3450A7F4BFE3}"/>
            </a:ext>
          </a:extLst>
        </xdr:cNvPr>
        <xdr:cNvSpPr txBox="1"/>
      </xdr:nvSpPr>
      <xdr:spPr>
        <a:xfrm>
          <a:off x="13369925" y="54319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25561</xdr:rowOff>
    </xdr:from>
    <xdr:to>
      <xdr:col>76</xdr:col>
      <xdr:colOff>73025</xdr:colOff>
      <xdr:row>28</xdr:row>
      <xdr:rowOff>127161</xdr:rowOff>
    </xdr:to>
    <xdr:sp macro="" textlink="">
      <xdr:nvSpPr>
        <xdr:cNvPr id="133" name="フローチャート: 判断 132">
          <a:extLst>
            <a:ext uri="{FF2B5EF4-FFF2-40B4-BE49-F238E27FC236}">
              <a16:creationId xmlns:a16="http://schemas.microsoft.com/office/drawing/2014/main" id="{AFDC980C-12BA-45D8-976A-19548467E26B}"/>
            </a:ext>
          </a:extLst>
        </xdr:cNvPr>
        <xdr:cNvSpPr/>
      </xdr:nvSpPr>
      <xdr:spPr>
        <a:xfrm>
          <a:off x="13289280" y="5574826"/>
          <a:ext cx="80645"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28</xdr:row>
      <xdr:rowOff>24697</xdr:rowOff>
    </xdr:from>
    <xdr:to>
      <xdr:col>72</xdr:col>
      <xdr:colOff>123825</xdr:colOff>
      <xdr:row>28</xdr:row>
      <xdr:rowOff>126297</xdr:rowOff>
    </xdr:to>
    <xdr:sp macro="" textlink="">
      <xdr:nvSpPr>
        <xdr:cNvPr id="134" name="フローチャート: 判断 133">
          <a:extLst>
            <a:ext uri="{FF2B5EF4-FFF2-40B4-BE49-F238E27FC236}">
              <a16:creationId xmlns:a16="http://schemas.microsoft.com/office/drawing/2014/main" id="{87EF461C-22BA-4BE8-94B6-87EED5B02331}"/>
            </a:ext>
          </a:extLst>
        </xdr:cNvPr>
        <xdr:cNvSpPr/>
      </xdr:nvSpPr>
      <xdr:spPr>
        <a:xfrm>
          <a:off x="12629515" y="5573962"/>
          <a:ext cx="107315"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27</xdr:row>
      <xdr:rowOff>170167</xdr:rowOff>
    </xdr:from>
    <xdr:to>
      <xdr:col>68</xdr:col>
      <xdr:colOff>123825</xdr:colOff>
      <xdr:row>28</xdr:row>
      <xdr:rowOff>100317</xdr:rowOff>
    </xdr:to>
    <xdr:sp macro="" textlink="">
      <xdr:nvSpPr>
        <xdr:cNvPr id="135" name="フローチャート: 判断 134">
          <a:extLst>
            <a:ext uri="{FF2B5EF4-FFF2-40B4-BE49-F238E27FC236}">
              <a16:creationId xmlns:a16="http://schemas.microsoft.com/office/drawing/2014/main" id="{D86C483D-0385-476A-ADAB-D707764B4AB7}"/>
            </a:ext>
          </a:extLst>
        </xdr:cNvPr>
        <xdr:cNvSpPr/>
      </xdr:nvSpPr>
      <xdr:spPr>
        <a:xfrm>
          <a:off x="11943715" y="5555602"/>
          <a:ext cx="107315"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28</xdr:row>
      <xdr:rowOff>111921</xdr:rowOff>
    </xdr:from>
    <xdr:to>
      <xdr:col>64</xdr:col>
      <xdr:colOff>123825</xdr:colOff>
      <xdr:row>29</xdr:row>
      <xdr:rowOff>42071</xdr:rowOff>
    </xdr:to>
    <xdr:sp macro="" textlink="">
      <xdr:nvSpPr>
        <xdr:cNvPr id="136" name="フローチャート: 判断 135">
          <a:extLst>
            <a:ext uri="{FF2B5EF4-FFF2-40B4-BE49-F238E27FC236}">
              <a16:creationId xmlns:a16="http://schemas.microsoft.com/office/drawing/2014/main" id="{182237D7-A68E-4DC2-A706-CAB5D5A7E3E5}"/>
            </a:ext>
          </a:extLst>
        </xdr:cNvPr>
        <xdr:cNvSpPr/>
      </xdr:nvSpPr>
      <xdr:spPr>
        <a:xfrm>
          <a:off x="11257915" y="5664996"/>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28</xdr:row>
      <xdr:rowOff>125523</xdr:rowOff>
    </xdr:from>
    <xdr:to>
      <xdr:col>60</xdr:col>
      <xdr:colOff>123825</xdr:colOff>
      <xdr:row>29</xdr:row>
      <xdr:rowOff>55673</xdr:rowOff>
    </xdr:to>
    <xdr:sp macro="" textlink="">
      <xdr:nvSpPr>
        <xdr:cNvPr id="137" name="フローチャート: 判断 136">
          <a:extLst>
            <a:ext uri="{FF2B5EF4-FFF2-40B4-BE49-F238E27FC236}">
              <a16:creationId xmlns:a16="http://schemas.microsoft.com/office/drawing/2014/main" id="{16F0D9F8-3741-4390-AA3F-13BEC5428C30}"/>
            </a:ext>
          </a:extLst>
        </xdr:cNvPr>
        <xdr:cNvSpPr/>
      </xdr:nvSpPr>
      <xdr:spPr>
        <a:xfrm>
          <a:off x="10572115" y="5680503"/>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F288C982-48C0-4910-8345-BD6F90A81615}"/>
            </a:ext>
          </a:extLst>
        </xdr:cNvPr>
        <xdr:cNvSpPr txBox="1"/>
      </xdr:nvSpPr>
      <xdr:spPr>
        <a:xfrm>
          <a:off x="1316037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0B6E6B23-D927-48BF-8CAD-4234C3D2241D}"/>
            </a:ext>
          </a:extLst>
        </xdr:cNvPr>
        <xdr:cNvSpPr txBox="1"/>
      </xdr:nvSpPr>
      <xdr:spPr>
        <a:xfrm>
          <a:off x="125272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8777AD82-B1EB-4DD4-8F61-E23C34582115}"/>
            </a:ext>
          </a:extLst>
        </xdr:cNvPr>
        <xdr:cNvSpPr txBox="1"/>
      </xdr:nvSpPr>
      <xdr:spPr>
        <a:xfrm>
          <a:off x="118414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3E91F7EE-CCDF-48BE-8C80-335CFC4A86EA}"/>
            </a:ext>
          </a:extLst>
        </xdr:cNvPr>
        <xdr:cNvSpPr txBox="1"/>
      </xdr:nvSpPr>
      <xdr:spPr>
        <a:xfrm>
          <a:off x="111556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47EFEDD6-1C4E-466C-81A2-82C8BCFC59D7}"/>
            </a:ext>
          </a:extLst>
        </xdr:cNvPr>
        <xdr:cNvSpPr txBox="1"/>
      </xdr:nvSpPr>
      <xdr:spPr>
        <a:xfrm>
          <a:off x="104698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2625</xdr:rowOff>
    </xdr:from>
    <xdr:to>
      <xdr:col>76</xdr:col>
      <xdr:colOff>73025</xdr:colOff>
      <xdr:row>30</xdr:row>
      <xdr:rowOff>104225</xdr:rowOff>
    </xdr:to>
    <xdr:sp macro="" textlink="">
      <xdr:nvSpPr>
        <xdr:cNvPr id="143" name="楕円 142">
          <a:extLst>
            <a:ext uri="{FF2B5EF4-FFF2-40B4-BE49-F238E27FC236}">
              <a16:creationId xmlns:a16="http://schemas.microsoft.com/office/drawing/2014/main" id="{34550897-F456-49AC-BCE6-91F51CE79712}"/>
            </a:ext>
          </a:extLst>
        </xdr:cNvPr>
        <xdr:cNvSpPr/>
      </xdr:nvSpPr>
      <xdr:spPr>
        <a:xfrm>
          <a:off x="13289280" y="5898600"/>
          <a:ext cx="8064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89002</xdr:rowOff>
    </xdr:from>
    <xdr:ext cx="469744" cy="259045"/>
    <xdr:sp macro="" textlink="">
      <xdr:nvSpPr>
        <xdr:cNvPr id="144" name="債務償還比率該当値テキスト">
          <a:extLst>
            <a:ext uri="{FF2B5EF4-FFF2-40B4-BE49-F238E27FC236}">
              <a16:creationId xmlns:a16="http://schemas.microsoft.com/office/drawing/2014/main" id="{06C017B0-3F11-4DA9-9E6F-BCEAE0586DA4}"/>
            </a:ext>
          </a:extLst>
        </xdr:cNvPr>
        <xdr:cNvSpPr txBox="1"/>
      </xdr:nvSpPr>
      <xdr:spPr>
        <a:xfrm>
          <a:off x="13369925" y="5817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98628</xdr:rowOff>
    </xdr:from>
    <xdr:to>
      <xdr:col>72</xdr:col>
      <xdr:colOff>123825</xdr:colOff>
      <xdr:row>31</xdr:row>
      <xdr:rowOff>28778</xdr:rowOff>
    </xdr:to>
    <xdr:sp macro="" textlink="">
      <xdr:nvSpPr>
        <xdr:cNvPr id="145" name="楕円 144">
          <a:extLst>
            <a:ext uri="{FF2B5EF4-FFF2-40B4-BE49-F238E27FC236}">
              <a16:creationId xmlns:a16="http://schemas.microsoft.com/office/drawing/2014/main" id="{B1DD39CB-223A-42A4-94A1-2722801E90A1}"/>
            </a:ext>
          </a:extLst>
        </xdr:cNvPr>
        <xdr:cNvSpPr/>
      </xdr:nvSpPr>
      <xdr:spPr>
        <a:xfrm>
          <a:off x="12629515" y="5990793"/>
          <a:ext cx="10731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53425</xdr:rowOff>
    </xdr:from>
    <xdr:to>
      <xdr:col>76</xdr:col>
      <xdr:colOff>22225</xdr:colOff>
      <xdr:row>30</xdr:row>
      <xdr:rowOff>149428</xdr:rowOff>
    </xdr:to>
    <xdr:cxnSp macro="">
      <xdr:nvCxnSpPr>
        <xdr:cNvPr id="146" name="直線コネクタ 145">
          <a:extLst>
            <a:ext uri="{FF2B5EF4-FFF2-40B4-BE49-F238E27FC236}">
              <a16:creationId xmlns:a16="http://schemas.microsoft.com/office/drawing/2014/main" id="{6334F9CB-CA95-4614-AF24-CFC38C3B0C54}"/>
            </a:ext>
          </a:extLst>
        </xdr:cNvPr>
        <xdr:cNvCxnSpPr/>
      </xdr:nvCxnSpPr>
      <xdr:spPr>
        <a:xfrm flipV="1">
          <a:off x="12684125" y="5953210"/>
          <a:ext cx="631190" cy="92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164575</xdr:rowOff>
    </xdr:from>
    <xdr:to>
      <xdr:col>68</xdr:col>
      <xdr:colOff>123825</xdr:colOff>
      <xdr:row>30</xdr:row>
      <xdr:rowOff>94725</xdr:rowOff>
    </xdr:to>
    <xdr:sp macro="" textlink="">
      <xdr:nvSpPr>
        <xdr:cNvPr id="147" name="楕円 146">
          <a:extLst>
            <a:ext uri="{FF2B5EF4-FFF2-40B4-BE49-F238E27FC236}">
              <a16:creationId xmlns:a16="http://schemas.microsoft.com/office/drawing/2014/main" id="{C282C306-FE8C-4399-A033-6C6D154E7C85}"/>
            </a:ext>
          </a:extLst>
        </xdr:cNvPr>
        <xdr:cNvSpPr/>
      </xdr:nvSpPr>
      <xdr:spPr>
        <a:xfrm>
          <a:off x="11943715" y="5892910"/>
          <a:ext cx="10731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43925</xdr:rowOff>
    </xdr:from>
    <xdr:to>
      <xdr:col>72</xdr:col>
      <xdr:colOff>73025</xdr:colOff>
      <xdr:row>30</xdr:row>
      <xdr:rowOff>149428</xdr:rowOff>
    </xdr:to>
    <xdr:cxnSp macro="">
      <xdr:nvCxnSpPr>
        <xdr:cNvPr id="148" name="直線コネクタ 147">
          <a:extLst>
            <a:ext uri="{FF2B5EF4-FFF2-40B4-BE49-F238E27FC236}">
              <a16:creationId xmlns:a16="http://schemas.microsoft.com/office/drawing/2014/main" id="{921020F4-74F1-40F6-9952-F360E9AFEF17}"/>
            </a:ext>
          </a:extLst>
        </xdr:cNvPr>
        <xdr:cNvCxnSpPr/>
      </xdr:nvCxnSpPr>
      <xdr:spPr>
        <a:xfrm>
          <a:off x="11998325" y="5941805"/>
          <a:ext cx="685800" cy="103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33</xdr:row>
      <xdr:rowOff>55516</xdr:rowOff>
    </xdr:from>
    <xdr:to>
      <xdr:col>64</xdr:col>
      <xdr:colOff>123825</xdr:colOff>
      <xdr:row>33</xdr:row>
      <xdr:rowOff>157116</xdr:rowOff>
    </xdr:to>
    <xdr:sp macro="" textlink="">
      <xdr:nvSpPr>
        <xdr:cNvPr id="149" name="楕円 148">
          <a:extLst>
            <a:ext uri="{FF2B5EF4-FFF2-40B4-BE49-F238E27FC236}">
              <a16:creationId xmlns:a16="http://schemas.microsoft.com/office/drawing/2014/main" id="{2DC8EACA-4D1B-487E-BCF7-E725BDE7AF62}"/>
            </a:ext>
          </a:extLst>
        </xdr:cNvPr>
        <xdr:cNvSpPr/>
      </xdr:nvSpPr>
      <xdr:spPr>
        <a:xfrm>
          <a:off x="11257915" y="6469651"/>
          <a:ext cx="10731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43925</xdr:rowOff>
    </xdr:from>
    <xdr:to>
      <xdr:col>68</xdr:col>
      <xdr:colOff>73025</xdr:colOff>
      <xdr:row>33</xdr:row>
      <xdr:rowOff>106316</xdr:rowOff>
    </xdr:to>
    <xdr:cxnSp macro="">
      <xdr:nvCxnSpPr>
        <xdr:cNvPr id="150" name="直線コネクタ 149">
          <a:extLst>
            <a:ext uri="{FF2B5EF4-FFF2-40B4-BE49-F238E27FC236}">
              <a16:creationId xmlns:a16="http://schemas.microsoft.com/office/drawing/2014/main" id="{C8632A76-4CAF-4A2E-A493-FE54F183BA2E}"/>
            </a:ext>
          </a:extLst>
        </xdr:cNvPr>
        <xdr:cNvCxnSpPr/>
      </xdr:nvCxnSpPr>
      <xdr:spPr>
        <a:xfrm flipV="1">
          <a:off x="11312525" y="5941805"/>
          <a:ext cx="685800" cy="572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168148</xdr:rowOff>
    </xdr:from>
    <xdr:to>
      <xdr:col>60</xdr:col>
      <xdr:colOff>123825</xdr:colOff>
      <xdr:row>31</xdr:row>
      <xdr:rowOff>98298</xdr:rowOff>
    </xdr:to>
    <xdr:sp macro="" textlink="">
      <xdr:nvSpPr>
        <xdr:cNvPr id="151" name="楕円 150">
          <a:extLst>
            <a:ext uri="{FF2B5EF4-FFF2-40B4-BE49-F238E27FC236}">
              <a16:creationId xmlns:a16="http://schemas.microsoft.com/office/drawing/2014/main" id="{28585A1B-EADD-4373-825D-4D3FFA7CDB83}"/>
            </a:ext>
          </a:extLst>
        </xdr:cNvPr>
        <xdr:cNvSpPr/>
      </xdr:nvSpPr>
      <xdr:spPr>
        <a:xfrm>
          <a:off x="10572115" y="6067933"/>
          <a:ext cx="107315"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47498</xdr:rowOff>
    </xdr:from>
    <xdr:to>
      <xdr:col>64</xdr:col>
      <xdr:colOff>73025</xdr:colOff>
      <xdr:row>33</xdr:row>
      <xdr:rowOff>106316</xdr:rowOff>
    </xdr:to>
    <xdr:cxnSp macro="">
      <xdr:nvCxnSpPr>
        <xdr:cNvPr id="152" name="直線コネクタ 151">
          <a:extLst>
            <a:ext uri="{FF2B5EF4-FFF2-40B4-BE49-F238E27FC236}">
              <a16:creationId xmlns:a16="http://schemas.microsoft.com/office/drawing/2014/main" id="{7777881A-CEC7-4C9A-B85D-A4E7B8DE5B3B}"/>
            </a:ext>
          </a:extLst>
        </xdr:cNvPr>
        <xdr:cNvCxnSpPr/>
      </xdr:nvCxnSpPr>
      <xdr:spPr>
        <a:xfrm>
          <a:off x="10626725" y="6116828"/>
          <a:ext cx="685800" cy="397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26</xdr:row>
      <xdr:rowOff>142824</xdr:rowOff>
    </xdr:from>
    <xdr:ext cx="469744" cy="259045"/>
    <xdr:sp macro="" textlink="">
      <xdr:nvSpPr>
        <xdr:cNvPr id="153" name="n_1aveValue債務償還比率">
          <a:extLst>
            <a:ext uri="{FF2B5EF4-FFF2-40B4-BE49-F238E27FC236}">
              <a16:creationId xmlns:a16="http://schemas.microsoft.com/office/drawing/2014/main" id="{F87E38EB-7C98-42FB-8872-9FE5744165EC}"/>
            </a:ext>
          </a:extLst>
        </xdr:cNvPr>
        <xdr:cNvSpPr txBox="1"/>
      </xdr:nvSpPr>
      <xdr:spPr>
        <a:xfrm>
          <a:off x="12459412" y="5351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26</xdr:row>
      <xdr:rowOff>116844</xdr:rowOff>
    </xdr:from>
    <xdr:ext cx="469744" cy="259045"/>
    <xdr:sp macro="" textlink="">
      <xdr:nvSpPr>
        <xdr:cNvPr id="154" name="n_2aveValue債務償還比率">
          <a:extLst>
            <a:ext uri="{FF2B5EF4-FFF2-40B4-BE49-F238E27FC236}">
              <a16:creationId xmlns:a16="http://schemas.microsoft.com/office/drawing/2014/main" id="{4224CEB4-DB2A-4114-B65A-70BD1A8D78F6}"/>
            </a:ext>
          </a:extLst>
        </xdr:cNvPr>
        <xdr:cNvSpPr txBox="1"/>
      </xdr:nvSpPr>
      <xdr:spPr>
        <a:xfrm>
          <a:off x="11780597" y="5327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58598</xdr:rowOff>
    </xdr:from>
    <xdr:ext cx="469744" cy="259045"/>
    <xdr:sp macro="" textlink="">
      <xdr:nvSpPr>
        <xdr:cNvPr id="155" name="n_3aveValue債務償還比率">
          <a:extLst>
            <a:ext uri="{FF2B5EF4-FFF2-40B4-BE49-F238E27FC236}">
              <a16:creationId xmlns:a16="http://schemas.microsoft.com/office/drawing/2014/main" id="{87BBB65B-259B-475F-B0EE-6D202B56103D}"/>
            </a:ext>
          </a:extLst>
        </xdr:cNvPr>
        <xdr:cNvSpPr txBox="1"/>
      </xdr:nvSpPr>
      <xdr:spPr>
        <a:xfrm>
          <a:off x="11094797" y="5436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72200</xdr:rowOff>
    </xdr:from>
    <xdr:ext cx="469744" cy="259045"/>
    <xdr:sp macro="" textlink="">
      <xdr:nvSpPr>
        <xdr:cNvPr id="156" name="n_4aveValue債務償還比率">
          <a:extLst>
            <a:ext uri="{FF2B5EF4-FFF2-40B4-BE49-F238E27FC236}">
              <a16:creationId xmlns:a16="http://schemas.microsoft.com/office/drawing/2014/main" id="{1C349202-65CD-4E5D-83D1-ADD40B449788}"/>
            </a:ext>
          </a:extLst>
        </xdr:cNvPr>
        <xdr:cNvSpPr txBox="1"/>
      </xdr:nvSpPr>
      <xdr:spPr>
        <a:xfrm>
          <a:off x="10408997" y="5451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160863</xdr:colOff>
      <xdr:row>31</xdr:row>
      <xdr:rowOff>19905</xdr:rowOff>
    </xdr:from>
    <xdr:ext cx="560923" cy="259045"/>
    <xdr:sp macro="" textlink="">
      <xdr:nvSpPr>
        <xdr:cNvPr id="157" name="n_1mainValue債務償還比率">
          <a:extLst>
            <a:ext uri="{FF2B5EF4-FFF2-40B4-BE49-F238E27FC236}">
              <a16:creationId xmlns:a16="http://schemas.microsoft.com/office/drawing/2014/main" id="{FC3806A4-6FEF-4747-80D4-5593A231EAFE}"/>
            </a:ext>
          </a:extLst>
        </xdr:cNvPr>
        <xdr:cNvSpPr txBox="1"/>
      </xdr:nvSpPr>
      <xdr:spPr>
        <a:xfrm>
          <a:off x="12430968" y="6083520"/>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85852</xdr:rowOff>
    </xdr:from>
    <xdr:ext cx="469744" cy="259045"/>
    <xdr:sp macro="" textlink="">
      <xdr:nvSpPr>
        <xdr:cNvPr id="158" name="n_2mainValue債務償還比率">
          <a:extLst>
            <a:ext uri="{FF2B5EF4-FFF2-40B4-BE49-F238E27FC236}">
              <a16:creationId xmlns:a16="http://schemas.microsoft.com/office/drawing/2014/main" id="{0ADF9936-6C74-4D59-88C7-7D3403D400A7}"/>
            </a:ext>
          </a:extLst>
        </xdr:cNvPr>
        <xdr:cNvSpPr txBox="1"/>
      </xdr:nvSpPr>
      <xdr:spPr>
        <a:xfrm>
          <a:off x="11780597" y="5983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62</xdr:col>
      <xdr:colOff>173563</xdr:colOff>
      <xdr:row>33</xdr:row>
      <xdr:rowOff>148243</xdr:rowOff>
    </xdr:from>
    <xdr:ext cx="560923" cy="259045"/>
    <xdr:sp macro="" textlink="">
      <xdr:nvSpPr>
        <xdr:cNvPr id="159" name="n_3mainValue債務償還比率">
          <a:extLst>
            <a:ext uri="{FF2B5EF4-FFF2-40B4-BE49-F238E27FC236}">
              <a16:creationId xmlns:a16="http://schemas.microsoft.com/office/drawing/2014/main" id="{327909F9-2784-48A7-818E-A1BADB2972D8}"/>
            </a:ext>
          </a:extLst>
        </xdr:cNvPr>
        <xdr:cNvSpPr txBox="1"/>
      </xdr:nvSpPr>
      <xdr:spPr>
        <a:xfrm>
          <a:off x="11066353" y="6556663"/>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58</xdr:col>
      <xdr:colOff>173563</xdr:colOff>
      <xdr:row>31</xdr:row>
      <xdr:rowOff>89425</xdr:rowOff>
    </xdr:from>
    <xdr:ext cx="560923" cy="259045"/>
    <xdr:sp macro="" textlink="">
      <xdr:nvSpPr>
        <xdr:cNvPr id="160" name="n_4mainValue債務償還比率">
          <a:extLst>
            <a:ext uri="{FF2B5EF4-FFF2-40B4-BE49-F238E27FC236}">
              <a16:creationId xmlns:a16="http://schemas.microsoft.com/office/drawing/2014/main" id="{5A383E4C-FD4A-447C-9B4D-5CE867DDDFFB}"/>
            </a:ext>
          </a:extLst>
        </xdr:cNvPr>
        <xdr:cNvSpPr txBox="1"/>
      </xdr:nvSpPr>
      <xdr:spPr>
        <a:xfrm>
          <a:off x="10380553" y="6160660"/>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a:extLst>
            <a:ext uri="{FF2B5EF4-FFF2-40B4-BE49-F238E27FC236}">
              <a16:creationId xmlns:a16="http://schemas.microsoft.com/office/drawing/2014/main" id="{D4167A3A-1667-4E08-A7A4-31324899862F}"/>
            </a:ext>
          </a:extLst>
        </xdr:cNvPr>
        <xdr:cNvSpPr/>
      </xdr:nvSpPr>
      <xdr:spPr>
        <a:xfrm>
          <a:off x="1142365" y="7972425"/>
          <a:ext cx="531495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a:extLst>
            <a:ext uri="{FF2B5EF4-FFF2-40B4-BE49-F238E27FC236}">
              <a16:creationId xmlns:a16="http://schemas.microsoft.com/office/drawing/2014/main" id="{F9524BC9-9329-4578-A164-440646B0FF68}"/>
            </a:ext>
          </a:extLst>
        </xdr:cNvPr>
        <xdr:cNvSpPr/>
      </xdr:nvSpPr>
      <xdr:spPr>
        <a:xfrm>
          <a:off x="1142365" y="11770995"/>
          <a:ext cx="531495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a:extLst>
            <a:ext uri="{FF2B5EF4-FFF2-40B4-BE49-F238E27FC236}">
              <a16:creationId xmlns:a16="http://schemas.microsoft.com/office/drawing/2014/main" id="{FD117AF4-B15E-4C12-8FBF-B7B145907C42}"/>
            </a:ext>
          </a:extLst>
        </xdr:cNvPr>
        <xdr:cNvSpPr txBox="1"/>
      </xdr:nvSpPr>
      <xdr:spPr>
        <a:xfrm>
          <a:off x="830580" y="822261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a:extLst>
            <a:ext uri="{FF2B5EF4-FFF2-40B4-BE49-F238E27FC236}">
              <a16:creationId xmlns:a16="http://schemas.microsoft.com/office/drawing/2014/main" id="{346757FC-6976-4CC7-AE3D-F31BC2D10F74}"/>
            </a:ext>
          </a:extLst>
        </xdr:cNvPr>
        <xdr:cNvSpPr txBox="1"/>
      </xdr:nvSpPr>
      <xdr:spPr>
        <a:xfrm>
          <a:off x="6285865" y="1089533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a:extLst>
            <a:ext uri="{FF2B5EF4-FFF2-40B4-BE49-F238E27FC236}">
              <a16:creationId xmlns:a16="http://schemas.microsoft.com/office/drawing/2014/main" id="{01751D0C-82DD-4A0A-90D8-1AB2E5BBA259}"/>
            </a:ext>
          </a:extLst>
        </xdr:cNvPr>
        <xdr:cNvSpPr txBox="1"/>
      </xdr:nvSpPr>
      <xdr:spPr>
        <a:xfrm>
          <a:off x="830580" y="119995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a:extLst>
            <a:ext uri="{FF2B5EF4-FFF2-40B4-BE49-F238E27FC236}">
              <a16:creationId xmlns:a16="http://schemas.microsoft.com/office/drawing/2014/main" id="{1719661C-6036-462D-92B7-43A94CD55977}"/>
            </a:ext>
          </a:extLst>
        </xdr:cNvPr>
        <xdr:cNvSpPr txBox="1"/>
      </xdr:nvSpPr>
      <xdr:spPr>
        <a:xfrm>
          <a:off x="6285865" y="147574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D39DCE50-D654-468F-A041-A63E789AA13D}"/>
            </a:ext>
          </a:extLst>
        </xdr:cNvPr>
        <xdr:cNvSpPr/>
      </xdr:nvSpPr>
      <xdr:spPr>
        <a:xfrm>
          <a:off x="574040" y="130810"/>
          <a:ext cx="11427460" cy="631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4A7716F7-D11F-4181-AD9F-B45C3C6B8E97}"/>
            </a:ext>
          </a:extLst>
        </xdr:cNvPr>
        <xdr:cNvSpPr/>
      </xdr:nvSpPr>
      <xdr:spPr>
        <a:xfrm>
          <a:off x="17145000" y="186690"/>
          <a:ext cx="3581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D831AEB2-30DB-4334-9795-D6F46AF4E753}"/>
            </a:ext>
          </a:extLst>
        </xdr:cNvPr>
        <xdr:cNvSpPr/>
      </xdr:nvSpPr>
      <xdr:spPr>
        <a:xfrm>
          <a:off x="17160240" y="217805"/>
          <a:ext cx="354457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5ED28C0A-3251-4963-AEA8-8C2822D05EB1}"/>
            </a:ext>
          </a:extLst>
        </xdr:cNvPr>
        <xdr:cNvSpPr/>
      </xdr:nvSpPr>
      <xdr:spPr>
        <a:xfrm>
          <a:off x="17191355" y="239395"/>
          <a:ext cx="3474085" cy="4464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大阪府泉佐野市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14366403-C9CC-40F2-BF97-AE35D0D6B970}"/>
            </a:ext>
          </a:extLst>
        </xdr:cNvPr>
        <xdr:cNvSpPr/>
      </xdr:nvSpPr>
      <xdr:spPr>
        <a:xfrm>
          <a:off x="14632940" y="186690"/>
          <a:ext cx="23939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B01C4E9F-1642-4248-9989-159FA5FD01C1}"/>
            </a:ext>
          </a:extLst>
        </xdr:cNvPr>
        <xdr:cNvSpPr/>
      </xdr:nvSpPr>
      <xdr:spPr>
        <a:xfrm>
          <a:off x="14665960" y="217805"/>
          <a:ext cx="234569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696505D2-3DDC-495E-ADF7-7A1514684B32}"/>
            </a:ext>
          </a:extLst>
        </xdr:cNvPr>
        <xdr:cNvSpPr/>
      </xdr:nvSpPr>
      <xdr:spPr>
        <a:xfrm>
          <a:off x="14687550" y="239395"/>
          <a:ext cx="2294255" cy="4629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1F39DE-D4CA-4E4F-9E49-0C6782E28B8D}"/>
            </a:ext>
          </a:extLst>
        </xdr:cNvPr>
        <xdr:cNvSpPr/>
      </xdr:nvSpPr>
      <xdr:spPr>
        <a:xfrm>
          <a:off x="685800" y="887095"/>
          <a:ext cx="9086850" cy="177609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B417AE15-F77C-41E9-AF14-623DE15A9071}"/>
            </a:ext>
          </a:extLst>
        </xdr:cNvPr>
        <xdr:cNvSpPr/>
      </xdr:nvSpPr>
      <xdr:spPr>
        <a:xfrm>
          <a:off x="816610" y="916940"/>
          <a:ext cx="124079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624637BC-1733-4397-B76D-6E6C5E24A967}"/>
            </a:ext>
          </a:extLst>
        </xdr:cNvPr>
        <xdr:cNvSpPr/>
      </xdr:nvSpPr>
      <xdr:spPr>
        <a:xfrm>
          <a:off x="2016760" y="916940"/>
          <a:ext cx="120015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99,037
96,212
56.51
83,293,220
82,982,884
258,580
24,476,117
56,749,714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C4A870AA-F120-47A5-A35D-838116A17BF3}"/>
            </a:ext>
          </a:extLst>
        </xdr:cNvPr>
        <xdr:cNvSpPr/>
      </xdr:nvSpPr>
      <xdr:spPr>
        <a:xfrm>
          <a:off x="3216910" y="916940"/>
          <a:ext cx="1371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A42CE9C3-6757-41B8-887E-88CDF98C1605}"/>
            </a:ext>
          </a:extLst>
        </xdr:cNvPr>
        <xdr:cNvSpPr/>
      </xdr:nvSpPr>
      <xdr:spPr>
        <a:xfrm>
          <a:off x="4588510" y="941705"/>
          <a:ext cx="181483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5D53EDEA-C466-450F-9511-7C8090064D3A}"/>
            </a:ext>
          </a:extLst>
        </xdr:cNvPr>
        <xdr:cNvSpPr/>
      </xdr:nvSpPr>
      <xdr:spPr>
        <a:xfrm>
          <a:off x="6403340" y="941705"/>
          <a:ext cx="114046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7.6
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427B5780-9A89-4C18-A9D3-AD88A622938E}"/>
            </a:ext>
          </a:extLst>
        </xdr:cNvPr>
        <xdr:cNvSpPr/>
      </xdr:nvSpPr>
      <xdr:spPr>
        <a:xfrm>
          <a:off x="7603490" y="948690"/>
          <a:ext cx="585470" cy="9455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EF4319CD-CC4D-46CF-AF2D-689DD3111D23}"/>
            </a:ext>
          </a:extLst>
        </xdr:cNvPr>
        <xdr:cNvSpPr/>
      </xdr:nvSpPr>
      <xdr:spPr>
        <a:xfrm>
          <a:off x="4588510" y="1714500"/>
          <a:ext cx="181483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874F1567-5A3F-4334-BF07-471645F2B894}"/>
            </a:ext>
          </a:extLst>
        </xdr:cNvPr>
        <xdr:cNvSpPr/>
      </xdr:nvSpPr>
      <xdr:spPr>
        <a:xfrm>
          <a:off x="6474460" y="1714500"/>
          <a:ext cx="329819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A450CA8-3AB2-498B-A75D-C449B6E1388A}"/>
            </a:ext>
          </a:extLst>
        </xdr:cNvPr>
        <xdr:cNvSpPr/>
      </xdr:nvSpPr>
      <xdr:spPr>
        <a:xfrm>
          <a:off x="9965690" y="887095"/>
          <a:ext cx="1371600" cy="126809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4389AEC8-E335-4DF3-B338-D944FC32926B}"/>
            </a:ext>
          </a:extLst>
        </xdr:cNvPr>
        <xdr:cNvSpPr/>
      </xdr:nvSpPr>
      <xdr:spPr>
        <a:xfrm>
          <a:off x="10206990" y="948690"/>
          <a:ext cx="120015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C23DF941-E489-423B-8511-79852CF17900}"/>
            </a:ext>
          </a:extLst>
        </xdr:cNvPr>
        <xdr:cNvSpPr/>
      </xdr:nvSpPr>
      <xdr:spPr>
        <a:xfrm>
          <a:off x="10206990" y="1215390"/>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C5FAD2EF-E400-49A2-AD38-1D44F20D71FA}"/>
            </a:ext>
          </a:extLst>
        </xdr:cNvPr>
        <xdr:cNvSpPr/>
      </xdr:nvSpPr>
      <xdr:spPr>
        <a:xfrm>
          <a:off x="10206990" y="1551305"/>
          <a:ext cx="131000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3FBF1D01-4B8D-43C7-BC0E-F5C0C4A8E4D3}"/>
            </a:ext>
          </a:extLst>
        </xdr:cNvPr>
        <xdr:cNvCxnSpPr/>
      </xdr:nvCxnSpPr>
      <xdr:spPr>
        <a:xfrm flipH="1">
          <a:off x="10050145" y="1045210"/>
          <a:ext cx="19621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632C3A5D-5C17-42C3-BA3C-B2323DCB0434}"/>
            </a:ext>
          </a:extLst>
        </xdr:cNvPr>
        <xdr:cNvSpPr/>
      </xdr:nvSpPr>
      <xdr:spPr>
        <a:xfrm>
          <a:off x="10107930" y="986790"/>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502277EA-81DD-4487-AB11-668A6A40770F}"/>
            </a:ext>
          </a:extLst>
        </xdr:cNvPr>
        <xdr:cNvSpPr/>
      </xdr:nvSpPr>
      <xdr:spPr>
        <a:xfrm>
          <a:off x="10107930" y="1253490"/>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5E3BBB23-4D62-46D7-A322-CE246318DD1A}"/>
            </a:ext>
          </a:extLst>
        </xdr:cNvPr>
        <xdr:cNvCxnSpPr/>
      </xdr:nvCxnSpPr>
      <xdr:spPr>
        <a:xfrm>
          <a:off x="10135235" y="152400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AAE66C-1CD3-46F3-A447-5C4731FC21C3}"/>
            </a:ext>
          </a:extLst>
        </xdr:cNvPr>
        <xdr:cNvCxnSpPr/>
      </xdr:nvCxnSpPr>
      <xdr:spPr>
        <a:xfrm>
          <a:off x="10074910" y="152400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7A486A78-363F-4BF7-B593-7689B4F8DDDB}"/>
            </a:ext>
          </a:extLst>
        </xdr:cNvPr>
        <xdr:cNvCxnSpPr/>
      </xdr:nvCxnSpPr>
      <xdr:spPr>
        <a:xfrm flipV="1">
          <a:off x="10135235" y="176403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331482A7-BED3-4255-9190-802BD5CBC468}"/>
            </a:ext>
          </a:extLst>
        </xdr:cNvPr>
        <xdr:cNvCxnSpPr/>
      </xdr:nvCxnSpPr>
      <xdr:spPr>
        <a:xfrm>
          <a:off x="10074910" y="190119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6472B89C-F223-4DF9-8E1F-53F56F65904C}"/>
            </a:ext>
          </a:extLst>
        </xdr:cNvPr>
        <xdr:cNvSpPr txBox="1"/>
      </xdr:nvSpPr>
      <xdr:spPr>
        <a:xfrm>
          <a:off x="645160" y="279781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B7B8CB71-3993-4143-80DE-D51F25F635A5}"/>
            </a:ext>
          </a:extLst>
        </xdr:cNvPr>
        <xdr:cNvSpPr txBox="1"/>
      </xdr:nvSpPr>
      <xdr:spPr>
        <a:xfrm>
          <a:off x="645160" y="310769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FAF715D2-629A-43CF-801E-CF4279BA9EF9}"/>
            </a:ext>
          </a:extLst>
        </xdr:cNvPr>
        <xdr:cNvSpPr txBox="1"/>
      </xdr:nvSpPr>
      <xdr:spPr>
        <a:xfrm>
          <a:off x="64516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C18FDE5F-8C79-4389-8A85-35D6068F4D39}"/>
            </a:ext>
          </a:extLst>
        </xdr:cNvPr>
        <xdr:cNvSpPr txBox="1"/>
      </xdr:nvSpPr>
      <xdr:spPr>
        <a:xfrm>
          <a:off x="645160" y="374459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94908C08-6F1B-4554-AC2C-B76A78293EFC}"/>
            </a:ext>
          </a:extLst>
        </xdr:cNvPr>
        <xdr:cNvSpPr/>
      </xdr:nvSpPr>
      <xdr:spPr>
        <a:xfrm>
          <a:off x="6858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28B8C99-D7D1-4083-BA89-375CC1C53249}"/>
            </a:ext>
          </a:extLst>
        </xdr:cNvPr>
        <xdr:cNvSpPr/>
      </xdr:nvSpPr>
      <xdr:spPr>
        <a:xfrm>
          <a:off x="8166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A75FE20C-8E74-4762-B69F-0D8A717ABB00}"/>
            </a:ext>
          </a:extLst>
        </xdr:cNvPr>
        <xdr:cNvSpPr/>
      </xdr:nvSpPr>
      <xdr:spPr>
        <a:xfrm>
          <a:off x="8166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5F7FCFE-5EC7-42A7-A4DD-590E1F3E84C8}"/>
            </a:ext>
          </a:extLst>
        </xdr:cNvPr>
        <xdr:cNvSpPr/>
      </xdr:nvSpPr>
      <xdr:spPr>
        <a:xfrm>
          <a:off x="17145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37935E08-6C54-432F-B931-8D4681FD2C30}"/>
            </a:ext>
          </a:extLst>
        </xdr:cNvPr>
        <xdr:cNvSpPr/>
      </xdr:nvSpPr>
      <xdr:spPr>
        <a:xfrm>
          <a:off x="17145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4BCF7F4A-4119-45B0-890F-1E9A6786B1F2}"/>
            </a:ext>
          </a:extLst>
        </xdr:cNvPr>
        <xdr:cNvSpPr/>
      </xdr:nvSpPr>
      <xdr:spPr>
        <a:xfrm>
          <a:off x="27432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894C8D2D-7520-4E5D-B350-7BACFC388991}"/>
            </a:ext>
          </a:extLst>
        </xdr:cNvPr>
        <xdr:cNvSpPr/>
      </xdr:nvSpPr>
      <xdr:spPr>
        <a:xfrm>
          <a:off x="27432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A5DF7B3B-2E19-4144-992F-7C181913E4CF}"/>
            </a:ext>
          </a:extLst>
        </xdr:cNvPr>
        <xdr:cNvSpPr/>
      </xdr:nvSpPr>
      <xdr:spPr>
        <a:xfrm>
          <a:off x="6858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673DFD74-1C82-4C67-A98D-534504B711E1}"/>
            </a:ext>
          </a:extLst>
        </xdr:cNvPr>
        <xdr:cNvSpPr txBox="1"/>
      </xdr:nvSpPr>
      <xdr:spPr>
        <a:xfrm>
          <a:off x="66675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DA31AAE7-6354-4736-B254-1BFF6B9BD977}"/>
            </a:ext>
          </a:extLst>
        </xdr:cNvPr>
        <xdr:cNvCxnSpPr/>
      </xdr:nvCxnSpPr>
      <xdr:spPr>
        <a:xfrm>
          <a:off x="6858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F21CBEA7-1723-4A91-89D7-1366FD6216F5}"/>
            </a:ext>
          </a:extLst>
        </xdr:cNvPr>
        <xdr:cNvSpPr txBox="1"/>
      </xdr:nvSpPr>
      <xdr:spPr>
        <a:xfrm>
          <a:off x="273866"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173906EF-3B7D-473C-B9BA-1922CA74B559}"/>
            </a:ext>
          </a:extLst>
        </xdr:cNvPr>
        <xdr:cNvCxnSpPr/>
      </xdr:nvCxnSpPr>
      <xdr:spPr>
        <a:xfrm>
          <a:off x="685800" y="71589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BB46D157-E837-4868-B992-658947B867E4}"/>
            </a:ext>
          </a:extLst>
        </xdr:cNvPr>
        <xdr:cNvSpPr txBox="1"/>
      </xdr:nvSpPr>
      <xdr:spPr>
        <a:xfrm>
          <a:off x="273866" y="70224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BE10A58D-7E41-492C-BC89-C067E2F8C3E9}"/>
            </a:ext>
          </a:extLst>
        </xdr:cNvPr>
        <xdr:cNvCxnSpPr/>
      </xdr:nvCxnSpPr>
      <xdr:spPr>
        <a:xfrm>
          <a:off x="685800" y="670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CD6D40F7-11CE-4F87-93ED-C911E8549287}"/>
            </a:ext>
          </a:extLst>
        </xdr:cNvPr>
        <xdr:cNvSpPr txBox="1"/>
      </xdr:nvSpPr>
      <xdr:spPr>
        <a:xfrm>
          <a:off x="343701" y="65652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CFB27EB4-78D1-454B-B0C3-446A01290DEE}"/>
            </a:ext>
          </a:extLst>
        </xdr:cNvPr>
        <xdr:cNvCxnSpPr/>
      </xdr:nvCxnSpPr>
      <xdr:spPr>
        <a:xfrm>
          <a:off x="6858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DADCC580-9E8D-4194-A398-282EBBE2F67A}"/>
            </a:ext>
          </a:extLst>
        </xdr:cNvPr>
        <xdr:cNvSpPr txBox="1"/>
      </xdr:nvSpPr>
      <xdr:spPr>
        <a:xfrm>
          <a:off x="343701" y="61042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7E4A7AA5-D4F1-4AB4-A866-183AB8574F0E}"/>
            </a:ext>
          </a:extLst>
        </xdr:cNvPr>
        <xdr:cNvCxnSpPr/>
      </xdr:nvCxnSpPr>
      <xdr:spPr>
        <a:xfrm>
          <a:off x="685800" y="57873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0488F5A4-98C7-4C83-A515-9AFD685CF8D4}"/>
            </a:ext>
          </a:extLst>
        </xdr:cNvPr>
        <xdr:cNvSpPr txBox="1"/>
      </xdr:nvSpPr>
      <xdr:spPr>
        <a:xfrm>
          <a:off x="343701" y="56508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6D939BD9-78E1-431B-9F95-3109093F5106}"/>
            </a:ext>
          </a:extLst>
        </xdr:cNvPr>
        <xdr:cNvCxnSpPr/>
      </xdr:nvCxnSpPr>
      <xdr:spPr>
        <a:xfrm>
          <a:off x="6858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DF6B273D-E6C2-4458-8A1B-2E4520180C62}"/>
            </a:ext>
          </a:extLst>
        </xdr:cNvPr>
        <xdr:cNvSpPr txBox="1"/>
      </xdr:nvSpPr>
      <xdr:spPr>
        <a:xfrm>
          <a:off x="343701" y="5193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47233EE5-0577-4B5D-A183-0320D08260F0}"/>
            </a:ext>
          </a:extLst>
        </xdr:cNvPr>
        <xdr:cNvSpPr/>
      </xdr:nvSpPr>
      <xdr:spPr>
        <a:xfrm>
          <a:off x="6858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21336</xdr:rowOff>
    </xdr:from>
    <xdr:to>
      <xdr:col>24</xdr:col>
      <xdr:colOff>62865</xdr:colOff>
      <xdr:row>41</xdr:row>
      <xdr:rowOff>41910</xdr:rowOff>
    </xdr:to>
    <xdr:cxnSp macro="">
      <xdr:nvCxnSpPr>
        <xdr:cNvPr id="55" name="直線コネクタ 54">
          <a:extLst>
            <a:ext uri="{FF2B5EF4-FFF2-40B4-BE49-F238E27FC236}">
              <a16:creationId xmlns:a16="http://schemas.microsoft.com/office/drawing/2014/main" id="{60C6F5A5-84D2-42B9-A420-677A92622AE4}"/>
            </a:ext>
          </a:extLst>
        </xdr:cNvPr>
        <xdr:cNvCxnSpPr/>
      </xdr:nvCxnSpPr>
      <xdr:spPr>
        <a:xfrm flipV="1">
          <a:off x="4173855" y="5846826"/>
          <a:ext cx="0" cy="12264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45737</xdr:rowOff>
    </xdr:from>
    <xdr:ext cx="405111" cy="259045"/>
    <xdr:sp macro="" textlink="">
      <xdr:nvSpPr>
        <xdr:cNvPr id="56" name="【道路】&#10;有形固定資産減価償却率最小値テキスト">
          <a:extLst>
            <a:ext uri="{FF2B5EF4-FFF2-40B4-BE49-F238E27FC236}">
              <a16:creationId xmlns:a16="http://schemas.microsoft.com/office/drawing/2014/main" id="{25A4D2F3-FC04-4144-A676-A8BB80034D34}"/>
            </a:ext>
          </a:extLst>
        </xdr:cNvPr>
        <xdr:cNvSpPr txBox="1"/>
      </xdr:nvSpPr>
      <xdr:spPr>
        <a:xfrm>
          <a:off x="4212590" y="7077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41910</xdr:rowOff>
    </xdr:from>
    <xdr:to>
      <xdr:col>24</xdr:col>
      <xdr:colOff>152400</xdr:colOff>
      <xdr:row>41</xdr:row>
      <xdr:rowOff>41910</xdr:rowOff>
    </xdr:to>
    <xdr:cxnSp macro="">
      <xdr:nvCxnSpPr>
        <xdr:cNvPr id="57" name="直線コネクタ 56">
          <a:extLst>
            <a:ext uri="{FF2B5EF4-FFF2-40B4-BE49-F238E27FC236}">
              <a16:creationId xmlns:a16="http://schemas.microsoft.com/office/drawing/2014/main" id="{3E771CC4-D276-427E-A1BD-26BBA7DD2A7A}"/>
            </a:ext>
          </a:extLst>
        </xdr:cNvPr>
        <xdr:cNvCxnSpPr/>
      </xdr:nvCxnSpPr>
      <xdr:spPr>
        <a:xfrm>
          <a:off x="4112260" y="70732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139463</xdr:rowOff>
    </xdr:from>
    <xdr:ext cx="405111" cy="259045"/>
    <xdr:sp macro="" textlink="">
      <xdr:nvSpPr>
        <xdr:cNvPr id="58" name="【道路】&#10;有形固定資産減価償却率最大値テキスト">
          <a:extLst>
            <a:ext uri="{FF2B5EF4-FFF2-40B4-BE49-F238E27FC236}">
              <a16:creationId xmlns:a16="http://schemas.microsoft.com/office/drawing/2014/main" id="{FB24388C-A5CE-4790-8534-776100A6652F}"/>
            </a:ext>
          </a:extLst>
        </xdr:cNvPr>
        <xdr:cNvSpPr txBox="1"/>
      </xdr:nvSpPr>
      <xdr:spPr>
        <a:xfrm>
          <a:off x="4212590" y="5622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21336</xdr:rowOff>
    </xdr:from>
    <xdr:to>
      <xdr:col>24</xdr:col>
      <xdr:colOff>152400</xdr:colOff>
      <xdr:row>34</xdr:row>
      <xdr:rowOff>21336</xdr:rowOff>
    </xdr:to>
    <xdr:cxnSp macro="">
      <xdr:nvCxnSpPr>
        <xdr:cNvPr id="59" name="直線コネクタ 58">
          <a:extLst>
            <a:ext uri="{FF2B5EF4-FFF2-40B4-BE49-F238E27FC236}">
              <a16:creationId xmlns:a16="http://schemas.microsoft.com/office/drawing/2014/main" id="{C0810A0B-4A7A-40F9-BF1A-8F12DCFBF1E0}"/>
            </a:ext>
          </a:extLst>
        </xdr:cNvPr>
        <xdr:cNvCxnSpPr/>
      </xdr:nvCxnSpPr>
      <xdr:spPr>
        <a:xfrm>
          <a:off x="4112260" y="584682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72407</xdr:rowOff>
    </xdr:from>
    <xdr:ext cx="405111" cy="259045"/>
    <xdr:sp macro="" textlink="">
      <xdr:nvSpPr>
        <xdr:cNvPr id="60" name="【道路】&#10;有形固定資産減価償却率平均値テキスト">
          <a:extLst>
            <a:ext uri="{FF2B5EF4-FFF2-40B4-BE49-F238E27FC236}">
              <a16:creationId xmlns:a16="http://schemas.microsoft.com/office/drawing/2014/main" id="{4784CF4A-4DBA-4F76-B694-29743D270245}"/>
            </a:ext>
          </a:extLst>
        </xdr:cNvPr>
        <xdr:cNvSpPr txBox="1"/>
      </xdr:nvSpPr>
      <xdr:spPr>
        <a:xfrm>
          <a:off x="4212590" y="64160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93980</xdr:rowOff>
    </xdr:from>
    <xdr:to>
      <xdr:col>24</xdr:col>
      <xdr:colOff>114300</xdr:colOff>
      <xdr:row>38</xdr:row>
      <xdr:rowOff>24130</xdr:rowOff>
    </xdr:to>
    <xdr:sp macro="" textlink="">
      <xdr:nvSpPr>
        <xdr:cNvPr id="61" name="フローチャート: 判断 60">
          <a:extLst>
            <a:ext uri="{FF2B5EF4-FFF2-40B4-BE49-F238E27FC236}">
              <a16:creationId xmlns:a16="http://schemas.microsoft.com/office/drawing/2014/main" id="{6D25F3E9-ECEE-47E8-8BB3-E4154D374D48}"/>
            </a:ext>
          </a:extLst>
        </xdr:cNvPr>
        <xdr:cNvSpPr/>
      </xdr:nvSpPr>
      <xdr:spPr>
        <a:xfrm>
          <a:off x="4131310" y="6441440"/>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41402</xdr:rowOff>
    </xdr:from>
    <xdr:to>
      <xdr:col>20</xdr:col>
      <xdr:colOff>38100</xdr:colOff>
      <xdr:row>37</xdr:row>
      <xdr:rowOff>143002</xdr:rowOff>
    </xdr:to>
    <xdr:sp macro="" textlink="">
      <xdr:nvSpPr>
        <xdr:cNvPr id="62" name="フローチャート: 判断 61">
          <a:extLst>
            <a:ext uri="{FF2B5EF4-FFF2-40B4-BE49-F238E27FC236}">
              <a16:creationId xmlns:a16="http://schemas.microsoft.com/office/drawing/2014/main" id="{07265A56-679D-441B-B13C-9B1F33ED0437}"/>
            </a:ext>
          </a:extLst>
        </xdr:cNvPr>
        <xdr:cNvSpPr/>
      </xdr:nvSpPr>
      <xdr:spPr>
        <a:xfrm>
          <a:off x="3388360" y="6385052"/>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164846</xdr:rowOff>
    </xdr:from>
    <xdr:to>
      <xdr:col>15</xdr:col>
      <xdr:colOff>101600</xdr:colOff>
      <xdr:row>37</xdr:row>
      <xdr:rowOff>94996</xdr:rowOff>
    </xdr:to>
    <xdr:sp macro="" textlink="">
      <xdr:nvSpPr>
        <xdr:cNvPr id="63" name="フローチャート: 判断 62">
          <a:extLst>
            <a:ext uri="{FF2B5EF4-FFF2-40B4-BE49-F238E27FC236}">
              <a16:creationId xmlns:a16="http://schemas.microsoft.com/office/drawing/2014/main" id="{36FA22A8-C8DC-45BD-8DD6-C70695626E87}"/>
            </a:ext>
          </a:extLst>
        </xdr:cNvPr>
        <xdr:cNvSpPr/>
      </xdr:nvSpPr>
      <xdr:spPr>
        <a:xfrm>
          <a:off x="2571750" y="6340856"/>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155702</xdr:rowOff>
    </xdr:from>
    <xdr:to>
      <xdr:col>10</xdr:col>
      <xdr:colOff>165100</xdr:colOff>
      <xdr:row>37</xdr:row>
      <xdr:rowOff>85852</xdr:rowOff>
    </xdr:to>
    <xdr:sp macro="" textlink="">
      <xdr:nvSpPr>
        <xdr:cNvPr id="64" name="フローチャート: 判断 63">
          <a:extLst>
            <a:ext uri="{FF2B5EF4-FFF2-40B4-BE49-F238E27FC236}">
              <a16:creationId xmlns:a16="http://schemas.microsoft.com/office/drawing/2014/main" id="{3DFC0737-C526-4D80-818C-F9CEB5D7D9A4}"/>
            </a:ext>
          </a:extLst>
        </xdr:cNvPr>
        <xdr:cNvSpPr/>
      </xdr:nvSpPr>
      <xdr:spPr>
        <a:xfrm>
          <a:off x="1774190" y="6327902"/>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141986</xdr:rowOff>
    </xdr:from>
    <xdr:to>
      <xdr:col>6</xdr:col>
      <xdr:colOff>38100</xdr:colOff>
      <xdr:row>37</xdr:row>
      <xdr:rowOff>72136</xdr:rowOff>
    </xdr:to>
    <xdr:sp macro="" textlink="">
      <xdr:nvSpPr>
        <xdr:cNvPr id="65" name="フローチャート: 判断 64">
          <a:extLst>
            <a:ext uri="{FF2B5EF4-FFF2-40B4-BE49-F238E27FC236}">
              <a16:creationId xmlns:a16="http://schemas.microsoft.com/office/drawing/2014/main" id="{EFD6F3D7-024B-45D0-BF91-0091AF1B70E7}"/>
            </a:ext>
          </a:extLst>
        </xdr:cNvPr>
        <xdr:cNvSpPr/>
      </xdr:nvSpPr>
      <xdr:spPr>
        <a:xfrm>
          <a:off x="988060" y="631228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F6BFEC1D-BAE0-41F0-8BFF-80711249113B}"/>
            </a:ext>
          </a:extLst>
        </xdr:cNvPr>
        <xdr:cNvSpPr txBox="1"/>
      </xdr:nvSpPr>
      <xdr:spPr>
        <a:xfrm>
          <a:off x="40030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EFBCC64F-E81F-4FDC-A785-818C48E83907}"/>
            </a:ext>
          </a:extLst>
        </xdr:cNvPr>
        <xdr:cNvSpPr txBox="1"/>
      </xdr:nvSpPr>
      <xdr:spPr>
        <a:xfrm>
          <a:off x="32600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51727AA4-C3DE-4BF3-A310-25CD23DF5571}"/>
            </a:ext>
          </a:extLst>
        </xdr:cNvPr>
        <xdr:cNvSpPr txBox="1"/>
      </xdr:nvSpPr>
      <xdr:spPr>
        <a:xfrm>
          <a:off x="24549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F755C875-CF3D-4B6F-8C71-41829C4A4379}"/>
            </a:ext>
          </a:extLst>
        </xdr:cNvPr>
        <xdr:cNvSpPr txBox="1"/>
      </xdr:nvSpPr>
      <xdr:spPr>
        <a:xfrm>
          <a:off x="1657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D73180F1-2EB3-43FD-94BD-633CA374D715}"/>
            </a:ext>
          </a:extLst>
        </xdr:cNvPr>
        <xdr:cNvSpPr txBox="1"/>
      </xdr:nvSpPr>
      <xdr:spPr>
        <a:xfrm>
          <a:off x="859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87122</xdr:rowOff>
    </xdr:from>
    <xdr:to>
      <xdr:col>24</xdr:col>
      <xdr:colOff>114300</xdr:colOff>
      <xdr:row>38</xdr:row>
      <xdr:rowOff>17272</xdr:rowOff>
    </xdr:to>
    <xdr:sp macro="" textlink="">
      <xdr:nvSpPr>
        <xdr:cNvPr id="71" name="楕円 70">
          <a:extLst>
            <a:ext uri="{FF2B5EF4-FFF2-40B4-BE49-F238E27FC236}">
              <a16:creationId xmlns:a16="http://schemas.microsoft.com/office/drawing/2014/main" id="{26782F79-5837-4523-9E23-CD6454241787}"/>
            </a:ext>
          </a:extLst>
        </xdr:cNvPr>
        <xdr:cNvSpPr/>
      </xdr:nvSpPr>
      <xdr:spPr>
        <a:xfrm>
          <a:off x="4131310" y="6432677"/>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109999</xdr:rowOff>
    </xdr:from>
    <xdr:ext cx="405111" cy="259045"/>
    <xdr:sp macro="" textlink="">
      <xdr:nvSpPr>
        <xdr:cNvPr id="72" name="【道路】&#10;有形固定資産減価償却率該当値テキスト">
          <a:extLst>
            <a:ext uri="{FF2B5EF4-FFF2-40B4-BE49-F238E27FC236}">
              <a16:creationId xmlns:a16="http://schemas.microsoft.com/office/drawing/2014/main" id="{C53C7C0B-2969-4779-84B5-AF7EA336D1D0}"/>
            </a:ext>
          </a:extLst>
        </xdr:cNvPr>
        <xdr:cNvSpPr txBox="1"/>
      </xdr:nvSpPr>
      <xdr:spPr>
        <a:xfrm>
          <a:off x="4212590" y="62802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64262</xdr:rowOff>
    </xdr:from>
    <xdr:to>
      <xdr:col>20</xdr:col>
      <xdr:colOff>38100</xdr:colOff>
      <xdr:row>37</xdr:row>
      <xdr:rowOff>165862</xdr:rowOff>
    </xdr:to>
    <xdr:sp macro="" textlink="">
      <xdr:nvSpPr>
        <xdr:cNvPr id="73" name="楕円 72">
          <a:extLst>
            <a:ext uri="{FF2B5EF4-FFF2-40B4-BE49-F238E27FC236}">
              <a16:creationId xmlns:a16="http://schemas.microsoft.com/office/drawing/2014/main" id="{C3AD3E2C-28C9-4D32-B1BE-9439F57C2340}"/>
            </a:ext>
          </a:extLst>
        </xdr:cNvPr>
        <xdr:cNvSpPr/>
      </xdr:nvSpPr>
      <xdr:spPr>
        <a:xfrm>
          <a:off x="3388360" y="6404102"/>
          <a:ext cx="7874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115062</xdr:rowOff>
    </xdr:from>
    <xdr:to>
      <xdr:col>24</xdr:col>
      <xdr:colOff>63500</xdr:colOff>
      <xdr:row>37</xdr:row>
      <xdr:rowOff>137922</xdr:rowOff>
    </xdr:to>
    <xdr:cxnSp macro="">
      <xdr:nvCxnSpPr>
        <xdr:cNvPr id="74" name="直線コネクタ 73">
          <a:extLst>
            <a:ext uri="{FF2B5EF4-FFF2-40B4-BE49-F238E27FC236}">
              <a16:creationId xmlns:a16="http://schemas.microsoft.com/office/drawing/2014/main" id="{BC041FDF-80D1-4E6E-8F24-20D814C14DB5}"/>
            </a:ext>
          </a:extLst>
        </xdr:cNvPr>
        <xdr:cNvCxnSpPr/>
      </xdr:nvCxnSpPr>
      <xdr:spPr>
        <a:xfrm>
          <a:off x="3431540" y="6458712"/>
          <a:ext cx="74295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27686</xdr:rowOff>
    </xdr:from>
    <xdr:to>
      <xdr:col>15</xdr:col>
      <xdr:colOff>101600</xdr:colOff>
      <xdr:row>37</xdr:row>
      <xdr:rowOff>129286</xdr:rowOff>
    </xdr:to>
    <xdr:sp macro="" textlink="">
      <xdr:nvSpPr>
        <xdr:cNvPr id="75" name="楕円 74">
          <a:extLst>
            <a:ext uri="{FF2B5EF4-FFF2-40B4-BE49-F238E27FC236}">
              <a16:creationId xmlns:a16="http://schemas.microsoft.com/office/drawing/2014/main" id="{7F380638-28DB-4DCA-BDE2-86240FF509AB}"/>
            </a:ext>
          </a:extLst>
        </xdr:cNvPr>
        <xdr:cNvSpPr/>
      </xdr:nvSpPr>
      <xdr:spPr>
        <a:xfrm>
          <a:off x="2571750" y="6369431"/>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78486</xdr:rowOff>
    </xdr:from>
    <xdr:to>
      <xdr:col>19</xdr:col>
      <xdr:colOff>177800</xdr:colOff>
      <xdr:row>37</xdr:row>
      <xdr:rowOff>115062</xdr:rowOff>
    </xdr:to>
    <xdr:cxnSp macro="">
      <xdr:nvCxnSpPr>
        <xdr:cNvPr id="76" name="直線コネクタ 75">
          <a:extLst>
            <a:ext uri="{FF2B5EF4-FFF2-40B4-BE49-F238E27FC236}">
              <a16:creationId xmlns:a16="http://schemas.microsoft.com/office/drawing/2014/main" id="{B269D5DB-B9F4-4347-9E0B-39ADD9AF23BD}"/>
            </a:ext>
          </a:extLst>
        </xdr:cNvPr>
        <xdr:cNvCxnSpPr/>
      </xdr:nvCxnSpPr>
      <xdr:spPr>
        <a:xfrm>
          <a:off x="2626360" y="6422136"/>
          <a:ext cx="80518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153416</xdr:rowOff>
    </xdr:from>
    <xdr:to>
      <xdr:col>10</xdr:col>
      <xdr:colOff>165100</xdr:colOff>
      <xdr:row>37</xdr:row>
      <xdr:rowOff>83566</xdr:rowOff>
    </xdr:to>
    <xdr:sp macro="" textlink="">
      <xdr:nvSpPr>
        <xdr:cNvPr id="77" name="楕円 76">
          <a:extLst>
            <a:ext uri="{FF2B5EF4-FFF2-40B4-BE49-F238E27FC236}">
              <a16:creationId xmlns:a16="http://schemas.microsoft.com/office/drawing/2014/main" id="{E24E2CBE-C465-4599-880A-10D4BDA394C8}"/>
            </a:ext>
          </a:extLst>
        </xdr:cNvPr>
        <xdr:cNvSpPr/>
      </xdr:nvSpPr>
      <xdr:spPr>
        <a:xfrm>
          <a:off x="1774190" y="6325616"/>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32766</xdr:rowOff>
    </xdr:from>
    <xdr:to>
      <xdr:col>15</xdr:col>
      <xdr:colOff>50800</xdr:colOff>
      <xdr:row>37</xdr:row>
      <xdr:rowOff>78486</xdr:rowOff>
    </xdr:to>
    <xdr:cxnSp macro="">
      <xdr:nvCxnSpPr>
        <xdr:cNvPr id="78" name="直線コネクタ 77">
          <a:extLst>
            <a:ext uri="{FF2B5EF4-FFF2-40B4-BE49-F238E27FC236}">
              <a16:creationId xmlns:a16="http://schemas.microsoft.com/office/drawing/2014/main" id="{F5E932C2-7C33-4104-A707-ADFD9C9638EE}"/>
            </a:ext>
          </a:extLst>
        </xdr:cNvPr>
        <xdr:cNvCxnSpPr/>
      </xdr:nvCxnSpPr>
      <xdr:spPr>
        <a:xfrm>
          <a:off x="1828800" y="6374511"/>
          <a:ext cx="79756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137414</xdr:rowOff>
    </xdr:from>
    <xdr:to>
      <xdr:col>6</xdr:col>
      <xdr:colOff>38100</xdr:colOff>
      <xdr:row>37</xdr:row>
      <xdr:rowOff>67564</xdr:rowOff>
    </xdr:to>
    <xdr:sp macro="" textlink="">
      <xdr:nvSpPr>
        <xdr:cNvPr id="79" name="楕円 78">
          <a:extLst>
            <a:ext uri="{FF2B5EF4-FFF2-40B4-BE49-F238E27FC236}">
              <a16:creationId xmlns:a16="http://schemas.microsoft.com/office/drawing/2014/main" id="{CC4B2A34-9ACD-4E51-853D-F523FB31EA6F}"/>
            </a:ext>
          </a:extLst>
        </xdr:cNvPr>
        <xdr:cNvSpPr/>
      </xdr:nvSpPr>
      <xdr:spPr>
        <a:xfrm>
          <a:off x="988060" y="6305804"/>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16764</xdr:rowOff>
    </xdr:from>
    <xdr:to>
      <xdr:col>10</xdr:col>
      <xdr:colOff>114300</xdr:colOff>
      <xdr:row>37</xdr:row>
      <xdr:rowOff>32766</xdr:rowOff>
    </xdr:to>
    <xdr:cxnSp macro="">
      <xdr:nvCxnSpPr>
        <xdr:cNvPr id="80" name="直線コネクタ 79">
          <a:extLst>
            <a:ext uri="{FF2B5EF4-FFF2-40B4-BE49-F238E27FC236}">
              <a16:creationId xmlns:a16="http://schemas.microsoft.com/office/drawing/2014/main" id="{D1BA07B3-DECE-4188-A688-C5281A57DE97}"/>
            </a:ext>
          </a:extLst>
        </xdr:cNvPr>
        <xdr:cNvCxnSpPr/>
      </xdr:nvCxnSpPr>
      <xdr:spPr>
        <a:xfrm>
          <a:off x="1031240" y="6364224"/>
          <a:ext cx="797560" cy="10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159529</xdr:rowOff>
    </xdr:from>
    <xdr:ext cx="405111" cy="259045"/>
    <xdr:sp macro="" textlink="">
      <xdr:nvSpPr>
        <xdr:cNvPr id="81" name="n_1aveValue【道路】&#10;有形固定資産減価償却率">
          <a:extLst>
            <a:ext uri="{FF2B5EF4-FFF2-40B4-BE49-F238E27FC236}">
              <a16:creationId xmlns:a16="http://schemas.microsoft.com/office/drawing/2014/main" id="{16ED31F9-CF29-4CBA-8A9A-C7298BDC1726}"/>
            </a:ext>
          </a:extLst>
        </xdr:cNvPr>
        <xdr:cNvSpPr txBox="1"/>
      </xdr:nvSpPr>
      <xdr:spPr>
        <a:xfrm>
          <a:off x="3239144" y="6162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111523</xdr:rowOff>
    </xdr:from>
    <xdr:ext cx="405111" cy="259045"/>
    <xdr:sp macro="" textlink="">
      <xdr:nvSpPr>
        <xdr:cNvPr id="82" name="n_2aveValue【道路】&#10;有形固定資産減価償却率">
          <a:extLst>
            <a:ext uri="{FF2B5EF4-FFF2-40B4-BE49-F238E27FC236}">
              <a16:creationId xmlns:a16="http://schemas.microsoft.com/office/drawing/2014/main" id="{4FD762C2-F3D0-436D-95D9-017EF2A2C275}"/>
            </a:ext>
          </a:extLst>
        </xdr:cNvPr>
        <xdr:cNvSpPr txBox="1"/>
      </xdr:nvSpPr>
      <xdr:spPr>
        <a:xfrm>
          <a:off x="2439044" y="6112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76979</xdr:rowOff>
    </xdr:from>
    <xdr:ext cx="405111" cy="259045"/>
    <xdr:sp macro="" textlink="">
      <xdr:nvSpPr>
        <xdr:cNvPr id="83" name="n_3aveValue【道路】&#10;有形固定資産減価償却率">
          <a:extLst>
            <a:ext uri="{FF2B5EF4-FFF2-40B4-BE49-F238E27FC236}">
              <a16:creationId xmlns:a16="http://schemas.microsoft.com/office/drawing/2014/main" id="{19B6AAB4-8534-4644-A6C9-E1246027C161}"/>
            </a:ext>
          </a:extLst>
        </xdr:cNvPr>
        <xdr:cNvSpPr txBox="1"/>
      </xdr:nvSpPr>
      <xdr:spPr>
        <a:xfrm>
          <a:off x="1641484" y="64206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63263</xdr:rowOff>
    </xdr:from>
    <xdr:ext cx="405111" cy="259045"/>
    <xdr:sp macro="" textlink="">
      <xdr:nvSpPr>
        <xdr:cNvPr id="84" name="n_4aveValue【道路】&#10;有形固定資産減価償却率">
          <a:extLst>
            <a:ext uri="{FF2B5EF4-FFF2-40B4-BE49-F238E27FC236}">
              <a16:creationId xmlns:a16="http://schemas.microsoft.com/office/drawing/2014/main" id="{ABA66F71-6370-408B-8226-F50EEE4B23DA}"/>
            </a:ext>
          </a:extLst>
        </xdr:cNvPr>
        <xdr:cNvSpPr txBox="1"/>
      </xdr:nvSpPr>
      <xdr:spPr>
        <a:xfrm>
          <a:off x="855354" y="64031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156989</xdr:rowOff>
    </xdr:from>
    <xdr:ext cx="405111" cy="259045"/>
    <xdr:sp macro="" textlink="">
      <xdr:nvSpPr>
        <xdr:cNvPr id="85" name="n_1mainValue【道路】&#10;有形固定資産減価償却率">
          <a:extLst>
            <a:ext uri="{FF2B5EF4-FFF2-40B4-BE49-F238E27FC236}">
              <a16:creationId xmlns:a16="http://schemas.microsoft.com/office/drawing/2014/main" id="{18203C4A-8CDA-4C03-ACED-0D927A08ECA6}"/>
            </a:ext>
          </a:extLst>
        </xdr:cNvPr>
        <xdr:cNvSpPr txBox="1"/>
      </xdr:nvSpPr>
      <xdr:spPr>
        <a:xfrm>
          <a:off x="3239144" y="65025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120413</xdr:rowOff>
    </xdr:from>
    <xdr:ext cx="405111" cy="259045"/>
    <xdr:sp macro="" textlink="">
      <xdr:nvSpPr>
        <xdr:cNvPr id="86" name="n_2mainValue【道路】&#10;有形固定資産減価償却率">
          <a:extLst>
            <a:ext uri="{FF2B5EF4-FFF2-40B4-BE49-F238E27FC236}">
              <a16:creationId xmlns:a16="http://schemas.microsoft.com/office/drawing/2014/main" id="{CBDE73CF-CAF7-408E-9C07-9C6D8A296CCB}"/>
            </a:ext>
          </a:extLst>
        </xdr:cNvPr>
        <xdr:cNvSpPr txBox="1"/>
      </xdr:nvSpPr>
      <xdr:spPr>
        <a:xfrm>
          <a:off x="2439044" y="64659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100093</xdr:rowOff>
    </xdr:from>
    <xdr:ext cx="405111" cy="259045"/>
    <xdr:sp macro="" textlink="">
      <xdr:nvSpPr>
        <xdr:cNvPr id="87" name="n_3mainValue【道路】&#10;有形固定資産減価償却率">
          <a:extLst>
            <a:ext uri="{FF2B5EF4-FFF2-40B4-BE49-F238E27FC236}">
              <a16:creationId xmlns:a16="http://schemas.microsoft.com/office/drawing/2014/main" id="{D1B1D5DC-E649-4FCD-99CE-DABB1E58535B}"/>
            </a:ext>
          </a:extLst>
        </xdr:cNvPr>
        <xdr:cNvSpPr txBox="1"/>
      </xdr:nvSpPr>
      <xdr:spPr>
        <a:xfrm>
          <a:off x="1641484" y="6097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84091</xdr:rowOff>
    </xdr:from>
    <xdr:ext cx="405111" cy="259045"/>
    <xdr:sp macro="" textlink="">
      <xdr:nvSpPr>
        <xdr:cNvPr id="88" name="n_4mainValue【道路】&#10;有形固定資産減価償却率">
          <a:extLst>
            <a:ext uri="{FF2B5EF4-FFF2-40B4-BE49-F238E27FC236}">
              <a16:creationId xmlns:a16="http://schemas.microsoft.com/office/drawing/2014/main" id="{7CEE503A-CA50-4B6B-8FF0-1E754A1F5183}"/>
            </a:ext>
          </a:extLst>
        </xdr:cNvPr>
        <xdr:cNvSpPr txBox="1"/>
      </xdr:nvSpPr>
      <xdr:spPr>
        <a:xfrm>
          <a:off x="855354" y="6086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D530DA14-7EBC-4901-A880-A919676FC49D}"/>
            </a:ext>
          </a:extLst>
        </xdr:cNvPr>
        <xdr:cNvSpPr/>
      </xdr:nvSpPr>
      <xdr:spPr>
        <a:xfrm>
          <a:off x="596011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FB4D5653-6459-4BC2-914F-CB9EB56470F1}"/>
            </a:ext>
          </a:extLst>
        </xdr:cNvPr>
        <xdr:cNvSpPr/>
      </xdr:nvSpPr>
      <xdr:spPr>
        <a:xfrm>
          <a:off x="60604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0B783C36-F6D2-4E1C-93BC-F246F891DCA1}"/>
            </a:ext>
          </a:extLst>
        </xdr:cNvPr>
        <xdr:cNvSpPr/>
      </xdr:nvSpPr>
      <xdr:spPr>
        <a:xfrm>
          <a:off x="60604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620EF41D-EDD4-476D-BC21-8C6A7106208F}"/>
            </a:ext>
          </a:extLst>
        </xdr:cNvPr>
        <xdr:cNvSpPr/>
      </xdr:nvSpPr>
      <xdr:spPr>
        <a:xfrm>
          <a:off x="69888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8C5F8950-23BA-489F-9AF6-A2E67FE62AAA}"/>
            </a:ext>
          </a:extLst>
        </xdr:cNvPr>
        <xdr:cNvSpPr/>
      </xdr:nvSpPr>
      <xdr:spPr>
        <a:xfrm>
          <a:off x="69888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633E037E-9E78-4E84-A059-0EE8B2A2A472}"/>
            </a:ext>
          </a:extLst>
        </xdr:cNvPr>
        <xdr:cNvSpPr/>
      </xdr:nvSpPr>
      <xdr:spPr>
        <a:xfrm>
          <a:off x="80175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BE07F0BA-832E-4517-9B4F-28BC2C8325BC}"/>
            </a:ext>
          </a:extLst>
        </xdr:cNvPr>
        <xdr:cNvSpPr/>
      </xdr:nvSpPr>
      <xdr:spPr>
        <a:xfrm>
          <a:off x="80175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B15B542E-D5EB-460E-A5B9-E95DB54929B3}"/>
            </a:ext>
          </a:extLst>
        </xdr:cNvPr>
        <xdr:cNvSpPr/>
      </xdr:nvSpPr>
      <xdr:spPr>
        <a:xfrm>
          <a:off x="596011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67403481-CBB7-4482-9A00-77CBC605318C}"/>
            </a:ext>
          </a:extLst>
        </xdr:cNvPr>
        <xdr:cNvSpPr txBox="1"/>
      </xdr:nvSpPr>
      <xdr:spPr>
        <a:xfrm>
          <a:off x="592201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91B9B6E0-3008-435D-83EA-549831F5E7DE}"/>
            </a:ext>
          </a:extLst>
        </xdr:cNvPr>
        <xdr:cNvCxnSpPr/>
      </xdr:nvCxnSpPr>
      <xdr:spPr>
        <a:xfrm>
          <a:off x="5960110" y="762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a:extLst>
            <a:ext uri="{FF2B5EF4-FFF2-40B4-BE49-F238E27FC236}">
              <a16:creationId xmlns:a16="http://schemas.microsoft.com/office/drawing/2014/main" id="{7D4EE7EF-9E67-4500-A9E8-3C818216DF49}"/>
            </a:ext>
          </a:extLst>
        </xdr:cNvPr>
        <xdr:cNvCxnSpPr/>
      </xdr:nvCxnSpPr>
      <xdr:spPr>
        <a:xfrm>
          <a:off x="5960110" y="723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a:extLst>
            <a:ext uri="{FF2B5EF4-FFF2-40B4-BE49-F238E27FC236}">
              <a16:creationId xmlns:a16="http://schemas.microsoft.com/office/drawing/2014/main" id="{F64E3F4A-BDF1-4459-A825-9F3A9E81CAD2}"/>
            </a:ext>
          </a:extLst>
        </xdr:cNvPr>
        <xdr:cNvSpPr txBox="1"/>
      </xdr:nvSpPr>
      <xdr:spPr>
        <a:xfrm>
          <a:off x="5527221"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a:extLst>
            <a:ext uri="{FF2B5EF4-FFF2-40B4-BE49-F238E27FC236}">
              <a16:creationId xmlns:a16="http://schemas.microsoft.com/office/drawing/2014/main" id="{9AB46064-2B87-4712-B023-9D99038493CB}"/>
            </a:ext>
          </a:extLst>
        </xdr:cNvPr>
        <xdr:cNvCxnSpPr/>
      </xdr:nvCxnSpPr>
      <xdr:spPr>
        <a:xfrm>
          <a:off x="5960110" y="685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2" name="テキスト ボックス 101">
          <a:extLst>
            <a:ext uri="{FF2B5EF4-FFF2-40B4-BE49-F238E27FC236}">
              <a16:creationId xmlns:a16="http://schemas.microsoft.com/office/drawing/2014/main" id="{3F7A8685-C150-4CC4-81EF-59679622F526}"/>
            </a:ext>
          </a:extLst>
        </xdr:cNvPr>
        <xdr:cNvSpPr txBox="1"/>
      </xdr:nvSpPr>
      <xdr:spPr>
        <a:xfrm>
          <a:off x="5527221" y="671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a:extLst>
            <a:ext uri="{FF2B5EF4-FFF2-40B4-BE49-F238E27FC236}">
              <a16:creationId xmlns:a16="http://schemas.microsoft.com/office/drawing/2014/main" id="{658A583D-5DBC-4DF3-B1BA-DE9CDE053AFE}"/>
            </a:ext>
          </a:extLst>
        </xdr:cNvPr>
        <xdr:cNvCxnSpPr/>
      </xdr:nvCxnSpPr>
      <xdr:spPr>
        <a:xfrm>
          <a:off x="5960110" y="6473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4" name="テキスト ボックス 103">
          <a:extLst>
            <a:ext uri="{FF2B5EF4-FFF2-40B4-BE49-F238E27FC236}">
              <a16:creationId xmlns:a16="http://schemas.microsoft.com/office/drawing/2014/main" id="{55EB6043-B168-41DF-9472-CF6A3A8B6E80}"/>
            </a:ext>
          </a:extLst>
        </xdr:cNvPr>
        <xdr:cNvSpPr txBox="1"/>
      </xdr:nvSpPr>
      <xdr:spPr>
        <a:xfrm>
          <a:off x="5485961" y="6336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a:extLst>
            <a:ext uri="{FF2B5EF4-FFF2-40B4-BE49-F238E27FC236}">
              <a16:creationId xmlns:a16="http://schemas.microsoft.com/office/drawing/2014/main" id="{382C19E3-B256-4176-97F7-672B22064921}"/>
            </a:ext>
          </a:extLst>
        </xdr:cNvPr>
        <xdr:cNvCxnSpPr/>
      </xdr:nvCxnSpPr>
      <xdr:spPr>
        <a:xfrm>
          <a:off x="5960110" y="609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6" name="テキスト ボックス 105">
          <a:extLst>
            <a:ext uri="{FF2B5EF4-FFF2-40B4-BE49-F238E27FC236}">
              <a16:creationId xmlns:a16="http://schemas.microsoft.com/office/drawing/2014/main" id="{F4C2422D-7F40-4853-ACC4-98D65BD9AA05}"/>
            </a:ext>
          </a:extLst>
        </xdr:cNvPr>
        <xdr:cNvSpPr txBox="1"/>
      </xdr:nvSpPr>
      <xdr:spPr>
        <a:xfrm>
          <a:off x="5485961" y="5955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a:extLst>
            <a:ext uri="{FF2B5EF4-FFF2-40B4-BE49-F238E27FC236}">
              <a16:creationId xmlns:a16="http://schemas.microsoft.com/office/drawing/2014/main" id="{216EF26C-E71F-45C6-9389-2F0A08EAA4EA}"/>
            </a:ext>
          </a:extLst>
        </xdr:cNvPr>
        <xdr:cNvCxnSpPr/>
      </xdr:nvCxnSpPr>
      <xdr:spPr>
        <a:xfrm>
          <a:off x="5960110" y="571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8" name="テキスト ボックス 107">
          <a:extLst>
            <a:ext uri="{FF2B5EF4-FFF2-40B4-BE49-F238E27FC236}">
              <a16:creationId xmlns:a16="http://schemas.microsoft.com/office/drawing/2014/main" id="{707B9C95-AD58-44A4-8269-79D6E852BE41}"/>
            </a:ext>
          </a:extLst>
        </xdr:cNvPr>
        <xdr:cNvSpPr txBox="1"/>
      </xdr:nvSpPr>
      <xdr:spPr>
        <a:xfrm>
          <a:off x="5485961" y="5574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76DF2677-0E5C-459D-A490-ED7ECCBA8B02}"/>
            </a:ext>
          </a:extLst>
        </xdr:cNvPr>
        <xdr:cNvCxnSpPr/>
      </xdr:nvCxnSpPr>
      <xdr:spPr>
        <a:xfrm>
          <a:off x="5960110" y="533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0" name="テキスト ボックス 109">
          <a:extLst>
            <a:ext uri="{FF2B5EF4-FFF2-40B4-BE49-F238E27FC236}">
              <a16:creationId xmlns:a16="http://schemas.microsoft.com/office/drawing/2014/main" id="{730B95AB-D6B3-42C5-AFBC-5ECC08067EEE}"/>
            </a:ext>
          </a:extLst>
        </xdr:cNvPr>
        <xdr:cNvSpPr txBox="1"/>
      </xdr:nvSpPr>
      <xdr:spPr>
        <a:xfrm>
          <a:off x="5485961" y="5193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C5FF2029-5530-4B37-A20B-3F88570C943D}"/>
            </a:ext>
          </a:extLst>
        </xdr:cNvPr>
        <xdr:cNvSpPr/>
      </xdr:nvSpPr>
      <xdr:spPr>
        <a:xfrm>
          <a:off x="596011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2286</xdr:rowOff>
    </xdr:from>
    <xdr:to>
      <xdr:col>54</xdr:col>
      <xdr:colOff>189865</xdr:colOff>
      <xdr:row>41</xdr:row>
      <xdr:rowOff>104013</xdr:rowOff>
    </xdr:to>
    <xdr:cxnSp macro="">
      <xdr:nvCxnSpPr>
        <xdr:cNvPr id="112" name="直線コネクタ 111">
          <a:extLst>
            <a:ext uri="{FF2B5EF4-FFF2-40B4-BE49-F238E27FC236}">
              <a16:creationId xmlns:a16="http://schemas.microsoft.com/office/drawing/2014/main" id="{5240C49B-876F-4F7A-9E27-F749ACCA2350}"/>
            </a:ext>
          </a:extLst>
        </xdr:cNvPr>
        <xdr:cNvCxnSpPr/>
      </xdr:nvCxnSpPr>
      <xdr:spPr>
        <a:xfrm flipV="1">
          <a:off x="9429115" y="5831586"/>
          <a:ext cx="0" cy="1299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107840</xdr:rowOff>
    </xdr:from>
    <xdr:ext cx="469744" cy="259045"/>
    <xdr:sp macro="" textlink="">
      <xdr:nvSpPr>
        <xdr:cNvPr id="113" name="【道路】&#10;一人当たり延長最小値テキスト">
          <a:extLst>
            <a:ext uri="{FF2B5EF4-FFF2-40B4-BE49-F238E27FC236}">
              <a16:creationId xmlns:a16="http://schemas.microsoft.com/office/drawing/2014/main" id="{9310F670-D1EA-4EC3-9B35-1A41D79F4573}"/>
            </a:ext>
          </a:extLst>
        </xdr:cNvPr>
        <xdr:cNvSpPr txBox="1"/>
      </xdr:nvSpPr>
      <xdr:spPr>
        <a:xfrm>
          <a:off x="9467850" y="7135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104013</xdr:rowOff>
    </xdr:from>
    <xdr:to>
      <xdr:col>55</xdr:col>
      <xdr:colOff>88900</xdr:colOff>
      <xdr:row>41</xdr:row>
      <xdr:rowOff>104013</xdr:rowOff>
    </xdr:to>
    <xdr:cxnSp macro="">
      <xdr:nvCxnSpPr>
        <xdr:cNvPr id="114" name="直線コネクタ 113">
          <a:extLst>
            <a:ext uri="{FF2B5EF4-FFF2-40B4-BE49-F238E27FC236}">
              <a16:creationId xmlns:a16="http://schemas.microsoft.com/office/drawing/2014/main" id="{297EF73F-3317-4A4A-98CB-567D445B1919}"/>
            </a:ext>
          </a:extLst>
        </xdr:cNvPr>
        <xdr:cNvCxnSpPr/>
      </xdr:nvCxnSpPr>
      <xdr:spPr>
        <a:xfrm>
          <a:off x="9356090" y="7131558"/>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120413</xdr:rowOff>
    </xdr:from>
    <xdr:ext cx="534377" cy="259045"/>
    <xdr:sp macro="" textlink="">
      <xdr:nvSpPr>
        <xdr:cNvPr id="115" name="【道路】&#10;一人当たり延長最大値テキスト">
          <a:extLst>
            <a:ext uri="{FF2B5EF4-FFF2-40B4-BE49-F238E27FC236}">
              <a16:creationId xmlns:a16="http://schemas.microsoft.com/office/drawing/2014/main" id="{E0712548-49FE-4E4E-A802-9B100FB1CE46}"/>
            </a:ext>
          </a:extLst>
        </xdr:cNvPr>
        <xdr:cNvSpPr txBox="1"/>
      </xdr:nvSpPr>
      <xdr:spPr>
        <a:xfrm>
          <a:off x="9467850" y="5608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2286</xdr:rowOff>
    </xdr:from>
    <xdr:to>
      <xdr:col>55</xdr:col>
      <xdr:colOff>88900</xdr:colOff>
      <xdr:row>34</xdr:row>
      <xdr:rowOff>2286</xdr:rowOff>
    </xdr:to>
    <xdr:cxnSp macro="">
      <xdr:nvCxnSpPr>
        <xdr:cNvPr id="116" name="直線コネクタ 115">
          <a:extLst>
            <a:ext uri="{FF2B5EF4-FFF2-40B4-BE49-F238E27FC236}">
              <a16:creationId xmlns:a16="http://schemas.microsoft.com/office/drawing/2014/main" id="{B06E7030-0ADA-48A2-8AD8-9D7411B62D11}"/>
            </a:ext>
          </a:extLst>
        </xdr:cNvPr>
        <xdr:cNvCxnSpPr/>
      </xdr:nvCxnSpPr>
      <xdr:spPr>
        <a:xfrm>
          <a:off x="9356090" y="5831586"/>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108399</xdr:rowOff>
    </xdr:from>
    <xdr:ext cx="469744" cy="259045"/>
    <xdr:sp macro="" textlink="">
      <xdr:nvSpPr>
        <xdr:cNvPr id="117" name="【道路】&#10;一人当たり延長平均値テキスト">
          <a:extLst>
            <a:ext uri="{FF2B5EF4-FFF2-40B4-BE49-F238E27FC236}">
              <a16:creationId xmlns:a16="http://schemas.microsoft.com/office/drawing/2014/main" id="{F4B833D3-DB2A-491E-998A-06B386E490F4}"/>
            </a:ext>
          </a:extLst>
        </xdr:cNvPr>
        <xdr:cNvSpPr txBox="1"/>
      </xdr:nvSpPr>
      <xdr:spPr>
        <a:xfrm>
          <a:off x="9467850" y="66215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85522</xdr:rowOff>
    </xdr:from>
    <xdr:to>
      <xdr:col>55</xdr:col>
      <xdr:colOff>50800</xdr:colOff>
      <xdr:row>40</xdr:row>
      <xdr:rowOff>15672</xdr:rowOff>
    </xdr:to>
    <xdr:sp macro="" textlink="">
      <xdr:nvSpPr>
        <xdr:cNvPr id="118" name="フローチャート: 判断 117">
          <a:extLst>
            <a:ext uri="{FF2B5EF4-FFF2-40B4-BE49-F238E27FC236}">
              <a16:creationId xmlns:a16="http://schemas.microsoft.com/office/drawing/2014/main" id="{64F7BEAE-1A29-48BB-8F32-312C3A1A9843}"/>
            </a:ext>
          </a:extLst>
        </xdr:cNvPr>
        <xdr:cNvSpPr/>
      </xdr:nvSpPr>
      <xdr:spPr>
        <a:xfrm>
          <a:off x="9394190" y="6773977"/>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91237</xdr:rowOff>
    </xdr:from>
    <xdr:to>
      <xdr:col>50</xdr:col>
      <xdr:colOff>165100</xdr:colOff>
      <xdr:row>40</xdr:row>
      <xdr:rowOff>21387</xdr:rowOff>
    </xdr:to>
    <xdr:sp macro="" textlink="">
      <xdr:nvSpPr>
        <xdr:cNvPr id="119" name="フローチャート: 判断 118">
          <a:extLst>
            <a:ext uri="{FF2B5EF4-FFF2-40B4-BE49-F238E27FC236}">
              <a16:creationId xmlns:a16="http://schemas.microsoft.com/office/drawing/2014/main" id="{FC067401-0D07-4A80-A9C7-7AF00EFA3388}"/>
            </a:ext>
          </a:extLst>
        </xdr:cNvPr>
        <xdr:cNvSpPr/>
      </xdr:nvSpPr>
      <xdr:spPr>
        <a:xfrm>
          <a:off x="8632190" y="6781597"/>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86208</xdr:rowOff>
    </xdr:from>
    <xdr:to>
      <xdr:col>46</xdr:col>
      <xdr:colOff>38100</xdr:colOff>
      <xdr:row>40</xdr:row>
      <xdr:rowOff>16358</xdr:rowOff>
    </xdr:to>
    <xdr:sp macro="" textlink="">
      <xdr:nvSpPr>
        <xdr:cNvPr id="120" name="フローチャート: 判断 119">
          <a:extLst>
            <a:ext uri="{FF2B5EF4-FFF2-40B4-BE49-F238E27FC236}">
              <a16:creationId xmlns:a16="http://schemas.microsoft.com/office/drawing/2014/main" id="{8D039291-278D-45E7-B8BD-3BECEDC09236}"/>
            </a:ext>
          </a:extLst>
        </xdr:cNvPr>
        <xdr:cNvSpPr/>
      </xdr:nvSpPr>
      <xdr:spPr>
        <a:xfrm>
          <a:off x="7846060" y="6774663"/>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67767</xdr:rowOff>
    </xdr:from>
    <xdr:to>
      <xdr:col>41</xdr:col>
      <xdr:colOff>101600</xdr:colOff>
      <xdr:row>39</xdr:row>
      <xdr:rowOff>169367</xdr:rowOff>
    </xdr:to>
    <xdr:sp macro="" textlink="">
      <xdr:nvSpPr>
        <xdr:cNvPr id="121" name="フローチャート: 判断 120">
          <a:extLst>
            <a:ext uri="{FF2B5EF4-FFF2-40B4-BE49-F238E27FC236}">
              <a16:creationId xmlns:a16="http://schemas.microsoft.com/office/drawing/2014/main" id="{5913277F-E735-4887-8DEA-4EE5DE640DE5}"/>
            </a:ext>
          </a:extLst>
        </xdr:cNvPr>
        <xdr:cNvSpPr/>
      </xdr:nvSpPr>
      <xdr:spPr>
        <a:xfrm>
          <a:off x="7029450" y="6752412"/>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89560</xdr:rowOff>
    </xdr:from>
    <xdr:to>
      <xdr:col>36</xdr:col>
      <xdr:colOff>165100</xdr:colOff>
      <xdr:row>40</xdr:row>
      <xdr:rowOff>19710</xdr:rowOff>
    </xdr:to>
    <xdr:sp macro="" textlink="">
      <xdr:nvSpPr>
        <xdr:cNvPr id="122" name="フローチャート: 判断 121">
          <a:extLst>
            <a:ext uri="{FF2B5EF4-FFF2-40B4-BE49-F238E27FC236}">
              <a16:creationId xmlns:a16="http://schemas.microsoft.com/office/drawing/2014/main" id="{BED4533C-DE4D-494A-8CBF-0DC723DE816C}"/>
            </a:ext>
          </a:extLst>
        </xdr:cNvPr>
        <xdr:cNvSpPr/>
      </xdr:nvSpPr>
      <xdr:spPr>
        <a:xfrm>
          <a:off x="6231890" y="6779920"/>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1CB3B37F-8594-45D4-A913-ED79972DD5F2}"/>
            </a:ext>
          </a:extLst>
        </xdr:cNvPr>
        <xdr:cNvSpPr txBox="1"/>
      </xdr:nvSpPr>
      <xdr:spPr>
        <a:xfrm>
          <a:off x="92583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330911F0-A586-418A-9CBC-DAEB3D9E16C1}"/>
            </a:ext>
          </a:extLst>
        </xdr:cNvPr>
        <xdr:cNvSpPr txBox="1"/>
      </xdr:nvSpPr>
      <xdr:spPr>
        <a:xfrm>
          <a:off x="8515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31443137-7A86-4B5C-A94B-38CED842113D}"/>
            </a:ext>
          </a:extLst>
        </xdr:cNvPr>
        <xdr:cNvSpPr txBox="1"/>
      </xdr:nvSpPr>
      <xdr:spPr>
        <a:xfrm>
          <a:off x="7717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3C856F40-84A3-44EF-BCCA-90F2F65EEAC5}"/>
            </a:ext>
          </a:extLst>
        </xdr:cNvPr>
        <xdr:cNvSpPr txBox="1"/>
      </xdr:nvSpPr>
      <xdr:spPr>
        <a:xfrm>
          <a:off x="691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4AE99660-FA08-4D6B-B1F2-264102D108CB}"/>
            </a:ext>
          </a:extLst>
        </xdr:cNvPr>
        <xdr:cNvSpPr txBox="1"/>
      </xdr:nvSpPr>
      <xdr:spPr>
        <a:xfrm>
          <a:off x="6115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100533</xdr:rowOff>
    </xdr:from>
    <xdr:to>
      <xdr:col>55</xdr:col>
      <xdr:colOff>50800</xdr:colOff>
      <xdr:row>41</xdr:row>
      <xdr:rowOff>30683</xdr:rowOff>
    </xdr:to>
    <xdr:sp macro="" textlink="">
      <xdr:nvSpPr>
        <xdr:cNvPr id="128" name="楕円 127">
          <a:extLst>
            <a:ext uri="{FF2B5EF4-FFF2-40B4-BE49-F238E27FC236}">
              <a16:creationId xmlns:a16="http://schemas.microsoft.com/office/drawing/2014/main" id="{1CA39F9D-6449-49CE-B7C4-9239E35F1579}"/>
            </a:ext>
          </a:extLst>
        </xdr:cNvPr>
        <xdr:cNvSpPr/>
      </xdr:nvSpPr>
      <xdr:spPr>
        <a:xfrm>
          <a:off x="9394190" y="6954723"/>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15460</xdr:rowOff>
    </xdr:from>
    <xdr:ext cx="469744" cy="259045"/>
    <xdr:sp macro="" textlink="">
      <xdr:nvSpPr>
        <xdr:cNvPr id="129" name="【道路】&#10;一人当たり延長該当値テキスト">
          <a:extLst>
            <a:ext uri="{FF2B5EF4-FFF2-40B4-BE49-F238E27FC236}">
              <a16:creationId xmlns:a16="http://schemas.microsoft.com/office/drawing/2014/main" id="{C4BA7F15-3472-4785-9383-DE6E9C04D52B}"/>
            </a:ext>
          </a:extLst>
        </xdr:cNvPr>
        <xdr:cNvSpPr txBox="1"/>
      </xdr:nvSpPr>
      <xdr:spPr>
        <a:xfrm>
          <a:off x="9467850" y="6877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108915</xdr:rowOff>
    </xdr:from>
    <xdr:to>
      <xdr:col>50</xdr:col>
      <xdr:colOff>165100</xdr:colOff>
      <xdr:row>41</xdr:row>
      <xdr:rowOff>39065</xdr:rowOff>
    </xdr:to>
    <xdr:sp macro="" textlink="">
      <xdr:nvSpPr>
        <xdr:cNvPr id="130" name="楕円 129">
          <a:extLst>
            <a:ext uri="{FF2B5EF4-FFF2-40B4-BE49-F238E27FC236}">
              <a16:creationId xmlns:a16="http://schemas.microsoft.com/office/drawing/2014/main" id="{658DD62C-E1CA-4CFE-A742-86273A1E6F2C}"/>
            </a:ext>
          </a:extLst>
        </xdr:cNvPr>
        <xdr:cNvSpPr/>
      </xdr:nvSpPr>
      <xdr:spPr>
        <a:xfrm>
          <a:off x="8632190" y="6965010"/>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151333</xdr:rowOff>
    </xdr:from>
    <xdr:to>
      <xdr:col>55</xdr:col>
      <xdr:colOff>0</xdr:colOff>
      <xdr:row>40</xdr:row>
      <xdr:rowOff>159715</xdr:rowOff>
    </xdr:to>
    <xdr:cxnSp macro="">
      <xdr:nvCxnSpPr>
        <xdr:cNvPr id="131" name="直線コネクタ 130">
          <a:extLst>
            <a:ext uri="{FF2B5EF4-FFF2-40B4-BE49-F238E27FC236}">
              <a16:creationId xmlns:a16="http://schemas.microsoft.com/office/drawing/2014/main" id="{CB872B1E-374B-4B47-9610-1504EAB80036}"/>
            </a:ext>
          </a:extLst>
        </xdr:cNvPr>
        <xdr:cNvCxnSpPr/>
      </xdr:nvCxnSpPr>
      <xdr:spPr>
        <a:xfrm flipV="1">
          <a:off x="8686800" y="7009333"/>
          <a:ext cx="742950" cy="10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111506</xdr:rowOff>
    </xdr:from>
    <xdr:to>
      <xdr:col>46</xdr:col>
      <xdr:colOff>38100</xdr:colOff>
      <xdr:row>41</xdr:row>
      <xdr:rowOff>41656</xdr:rowOff>
    </xdr:to>
    <xdr:sp macro="" textlink="">
      <xdr:nvSpPr>
        <xdr:cNvPr id="132" name="楕円 131">
          <a:extLst>
            <a:ext uri="{FF2B5EF4-FFF2-40B4-BE49-F238E27FC236}">
              <a16:creationId xmlns:a16="http://schemas.microsoft.com/office/drawing/2014/main" id="{7157DFB0-0E18-4F30-BE89-5718CC4E8756}"/>
            </a:ext>
          </a:extLst>
        </xdr:cNvPr>
        <xdr:cNvSpPr/>
      </xdr:nvSpPr>
      <xdr:spPr>
        <a:xfrm>
          <a:off x="7846060" y="696950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159715</xdr:rowOff>
    </xdr:from>
    <xdr:to>
      <xdr:col>50</xdr:col>
      <xdr:colOff>114300</xdr:colOff>
      <xdr:row>40</xdr:row>
      <xdr:rowOff>162306</xdr:rowOff>
    </xdr:to>
    <xdr:cxnSp macro="">
      <xdr:nvCxnSpPr>
        <xdr:cNvPr id="133" name="直線コネクタ 132">
          <a:extLst>
            <a:ext uri="{FF2B5EF4-FFF2-40B4-BE49-F238E27FC236}">
              <a16:creationId xmlns:a16="http://schemas.microsoft.com/office/drawing/2014/main" id="{CB7928DD-93FD-4F45-8709-58FB4566F9A0}"/>
            </a:ext>
          </a:extLst>
        </xdr:cNvPr>
        <xdr:cNvCxnSpPr/>
      </xdr:nvCxnSpPr>
      <xdr:spPr>
        <a:xfrm flipV="1">
          <a:off x="7889240" y="7019620"/>
          <a:ext cx="797560" cy="2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113335</xdr:rowOff>
    </xdr:from>
    <xdr:to>
      <xdr:col>41</xdr:col>
      <xdr:colOff>101600</xdr:colOff>
      <xdr:row>41</xdr:row>
      <xdr:rowOff>43485</xdr:rowOff>
    </xdr:to>
    <xdr:sp macro="" textlink="">
      <xdr:nvSpPr>
        <xdr:cNvPr id="134" name="楕円 133">
          <a:extLst>
            <a:ext uri="{FF2B5EF4-FFF2-40B4-BE49-F238E27FC236}">
              <a16:creationId xmlns:a16="http://schemas.microsoft.com/office/drawing/2014/main" id="{A148A113-93F3-43D3-BF9B-28E2CD1E7639}"/>
            </a:ext>
          </a:extLst>
        </xdr:cNvPr>
        <xdr:cNvSpPr/>
      </xdr:nvSpPr>
      <xdr:spPr>
        <a:xfrm>
          <a:off x="7029450" y="697133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162306</xdr:rowOff>
    </xdr:from>
    <xdr:to>
      <xdr:col>45</xdr:col>
      <xdr:colOff>177800</xdr:colOff>
      <xdr:row>40</xdr:row>
      <xdr:rowOff>164135</xdr:rowOff>
    </xdr:to>
    <xdr:cxnSp macro="">
      <xdr:nvCxnSpPr>
        <xdr:cNvPr id="135" name="直線コネクタ 134">
          <a:extLst>
            <a:ext uri="{FF2B5EF4-FFF2-40B4-BE49-F238E27FC236}">
              <a16:creationId xmlns:a16="http://schemas.microsoft.com/office/drawing/2014/main" id="{73957C02-225F-474C-9B4F-FDA9BBBF0205}"/>
            </a:ext>
          </a:extLst>
        </xdr:cNvPr>
        <xdr:cNvCxnSpPr/>
      </xdr:nvCxnSpPr>
      <xdr:spPr>
        <a:xfrm flipV="1">
          <a:off x="7084060" y="7022211"/>
          <a:ext cx="805180" cy="3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114935</xdr:rowOff>
    </xdr:from>
    <xdr:to>
      <xdr:col>36</xdr:col>
      <xdr:colOff>165100</xdr:colOff>
      <xdr:row>41</xdr:row>
      <xdr:rowOff>45085</xdr:rowOff>
    </xdr:to>
    <xdr:sp macro="" textlink="">
      <xdr:nvSpPr>
        <xdr:cNvPr id="136" name="楕円 135">
          <a:extLst>
            <a:ext uri="{FF2B5EF4-FFF2-40B4-BE49-F238E27FC236}">
              <a16:creationId xmlns:a16="http://schemas.microsoft.com/office/drawing/2014/main" id="{80CEB7EF-3608-481A-98BE-726213819B4A}"/>
            </a:ext>
          </a:extLst>
        </xdr:cNvPr>
        <xdr:cNvSpPr/>
      </xdr:nvSpPr>
      <xdr:spPr>
        <a:xfrm>
          <a:off x="6231890" y="697293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164135</xdr:rowOff>
    </xdr:from>
    <xdr:to>
      <xdr:col>41</xdr:col>
      <xdr:colOff>50800</xdr:colOff>
      <xdr:row>40</xdr:row>
      <xdr:rowOff>165735</xdr:rowOff>
    </xdr:to>
    <xdr:cxnSp macro="">
      <xdr:nvCxnSpPr>
        <xdr:cNvPr id="137" name="直線コネクタ 136">
          <a:extLst>
            <a:ext uri="{FF2B5EF4-FFF2-40B4-BE49-F238E27FC236}">
              <a16:creationId xmlns:a16="http://schemas.microsoft.com/office/drawing/2014/main" id="{9D43327C-81D3-4713-A132-E2CBAF390811}"/>
            </a:ext>
          </a:extLst>
        </xdr:cNvPr>
        <xdr:cNvCxnSpPr/>
      </xdr:nvCxnSpPr>
      <xdr:spPr>
        <a:xfrm flipV="1">
          <a:off x="6286500" y="7025945"/>
          <a:ext cx="797560" cy="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37914</xdr:rowOff>
    </xdr:from>
    <xdr:ext cx="469744" cy="259045"/>
    <xdr:sp macro="" textlink="">
      <xdr:nvSpPr>
        <xdr:cNvPr id="138" name="n_1aveValue【道路】&#10;一人当たり延長">
          <a:extLst>
            <a:ext uri="{FF2B5EF4-FFF2-40B4-BE49-F238E27FC236}">
              <a16:creationId xmlns:a16="http://schemas.microsoft.com/office/drawing/2014/main" id="{93077486-88CF-401E-8EF0-C1E9CA1E535F}"/>
            </a:ext>
          </a:extLst>
        </xdr:cNvPr>
        <xdr:cNvSpPr txBox="1"/>
      </xdr:nvSpPr>
      <xdr:spPr>
        <a:xfrm>
          <a:off x="8454467" y="6553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32885</xdr:rowOff>
    </xdr:from>
    <xdr:ext cx="469744" cy="259045"/>
    <xdr:sp macro="" textlink="">
      <xdr:nvSpPr>
        <xdr:cNvPr id="139" name="n_2aveValue【道路】&#10;一人当たり延長">
          <a:extLst>
            <a:ext uri="{FF2B5EF4-FFF2-40B4-BE49-F238E27FC236}">
              <a16:creationId xmlns:a16="http://schemas.microsoft.com/office/drawing/2014/main" id="{2E5275CC-88C6-4414-A82D-DC9B515BDF40}"/>
            </a:ext>
          </a:extLst>
        </xdr:cNvPr>
        <xdr:cNvSpPr txBox="1"/>
      </xdr:nvSpPr>
      <xdr:spPr>
        <a:xfrm>
          <a:off x="7673417" y="6546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14444</xdr:rowOff>
    </xdr:from>
    <xdr:ext cx="469744" cy="259045"/>
    <xdr:sp macro="" textlink="">
      <xdr:nvSpPr>
        <xdr:cNvPr id="140" name="n_3aveValue【道路】&#10;一人当たり延長">
          <a:extLst>
            <a:ext uri="{FF2B5EF4-FFF2-40B4-BE49-F238E27FC236}">
              <a16:creationId xmlns:a16="http://schemas.microsoft.com/office/drawing/2014/main" id="{01F41A2E-8C02-4D01-9C6A-6118E4C67104}"/>
            </a:ext>
          </a:extLst>
        </xdr:cNvPr>
        <xdr:cNvSpPr txBox="1"/>
      </xdr:nvSpPr>
      <xdr:spPr>
        <a:xfrm>
          <a:off x="6866332" y="6533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36237</xdr:rowOff>
    </xdr:from>
    <xdr:ext cx="469744" cy="259045"/>
    <xdr:sp macro="" textlink="">
      <xdr:nvSpPr>
        <xdr:cNvPr id="141" name="n_4aveValue【道路】&#10;一人当たり延長">
          <a:extLst>
            <a:ext uri="{FF2B5EF4-FFF2-40B4-BE49-F238E27FC236}">
              <a16:creationId xmlns:a16="http://schemas.microsoft.com/office/drawing/2014/main" id="{FE51A2BA-A86C-4DF3-BF37-CEDA0F0F36C5}"/>
            </a:ext>
          </a:extLst>
        </xdr:cNvPr>
        <xdr:cNvSpPr txBox="1"/>
      </xdr:nvSpPr>
      <xdr:spPr>
        <a:xfrm>
          <a:off x="6068772" y="6551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30192</xdr:rowOff>
    </xdr:from>
    <xdr:ext cx="469744" cy="259045"/>
    <xdr:sp macro="" textlink="">
      <xdr:nvSpPr>
        <xdr:cNvPr id="142" name="n_1mainValue【道路】&#10;一人当たり延長">
          <a:extLst>
            <a:ext uri="{FF2B5EF4-FFF2-40B4-BE49-F238E27FC236}">
              <a16:creationId xmlns:a16="http://schemas.microsoft.com/office/drawing/2014/main" id="{BC5DD371-51E9-40A2-8E42-78996BEAB65D}"/>
            </a:ext>
          </a:extLst>
        </xdr:cNvPr>
        <xdr:cNvSpPr txBox="1"/>
      </xdr:nvSpPr>
      <xdr:spPr>
        <a:xfrm>
          <a:off x="8454467" y="7057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32783</xdr:rowOff>
    </xdr:from>
    <xdr:ext cx="469744" cy="259045"/>
    <xdr:sp macro="" textlink="">
      <xdr:nvSpPr>
        <xdr:cNvPr id="143" name="n_2mainValue【道路】&#10;一人当たり延長">
          <a:extLst>
            <a:ext uri="{FF2B5EF4-FFF2-40B4-BE49-F238E27FC236}">
              <a16:creationId xmlns:a16="http://schemas.microsoft.com/office/drawing/2014/main" id="{05BC250A-00C5-41C8-9F75-477B43680230}"/>
            </a:ext>
          </a:extLst>
        </xdr:cNvPr>
        <xdr:cNvSpPr txBox="1"/>
      </xdr:nvSpPr>
      <xdr:spPr>
        <a:xfrm>
          <a:off x="7673417" y="7060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34612</xdr:rowOff>
    </xdr:from>
    <xdr:ext cx="469744" cy="259045"/>
    <xdr:sp macro="" textlink="">
      <xdr:nvSpPr>
        <xdr:cNvPr id="144" name="n_3mainValue【道路】&#10;一人当たり延長">
          <a:extLst>
            <a:ext uri="{FF2B5EF4-FFF2-40B4-BE49-F238E27FC236}">
              <a16:creationId xmlns:a16="http://schemas.microsoft.com/office/drawing/2014/main" id="{D526F4EC-2447-4540-A347-D210B7D0453A}"/>
            </a:ext>
          </a:extLst>
        </xdr:cNvPr>
        <xdr:cNvSpPr txBox="1"/>
      </xdr:nvSpPr>
      <xdr:spPr>
        <a:xfrm>
          <a:off x="6866332" y="7064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36212</xdr:rowOff>
    </xdr:from>
    <xdr:ext cx="469744" cy="259045"/>
    <xdr:sp macro="" textlink="">
      <xdr:nvSpPr>
        <xdr:cNvPr id="145" name="n_4mainValue【道路】&#10;一人当たり延長">
          <a:extLst>
            <a:ext uri="{FF2B5EF4-FFF2-40B4-BE49-F238E27FC236}">
              <a16:creationId xmlns:a16="http://schemas.microsoft.com/office/drawing/2014/main" id="{8EB1E797-9F79-40F6-9ECF-6A59CFC3F011}"/>
            </a:ext>
          </a:extLst>
        </xdr:cNvPr>
        <xdr:cNvSpPr txBox="1"/>
      </xdr:nvSpPr>
      <xdr:spPr>
        <a:xfrm>
          <a:off x="6068772" y="7065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7C49A982-0356-48C6-85CA-CE68AE2F26F6}"/>
            </a:ext>
          </a:extLst>
        </xdr:cNvPr>
        <xdr:cNvSpPr/>
      </xdr:nvSpPr>
      <xdr:spPr>
        <a:xfrm>
          <a:off x="6858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FAA451A7-9587-4F68-8FC1-D70B1FB39BFB}"/>
            </a:ext>
          </a:extLst>
        </xdr:cNvPr>
        <xdr:cNvSpPr/>
      </xdr:nvSpPr>
      <xdr:spPr>
        <a:xfrm>
          <a:off x="8166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567721A1-12F5-44F6-BE37-32552FBC3308}"/>
            </a:ext>
          </a:extLst>
        </xdr:cNvPr>
        <xdr:cNvSpPr/>
      </xdr:nvSpPr>
      <xdr:spPr>
        <a:xfrm>
          <a:off x="8166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552C76DE-E714-4739-8D71-65E1A7C6E4EE}"/>
            </a:ext>
          </a:extLst>
        </xdr:cNvPr>
        <xdr:cNvSpPr/>
      </xdr:nvSpPr>
      <xdr:spPr>
        <a:xfrm>
          <a:off x="17145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F520012C-5DBA-43B5-930B-9C5952E5424F}"/>
            </a:ext>
          </a:extLst>
        </xdr:cNvPr>
        <xdr:cNvSpPr/>
      </xdr:nvSpPr>
      <xdr:spPr>
        <a:xfrm>
          <a:off x="17145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DABDBFD7-2535-45E1-AFF0-AD0B3FE34B86}"/>
            </a:ext>
          </a:extLst>
        </xdr:cNvPr>
        <xdr:cNvSpPr/>
      </xdr:nvSpPr>
      <xdr:spPr>
        <a:xfrm>
          <a:off x="27432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B037AF59-AF97-4484-90A8-9F5275343F5C}"/>
            </a:ext>
          </a:extLst>
        </xdr:cNvPr>
        <xdr:cNvSpPr/>
      </xdr:nvSpPr>
      <xdr:spPr>
        <a:xfrm>
          <a:off x="27432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38E68561-2821-419C-BE32-A43C4761AE1C}"/>
            </a:ext>
          </a:extLst>
        </xdr:cNvPr>
        <xdr:cNvSpPr/>
      </xdr:nvSpPr>
      <xdr:spPr>
        <a:xfrm>
          <a:off x="6858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59799E4F-0CAA-4302-B0DC-E0118DD27128}"/>
            </a:ext>
          </a:extLst>
        </xdr:cNvPr>
        <xdr:cNvSpPr txBox="1"/>
      </xdr:nvSpPr>
      <xdr:spPr>
        <a:xfrm>
          <a:off x="66675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00ADCA98-82B3-48C3-8725-FFE1FB8783E4}"/>
            </a:ext>
          </a:extLst>
        </xdr:cNvPr>
        <xdr:cNvCxnSpPr/>
      </xdr:nvCxnSpPr>
      <xdr:spPr>
        <a:xfrm>
          <a:off x="6858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20E7A4DC-6A53-4B73-9CAC-AA6EF58628D8}"/>
            </a:ext>
          </a:extLst>
        </xdr:cNvPr>
        <xdr:cNvSpPr txBox="1"/>
      </xdr:nvSpPr>
      <xdr:spPr>
        <a:xfrm>
          <a:off x="2738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7" name="直線コネクタ 156">
          <a:extLst>
            <a:ext uri="{FF2B5EF4-FFF2-40B4-BE49-F238E27FC236}">
              <a16:creationId xmlns:a16="http://schemas.microsoft.com/office/drawing/2014/main" id="{52AE44B2-8E33-4277-BFCE-C4A75DD2BACA}"/>
            </a:ext>
          </a:extLst>
        </xdr:cNvPr>
        <xdr:cNvCxnSpPr/>
      </xdr:nvCxnSpPr>
      <xdr:spPr>
        <a:xfrm>
          <a:off x="68580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8" name="テキスト ボックス 157">
          <a:extLst>
            <a:ext uri="{FF2B5EF4-FFF2-40B4-BE49-F238E27FC236}">
              <a16:creationId xmlns:a16="http://schemas.microsoft.com/office/drawing/2014/main" id="{6C686C5A-2769-482C-8D2A-4FF9C7299764}"/>
            </a:ext>
          </a:extLst>
        </xdr:cNvPr>
        <xdr:cNvSpPr txBox="1"/>
      </xdr:nvSpPr>
      <xdr:spPr>
        <a:xfrm>
          <a:off x="273866"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9" name="直線コネクタ 158">
          <a:extLst>
            <a:ext uri="{FF2B5EF4-FFF2-40B4-BE49-F238E27FC236}">
              <a16:creationId xmlns:a16="http://schemas.microsoft.com/office/drawing/2014/main" id="{C4770F75-9340-454D-A629-39E055B2B69D}"/>
            </a:ext>
          </a:extLst>
        </xdr:cNvPr>
        <xdr:cNvCxnSpPr/>
      </xdr:nvCxnSpPr>
      <xdr:spPr>
        <a:xfrm>
          <a:off x="685800" y="1066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0" name="テキスト ボックス 159">
          <a:extLst>
            <a:ext uri="{FF2B5EF4-FFF2-40B4-BE49-F238E27FC236}">
              <a16:creationId xmlns:a16="http://schemas.microsoft.com/office/drawing/2014/main" id="{C81A8B64-0078-48BC-B955-223E43E789A8}"/>
            </a:ext>
          </a:extLst>
        </xdr:cNvPr>
        <xdr:cNvSpPr txBox="1"/>
      </xdr:nvSpPr>
      <xdr:spPr>
        <a:xfrm>
          <a:off x="343701" y="1052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1" name="直線コネクタ 160">
          <a:extLst>
            <a:ext uri="{FF2B5EF4-FFF2-40B4-BE49-F238E27FC236}">
              <a16:creationId xmlns:a16="http://schemas.microsoft.com/office/drawing/2014/main" id="{A4FC0B74-13EE-42C7-8BB7-235ADAA16A32}"/>
            </a:ext>
          </a:extLst>
        </xdr:cNvPr>
        <xdr:cNvCxnSpPr/>
      </xdr:nvCxnSpPr>
      <xdr:spPr>
        <a:xfrm>
          <a:off x="68580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2" name="テキスト ボックス 161">
          <a:extLst>
            <a:ext uri="{FF2B5EF4-FFF2-40B4-BE49-F238E27FC236}">
              <a16:creationId xmlns:a16="http://schemas.microsoft.com/office/drawing/2014/main" id="{6F51DD52-2B1F-4A20-BEBE-5B02A1997828}"/>
            </a:ext>
          </a:extLst>
        </xdr:cNvPr>
        <xdr:cNvSpPr txBox="1"/>
      </xdr:nvSpPr>
      <xdr:spPr>
        <a:xfrm>
          <a:off x="343701" y="1014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3" name="直線コネクタ 162">
          <a:extLst>
            <a:ext uri="{FF2B5EF4-FFF2-40B4-BE49-F238E27FC236}">
              <a16:creationId xmlns:a16="http://schemas.microsoft.com/office/drawing/2014/main" id="{79EC726B-98E3-4588-951D-34DA2B15DCF9}"/>
            </a:ext>
          </a:extLst>
        </xdr:cNvPr>
        <xdr:cNvCxnSpPr/>
      </xdr:nvCxnSpPr>
      <xdr:spPr>
        <a:xfrm>
          <a:off x="685800" y="990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4" name="テキスト ボックス 163">
          <a:extLst>
            <a:ext uri="{FF2B5EF4-FFF2-40B4-BE49-F238E27FC236}">
              <a16:creationId xmlns:a16="http://schemas.microsoft.com/office/drawing/2014/main" id="{57DC1D24-F188-4CD1-B14E-6D453526136D}"/>
            </a:ext>
          </a:extLst>
        </xdr:cNvPr>
        <xdr:cNvSpPr txBox="1"/>
      </xdr:nvSpPr>
      <xdr:spPr>
        <a:xfrm>
          <a:off x="343701" y="976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5" name="直線コネクタ 164">
          <a:extLst>
            <a:ext uri="{FF2B5EF4-FFF2-40B4-BE49-F238E27FC236}">
              <a16:creationId xmlns:a16="http://schemas.microsoft.com/office/drawing/2014/main" id="{A736C924-D648-43D2-AD13-6AFB354D4ADA}"/>
            </a:ext>
          </a:extLst>
        </xdr:cNvPr>
        <xdr:cNvCxnSpPr/>
      </xdr:nvCxnSpPr>
      <xdr:spPr>
        <a:xfrm>
          <a:off x="685800" y="952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6" name="テキスト ボックス 165">
          <a:extLst>
            <a:ext uri="{FF2B5EF4-FFF2-40B4-BE49-F238E27FC236}">
              <a16:creationId xmlns:a16="http://schemas.microsoft.com/office/drawing/2014/main" id="{74BEC995-B77D-4CC8-84EB-1DEFBEFE23E9}"/>
            </a:ext>
          </a:extLst>
        </xdr:cNvPr>
        <xdr:cNvSpPr txBox="1"/>
      </xdr:nvSpPr>
      <xdr:spPr>
        <a:xfrm>
          <a:off x="343701" y="938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a:extLst>
            <a:ext uri="{FF2B5EF4-FFF2-40B4-BE49-F238E27FC236}">
              <a16:creationId xmlns:a16="http://schemas.microsoft.com/office/drawing/2014/main" id="{D81FC9C0-681E-4433-9763-6075D5531148}"/>
            </a:ext>
          </a:extLst>
        </xdr:cNvPr>
        <xdr:cNvCxnSpPr/>
      </xdr:nvCxnSpPr>
      <xdr:spPr>
        <a:xfrm>
          <a:off x="6858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8" name="テキスト ボックス 167">
          <a:extLst>
            <a:ext uri="{FF2B5EF4-FFF2-40B4-BE49-F238E27FC236}">
              <a16:creationId xmlns:a16="http://schemas.microsoft.com/office/drawing/2014/main" id="{784FB575-EE18-4FEB-B5AA-E3D6998FC1D9}"/>
            </a:ext>
          </a:extLst>
        </xdr:cNvPr>
        <xdr:cNvSpPr txBox="1"/>
      </xdr:nvSpPr>
      <xdr:spPr>
        <a:xfrm>
          <a:off x="386866" y="900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9" name="【橋りょう・トンネル】&#10;有形固定資産減価償却率グラフ枠">
          <a:extLst>
            <a:ext uri="{FF2B5EF4-FFF2-40B4-BE49-F238E27FC236}">
              <a16:creationId xmlns:a16="http://schemas.microsoft.com/office/drawing/2014/main" id="{B1743CC2-ACC3-48C1-B1BE-CAC8E8FF0E47}"/>
            </a:ext>
          </a:extLst>
        </xdr:cNvPr>
        <xdr:cNvSpPr/>
      </xdr:nvSpPr>
      <xdr:spPr>
        <a:xfrm>
          <a:off x="6858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76200</xdr:rowOff>
    </xdr:from>
    <xdr:to>
      <xdr:col>24</xdr:col>
      <xdr:colOff>62865</xdr:colOff>
      <xdr:row>64</xdr:row>
      <xdr:rowOff>53340</xdr:rowOff>
    </xdr:to>
    <xdr:cxnSp macro="">
      <xdr:nvCxnSpPr>
        <xdr:cNvPr id="170" name="直線コネクタ 169">
          <a:extLst>
            <a:ext uri="{FF2B5EF4-FFF2-40B4-BE49-F238E27FC236}">
              <a16:creationId xmlns:a16="http://schemas.microsoft.com/office/drawing/2014/main" id="{663262A7-8778-45CA-8DAA-D0D7CD9D3B36}"/>
            </a:ext>
          </a:extLst>
        </xdr:cNvPr>
        <xdr:cNvCxnSpPr/>
      </xdr:nvCxnSpPr>
      <xdr:spPr>
        <a:xfrm flipV="1">
          <a:off x="4173855" y="950595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57167</xdr:rowOff>
    </xdr:from>
    <xdr:ext cx="405111" cy="259045"/>
    <xdr:sp macro="" textlink="">
      <xdr:nvSpPr>
        <xdr:cNvPr id="171" name="【橋りょう・トンネル】&#10;有形固定資産減価償却率最小値テキスト">
          <a:extLst>
            <a:ext uri="{FF2B5EF4-FFF2-40B4-BE49-F238E27FC236}">
              <a16:creationId xmlns:a16="http://schemas.microsoft.com/office/drawing/2014/main" id="{99751202-ED27-401C-ACB5-97FDC7946CF4}"/>
            </a:ext>
          </a:extLst>
        </xdr:cNvPr>
        <xdr:cNvSpPr txBox="1"/>
      </xdr:nvSpPr>
      <xdr:spPr>
        <a:xfrm>
          <a:off x="4212590" y="1102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53340</xdr:rowOff>
    </xdr:from>
    <xdr:to>
      <xdr:col>24</xdr:col>
      <xdr:colOff>152400</xdr:colOff>
      <xdr:row>64</xdr:row>
      <xdr:rowOff>53340</xdr:rowOff>
    </xdr:to>
    <xdr:cxnSp macro="">
      <xdr:nvCxnSpPr>
        <xdr:cNvPr id="172" name="直線コネクタ 171">
          <a:extLst>
            <a:ext uri="{FF2B5EF4-FFF2-40B4-BE49-F238E27FC236}">
              <a16:creationId xmlns:a16="http://schemas.microsoft.com/office/drawing/2014/main" id="{01CB5AE9-2472-4D3A-B24F-334AFF392732}"/>
            </a:ext>
          </a:extLst>
        </xdr:cNvPr>
        <xdr:cNvCxnSpPr/>
      </xdr:nvCxnSpPr>
      <xdr:spPr>
        <a:xfrm>
          <a:off x="4112260" y="110299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22877</xdr:rowOff>
    </xdr:from>
    <xdr:ext cx="405111" cy="259045"/>
    <xdr:sp macro="" textlink="">
      <xdr:nvSpPr>
        <xdr:cNvPr id="173" name="【橋りょう・トンネル】&#10;有形固定資産減価償却率最大値テキスト">
          <a:extLst>
            <a:ext uri="{FF2B5EF4-FFF2-40B4-BE49-F238E27FC236}">
              <a16:creationId xmlns:a16="http://schemas.microsoft.com/office/drawing/2014/main" id="{2A39716B-3142-4746-8BC0-B4C577558C9F}"/>
            </a:ext>
          </a:extLst>
        </xdr:cNvPr>
        <xdr:cNvSpPr txBox="1"/>
      </xdr:nvSpPr>
      <xdr:spPr>
        <a:xfrm>
          <a:off x="4212590" y="9277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76200</xdr:rowOff>
    </xdr:from>
    <xdr:to>
      <xdr:col>24</xdr:col>
      <xdr:colOff>152400</xdr:colOff>
      <xdr:row>55</xdr:row>
      <xdr:rowOff>76200</xdr:rowOff>
    </xdr:to>
    <xdr:cxnSp macro="">
      <xdr:nvCxnSpPr>
        <xdr:cNvPr id="174" name="直線コネクタ 173">
          <a:extLst>
            <a:ext uri="{FF2B5EF4-FFF2-40B4-BE49-F238E27FC236}">
              <a16:creationId xmlns:a16="http://schemas.microsoft.com/office/drawing/2014/main" id="{C8BDE5E6-6591-4252-A612-0295291F88D0}"/>
            </a:ext>
          </a:extLst>
        </xdr:cNvPr>
        <xdr:cNvCxnSpPr/>
      </xdr:nvCxnSpPr>
      <xdr:spPr>
        <a:xfrm>
          <a:off x="4112260" y="95059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64787</xdr:rowOff>
    </xdr:from>
    <xdr:ext cx="405111" cy="259045"/>
    <xdr:sp macro="" textlink="">
      <xdr:nvSpPr>
        <xdr:cNvPr id="175" name="【橋りょう・トンネル】&#10;有形固定資産減価償却率平均値テキスト">
          <a:extLst>
            <a:ext uri="{FF2B5EF4-FFF2-40B4-BE49-F238E27FC236}">
              <a16:creationId xmlns:a16="http://schemas.microsoft.com/office/drawing/2014/main" id="{963EC955-3C6E-4778-8E78-B39F37CD77D2}"/>
            </a:ext>
          </a:extLst>
        </xdr:cNvPr>
        <xdr:cNvSpPr txBox="1"/>
      </xdr:nvSpPr>
      <xdr:spPr>
        <a:xfrm>
          <a:off x="4212590" y="103498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86360</xdr:rowOff>
    </xdr:from>
    <xdr:to>
      <xdr:col>24</xdr:col>
      <xdr:colOff>114300</xdr:colOff>
      <xdr:row>61</xdr:row>
      <xdr:rowOff>16510</xdr:rowOff>
    </xdr:to>
    <xdr:sp macro="" textlink="">
      <xdr:nvSpPr>
        <xdr:cNvPr id="176" name="フローチャート: 判断 175">
          <a:extLst>
            <a:ext uri="{FF2B5EF4-FFF2-40B4-BE49-F238E27FC236}">
              <a16:creationId xmlns:a16="http://schemas.microsoft.com/office/drawing/2014/main" id="{AB884308-7549-4398-AF28-962D2C861295}"/>
            </a:ext>
          </a:extLst>
        </xdr:cNvPr>
        <xdr:cNvSpPr/>
      </xdr:nvSpPr>
      <xdr:spPr>
        <a:xfrm>
          <a:off x="4131310" y="1037526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71120</xdr:rowOff>
    </xdr:from>
    <xdr:to>
      <xdr:col>20</xdr:col>
      <xdr:colOff>38100</xdr:colOff>
      <xdr:row>61</xdr:row>
      <xdr:rowOff>1270</xdr:rowOff>
    </xdr:to>
    <xdr:sp macro="" textlink="">
      <xdr:nvSpPr>
        <xdr:cNvPr id="177" name="フローチャート: 判断 176">
          <a:extLst>
            <a:ext uri="{FF2B5EF4-FFF2-40B4-BE49-F238E27FC236}">
              <a16:creationId xmlns:a16="http://schemas.microsoft.com/office/drawing/2014/main" id="{59EDB80E-BE2C-4456-A690-9A3BED493B3D}"/>
            </a:ext>
          </a:extLst>
        </xdr:cNvPr>
        <xdr:cNvSpPr/>
      </xdr:nvSpPr>
      <xdr:spPr>
        <a:xfrm>
          <a:off x="3388360" y="1035621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59690</xdr:rowOff>
    </xdr:from>
    <xdr:to>
      <xdr:col>15</xdr:col>
      <xdr:colOff>101600</xdr:colOff>
      <xdr:row>60</xdr:row>
      <xdr:rowOff>161290</xdr:rowOff>
    </xdr:to>
    <xdr:sp macro="" textlink="">
      <xdr:nvSpPr>
        <xdr:cNvPr id="178" name="フローチャート: 判断 177">
          <a:extLst>
            <a:ext uri="{FF2B5EF4-FFF2-40B4-BE49-F238E27FC236}">
              <a16:creationId xmlns:a16="http://schemas.microsoft.com/office/drawing/2014/main" id="{9374CE65-ED73-4426-BE02-0169CB8FAE46}"/>
            </a:ext>
          </a:extLst>
        </xdr:cNvPr>
        <xdr:cNvSpPr/>
      </xdr:nvSpPr>
      <xdr:spPr>
        <a:xfrm>
          <a:off x="2571750" y="10342880"/>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33020</xdr:rowOff>
    </xdr:from>
    <xdr:to>
      <xdr:col>10</xdr:col>
      <xdr:colOff>165100</xdr:colOff>
      <xdr:row>60</xdr:row>
      <xdr:rowOff>134620</xdr:rowOff>
    </xdr:to>
    <xdr:sp macro="" textlink="">
      <xdr:nvSpPr>
        <xdr:cNvPr id="179" name="フローチャート: 判断 178">
          <a:extLst>
            <a:ext uri="{FF2B5EF4-FFF2-40B4-BE49-F238E27FC236}">
              <a16:creationId xmlns:a16="http://schemas.microsoft.com/office/drawing/2014/main" id="{FE4004F2-BC68-4D82-B464-90A5A7858824}"/>
            </a:ext>
          </a:extLst>
        </xdr:cNvPr>
        <xdr:cNvSpPr/>
      </xdr:nvSpPr>
      <xdr:spPr>
        <a:xfrm>
          <a:off x="1774190" y="10318115"/>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25400</xdr:rowOff>
    </xdr:from>
    <xdr:to>
      <xdr:col>6</xdr:col>
      <xdr:colOff>38100</xdr:colOff>
      <xdr:row>60</xdr:row>
      <xdr:rowOff>127000</xdr:rowOff>
    </xdr:to>
    <xdr:sp macro="" textlink="">
      <xdr:nvSpPr>
        <xdr:cNvPr id="180" name="フローチャート: 判断 179">
          <a:extLst>
            <a:ext uri="{FF2B5EF4-FFF2-40B4-BE49-F238E27FC236}">
              <a16:creationId xmlns:a16="http://schemas.microsoft.com/office/drawing/2014/main" id="{920D31A1-E8AB-4BFF-AF39-ABAD7DCBE626}"/>
            </a:ext>
          </a:extLst>
        </xdr:cNvPr>
        <xdr:cNvSpPr/>
      </xdr:nvSpPr>
      <xdr:spPr>
        <a:xfrm>
          <a:off x="988060" y="10308590"/>
          <a:ext cx="7874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2241E629-CCE3-40E2-9DCE-7BC59C5D16D0}"/>
            </a:ext>
          </a:extLst>
        </xdr:cNvPr>
        <xdr:cNvSpPr txBox="1"/>
      </xdr:nvSpPr>
      <xdr:spPr>
        <a:xfrm>
          <a:off x="40030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F78B1791-F1C3-4391-B477-821CE1F8C941}"/>
            </a:ext>
          </a:extLst>
        </xdr:cNvPr>
        <xdr:cNvSpPr txBox="1"/>
      </xdr:nvSpPr>
      <xdr:spPr>
        <a:xfrm>
          <a:off x="32600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454C1C8B-913A-4366-8ED8-7EC2125A4DCD}"/>
            </a:ext>
          </a:extLst>
        </xdr:cNvPr>
        <xdr:cNvSpPr txBox="1"/>
      </xdr:nvSpPr>
      <xdr:spPr>
        <a:xfrm>
          <a:off x="24549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1B50F1AE-AE8C-41AF-A8FA-E36A42068BE5}"/>
            </a:ext>
          </a:extLst>
        </xdr:cNvPr>
        <xdr:cNvSpPr txBox="1"/>
      </xdr:nvSpPr>
      <xdr:spPr>
        <a:xfrm>
          <a:off x="1657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C98BADA-DA9D-4164-969E-813CEA496827}"/>
            </a:ext>
          </a:extLst>
        </xdr:cNvPr>
        <xdr:cNvSpPr txBox="1"/>
      </xdr:nvSpPr>
      <xdr:spPr>
        <a:xfrm>
          <a:off x="859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71120</xdr:rowOff>
    </xdr:from>
    <xdr:to>
      <xdr:col>24</xdr:col>
      <xdr:colOff>114300</xdr:colOff>
      <xdr:row>60</xdr:row>
      <xdr:rowOff>1270</xdr:rowOff>
    </xdr:to>
    <xdr:sp macro="" textlink="">
      <xdr:nvSpPr>
        <xdr:cNvPr id="186" name="楕円 185">
          <a:extLst>
            <a:ext uri="{FF2B5EF4-FFF2-40B4-BE49-F238E27FC236}">
              <a16:creationId xmlns:a16="http://schemas.microsoft.com/office/drawing/2014/main" id="{D56A2A9F-C88A-4500-9A01-5D098CCF6711}"/>
            </a:ext>
          </a:extLst>
        </xdr:cNvPr>
        <xdr:cNvSpPr/>
      </xdr:nvSpPr>
      <xdr:spPr>
        <a:xfrm>
          <a:off x="4131310" y="1018476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93997</xdr:rowOff>
    </xdr:from>
    <xdr:ext cx="405111" cy="259045"/>
    <xdr:sp macro="" textlink="">
      <xdr:nvSpPr>
        <xdr:cNvPr id="187" name="【橋りょう・トンネル】&#10;有形固定資産減価償却率該当値テキスト">
          <a:extLst>
            <a:ext uri="{FF2B5EF4-FFF2-40B4-BE49-F238E27FC236}">
              <a16:creationId xmlns:a16="http://schemas.microsoft.com/office/drawing/2014/main" id="{FE591D62-CE1C-4692-B255-AEBA05BA144C}"/>
            </a:ext>
          </a:extLst>
        </xdr:cNvPr>
        <xdr:cNvSpPr txBox="1"/>
      </xdr:nvSpPr>
      <xdr:spPr>
        <a:xfrm>
          <a:off x="4212590" y="10041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95885</xdr:rowOff>
    </xdr:from>
    <xdr:to>
      <xdr:col>20</xdr:col>
      <xdr:colOff>38100</xdr:colOff>
      <xdr:row>60</xdr:row>
      <xdr:rowOff>26035</xdr:rowOff>
    </xdr:to>
    <xdr:sp macro="" textlink="">
      <xdr:nvSpPr>
        <xdr:cNvPr id="188" name="楕円 187">
          <a:extLst>
            <a:ext uri="{FF2B5EF4-FFF2-40B4-BE49-F238E27FC236}">
              <a16:creationId xmlns:a16="http://schemas.microsoft.com/office/drawing/2014/main" id="{E283E467-BDC3-4689-AD4C-30B41F807BCC}"/>
            </a:ext>
          </a:extLst>
        </xdr:cNvPr>
        <xdr:cNvSpPr/>
      </xdr:nvSpPr>
      <xdr:spPr>
        <a:xfrm>
          <a:off x="3388360" y="1020762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121920</xdr:rowOff>
    </xdr:from>
    <xdr:to>
      <xdr:col>24</xdr:col>
      <xdr:colOff>63500</xdr:colOff>
      <xdr:row>59</xdr:row>
      <xdr:rowOff>146685</xdr:rowOff>
    </xdr:to>
    <xdr:cxnSp macro="">
      <xdr:nvCxnSpPr>
        <xdr:cNvPr id="189" name="直線コネクタ 188">
          <a:extLst>
            <a:ext uri="{FF2B5EF4-FFF2-40B4-BE49-F238E27FC236}">
              <a16:creationId xmlns:a16="http://schemas.microsoft.com/office/drawing/2014/main" id="{FD4D0FA9-2C28-425D-B17A-BFE97707DA79}"/>
            </a:ext>
          </a:extLst>
        </xdr:cNvPr>
        <xdr:cNvCxnSpPr/>
      </xdr:nvCxnSpPr>
      <xdr:spPr>
        <a:xfrm flipV="1">
          <a:off x="3431540" y="10239375"/>
          <a:ext cx="74295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57785</xdr:rowOff>
    </xdr:from>
    <xdr:to>
      <xdr:col>15</xdr:col>
      <xdr:colOff>101600</xdr:colOff>
      <xdr:row>59</xdr:row>
      <xdr:rowOff>159385</xdr:rowOff>
    </xdr:to>
    <xdr:sp macro="" textlink="">
      <xdr:nvSpPr>
        <xdr:cNvPr id="190" name="楕円 189">
          <a:extLst>
            <a:ext uri="{FF2B5EF4-FFF2-40B4-BE49-F238E27FC236}">
              <a16:creationId xmlns:a16="http://schemas.microsoft.com/office/drawing/2014/main" id="{76CCDF8C-C30E-45B3-90C2-619B7B305B9D}"/>
            </a:ext>
          </a:extLst>
        </xdr:cNvPr>
        <xdr:cNvSpPr/>
      </xdr:nvSpPr>
      <xdr:spPr>
        <a:xfrm>
          <a:off x="2571750" y="10169525"/>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108585</xdr:rowOff>
    </xdr:from>
    <xdr:to>
      <xdr:col>19</xdr:col>
      <xdr:colOff>177800</xdr:colOff>
      <xdr:row>59</xdr:row>
      <xdr:rowOff>146685</xdr:rowOff>
    </xdr:to>
    <xdr:cxnSp macro="">
      <xdr:nvCxnSpPr>
        <xdr:cNvPr id="191" name="直線コネクタ 190">
          <a:extLst>
            <a:ext uri="{FF2B5EF4-FFF2-40B4-BE49-F238E27FC236}">
              <a16:creationId xmlns:a16="http://schemas.microsoft.com/office/drawing/2014/main" id="{67E2A0E0-0C21-46EC-BEA4-C2CD1A657304}"/>
            </a:ext>
          </a:extLst>
        </xdr:cNvPr>
        <xdr:cNvCxnSpPr/>
      </xdr:nvCxnSpPr>
      <xdr:spPr>
        <a:xfrm>
          <a:off x="2626360" y="10222230"/>
          <a:ext cx="80518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156845</xdr:rowOff>
    </xdr:from>
    <xdr:to>
      <xdr:col>10</xdr:col>
      <xdr:colOff>165100</xdr:colOff>
      <xdr:row>61</xdr:row>
      <xdr:rowOff>86995</xdr:rowOff>
    </xdr:to>
    <xdr:sp macro="" textlink="">
      <xdr:nvSpPr>
        <xdr:cNvPr id="192" name="楕円 191">
          <a:extLst>
            <a:ext uri="{FF2B5EF4-FFF2-40B4-BE49-F238E27FC236}">
              <a16:creationId xmlns:a16="http://schemas.microsoft.com/office/drawing/2014/main" id="{2EA507DE-5E88-4A0B-A96F-32BBAFAE9E8C}"/>
            </a:ext>
          </a:extLst>
        </xdr:cNvPr>
        <xdr:cNvSpPr/>
      </xdr:nvSpPr>
      <xdr:spPr>
        <a:xfrm>
          <a:off x="1774190" y="10445750"/>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108585</xdr:rowOff>
    </xdr:from>
    <xdr:to>
      <xdr:col>15</xdr:col>
      <xdr:colOff>50800</xdr:colOff>
      <xdr:row>61</xdr:row>
      <xdr:rowOff>36195</xdr:rowOff>
    </xdr:to>
    <xdr:cxnSp macro="">
      <xdr:nvCxnSpPr>
        <xdr:cNvPr id="193" name="直線コネクタ 192">
          <a:extLst>
            <a:ext uri="{FF2B5EF4-FFF2-40B4-BE49-F238E27FC236}">
              <a16:creationId xmlns:a16="http://schemas.microsoft.com/office/drawing/2014/main" id="{60CB5B0A-BF39-4C73-A023-B56DB017EBFF}"/>
            </a:ext>
          </a:extLst>
        </xdr:cNvPr>
        <xdr:cNvCxnSpPr/>
      </xdr:nvCxnSpPr>
      <xdr:spPr>
        <a:xfrm flipV="1">
          <a:off x="1828800" y="10222230"/>
          <a:ext cx="797560" cy="272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118745</xdr:rowOff>
    </xdr:from>
    <xdr:to>
      <xdr:col>6</xdr:col>
      <xdr:colOff>38100</xdr:colOff>
      <xdr:row>61</xdr:row>
      <xdr:rowOff>48895</xdr:rowOff>
    </xdr:to>
    <xdr:sp macro="" textlink="">
      <xdr:nvSpPr>
        <xdr:cNvPr id="194" name="楕円 193">
          <a:extLst>
            <a:ext uri="{FF2B5EF4-FFF2-40B4-BE49-F238E27FC236}">
              <a16:creationId xmlns:a16="http://schemas.microsoft.com/office/drawing/2014/main" id="{7C527992-C4A8-4571-88FB-8CA6F20E9A0B}"/>
            </a:ext>
          </a:extLst>
        </xdr:cNvPr>
        <xdr:cNvSpPr/>
      </xdr:nvSpPr>
      <xdr:spPr>
        <a:xfrm>
          <a:off x="988060" y="1040765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169545</xdr:rowOff>
    </xdr:from>
    <xdr:to>
      <xdr:col>10</xdr:col>
      <xdr:colOff>114300</xdr:colOff>
      <xdr:row>61</xdr:row>
      <xdr:rowOff>36195</xdr:rowOff>
    </xdr:to>
    <xdr:cxnSp macro="">
      <xdr:nvCxnSpPr>
        <xdr:cNvPr id="195" name="直線コネクタ 194">
          <a:extLst>
            <a:ext uri="{FF2B5EF4-FFF2-40B4-BE49-F238E27FC236}">
              <a16:creationId xmlns:a16="http://schemas.microsoft.com/office/drawing/2014/main" id="{4DAEFC57-504F-4673-AA85-78C2415EF8B9}"/>
            </a:ext>
          </a:extLst>
        </xdr:cNvPr>
        <xdr:cNvCxnSpPr/>
      </xdr:nvCxnSpPr>
      <xdr:spPr>
        <a:xfrm>
          <a:off x="1031240" y="10460355"/>
          <a:ext cx="79756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163847</xdr:rowOff>
    </xdr:from>
    <xdr:ext cx="405111" cy="259045"/>
    <xdr:sp macro="" textlink="">
      <xdr:nvSpPr>
        <xdr:cNvPr id="196" name="n_1aveValue【橋りょう・トンネル】&#10;有形固定資産減価償却率">
          <a:extLst>
            <a:ext uri="{FF2B5EF4-FFF2-40B4-BE49-F238E27FC236}">
              <a16:creationId xmlns:a16="http://schemas.microsoft.com/office/drawing/2014/main" id="{68C471A8-F993-49D9-95B6-99A96BA5A146}"/>
            </a:ext>
          </a:extLst>
        </xdr:cNvPr>
        <xdr:cNvSpPr txBox="1"/>
      </xdr:nvSpPr>
      <xdr:spPr>
        <a:xfrm>
          <a:off x="3239144" y="1045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152417</xdr:rowOff>
    </xdr:from>
    <xdr:ext cx="405111" cy="259045"/>
    <xdr:sp macro="" textlink="">
      <xdr:nvSpPr>
        <xdr:cNvPr id="197" name="n_2aveValue【橋りょう・トンネル】&#10;有形固定資産減価償却率">
          <a:extLst>
            <a:ext uri="{FF2B5EF4-FFF2-40B4-BE49-F238E27FC236}">
              <a16:creationId xmlns:a16="http://schemas.microsoft.com/office/drawing/2014/main" id="{D596E343-BB22-4330-BE3B-4C3FCBEBDD05}"/>
            </a:ext>
          </a:extLst>
        </xdr:cNvPr>
        <xdr:cNvSpPr txBox="1"/>
      </xdr:nvSpPr>
      <xdr:spPr>
        <a:xfrm>
          <a:off x="2439044" y="10439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151147</xdr:rowOff>
    </xdr:from>
    <xdr:ext cx="405111" cy="259045"/>
    <xdr:sp macro="" textlink="">
      <xdr:nvSpPr>
        <xdr:cNvPr id="198" name="n_3aveValue【橋りょう・トンネル】&#10;有形固定資産減価償却率">
          <a:extLst>
            <a:ext uri="{FF2B5EF4-FFF2-40B4-BE49-F238E27FC236}">
              <a16:creationId xmlns:a16="http://schemas.microsoft.com/office/drawing/2014/main" id="{29CA6F47-4D96-4353-9954-9858C64F5739}"/>
            </a:ext>
          </a:extLst>
        </xdr:cNvPr>
        <xdr:cNvSpPr txBox="1"/>
      </xdr:nvSpPr>
      <xdr:spPr>
        <a:xfrm>
          <a:off x="1641484" y="10095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143527</xdr:rowOff>
    </xdr:from>
    <xdr:ext cx="405111" cy="259045"/>
    <xdr:sp macro="" textlink="">
      <xdr:nvSpPr>
        <xdr:cNvPr id="199" name="n_4aveValue【橋りょう・トンネル】&#10;有形固定資産減価償却率">
          <a:extLst>
            <a:ext uri="{FF2B5EF4-FFF2-40B4-BE49-F238E27FC236}">
              <a16:creationId xmlns:a16="http://schemas.microsoft.com/office/drawing/2014/main" id="{D33186E9-CB8C-486D-BB1C-E724F4D762FA}"/>
            </a:ext>
          </a:extLst>
        </xdr:cNvPr>
        <xdr:cNvSpPr txBox="1"/>
      </xdr:nvSpPr>
      <xdr:spPr>
        <a:xfrm>
          <a:off x="855354" y="10085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42562</xdr:rowOff>
    </xdr:from>
    <xdr:ext cx="405111" cy="259045"/>
    <xdr:sp macro="" textlink="">
      <xdr:nvSpPr>
        <xdr:cNvPr id="200" name="n_1mainValue【橋りょう・トンネル】&#10;有形固定資産減価償却率">
          <a:extLst>
            <a:ext uri="{FF2B5EF4-FFF2-40B4-BE49-F238E27FC236}">
              <a16:creationId xmlns:a16="http://schemas.microsoft.com/office/drawing/2014/main" id="{133BC162-5D1E-443A-ACEA-BB17B4D6904F}"/>
            </a:ext>
          </a:extLst>
        </xdr:cNvPr>
        <xdr:cNvSpPr txBox="1"/>
      </xdr:nvSpPr>
      <xdr:spPr>
        <a:xfrm>
          <a:off x="3239144" y="9988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4462</xdr:rowOff>
    </xdr:from>
    <xdr:ext cx="405111" cy="259045"/>
    <xdr:sp macro="" textlink="">
      <xdr:nvSpPr>
        <xdr:cNvPr id="201" name="n_2mainValue【橋りょう・トンネル】&#10;有形固定資産減価償却率">
          <a:extLst>
            <a:ext uri="{FF2B5EF4-FFF2-40B4-BE49-F238E27FC236}">
              <a16:creationId xmlns:a16="http://schemas.microsoft.com/office/drawing/2014/main" id="{97451FA6-D8D0-4726-92C3-D2BB409F8772}"/>
            </a:ext>
          </a:extLst>
        </xdr:cNvPr>
        <xdr:cNvSpPr txBox="1"/>
      </xdr:nvSpPr>
      <xdr:spPr>
        <a:xfrm>
          <a:off x="2439044" y="9950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78122</xdr:rowOff>
    </xdr:from>
    <xdr:ext cx="405111" cy="259045"/>
    <xdr:sp macro="" textlink="">
      <xdr:nvSpPr>
        <xdr:cNvPr id="202" name="n_3mainValue【橋りょう・トンネル】&#10;有形固定資産減価償却率">
          <a:extLst>
            <a:ext uri="{FF2B5EF4-FFF2-40B4-BE49-F238E27FC236}">
              <a16:creationId xmlns:a16="http://schemas.microsoft.com/office/drawing/2014/main" id="{147909D3-E04C-4CE0-88E7-0336E0DD6F33}"/>
            </a:ext>
          </a:extLst>
        </xdr:cNvPr>
        <xdr:cNvSpPr txBox="1"/>
      </xdr:nvSpPr>
      <xdr:spPr>
        <a:xfrm>
          <a:off x="1641484" y="10536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40022</xdr:rowOff>
    </xdr:from>
    <xdr:ext cx="405111" cy="259045"/>
    <xdr:sp macro="" textlink="">
      <xdr:nvSpPr>
        <xdr:cNvPr id="203" name="n_4mainValue【橋りょう・トンネル】&#10;有形固定資産減価償却率">
          <a:extLst>
            <a:ext uri="{FF2B5EF4-FFF2-40B4-BE49-F238E27FC236}">
              <a16:creationId xmlns:a16="http://schemas.microsoft.com/office/drawing/2014/main" id="{DA0147DA-9C71-4190-971F-711CBD576EDE}"/>
            </a:ext>
          </a:extLst>
        </xdr:cNvPr>
        <xdr:cNvSpPr txBox="1"/>
      </xdr:nvSpPr>
      <xdr:spPr>
        <a:xfrm>
          <a:off x="855354" y="10498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4" name="正方形/長方形 203">
          <a:extLst>
            <a:ext uri="{FF2B5EF4-FFF2-40B4-BE49-F238E27FC236}">
              <a16:creationId xmlns:a16="http://schemas.microsoft.com/office/drawing/2014/main" id="{FBD7CAC7-4712-4E76-8FCA-C6938C96BC92}"/>
            </a:ext>
          </a:extLst>
        </xdr:cNvPr>
        <xdr:cNvSpPr/>
      </xdr:nvSpPr>
      <xdr:spPr>
        <a:xfrm>
          <a:off x="596011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5" name="正方形/長方形 204">
          <a:extLst>
            <a:ext uri="{FF2B5EF4-FFF2-40B4-BE49-F238E27FC236}">
              <a16:creationId xmlns:a16="http://schemas.microsoft.com/office/drawing/2014/main" id="{37850DA5-0B0C-4AA4-ABDD-73F027B83B30}"/>
            </a:ext>
          </a:extLst>
        </xdr:cNvPr>
        <xdr:cNvSpPr/>
      </xdr:nvSpPr>
      <xdr:spPr>
        <a:xfrm>
          <a:off x="60604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6" name="正方形/長方形 205">
          <a:extLst>
            <a:ext uri="{FF2B5EF4-FFF2-40B4-BE49-F238E27FC236}">
              <a16:creationId xmlns:a16="http://schemas.microsoft.com/office/drawing/2014/main" id="{88321C67-F864-432B-B700-92359856E733}"/>
            </a:ext>
          </a:extLst>
        </xdr:cNvPr>
        <xdr:cNvSpPr/>
      </xdr:nvSpPr>
      <xdr:spPr>
        <a:xfrm>
          <a:off x="60604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7" name="正方形/長方形 206">
          <a:extLst>
            <a:ext uri="{FF2B5EF4-FFF2-40B4-BE49-F238E27FC236}">
              <a16:creationId xmlns:a16="http://schemas.microsoft.com/office/drawing/2014/main" id="{5D103C4B-6A7E-4089-B4A8-A3054B58FACF}"/>
            </a:ext>
          </a:extLst>
        </xdr:cNvPr>
        <xdr:cNvSpPr/>
      </xdr:nvSpPr>
      <xdr:spPr>
        <a:xfrm>
          <a:off x="69888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8" name="正方形/長方形 207">
          <a:extLst>
            <a:ext uri="{FF2B5EF4-FFF2-40B4-BE49-F238E27FC236}">
              <a16:creationId xmlns:a16="http://schemas.microsoft.com/office/drawing/2014/main" id="{D6B2F44C-F359-4795-83AE-075CD5AB8F7A}"/>
            </a:ext>
          </a:extLst>
        </xdr:cNvPr>
        <xdr:cNvSpPr/>
      </xdr:nvSpPr>
      <xdr:spPr>
        <a:xfrm>
          <a:off x="69888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9" name="正方形/長方形 208">
          <a:extLst>
            <a:ext uri="{FF2B5EF4-FFF2-40B4-BE49-F238E27FC236}">
              <a16:creationId xmlns:a16="http://schemas.microsoft.com/office/drawing/2014/main" id="{1832923E-CC83-4F42-9135-C5BE18212753}"/>
            </a:ext>
          </a:extLst>
        </xdr:cNvPr>
        <xdr:cNvSpPr/>
      </xdr:nvSpPr>
      <xdr:spPr>
        <a:xfrm>
          <a:off x="80175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0" name="正方形/長方形 209">
          <a:extLst>
            <a:ext uri="{FF2B5EF4-FFF2-40B4-BE49-F238E27FC236}">
              <a16:creationId xmlns:a16="http://schemas.microsoft.com/office/drawing/2014/main" id="{DCEA5D80-B28B-4EDF-8610-806AE7B1509A}"/>
            </a:ext>
          </a:extLst>
        </xdr:cNvPr>
        <xdr:cNvSpPr/>
      </xdr:nvSpPr>
      <xdr:spPr>
        <a:xfrm>
          <a:off x="80175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1" name="正方形/長方形 210">
          <a:extLst>
            <a:ext uri="{FF2B5EF4-FFF2-40B4-BE49-F238E27FC236}">
              <a16:creationId xmlns:a16="http://schemas.microsoft.com/office/drawing/2014/main" id="{1F33D426-FDAB-41EB-BB19-5F1871B5E07B}"/>
            </a:ext>
          </a:extLst>
        </xdr:cNvPr>
        <xdr:cNvSpPr/>
      </xdr:nvSpPr>
      <xdr:spPr>
        <a:xfrm>
          <a:off x="596011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2" name="テキスト ボックス 211">
          <a:extLst>
            <a:ext uri="{FF2B5EF4-FFF2-40B4-BE49-F238E27FC236}">
              <a16:creationId xmlns:a16="http://schemas.microsoft.com/office/drawing/2014/main" id="{42606653-1857-43C8-9BDD-4797FE7D765F}"/>
            </a:ext>
          </a:extLst>
        </xdr:cNvPr>
        <xdr:cNvSpPr txBox="1"/>
      </xdr:nvSpPr>
      <xdr:spPr>
        <a:xfrm>
          <a:off x="592201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3" name="直線コネクタ 212">
          <a:extLst>
            <a:ext uri="{FF2B5EF4-FFF2-40B4-BE49-F238E27FC236}">
              <a16:creationId xmlns:a16="http://schemas.microsoft.com/office/drawing/2014/main" id="{7167C3AC-DB66-49E4-8221-B13E30D9D0D4}"/>
            </a:ext>
          </a:extLst>
        </xdr:cNvPr>
        <xdr:cNvCxnSpPr/>
      </xdr:nvCxnSpPr>
      <xdr:spPr>
        <a:xfrm>
          <a:off x="5960110" y="1143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4" name="直線コネクタ 213">
          <a:extLst>
            <a:ext uri="{FF2B5EF4-FFF2-40B4-BE49-F238E27FC236}">
              <a16:creationId xmlns:a16="http://schemas.microsoft.com/office/drawing/2014/main" id="{7C843501-E20B-4B45-99F3-21F5CC58C8BA}"/>
            </a:ext>
          </a:extLst>
        </xdr:cNvPr>
        <xdr:cNvCxnSpPr/>
      </xdr:nvCxnSpPr>
      <xdr:spPr>
        <a:xfrm>
          <a:off x="5960110" y="11107238"/>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15" name="テキスト ボックス 214">
          <a:extLst>
            <a:ext uri="{FF2B5EF4-FFF2-40B4-BE49-F238E27FC236}">
              <a16:creationId xmlns:a16="http://schemas.microsoft.com/office/drawing/2014/main" id="{CADF96C2-3E3B-4FD3-888D-5FEAD9E422F8}"/>
            </a:ext>
          </a:extLst>
        </xdr:cNvPr>
        <xdr:cNvSpPr txBox="1"/>
      </xdr:nvSpPr>
      <xdr:spPr>
        <a:xfrm>
          <a:off x="5724659" y="10963110"/>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6" name="直線コネクタ 215">
          <a:extLst>
            <a:ext uri="{FF2B5EF4-FFF2-40B4-BE49-F238E27FC236}">
              <a16:creationId xmlns:a16="http://schemas.microsoft.com/office/drawing/2014/main" id="{8675CA63-3009-4A67-B4F2-82371E676A7C}"/>
            </a:ext>
          </a:extLst>
        </xdr:cNvPr>
        <xdr:cNvCxnSpPr/>
      </xdr:nvCxnSpPr>
      <xdr:spPr>
        <a:xfrm>
          <a:off x="5960110" y="1077495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17" name="テキスト ボックス 216">
          <a:extLst>
            <a:ext uri="{FF2B5EF4-FFF2-40B4-BE49-F238E27FC236}">
              <a16:creationId xmlns:a16="http://schemas.microsoft.com/office/drawing/2014/main" id="{AE1BDBBA-55AA-4795-9682-ADFE3C68DE89}"/>
            </a:ext>
          </a:extLst>
        </xdr:cNvPr>
        <xdr:cNvSpPr txBox="1"/>
      </xdr:nvSpPr>
      <xdr:spPr>
        <a:xfrm>
          <a:off x="5416126" y="1063653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8" name="直線コネクタ 217">
          <a:extLst>
            <a:ext uri="{FF2B5EF4-FFF2-40B4-BE49-F238E27FC236}">
              <a16:creationId xmlns:a16="http://schemas.microsoft.com/office/drawing/2014/main" id="{CCF83696-A5CB-4209-9789-B394DF04CA32}"/>
            </a:ext>
          </a:extLst>
        </xdr:cNvPr>
        <xdr:cNvCxnSpPr/>
      </xdr:nvCxnSpPr>
      <xdr:spPr>
        <a:xfrm>
          <a:off x="5960110" y="1045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19" name="テキスト ボックス 218">
          <a:extLst>
            <a:ext uri="{FF2B5EF4-FFF2-40B4-BE49-F238E27FC236}">
              <a16:creationId xmlns:a16="http://schemas.microsoft.com/office/drawing/2014/main" id="{4E0B9872-4CA3-4B78-9A36-9114D0775ABA}"/>
            </a:ext>
          </a:extLst>
        </xdr:cNvPr>
        <xdr:cNvSpPr txBox="1"/>
      </xdr:nvSpPr>
      <xdr:spPr>
        <a:xfrm>
          <a:off x="5416126" y="1030425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0" name="直線コネクタ 219">
          <a:extLst>
            <a:ext uri="{FF2B5EF4-FFF2-40B4-BE49-F238E27FC236}">
              <a16:creationId xmlns:a16="http://schemas.microsoft.com/office/drawing/2014/main" id="{1924B84B-5664-498F-9DFE-6DB69FA030E8}"/>
            </a:ext>
          </a:extLst>
        </xdr:cNvPr>
        <xdr:cNvCxnSpPr/>
      </xdr:nvCxnSpPr>
      <xdr:spPr>
        <a:xfrm>
          <a:off x="5960110" y="1012562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21" name="テキスト ボックス 220">
          <a:extLst>
            <a:ext uri="{FF2B5EF4-FFF2-40B4-BE49-F238E27FC236}">
              <a16:creationId xmlns:a16="http://schemas.microsoft.com/office/drawing/2014/main" id="{9940F15E-3359-4F9B-B8B6-ADDA190FD25F}"/>
            </a:ext>
          </a:extLst>
        </xdr:cNvPr>
        <xdr:cNvSpPr txBox="1"/>
      </xdr:nvSpPr>
      <xdr:spPr>
        <a:xfrm>
          <a:off x="5416126" y="998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2" name="直線コネクタ 221">
          <a:extLst>
            <a:ext uri="{FF2B5EF4-FFF2-40B4-BE49-F238E27FC236}">
              <a16:creationId xmlns:a16="http://schemas.microsoft.com/office/drawing/2014/main" id="{1486DB24-5AB3-4B15-B2F0-B7FC0520A6E3}"/>
            </a:ext>
          </a:extLst>
        </xdr:cNvPr>
        <xdr:cNvCxnSpPr/>
      </xdr:nvCxnSpPr>
      <xdr:spPr>
        <a:xfrm>
          <a:off x="5960110" y="979333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53720</xdr:rowOff>
    </xdr:from>
    <xdr:ext cx="595419" cy="259045"/>
    <xdr:sp macro="" textlink="">
      <xdr:nvSpPr>
        <xdr:cNvPr id="223" name="テキスト ボックス 222">
          <a:extLst>
            <a:ext uri="{FF2B5EF4-FFF2-40B4-BE49-F238E27FC236}">
              <a16:creationId xmlns:a16="http://schemas.microsoft.com/office/drawing/2014/main" id="{C5F6C110-6C32-46C3-A72E-D92FD93F3C92}"/>
            </a:ext>
          </a:extLst>
        </xdr:cNvPr>
        <xdr:cNvSpPr txBox="1"/>
      </xdr:nvSpPr>
      <xdr:spPr>
        <a:xfrm>
          <a:off x="5416126" y="965873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4" name="直線コネクタ 223">
          <a:extLst>
            <a:ext uri="{FF2B5EF4-FFF2-40B4-BE49-F238E27FC236}">
              <a16:creationId xmlns:a16="http://schemas.microsoft.com/office/drawing/2014/main" id="{4346EEE5-4530-40E3-A7EB-3704A43DFB43}"/>
            </a:ext>
          </a:extLst>
        </xdr:cNvPr>
        <xdr:cNvCxnSpPr/>
      </xdr:nvCxnSpPr>
      <xdr:spPr>
        <a:xfrm>
          <a:off x="5960110" y="947057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70049</xdr:rowOff>
    </xdr:from>
    <xdr:ext cx="595419" cy="259045"/>
    <xdr:sp macro="" textlink="">
      <xdr:nvSpPr>
        <xdr:cNvPr id="225" name="テキスト ボックス 224">
          <a:extLst>
            <a:ext uri="{FF2B5EF4-FFF2-40B4-BE49-F238E27FC236}">
              <a16:creationId xmlns:a16="http://schemas.microsoft.com/office/drawing/2014/main" id="{E7F335D3-CDD4-4143-A655-EF88FC4F7461}"/>
            </a:ext>
          </a:extLst>
        </xdr:cNvPr>
        <xdr:cNvSpPr txBox="1"/>
      </xdr:nvSpPr>
      <xdr:spPr>
        <a:xfrm>
          <a:off x="5416126" y="932644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562C61EA-39FE-46B9-9E60-EE765E8ECD87}"/>
            </a:ext>
          </a:extLst>
        </xdr:cNvPr>
        <xdr:cNvCxnSpPr/>
      </xdr:nvCxnSpPr>
      <xdr:spPr>
        <a:xfrm>
          <a:off x="5960110" y="914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7" name="テキスト ボックス 226">
          <a:extLst>
            <a:ext uri="{FF2B5EF4-FFF2-40B4-BE49-F238E27FC236}">
              <a16:creationId xmlns:a16="http://schemas.microsoft.com/office/drawing/2014/main" id="{BB314B1D-4A55-4358-B132-881F53843157}"/>
            </a:ext>
          </a:extLst>
        </xdr:cNvPr>
        <xdr:cNvSpPr txBox="1"/>
      </xdr:nvSpPr>
      <xdr:spPr>
        <a:xfrm>
          <a:off x="5416126" y="9003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橋りょう・トンネル】&#10;一人当たり有形固定資産（償却資産）額グラフ枠">
          <a:extLst>
            <a:ext uri="{FF2B5EF4-FFF2-40B4-BE49-F238E27FC236}">
              <a16:creationId xmlns:a16="http://schemas.microsoft.com/office/drawing/2014/main" id="{9F975DAE-6235-410E-90B5-B9644300E342}"/>
            </a:ext>
          </a:extLst>
        </xdr:cNvPr>
        <xdr:cNvSpPr/>
      </xdr:nvSpPr>
      <xdr:spPr>
        <a:xfrm>
          <a:off x="596011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25123</xdr:rowOff>
    </xdr:from>
    <xdr:to>
      <xdr:col>54</xdr:col>
      <xdr:colOff>189865</xdr:colOff>
      <xdr:row>64</xdr:row>
      <xdr:rowOff>119956</xdr:rowOff>
    </xdr:to>
    <xdr:cxnSp macro="">
      <xdr:nvCxnSpPr>
        <xdr:cNvPr id="229" name="直線コネクタ 228">
          <a:extLst>
            <a:ext uri="{FF2B5EF4-FFF2-40B4-BE49-F238E27FC236}">
              <a16:creationId xmlns:a16="http://schemas.microsoft.com/office/drawing/2014/main" id="{3A9A413C-DF40-4DE3-BC07-E72CB76061BF}"/>
            </a:ext>
          </a:extLst>
        </xdr:cNvPr>
        <xdr:cNvCxnSpPr/>
      </xdr:nvCxnSpPr>
      <xdr:spPr>
        <a:xfrm flipV="1">
          <a:off x="9429115" y="9622513"/>
          <a:ext cx="0" cy="14721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123783</xdr:rowOff>
    </xdr:from>
    <xdr:ext cx="469744" cy="259045"/>
    <xdr:sp macro="" textlink="">
      <xdr:nvSpPr>
        <xdr:cNvPr id="230" name="【橋りょう・トンネル】&#10;一人当たり有形固定資産（償却資産）額最小値テキスト">
          <a:extLst>
            <a:ext uri="{FF2B5EF4-FFF2-40B4-BE49-F238E27FC236}">
              <a16:creationId xmlns:a16="http://schemas.microsoft.com/office/drawing/2014/main" id="{09266DE0-631B-4D52-9529-5646FA68624E}"/>
            </a:ext>
          </a:extLst>
        </xdr:cNvPr>
        <xdr:cNvSpPr txBox="1"/>
      </xdr:nvSpPr>
      <xdr:spPr>
        <a:xfrm>
          <a:off x="9467850" y="11098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119956</xdr:rowOff>
    </xdr:from>
    <xdr:to>
      <xdr:col>55</xdr:col>
      <xdr:colOff>88900</xdr:colOff>
      <xdr:row>64</xdr:row>
      <xdr:rowOff>119956</xdr:rowOff>
    </xdr:to>
    <xdr:cxnSp macro="">
      <xdr:nvCxnSpPr>
        <xdr:cNvPr id="231" name="直線コネクタ 230">
          <a:extLst>
            <a:ext uri="{FF2B5EF4-FFF2-40B4-BE49-F238E27FC236}">
              <a16:creationId xmlns:a16="http://schemas.microsoft.com/office/drawing/2014/main" id="{56AF1B5B-F349-4D4C-9D63-81CAB7205448}"/>
            </a:ext>
          </a:extLst>
        </xdr:cNvPr>
        <xdr:cNvCxnSpPr/>
      </xdr:nvCxnSpPr>
      <xdr:spPr>
        <a:xfrm>
          <a:off x="9356090" y="11094661"/>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143250</xdr:rowOff>
    </xdr:from>
    <xdr:ext cx="599010" cy="259045"/>
    <xdr:sp macro="" textlink="">
      <xdr:nvSpPr>
        <xdr:cNvPr id="232" name="【橋りょう・トンネル】&#10;一人当たり有形固定資産（償却資産）額最大値テキスト">
          <a:extLst>
            <a:ext uri="{FF2B5EF4-FFF2-40B4-BE49-F238E27FC236}">
              <a16:creationId xmlns:a16="http://schemas.microsoft.com/office/drawing/2014/main" id="{4C4B2776-5635-47C6-A98B-9DC9083E30B9}"/>
            </a:ext>
          </a:extLst>
        </xdr:cNvPr>
        <xdr:cNvSpPr txBox="1"/>
      </xdr:nvSpPr>
      <xdr:spPr>
        <a:xfrm>
          <a:off x="9467850" y="93996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25123</xdr:rowOff>
    </xdr:from>
    <xdr:to>
      <xdr:col>55</xdr:col>
      <xdr:colOff>88900</xdr:colOff>
      <xdr:row>56</xdr:row>
      <xdr:rowOff>25123</xdr:rowOff>
    </xdr:to>
    <xdr:cxnSp macro="">
      <xdr:nvCxnSpPr>
        <xdr:cNvPr id="233" name="直線コネクタ 232">
          <a:extLst>
            <a:ext uri="{FF2B5EF4-FFF2-40B4-BE49-F238E27FC236}">
              <a16:creationId xmlns:a16="http://schemas.microsoft.com/office/drawing/2014/main" id="{93A14441-5E71-424A-AADF-BAE6F1F5248F}"/>
            </a:ext>
          </a:extLst>
        </xdr:cNvPr>
        <xdr:cNvCxnSpPr/>
      </xdr:nvCxnSpPr>
      <xdr:spPr>
        <a:xfrm>
          <a:off x="9356090" y="9622513"/>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119997</xdr:rowOff>
    </xdr:from>
    <xdr:ext cx="534377" cy="259045"/>
    <xdr:sp macro="" textlink="">
      <xdr:nvSpPr>
        <xdr:cNvPr id="234" name="【橋りょう・トンネル】&#10;一人当たり有形固定資産（償却資産）額平均値テキスト">
          <a:extLst>
            <a:ext uri="{FF2B5EF4-FFF2-40B4-BE49-F238E27FC236}">
              <a16:creationId xmlns:a16="http://schemas.microsoft.com/office/drawing/2014/main" id="{5601C21D-E5BC-41DE-A4FC-41A828B9E3A0}"/>
            </a:ext>
          </a:extLst>
        </xdr:cNvPr>
        <xdr:cNvSpPr txBox="1"/>
      </xdr:nvSpPr>
      <xdr:spPr>
        <a:xfrm>
          <a:off x="9467850" y="105803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97120</xdr:rowOff>
    </xdr:from>
    <xdr:to>
      <xdr:col>55</xdr:col>
      <xdr:colOff>50800</xdr:colOff>
      <xdr:row>63</xdr:row>
      <xdr:rowOff>27270</xdr:rowOff>
    </xdr:to>
    <xdr:sp macro="" textlink="">
      <xdr:nvSpPr>
        <xdr:cNvPr id="235" name="フローチャート: 判断 234">
          <a:extLst>
            <a:ext uri="{FF2B5EF4-FFF2-40B4-BE49-F238E27FC236}">
              <a16:creationId xmlns:a16="http://schemas.microsoft.com/office/drawing/2014/main" id="{45727A65-4563-4B5C-A462-D074F3821970}"/>
            </a:ext>
          </a:extLst>
        </xdr:cNvPr>
        <xdr:cNvSpPr/>
      </xdr:nvSpPr>
      <xdr:spPr>
        <a:xfrm>
          <a:off x="9394190" y="10723210"/>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106771</xdr:rowOff>
    </xdr:from>
    <xdr:to>
      <xdr:col>50</xdr:col>
      <xdr:colOff>165100</xdr:colOff>
      <xdr:row>63</xdr:row>
      <xdr:rowOff>36921</xdr:rowOff>
    </xdr:to>
    <xdr:sp macro="" textlink="">
      <xdr:nvSpPr>
        <xdr:cNvPr id="236" name="フローチャート: 判断 235">
          <a:extLst>
            <a:ext uri="{FF2B5EF4-FFF2-40B4-BE49-F238E27FC236}">
              <a16:creationId xmlns:a16="http://schemas.microsoft.com/office/drawing/2014/main" id="{5B5271A1-2B3D-4E4E-85C9-31434A774921}"/>
            </a:ext>
          </a:extLst>
        </xdr:cNvPr>
        <xdr:cNvSpPr/>
      </xdr:nvSpPr>
      <xdr:spPr>
        <a:xfrm>
          <a:off x="8632190" y="10734766"/>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110830</xdr:rowOff>
    </xdr:from>
    <xdr:to>
      <xdr:col>46</xdr:col>
      <xdr:colOff>38100</xdr:colOff>
      <xdr:row>63</xdr:row>
      <xdr:rowOff>40980</xdr:rowOff>
    </xdr:to>
    <xdr:sp macro="" textlink="">
      <xdr:nvSpPr>
        <xdr:cNvPr id="237" name="フローチャート: 判断 236">
          <a:extLst>
            <a:ext uri="{FF2B5EF4-FFF2-40B4-BE49-F238E27FC236}">
              <a16:creationId xmlns:a16="http://schemas.microsoft.com/office/drawing/2014/main" id="{F1BA267C-A81A-4747-B49E-3E3DDD465B7B}"/>
            </a:ext>
          </a:extLst>
        </xdr:cNvPr>
        <xdr:cNvSpPr/>
      </xdr:nvSpPr>
      <xdr:spPr>
        <a:xfrm>
          <a:off x="7846060" y="107407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110660</xdr:rowOff>
    </xdr:from>
    <xdr:to>
      <xdr:col>41</xdr:col>
      <xdr:colOff>101600</xdr:colOff>
      <xdr:row>63</xdr:row>
      <xdr:rowOff>40810</xdr:rowOff>
    </xdr:to>
    <xdr:sp macro="" textlink="">
      <xdr:nvSpPr>
        <xdr:cNvPr id="238" name="フローチャート: 判断 237">
          <a:extLst>
            <a:ext uri="{FF2B5EF4-FFF2-40B4-BE49-F238E27FC236}">
              <a16:creationId xmlns:a16="http://schemas.microsoft.com/office/drawing/2014/main" id="{82BE6440-72C7-44B7-830F-1D29E74A10FE}"/>
            </a:ext>
          </a:extLst>
        </xdr:cNvPr>
        <xdr:cNvSpPr/>
      </xdr:nvSpPr>
      <xdr:spPr>
        <a:xfrm>
          <a:off x="7029450" y="1074056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128064</xdr:rowOff>
    </xdr:from>
    <xdr:to>
      <xdr:col>36</xdr:col>
      <xdr:colOff>165100</xdr:colOff>
      <xdr:row>63</xdr:row>
      <xdr:rowOff>58214</xdr:rowOff>
    </xdr:to>
    <xdr:sp macro="" textlink="">
      <xdr:nvSpPr>
        <xdr:cNvPr id="239" name="フローチャート: 判断 238">
          <a:extLst>
            <a:ext uri="{FF2B5EF4-FFF2-40B4-BE49-F238E27FC236}">
              <a16:creationId xmlns:a16="http://schemas.microsoft.com/office/drawing/2014/main" id="{A51B6F0F-2108-49EC-AE4D-8065D8AC36C2}"/>
            </a:ext>
          </a:extLst>
        </xdr:cNvPr>
        <xdr:cNvSpPr/>
      </xdr:nvSpPr>
      <xdr:spPr>
        <a:xfrm>
          <a:off x="6231890" y="10761774"/>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85AEF816-9BD0-473E-8C4B-3D82CC21444C}"/>
            </a:ext>
          </a:extLst>
        </xdr:cNvPr>
        <xdr:cNvSpPr txBox="1"/>
      </xdr:nvSpPr>
      <xdr:spPr>
        <a:xfrm>
          <a:off x="92583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3455F8AF-1041-47F0-A7E3-64C460E05299}"/>
            </a:ext>
          </a:extLst>
        </xdr:cNvPr>
        <xdr:cNvSpPr txBox="1"/>
      </xdr:nvSpPr>
      <xdr:spPr>
        <a:xfrm>
          <a:off x="8515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F5FFA3EE-E3D3-4DC6-A1F8-17F4E1173676}"/>
            </a:ext>
          </a:extLst>
        </xdr:cNvPr>
        <xdr:cNvSpPr txBox="1"/>
      </xdr:nvSpPr>
      <xdr:spPr>
        <a:xfrm>
          <a:off x="7717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E56BEA5F-4AAE-497C-A93A-421D90311C58}"/>
            </a:ext>
          </a:extLst>
        </xdr:cNvPr>
        <xdr:cNvSpPr txBox="1"/>
      </xdr:nvSpPr>
      <xdr:spPr>
        <a:xfrm>
          <a:off x="691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5CF63EDF-58F0-41E3-92FA-DEC110991F5B}"/>
            </a:ext>
          </a:extLst>
        </xdr:cNvPr>
        <xdr:cNvSpPr txBox="1"/>
      </xdr:nvSpPr>
      <xdr:spPr>
        <a:xfrm>
          <a:off x="6115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41408</xdr:rowOff>
    </xdr:from>
    <xdr:to>
      <xdr:col>55</xdr:col>
      <xdr:colOff>50800</xdr:colOff>
      <xdr:row>64</xdr:row>
      <xdr:rowOff>143008</xdr:rowOff>
    </xdr:to>
    <xdr:sp macro="" textlink="">
      <xdr:nvSpPr>
        <xdr:cNvPr id="245" name="楕円 244">
          <a:extLst>
            <a:ext uri="{FF2B5EF4-FFF2-40B4-BE49-F238E27FC236}">
              <a16:creationId xmlns:a16="http://schemas.microsoft.com/office/drawing/2014/main" id="{DF98889B-4AD8-44F0-98F6-2E5E60EBB9D5}"/>
            </a:ext>
          </a:extLst>
        </xdr:cNvPr>
        <xdr:cNvSpPr/>
      </xdr:nvSpPr>
      <xdr:spPr>
        <a:xfrm>
          <a:off x="9394190" y="11014208"/>
          <a:ext cx="9017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127785</xdr:rowOff>
    </xdr:from>
    <xdr:ext cx="534377" cy="259045"/>
    <xdr:sp macro="" textlink="">
      <xdr:nvSpPr>
        <xdr:cNvPr id="246" name="【橋りょう・トンネル】&#10;一人当たり有形固定資産（償却資産）額該当値テキスト">
          <a:extLst>
            <a:ext uri="{FF2B5EF4-FFF2-40B4-BE49-F238E27FC236}">
              <a16:creationId xmlns:a16="http://schemas.microsoft.com/office/drawing/2014/main" id="{EA21107F-78E9-438B-9BBA-8410DCBE2054}"/>
            </a:ext>
          </a:extLst>
        </xdr:cNvPr>
        <xdr:cNvSpPr txBox="1"/>
      </xdr:nvSpPr>
      <xdr:spPr>
        <a:xfrm>
          <a:off x="9467850" y="10932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43667</xdr:rowOff>
    </xdr:from>
    <xdr:to>
      <xdr:col>50</xdr:col>
      <xdr:colOff>165100</xdr:colOff>
      <xdr:row>64</xdr:row>
      <xdr:rowOff>145267</xdr:rowOff>
    </xdr:to>
    <xdr:sp macro="" textlink="">
      <xdr:nvSpPr>
        <xdr:cNvPr id="247" name="楕円 246">
          <a:extLst>
            <a:ext uri="{FF2B5EF4-FFF2-40B4-BE49-F238E27FC236}">
              <a16:creationId xmlns:a16="http://schemas.microsoft.com/office/drawing/2014/main" id="{71039CDC-5957-4585-B700-E7543AC29A01}"/>
            </a:ext>
          </a:extLst>
        </xdr:cNvPr>
        <xdr:cNvSpPr/>
      </xdr:nvSpPr>
      <xdr:spPr>
        <a:xfrm>
          <a:off x="8632190" y="11018372"/>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92208</xdr:rowOff>
    </xdr:from>
    <xdr:to>
      <xdr:col>55</xdr:col>
      <xdr:colOff>0</xdr:colOff>
      <xdr:row>64</xdr:row>
      <xdr:rowOff>94467</xdr:rowOff>
    </xdr:to>
    <xdr:cxnSp macro="">
      <xdr:nvCxnSpPr>
        <xdr:cNvPr id="248" name="直線コネクタ 247">
          <a:extLst>
            <a:ext uri="{FF2B5EF4-FFF2-40B4-BE49-F238E27FC236}">
              <a16:creationId xmlns:a16="http://schemas.microsoft.com/office/drawing/2014/main" id="{074471D8-3B02-484C-BA2B-E8359F6D4B85}"/>
            </a:ext>
          </a:extLst>
        </xdr:cNvPr>
        <xdr:cNvCxnSpPr/>
      </xdr:nvCxnSpPr>
      <xdr:spPr>
        <a:xfrm flipV="1">
          <a:off x="8686800" y="11068818"/>
          <a:ext cx="742950" cy="2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43775</xdr:rowOff>
    </xdr:from>
    <xdr:to>
      <xdr:col>46</xdr:col>
      <xdr:colOff>38100</xdr:colOff>
      <xdr:row>64</xdr:row>
      <xdr:rowOff>145375</xdr:rowOff>
    </xdr:to>
    <xdr:sp macro="" textlink="">
      <xdr:nvSpPr>
        <xdr:cNvPr id="249" name="楕円 248">
          <a:extLst>
            <a:ext uri="{FF2B5EF4-FFF2-40B4-BE49-F238E27FC236}">
              <a16:creationId xmlns:a16="http://schemas.microsoft.com/office/drawing/2014/main" id="{CDD10DC5-4157-41A8-BFB5-1783F566D776}"/>
            </a:ext>
          </a:extLst>
        </xdr:cNvPr>
        <xdr:cNvSpPr/>
      </xdr:nvSpPr>
      <xdr:spPr>
        <a:xfrm>
          <a:off x="7846060" y="110184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94467</xdr:rowOff>
    </xdr:from>
    <xdr:to>
      <xdr:col>50</xdr:col>
      <xdr:colOff>114300</xdr:colOff>
      <xdr:row>64</xdr:row>
      <xdr:rowOff>94575</xdr:rowOff>
    </xdr:to>
    <xdr:cxnSp macro="">
      <xdr:nvCxnSpPr>
        <xdr:cNvPr id="250" name="直線コネクタ 249">
          <a:extLst>
            <a:ext uri="{FF2B5EF4-FFF2-40B4-BE49-F238E27FC236}">
              <a16:creationId xmlns:a16="http://schemas.microsoft.com/office/drawing/2014/main" id="{5FB05F5B-BA7D-4E1D-AC64-26EA36510C0B}"/>
            </a:ext>
          </a:extLst>
        </xdr:cNvPr>
        <xdr:cNvCxnSpPr/>
      </xdr:nvCxnSpPr>
      <xdr:spPr>
        <a:xfrm flipV="1">
          <a:off x="7889240" y="11071077"/>
          <a:ext cx="797560" cy="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52158</xdr:rowOff>
    </xdr:from>
    <xdr:to>
      <xdr:col>41</xdr:col>
      <xdr:colOff>101600</xdr:colOff>
      <xdr:row>64</xdr:row>
      <xdr:rowOff>153758</xdr:rowOff>
    </xdr:to>
    <xdr:sp macro="" textlink="">
      <xdr:nvSpPr>
        <xdr:cNvPr id="251" name="楕円 250">
          <a:extLst>
            <a:ext uri="{FF2B5EF4-FFF2-40B4-BE49-F238E27FC236}">
              <a16:creationId xmlns:a16="http://schemas.microsoft.com/office/drawing/2014/main" id="{6A826E4F-4B78-4B0B-9621-9A28C69EDCCC}"/>
            </a:ext>
          </a:extLst>
        </xdr:cNvPr>
        <xdr:cNvSpPr/>
      </xdr:nvSpPr>
      <xdr:spPr>
        <a:xfrm>
          <a:off x="7029450" y="11028768"/>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94575</xdr:rowOff>
    </xdr:from>
    <xdr:to>
      <xdr:col>45</xdr:col>
      <xdr:colOff>177800</xdr:colOff>
      <xdr:row>64</xdr:row>
      <xdr:rowOff>102958</xdr:rowOff>
    </xdr:to>
    <xdr:cxnSp macro="">
      <xdr:nvCxnSpPr>
        <xdr:cNvPr id="252" name="直線コネクタ 251">
          <a:extLst>
            <a:ext uri="{FF2B5EF4-FFF2-40B4-BE49-F238E27FC236}">
              <a16:creationId xmlns:a16="http://schemas.microsoft.com/office/drawing/2014/main" id="{1535CD49-4938-4F58-A9C0-634F7705B799}"/>
            </a:ext>
          </a:extLst>
        </xdr:cNvPr>
        <xdr:cNvCxnSpPr/>
      </xdr:nvCxnSpPr>
      <xdr:spPr>
        <a:xfrm flipV="1">
          <a:off x="7084060" y="11071185"/>
          <a:ext cx="805180" cy="2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52367</xdr:rowOff>
    </xdr:from>
    <xdr:to>
      <xdr:col>36</xdr:col>
      <xdr:colOff>165100</xdr:colOff>
      <xdr:row>64</xdr:row>
      <xdr:rowOff>153967</xdr:rowOff>
    </xdr:to>
    <xdr:sp macro="" textlink="">
      <xdr:nvSpPr>
        <xdr:cNvPr id="253" name="楕円 252">
          <a:extLst>
            <a:ext uri="{FF2B5EF4-FFF2-40B4-BE49-F238E27FC236}">
              <a16:creationId xmlns:a16="http://schemas.microsoft.com/office/drawing/2014/main" id="{0D110307-66B0-4154-80DA-DCCDBF5D0957}"/>
            </a:ext>
          </a:extLst>
        </xdr:cNvPr>
        <xdr:cNvSpPr/>
      </xdr:nvSpPr>
      <xdr:spPr>
        <a:xfrm>
          <a:off x="6231890" y="11028977"/>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102958</xdr:rowOff>
    </xdr:from>
    <xdr:to>
      <xdr:col>41</xdr:col>
      <xdr:colOff>50800</xdr:colOff>
      <xdr:row>64</xdr:row>
      <xdr:rowOff>103167</xdr:rowOff>
    </xdr:to>
    <xdr:cxnSp macro="">
      <xdr:nvCxnSpPr>
        <xdr:cNvPr id="254" name="直線コネクタ 253">
          <a:extLst>
            <a:ext uri="{FF2B5EF4-FFF2-40B4-BE49-F238E27FC236}">
              <a16:creationId xmlns:a16="http://schemas.microsoft.com/office/drawing/2014/main" id="{82251AC4-401D-4760-A373-3A2277E66749}"/>
            </a:ext>
          </a:extLst>
        </xdr:cNvPr>
        <xdr:cNvCxnSpPr/>
      </xdr:nvCxnSpPr>
      <xdr:spPr>
        <a:xfrm flipV="1">
          <a:off x="6286500" y="11073853"/>
          <a:ext cx="797560" cy="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61</xdr:row>
      <xdr:rowOff>53448</xdr:rowOff>
    </xdr:from>
    <xdr:ext cx="534377" cy="259045"/>
    <xdr:sp macro="" textlink="">
      <xdr:nvSpPr>
        <xdr:cNvPr id="255" name="n_1aveValue【橋りょう・トンネル】&#10;一人当たり有形固定資産（償却資産）額">
          <a:extLst>
            <a:ext uri="{FF2B5EF4-FFF2-40B4-BE49-F238E27FC236}">
              <a16:creationId xmlns:a16="http://schemas.microsoft.com/office/drawing/2014/main" id="{9EA02FDE-F327-49E7-8C2C-9C70435CA926}"/>
            </a:ext>
          </a:extLst>
        </xdr:cNvPr>
        <xdr:cNvSpPr txBox="1"/>
      </xdr:nvSpPr>
      <xdr:spPr>
        <a:xfrm>
          <a:off x="8422151" y="10515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57507</xdr:rowOff>
    </xdr:from>
    <xdr:ext cx="534377" cy="259045"/>
    <xdr:sp macro="" textlink="">
      <xdr:nvSpPr>
        <xdr:cNvPr id="256" name="n_2aveValue【橋りょう・トンネル】&#10;一人当たり有形固定資産（償却資産）額">
          <a:extLst>
            <a:ext uri="{FF2B5EF4-FFF2-40B4-BE49-F238E27FC236}">
              <a16:creationId xmlns:a16="http://schemas.microsoft.com/office/drawing/2014/main" id="{4ACDF799-A4D6-4E22-B8DF-A674BBFB3A53}"/>
            </a:ext>
          </a:extLst>
        </xdr:cNvPr>
        <xdr:cNvSpPr txBox="1"/>
      </xdr:nvSpPr>
      <xdr:spPr>
        <a:xfrm>
          <a:off x="7641101" y="10512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57337</xdr:rowOff>
    </xdr:from>
    <xdr:ext cx="534377" cy="259045"/>
    <xdr:sp macro="" textlink="">
      <xdr:nvSpPr>
        <xdr:cNvPr id="257" name="n_3aveValue【橋りょう・トンネル】&#10;一人当たり有形固定資産（償却資産）額">
          <a:extLst>
            <a:ext uri="{FF2B5EF4-FFF2-40B4-BE49-F238E27FC236}">
              <a16:creationId xmlns:a16="http://schemas.microsoft.com/office/drawing/2014/main" id="{FF1F6C0B-7132-44B6-BCB4-E328CD5E820E}"/>
            </a:ext>
          </a:extLst>
        </xdr:cNvPr>
        <xdr:cNvSpPr txBox="1"/>
      </xdr:nvSpPr>
      <xdr:spPr>
        <a:xfrm>
          <a:off x="6854971" y="10511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61</xdr:row>
      <xdr:rowOff>74741</xdr:rowOff>
    </xdr:from>
    <xdr:ext cx="534377" cy="259045"/>
    <xdr:sp macro="" textlink="">
      <xdr:nvSpPr>
        <xdr:cNvPr id="258" name="n_4aveValue【橋りょう・トンネル】&#10;一人当たり有形固定資産（償却資産）額">
          <a:extLst>
            <a:ext uri="{FF2B5EF4-FFF2-40B4-BE49-F238E27FC236}">
              <a16:creationId xmlns:a16="http://schemas.microsoft.com/office/drawing/2014/main" id="{925DC36C-C095-4AEF-8AF3-E7C07E26BCBE}"/>
            </a:ext>
          </a:extLst>
        </xdr:cNvPr>
        <xdr:cNvSpPr txBox="1"/>
      </xdr:nvSpPr>
      <xdr:spPr>
        <a:xfrm>
          <a:off x="6038361" y="10533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136394</xdr:rowOff>
    </xdr:from>
    <xdr:ext cx="534377" cy="259045"/>
    <xdr:sp macro="" textlink="">
      <xdr:nvSpPr>
        <xdr:cNvPr id="259" name="n_1mainValue【橋りょう・トンネル】&#10;一人当たり有形固定資産（償却資産）額">
          <a:extLst>
            <a:ext uri="{FF2B5EF4-FFF2-40B4-BE49-F238E27FC236}">
              <a16:creationId xmlns:a16="http://schemas.microsoft.com/office/drawing/2014/main" id="{0AD85C8D-D9FB-4E79-84CE-CB372881C5A5}"/>
            </a:ext>
          </a:extLst>
        </xdr:cNvPr>
        <xdr:cNvSpPr txBox="1"/>
      </xdr:nvSpPr>
      <xdr:spPr>
        <a:xfrm>
          <a:off x="8422151" y="11105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136502</xdr:rowOff>
    </xdr:from>
    <xdr:ext cx="534377" cy="259045"/>
    <xdr:sp macro="" textlink="">
      <xdr:nvSpPr>
        <xdr:cNvPr id="260" name="n_2mainValue【橋りょう・トンネル】&#10;一人当たり有形固定資産（償却資産）額">
          <a:extLst>
            <a:ext uri="{FF2B5EF4-FFF2-40B4-BE49-F238E27FC236}">
              <a16:creationId xmlns:a16="http://schemas.microsoft.com/office/drawing/2014/main" id="{6AE492B3-C6A4-45CF-BC0A-40D42F7BDAA1}"/>
            </a:ext>
          </a:extLst>
        </xdr:cNvPr>
        <xdr:cNvSpPr txBox="1"/>
      </xdr:nvSpPr>
      <xdr:spPr>
        <a:xfrm>
          <a:off x="7641101" y="11105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64</xdr:row>
      <xdr:rowOff>144885</xdr:rowOff>
    </xdr:from>
    <xdr:ext cx="469744" cy="259045"/>
    <xdr:sp macro="" textlink="">
      <xdr:nvSpPr>
        <xdr:cNvPr id="261" name="n_3mainValue【橋りょう・トンネル】&#10;一人当たり有形固定資産（償却資産）額">
          <a:extLst>
            <a:ext uri="{FF2B5EF4-FFF2-40B4-BE49-F238E27FC236}">
              <a16:creationId xmlns:a16="http://schemas.microsoft.com/office/drawing/2014/main" id="{F7623D7F-89FB-4797-8B29-F9730106CA7B}"/>
            </a:ext>
          </a:extLst>
        </xdr:cNvPr>
        <xdr:cNvSpPr txBox="1"/>
      </xdr:nvSpPr>
      <xdr:spPr>
        <a:xfrm>
          <a:off x="6866333" y="11115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64</xdr:row>
      <xdr:rowOff>145094</xdr:rowOff>
    </xdr:from>
    <xdr:ext cx="469744" cy="259045"/>
    <xdr:sp macro="" textlink="">
      <xdr:nvSpPr>
        <xdr:cNvPr id="262" name="n_4mainValue【橋りょう・トンネル】&#10;一人当たり有形固定資産（償却資産）額">
          <a:extLst>
            <a:ext uri="{FF2B5EF4-FFF2-40B4-BE49-F238E27FC236}">
              <a16:creationId xmlns:a16="http://schemas.microsoft.com/office/drawing/2014/main" id="{65DE9DAD-4DF7-45F4-906D-D76E4E4D4EA9}"/>
            </a:ext>
          </a:extLst>
        </xdr:cNvPr>
        <xdr:cNvSpPr txBox="1"/>
      </xdr:nvSpPr>
      <xdr:spPr>
        <a:xfrm>
          <a:off x="6068773" y="11115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6EF660FE-CC83-4210-A038-2B978DCF115C}"/>
            </a:ext>
          </a:extLst>
        </xdr:cNvPr>
        <xdr:cNvSpPr/>
      </xdr:nvSpPr>
      <xdr:spPr>
        <a:xfrm>
          <a:off x="6858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06B3CBCB-FEF8-4825-A793-B43440597309}"/>
            </a:ext>
          </a:extLst>
        </xdr:cNvPr>
        <xdr:cNvSpPr/>
      </xdr:nvSpPr>
      <xdr:spPr>
        <a:xfrm>
          <a:off x="8166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27A9D104-5D0F-415A-9154-F076491EFF35}"/>
            </a:ext>
          </a:extLst>
        </xdr:cNvPr>
        <xdr:cNvSpPr/>
      </xdr:nvSpPr>
      <xdr:spPr>
        <a:xfrm>
          <a:off x="8166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DF14E10C-4AED-47C7-A248-6BB16F9ABAEE}"/>
            </a:ext>
          </a:extLst>
        </xdr:cNvPr>
        <xdr:cNvSpPr/>
      </xdr:nvSpPr>
      <xdr:spPr>
        <a:xfrm>
          <a:off x="17145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4A3A3AE1-9C90-4B85-9F68-3BF97756A6AD}"/>
            </a:ext>
          </a:extLst>
        </xdr:cNvPr>
        <xdr:cNvSpPr/>
      </xdr:nvSpPr>
      <xdr:spPr>
        <a:xfrm>
          <a:off x="17145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871FECDA-A5ED-43CA-BF9B-1B1CC252D240}"/>
            </a:ext>
          </a:extLst>
        </xdr:cNvPr>
        <xdr:cNvSpPr/>
      </xdr:nvSpPr>
      <xdr:spPr>
        <a:xfrm>
          <a:off x="27432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F4D82ABE-6C34-4A08-B2BE-9299711ECC58}"/>
            </a:ext>
          </a:extLst>
        </xdr:cNvPr>
        <xdr:cNvSpPr/>
      </xdr:nvSpPr>
      <xdr:spPr>
        <a:xfrm>
          <a:off x="27432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19FA87CB-37A8-4BE2-B9DF-76D01F12274A}"/>
            </a:ext>
          </a:extLst>
        </xdr:cNvPr>
        <xdr:cNvSpPr/>
      </xdr:nvSpPr>
      <xdr:spPr>
        <a:xfrm>
          <a:off x="6858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1E7822A6-1D3E-4204-9509-1A82BB9AA6B8}"/>
            </a:ext>
          </a:extLst>
        </xdr:cNvPr>
        <xdr:cNvSpPr txBox="1"/>
      </xdr:nvSpPr>
      <xdr:spPr>
        <a:xfrm>
          <a:off x="66675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B85A24DE-D874-4D4D-B07D-D314C2A01E79}"/>
            </a:ext>
          </a:extLst>
        </xdr:cNvPr>
        <xdr:cNvCxnSpPr/>
      </xdr:nvCxnSpPr>
      <xdr:spPr>
        <a:xfrm>
          <a:off x="6858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0E497118-597A-4978-8FA8-E5A924236126}"/>
            </a:ext>
          </a:extLst>
        </xdr:cNvPr>
        <xdr:cNvSpPr txBox="1"/>
      </xdr:nvSpPr>
      <xdr:spPr>
        <a:xfrm>
          <a:off x="273866"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4" name="直線コネクタ 273">
          <a:extLst>
            <a:ext uri="{FF2B5EF4-FFF2-40B4-BE49-F238E27FC236}">
              <a16:creationId xmlns:a16="http://schemas.microsoft.com/office/drawing/2014/main" id="{4D6AD7F3-7BE2-4D94-B95A-F39A6014E59B}"/>
            </a:ext>
          </a:extLst>
        </xdr:cNvPr>
        <xdr:cNvCxnSpPr/>
      </xdr:nvCxnSpPr>
      <xdr:spPr>
        <a:xfrm>
          <a:off x="685800" y="1485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5" name="テキスト ボックス 274">
          <a:extLst>
            <a:ext uri="{FF2B5EF4-FFF2-40B4-BE49-F238E27FC236}">
              <a16:creationId xmlns:a16="http://schemas.microsoft.com/office/drawing/2014/main" id="{908BC028-2FD3-47E7-83C8-01CE9DB2DA76}"/>
            </a:ext>
          </a:extLst>
        </xdr:cNvPr>
        <xdr:cNvSpPr txBox="1"/>
      </xdr:nvSpPr>
      <xdr:spPr>
        <a:xfrm>
          <a:off x="273866"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6" name="直線コネクタ 275">
          <a:extLst>
            <a:ext uri="{FF2B5EF4-FFF2-40B4-BE49-F238E27FC236}">
              <a16:creationId xmlns:a16="http://schemas.microsoft.com/office/drawing/2014/main" id="{F66B7FC6-1F81-4695-A165-5F41DA97226C}"/>
            </a:ext>
          </a:extLst>
        </xdr:cNvPr>
        <xdr:cNvCxnSpPr/>
      </xdr:nvCxnSpPr>
      <xdr:spPr>
        <a:xfrm>
          <a:off x="685800" y="1447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7" name="テキスト ボックス 276">
          <a:extLst>
            <a:ext uri="{FF2B5EF4-FFF2-40B4-BE49-F238E27FC236}">
              <a16:creationId xmlns:a16="http://schemas.microsoft.com/office/drawing/2014/main" id="{93A27260-C0FA-457E-9416-B373A9BD64D3}"/>
            </a:ext>
          </a:extLst>
        </xdr:cNvPr>
        <xdr:cNvSpPr txBox="1"/>
      </xdr:nvSpPr>
      <xdr:spPr>
        <a:xfrm>
          <a:off x="343701" y="1433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8" name="直線コネクタ 277">
          <a:extLst>
            <a:ext uri="{FF2B5EF4-FFF2-40B4-BE49-F238E27FC236}">
              <a16:creationId xmlns:a16="http://schemas.microsoft.com/office/drawing/2014/main" id="{6E2FD57C-568E-421E-BAA0-FDC2664A1ACA}"/>
            </a:ext>
          </a:extLst>
        </xdr:cNvPr>
        <xdr:cNvCxnSpPr/>
      </xdr:nvCxnSpPr>
      <xdr:spPr>
        <a:xfrm>
          <a:off x="685800" y="1409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9" name="テキスト ボックス 278">
          <a:extLst>
            <a:ext uri="{FF2B5EF4-FFF2-40B4-BE49-F238E27FC236}">
              <a16:creationId xmlns:a16="http://schemas.microsoft.com/office/drawing/2014/main" id="{B3002238-8B83-43E4-AB20-7540AFB68356}"/>
            </a:ext>
          </a:extLst>
        </xdr:cNvPr>
        <xdr:cNvSpPr txBox="1"/>
      </xdr:nvSpPr>
      <xdr:spPr>
        <a:xfrm>
          <a:off x="343701" y="1395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0" name="直線コネクタ 279">
          <a:extLst>
            <a:ext uri="{FF2B5EF4-FFF2-40B4-BE49-F238E27FC236}">
              <a16:creationId xmlns:a16="http://schemas.microsoft.com/office/drawing/2014/main" id="{5EEF7005-91C3-4245-AF28-7548E422F23E}"/>
            </a:ext>
          </a:extLst>
        </xdr:cNvPr>
        <xdr:cNvCxnSpPr/>
      </xdr:nvCxnSpPr>
      <xdr:spPr>
        <a:xfrm>
          <a:off x="685800" y="1371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1" name="テキスト ボックス 280">
          <a:extLst>
            <a:ext uri="{FF2B5EF4-FFF2-40B4-BE49-F238E27FC236}">
              <a16:creationId xmlns:a16="http://schemas.microsoft.com/office/drawing/2014/main" id="{0D9967EE-21ED-4109-9230-CD90C5467C5A}"/>
            </a:ext>
          </a:extLst>
        </xdr:cNvPr>
        <xdr:cNvSpPr txBox="1"/>
      </xdr:nvSpPr>
      <xdr:spPr>
        <a:xfrm>
          <a:off x="343701" y="1357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2" name="直線コネクタ 281">
          <a:extLst>
            <a:ext uri="{FF2B5EF4-FFF2-40B4-BE49-F238E27FC236}">
              <a16:creationId xmlns:a16="http://schemas.microsoft.com/office/drawing/2014/main" id="{CDC24DBC-3D5B-4A4A-82CF-DA3731CDDAD1}"/>
            </a:ext>
          </a:extLst>
        </xdr:cNvPr>
        <xdr:cNvCxnSpPr/>
      </xdr:nvCxnSpPr>
      <xdr:spPr>
        <a:xfrm>
          <a:off x="685800" y="1333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3" name="テキスト ボックス 282">
          <a:extLst>
            <a:ext uri="{FF2B5EF4-FFF2-40B4-BE49-F238E27FC236}">
              <a16:creationId xmlns:a16="http://schemas.microsoft.com/office/drawing/2014/main" id="{83C108DF-1EBD-41B6-9985-4C7D56777484}"/>
            </a:ext>
          </a:extLst>
        </xdr:cNvPr>
        <xdr:cNvSpPr txBox="1"/>
      </xdr:nvSpPr>
      <xdr:spPr>
        <a:xfrm>
          <a:off x="343701" y="1319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a:extLst>
            <a:ext uri="{FF2B5EF4-FFF2-40B4-BE49-F238E27FC236}">
              <a16:creationId xmlns:a16="http://schemas.microsoft.com/office/drawing/2014/main" id="{C4B64D80-1F3A-4C3E-900C-EC5C9E0BC8E0}"/>
            </a:ext>
          </a:extLst>
        </xdr:cNvPr>
        <xdr:cNvCxnSpPr/>
      </xdr:nvCxnSpPr>
      <xdr:spPr>
        <a:xfrm>
          <a:off x="6858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5" name="テキスト ボックス 284">
          <a:extLst>
            <a:ext uri="{FF2B5EF4-FFF2-40B4-BE49-F238E27FC236}">
              <a16:creationId xmlns:a16="http://schemas.microsoft.com/office/drawing/2014/main" id="{A7CCA137-AD77-4F75-8838-EF5B30D746FF}"/>
            </a:ext>
          </a:extLst>
        </xdr:cNvPr>
        <xdr:cNvSpPr txBox="1"/>
      </xdr:nvSpPr>
      <xdr:spPr>
        <a:xfrm>
          <a:off x="386866" y="1281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6" name="【公営住宅】&#10;有形固定資産減価償却率グラフ枠">
          <a:extLst>
            <a:ext uri="{FF2B5EF4-FFF2-40B4-BE49-F238E27FC236}">
              <a16:creationId xmlns:a16="http://schemas.microsoft.com/office/drawing/2014/main" id="{FC37CAAB-6EE8-4D8A-BC24-9F91A06F3CC3}"/>
            </a:ext>
          </a:extLst>
        </xdr:cNvPr>
        <xdr:cNvSpPr/>
      </xdr:nvSpPr>
      <xdr:spPr>
        <a:xfrm>
          <a:off x="6858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144780</xdr:rowOff>
    </xdr:from>
    <xdr:to>
      <xdr:col>24</xdr:col>
      <xdr:colOff>62865</xdr:colOff>
      <xdr:row>86</xdr:row>
      <xdr:rowOff>28575</xdr:rowOff>
    </xdr:to>
    <xdr:cxnSp macro="">
      <xdr:nvCxnSpPr>
        <xdr:cNvPr id="287" name="直線コネクタ 286">
          <a:extLst>
            <a:ext uri="{FF2B5EF4-FFF2-40B4-BE49-F238E27FC236}">
              <a16:creationId xmlns:a16="http://schemas.microsoft.com/office/drawing/2014/main" id="{1C22F5EC-BAF3-447C-9B63-BD03C7FDA504}"/>
            </a:ext>
          </a:extLst>
        </xdr:cNvPr>
        <xdr:cNvCxnSpPr/>
      </xdr:nvCxnSpPr>
      <xdr:spPr>
        <a:xfrm flipV="1">
          <a:off x="4173855" y="13344525"/>
          <a:ext cx="0" cy="14268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32402</xdr:rowOff>
    </xdr:from>
    <xdr:ext cx="405111" cy="259045"/>
    <xdr:sp macro="" textlink="">
      <xdr:nvSpPr>
        <xdr:cNvPr id="288" name="【公営住宅】&#10;有形固定資産減価償却率最小値テキスト">
          <a:extLst>
            <a:ext uri="{FF2B5EF4-FFF2-40B4-BE49-F238E27FC236}">
              <a16:creationId xmlns:a16="http://schemas.microsoft.com/office/drawing/2014/main" id="{9AA4F9BF-5464-461D-B4D9-00D16FD685E9}"/>
            </a:ext>
          </a:extLst>
        </xdr:cNvPr>
        <xdr:cNvSpPr txBox="1"/>
      </xdr:nvSpPr>
      <xdr:spPr>
        <a:xfrm>
          <a:off x="4212590" y="14775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28575</xdr:rowOff>
    </xdr:from>
    <xdr:to>
      <xdr:col>24</xdr:col>
      <xdr:colOff>152400</xdr:colOff>
      <xdr:row>86</xdr:row>
      <xdr:rowOff>28575</xdr:rowOff>
    </xdr:to>
    <xdr:cxnSp macro="">
      <xdr:nvCxnSpPr>
        <xdr:cNvPr id="289" name="直線コネクタ 288">
          <a:extLst>
            <a:ext uri="{FF2B5EF4-FFF2-40B4-BE49-F238E27FC236}">
              <a16:creationId xmlns:a16="http://schemas.microsoft.com/office/drawing/2014/main" id="{5A1CDD17-4B79-4DDC-A03F-E4C38FF0606B}"/>
            </a:ext>
          </a:extLst>
        </xdr:cNvPr>
        <xdr:cNvCxnSpPr/>
      </xdr:nvCxnSpPr>
      <xdr:spPr>
        <a:xfrm>
          <a:off x="4112260" y="147713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91457</xdr:rowOff>
    </xdr:from>
    <xdr:ext cx="405111" cy="259045"/>
    <xdr:sp macro="" textlink="">
      <xdr:nvSpPr>
        <xdr:cNvPr id="290" name="【公営住宅】&#10;有形固定資産減価償却率最大値テキスト">
          <a:extLst>
            <a:ext uri="{FF2B5EF4-FFF2-40B4-BE49-F238E27FC236}">
              <a16:creationId xmlns:a16="http://schemas.microsoft.com/office/drawing/2014/main" id="{75BE8F85-C7F6-45D9-9E92-F13078EB528A}"/>
            </a:ext>
          </a:extLst>
        </xdr:cNvPr>
        <xdr:cNvSpPr txBox="1"/>
      </xdr:nvSpPr>
      <xdr:spPr>
        <a:xfrm>
          <a:off x="4212590" y="13125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144780</xdr:rowOff>
    </xdr:from>
    <xdr:to>
      <xdr:col>24</xdr:col>
      <xdr:colOff>152400</xdr:colOff>
      <xdr:row>77</xdr:row>
      <xdr:rowOff>144780</xdr:rowOff>
    </xdr:to>
    <xdr:cxnSp macro="">
      <xdr:nvCxnSpPr>
        <xdr:cNvPr id="291" name="直線コネクタ 290">
          <a:extLst>
            <a:ext uri="{FF2B5EF4-FFF2-40B4-BE49-F238E27FC236}">
              <a16:creationId xmlns:a16="http://schemas.microsoft.com/office/drawing/2014/main" id="{895F5487-CAEE-4EA4-8F30-3C05EEB288B1}"/>
            </a:ext>
          </a:extLst>
        </xdr:cNvPr>
        <xdr:cNvCxnSpPr/>
      </xdr:nvCxnSpPr>
      <xdr:spPr>
        <a:xfrm>
          <a:off x="4112260" y="133445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51452</xdr:rowOff>
    </xdr:from>
    <xdr:ext cx="405111" cy="259045"/>
    <xdr:sp macro="" textlink="">
      <xdr:nvSpPr>
        <xdr:cNvPr id="292" name="【公営住宅】&#10;有形固定資産減価償却率平均値テキスト">
          <a:extLst>
            <a:ext uri="{FF2B5EF4-FFF2-40B4-BE49-F238E27FC236}">
              <a16:creationId xmlns:a16="http://schemas.microsoft.com/office/drawing/2014/main" id="{44901612-9BD9-4701-9271-E6F64EA6F5E1}"/>
            </a:ext>
          </a:extLst>
        </xdr:cNvPr>
        <xdr:cNvSpPr txBox="1"/>
      </xdr:nvSpPr>
      <xdr:spPr>
        <a:xfrm>
          <a:off x="4212590" y="141141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73025</xdr:rowOff>
    </xdr:from>
    <xdr:to>
      <xdr:col>24</xdr:col>
      <xdr:colOff>114300</xdr:colOff>
      <xdr:row>83</xdr:row>
      <xdr:rowOff>3175</xdr:rowOff>
    </xdr:to>
    <xdr:sp macro="" textlink="">
      <xdr:nvSpPr>
        <xdr:cNvPr id="293" name="フローチャート: 判断 292">
          <a:extLst>
            <a:ext uri="{FF2B5EF4-FFF2-40B4-BE49-F238E27FC236}">
              <a16:creationId xmlns:a16="http://schemas.microsoft.com/office/drawing/2014/main" id="{DBB5510F-BBD0-4A75-8A1C-805156C545A7}"/>
            </a:ext>
          </a:extLst>
        </xdr:cNvPr>
        <xdr:cNvSpPr/>
      </xdr:nvSpPr>
      <xdr:spPr>
        <a:xfrm>
          <a:off x="4131310" y="14131925"/>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59689</xdr:rowOff>
    </xdr:from>
    <xdr:to>
      <xdr:col>20</xdr:col>
      <xdr:colOff>38100</xdr:colOff>
      <xdr:row>82</xdr:row>
      <xdr:rowOff>161289</xdr:rowOff>
    </xdr:to>
    <xdr:sp macro="" textlink="">
      <xdr:nvSpPr>
        <xdr:cNvPr id="294" name="フローチャート: 判断 293">
          <a:extLst>
            <a:ext uri="{FF2B5EF4-FFF2-40B4-BE49-F238E27FC236}">
              <a16:creationId xmlns:a16="http://schemas.microsoft.com/office/drawing/2014/main" id="{26D724D3-216A-4B38-B1F8-9E6FB8D10E03}"/>
            </a:ext>
          </a:extLst>
        </xdr:cNvPr>
        <xdr:cNvSpPr/>
      </xdr:nvSpPr>
      <xdr:spPr>
        <a:xfrm>
          <a:off x="3388360" y="14114779"/>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57786</xdr:rowOff>
    </xdr:from>
    <xdr:to>
      <xdr:col>15</xdr:col>
      <xdr:colOff>101600</xdr:colOff>
      <xdr:row>82</xdr:row>
      <xdr:rowOff>159386</xdr:rowOff>
    </xdr:to>
    <xdr:sp macro="" textlink="">
      <xdr:nvSpPr>
        <xdr:cNvPr id="295" name="フローチャート: 判断 294">
          <a:extLst>
            <a:ext uri="{FF2B5EF4-FFF2-40B4-BE49-F238E27FC236}">
              <a16:creationId xmlns:a16="http://schemas.microsoft.com/office/drawing/2014/main" id="{7E4FFC38-0D91-4E3A-A702-078BC93683DB}"/>
            </a:ext>
          </a:extLst>
        </xdr:cNvPr>
        <xdr:cNvSpPr/>
      </xdr:nvSpPr>
      <xdr:spPr>
        <a:xfrm>
          <a:off x="2571750" y="14112876"/>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122555</xdr:rowOff>
    </xdr:from>
    <xdr:to>
      <xdr:col>10</xdr:col>
      <xdr:colOff>165100</xdr:colOff>
      <xdr:row>83</xdr:row>
      <xdr:rowOff>52705</xdr:rowOff>
    </xdr:to>
    <xdr:sp macro="" textlink="">
      <xdr:nvSpPr>
        <xdr:cNvPr id="296" name="フローチャート: 判断 295">
          <a:extLst>
            <a:ext uri="{FF2B5EF4-FFF2-40B4-BE49-F238E27FC236}">
              <a16:creationId xmlns:a16="http://schemas.microsoft.com/office/drawing/2014/main" id="{23521399-44F2-4ED5-B411-3523F18F5F79}"/>
            </a:ext>
          </a:extLst>
        </xdr:cNvPr>
        <xdr:cNvSpPr/>
      </xdr:nvSpPr>
      <xdr:spPr>
        <a:xfrm>
          <a:off x="1774190" y="1418336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118745</xdr:rowOff>
    </xdr:from>
    <xdr:to>
      <xdr:col>6</xdr:col>
      <xdr:colOff>38100</xdr:colOff>
      <xdr:row>83</xdr:row>
      <xdr:rowOff>48895</xdr:rowOff>
    </xdr:to>
    <xdr:sp macro="" textlink="">
      <xdr:nvSpPr>
        <xdr:cNvPr id="297" name="フローチャート: 判断 296">
          <a:extLst>
            <a:ext uri="{FF2B5EF4-FFF2-40B4-BE49-F238E27FC236}">
              <a16:creationId xmlns:a16="http://schemas.microsoft.com/office/drawing/2014/main" id="{E9E902A0-E82A-43E0-81DF-A49C9B3E3FA6}"/>
            </a:ext>
          </a:extLst>
        </xdr:cNvPr>
        <xdr:cNvSpPr/>
      </xdr:nvSpPr>
      <xdr:spPr>
        <a:xfrm>
          <a:off x="988060" y="1417955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97921C5A-6DFD-47D6-B868-ABFE1748A69D}"/>
            </a:ext>
          </a:extLst>
        </xdr:cNvPr>
        <xdr:cNvSpPr txBox="1"/>
      </xdr:nvSpPr>
      <xdr:spPr>
        <a:xfrm>
          <a:off x="40030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5FA74ED4-96D2-4F94-9DE6-2FAF486EDFFA}"/>
            </a:ext>
          </a:extLst>
        </xdr:cNvPr>
        <xdr:cNvSpPr txBox="1"/>
      </xdr:nvSpPr>
      <xdr:spPr>
        <a:xfrm>
          <a:off x="32600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589FCD8F-8203-4690-964E-CE7449D1A157}"/>
            </a:ext>
          </a:extLst>
        </xdr:cNvPr>
        <xdr:cNvSpPr txBox="1"/>
      </xdr:nvSpPr>
      <xdr:spPr>
        <a:xfrm>
          <a:off x="24549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72C0840E-6DCA-4FD1-9561-2E1885A56D19}"/>
            </a:ext>
          </a:extLst>
        </xdr:cNvPr>
        <xdr:cNvSpPr txBox="1"/>
      </xdr:nvSpPr>
      <xdr:spPr>
        <a:xfrm>
          <a:off x="1657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41B9AFBA-E8B7-45C4-89A8-D796C1E75234}"/>
            </a:ext>
          </a:extLst>
        </xdr:cNvPr>
        <xdr:cNvSpPr txBox="1"/>
      </xdr:nvSpPr>
      <xdr:spPr>
        <a:xfrm>
          <a:off x="859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78739</xdr:rowOff>
    </xdr:from>
    <xdr:to>
      <xdr:col>24</xdr:col>
      <xdr:colOff>114300</xdr:colOff>
      <xdr:row>82</xdr:row>
      <xdr:rowOff>8889</xdr:rowOff>
    </xdr:to>
    <xdr:sp macro="" textlink="">
      <xdr:nvSpPr>
        <xdr:cNvPr id="303" name="楕円 302">
          <a:extLst>
            <a:ext uri="{FF2B5EF4-FFF2-40B4-BE49-F238E27FC236}">
              <a16:creationId xmlns:a16="http://schemas.microsoft.com/office/drawing/2014/main" id="{297CDBCA-609B-4A90-97BB-E232993E68A2}"/>
            </a:ext>
          </a:extLst>
        </xdr:cNvPr>
        <xdr:cNvSpPr/>
      </xdr:nvSpPr>
      <xdr:spPr>
        <a:xfrm>
          <a:off x="4131310" y="13966189"/>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101616</xdr:rowOff>
    </xdr:from>
    <xdr:ext cx="405111" cy="259045"/>
    <xdr:sp macro="" textlink="">
      <xdr:nvSpPr>
        <xdr:cNvPr id="304" name="【公営住宅】&#10;有形固定資産減価償却率該当値テキスト">
          <a:extLst>
            <a:ext uri="{FF2B5EF4-FFF2-40B4-BE49-F238E27FC236}">
              <a16:creationId xmlns:a16="http://schemas.microsoft.com/office/drawing/2014/main" id="{570F1F24-1FB8-4D7B-90D8-73CB775C4DFD}"/>
            </a:ext>
          </a:extLst>
        </xdr:cNvPr>
        <xdr:cNvSpPr txBox="1"/>
      </xdr:nvSpPr>
      <xdr:spPr>
        <a:xfrm>
          <a:off x="4212590" y="138138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170180</xdr:rowOff>
    </xdr:from>
    <xdr:to>
      <xdr:col>20</xdr:col>
      <xdr:colOff>38100</xdr:colOff>
      <xdr:row>82</xdr:row>
      <xdr:rowOff>100330</xdr:rowOff>
    </xdr:to>
    <xdr:sp macro="" textlink="">
      <xdr:nvSpPr>
        <xdr:cNvPr id="305" name="楕円 304">
          <a:extLst>
            <a:ext uri="{FF2B5EF4-FFF2-40B4-BE49-F238E27FC236}">
              <a16:creationId xmlns:a16="http://schemas.microsoft.com/office/drawing/2014/main" id="{65A8A68D-285B-4BF0-8B25-9A41F98DCC0E}"/>
            </a:ext>
          </a:extLst>
        </xdr:cNvPr>
        <xdr:cNvSpPr/>
      </xdr:nvSpPr>
      <xdr:spPr>
        <a:xfrm>
          <a:off x="3388360" y="14061440"/>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129539</xdr:rowOff>
    </xdr:from>
    <xdr:to>
      <xdr:col>24</xdr:col>
      <xdr:colOff>63500</xdr:colOff>
      <xdr:row>82</xdr:row>
      <xdr:rowOff>49530</xdr:rowOff>
    </xdr:to>
    <xdr:cxnSp macro="">
      <xdr:nvCxnSpPr>
        <xdr:cNvPr id="306" name="直線コネクタ 305">
          <a:extLst>
            <a:ext uri="{FF2B5EF4-FFF2-40B4-BE49-F238E27FC236}">
              <a16:creationId xmlns:a16="http://schemas.microsoft.com/office/drawing/2014/main" id="{C406835A-D917-4C27-B8F2-42C5E17B215C}"/>
            </a:ext>
          </a:extLst>
        </xdr:cNvPr>
        <xdr:cNvCxnSpPr/>
      </xdr:nvCxnSpPr>
      <xdr:spPr>
        <a:xfrm flipV="1">
          <a:off x="3431540" y="14020799"/>
          <a:ext cx="742950" cy="9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141605</xdr:rowOff>
    </xdr:from>
    <xdr:to>
      <xdr:col>15</xdr:col>
      <xdr:colOff>101600</xdr:colOff>
      <xdr:row>82</xdr:row>
      <xdr:rowOff>71755</xdr:rowOff>
    </xdr:to>
    <xdr:sp macro="" textlink="">
      <xdr:nvSpPr>
        <xdr:cNvPr id="307" name="楕円 306">
          <a:extLst>
            <a:ext uri="{FF2B5EF4-FFF2-40B4-BE49-F238E27FC236}">
              <a16:creationId xmlns:a16="http://schemas.microsoft.com/office/drawing/2014/main" id="{B5384B5E-6B75-4A6A-9F98-4E8141D39E97}"/>
            </a:ext>
          </a:extLst>
        </xdr:cNvPr>
        <xdr:cNvSpPr/>
      </xdr:nvSpPr>
      <xdr:spPr>
        <a:xfrm>
          <a:off x="2571750" y="1402715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20955</xdr:rowOff>
    </xdr:from>
    <xdr:to>
      <xdr:col>19</xdr:col>
      <xdr:colOff>177800</xdr:colOff>
      <xdr:row>82</xdr:row>
      <xdr:rowOff>49530</xdr:rowOff>
    </xdr:to>
    <xdr:cxnSp macro="">
      <xdr:nvCxnSpPr>
        <xdr:cNvPr id="308" name="直線コネクタ 307">
          <a:extLst>
            <a:ext uri="{FF2B5EF4-FFF2-40B4-BE49-F238E27FC236}">
              <a16:creationId xmlns:a16="http://schemas.microsoft.com/office/drawing/2014/main" id="{26E043D6-EDEF-4C49-8FBA-E679B5343909}"/>
            </a:ext>
          </a:extLst>
        </xdr:cNvPr>
        <xdr:cNvCxnSpPr/>
      </xdr:nvCxnSpPr>
      <xdr:spPr>
        <a:xfrm>
          <a:off x="2626360" y="14076045"/>
          <a:ext cx="80518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118745</xdr:rowOff>
    </xdr:from>
    <xdr:to>
      <xdr:col>10</xdr:col>
      <xdr:colOff>165100</xdr:colOff>
      <xdr:row>82</xdr:row>
      <xdr:rowOff>48895</xdr:rowOff>
    </xdr:to>
    <xdr:sp macro="" textlink="">
      <xdr:nvSpPr>
        <xdr:cNvPr id="309" name="楕円 308">
          <a:extLst>
            <a:ext uri="{FF2B5EF4-FFF2-40B4-BE49-F238E27FC236}">
              <a16:creationId xmlns:a16="http://schemas.microsoft.com/office/drawing/2014/main" id="{63D952ED-CEEB-4DE6-B5F2-365BA9A74BCF}"/>
            </a:ext>
          </a:extLst>
        </xdr:cNvPr>
        <xdr:cNvSpPr/>
      </xdr:nvSpPr>
      <xdr:spPr>
        <a:xfrm>
          <a:off x="1774190" y="14008100"/>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169545</xdr:rowOff>
    </xdr:from>
    <xdr:to>
      <xdr:col>15</xdr:col>
      <xdr:colOff>50800</xdr:colOff>
      <xdr:row>82</xdr:row>
      <xdr:rowOff>20955</xdr:rowOff>
    </xdr:to>
    <xdr:cxnSp macro="">
      <xdr:nvCxnSpPr>
        <xdr:cNvPr id="310" name="直線コネクタ 309">
          <a:extLst>
            <a:ext uri="{FF2B5EF4-FFF2-40B4-BE49-F238E27FC236}">
              <a16:creationId xmlns:a16="http://schemas.microsoft.com/office/drawing/2014/main" id="{0E2DBAB8-BE70-41C3-BC02-B606C60EC9FE}"/>
            </a:ext>
          </a:extLst>
        </xdr:cNvPr>
        <xdr:cNvCxnSpPr/>
      </xdr:nvCxnSpPr>
      <xdr:spPr>
        <a:xfrm>
          <a:off x="1828800" y="14060805"/>
          <a:ext cx="79756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86361</xdr:rowOff>
    </xdr:from>
    <xdr:to>
      <xdr:col>6</xdr:col>
      <xdr:colOff>38100</xdr:colOff>
      <xdr:row>82</xdr:row>
      <xdr:rowOff>16511</xdr:rowOff>
    </xdr:to>
    <xdr:sp macro="" textlink="">
      <xdr:nvSpPr>
        <xdr:cNvPr id="311" name="楕円 310">
          <a:extLst>
            <a:ext uri="{FF2B5EF4-FFF2-40B4-BE49-F238E27FC236}">
              <a16:creationId xmlns:a16="http://schemas.microsoft.com/office/drawing/2014/main" id="{FC342AED-96CB-4E75-9F48-F00669302ECB}"/>
            </a:ext>
          </a:extLst>
        </xdr:cNvPr>
        <xdr:cNvSpPr/>
      </xdr:nvSpPr>
      <xdr:spPr>
        <a:xfrm>
          <a:off x="988060" y="13975716"/>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137161</xdr:rowOff>
    </xdr:from>
    <xdr:to>
      <xdr:col>10</xdr:col>
      <xdr:colOff>114300</xdr:colOff>
      <xdr:row>81</xdr:row>
      <xdr:rowOff>169545</xdr:rowOff>
    </xdr:to>
    <xdr:cxnSp macro="">
      <xdr:nvCxnSpPr>
        <xdr:cNvPr id="312" name="直線コネクタ 311">
          <a:extLst>
            <a:ext uri="{FF2B5EF4-FFF2-40B4-BE49-F238E27FC236}">
              <a16:creationId xmlns:a16="http://schemas.microsoft.com/office/drawing/2014/main" id="{47CB1083-C53E-487F-8371-CB4332B6D576}"/>
            </a:ext>
          </a:extLst>
        </xdr:cNvPr>
        <xdr:cNvCxnSpPr/>
      </xdr:nvCxnSpPr>
      <xdr:spPr>
        <a:xfrm>
          <a:off x="1031240" y="14020801"/>
          <a:ext cx="797560" cy="40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152416</xdr:rowOff>
    </xdr:from>
    <xdr:ext cx="405111" cy="259045"/>
    <xdr:sp macro="" textlink="">
      <xdr:nvSpPr>
        <xdr:cNvPr id="313" name="n_1aveValue【公営住宅】&#10;有形固定資産減価償却率">
          <a:extLst>
            <a:ext uri="{FF2B5EF4-FFF2-40B4-BE49-F238E27FC236}">
              <a16:creationId xmlns:a16="http://schemas.microsoft.com/office/drawing/2014/main" id="{ADD07882-1AF9-4AFA-A207-5CE3DA510B02}"/>
            </a:ext>
          </a:extLst>
        </xdr:cNvPr>
        <xdr:cNvSpPr txBox="1"/>
      </xdr:nvSpPr>
      <xdr:spPr>
        <a:xfrm>
          <a:off x="3239144" y="14211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150513</xdr:rowOff>
    </xdr:from>
    <xdr:ext cx="405111" cy="259045"/>
    <xdr:sp macro="" textlink="">
      <xdr:nvSpPr>
        <xdr:cNvPr id="314" name="n_2aveValue【公営住宅】&#10;有形固定資産減価償却率">
          <a:extLst>
            <a:ext uri="{FF2B5EF4-FFF2-40B4-BE49-F238E27FC236}">
              <a16:creationId xmlns:a16="http://schemas.microsoft.com/office/drawing/2014/main" id="{56C3246D-77D7-4E99-A1DF-1598760329C2}"/>
            </a:ext>
          </a:extLst>
        </xdr:cNvPr>
        <xdr:cNvSpPr txBox="1"/>
      </xdr:nvSpPr>
      <xdr:spPr>
        <a:xfrm>
          <a:off x="2439044" y="14209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43832</xdr:rowOff>
    </xdr:from>
    <xdr:ext cx="405111" cy="259045"/>
    <xdr:sp macro="" textlink="">
      <xdr:nvSpPr>
        <xdr:cNvPr id="315" name="n_3aveValue【公営住宅】&#10;有形固定資産減価償却率">
          <a:extLst>
            <a:ext uri="{FF2B5EF4-FFF2-40B4-BE49-F238E27FC236}">
              <a16:creationId xmlns:a16="http://schemas.microsoft.com/office/drawing/2014/main" id="{1C017BB0-5E67-459D-AE39-6F5401175865}"/>
            </a:ext>
          </a:extLst>
        </xdr:cNvPr>
        <xdr:cNvSpPr txBox="1"/>
      </xdr:nvSpPr>
      <xdr:spPr>
        <a:xfrm>
          <a:off x="1641484" y="1427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40022</xdr:rowOff>
    </xdr:from>
    <xdr:ext cx="405111" cy="259045"/>
    <xdr:sp macro="" textlink="">
      <xdr:nvSpPr>
        <xdr:cNvPr id="316" name="n_4aveValue【公営住宅】&#10;有形固定資産減価償却率">
          <a:extLst>
            <a:ext uri="{FF2B5EF4-FFF2-40B4-BE49-F238E27FC236}">
              <a16:creationId xmlns:a16="http://schemas.microsoft.com/office/drawing/2014/main" id="{F122C755-3F49-45D9-B90C-9E038853F14B}"/>
            </a:ext>
          </a:extLst>
        </xdr:cNvPr>
        <xdr:cNvSpPr txBox="1"/>
      </xdr:nvSpPr>
      <xdr:spPr>
        <a:xfrm>
          <a:off x="855354" y="14270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116857</xdr:rowOff>
    </xdr:from>
    <xdr:ext cx="405111" cy="259045"/>
    <xdr:sp macro="" textlink="">
      <xdr:nvSpPr>
        <xdr:cNvPr id="317" name="n_1mainValue【公営住宅】&#10;有形固定資産減価償却率">
          <a:extLst>
            <a:ext uri="{FF2B5EF4-FFF2-40B4-BE49-F238E27FC236}">
              <a16:creationId xmlns:a16="http://schemas.microsoft.com/office/drawing/2014/main" id="{BC783A43-DD8A-4E98-958F-3150E8F8874D}"/>
            </a:ext>
          </a:extLst>
        </xdr:cNvPr>
        <xdr:cNvSpPr txBox="1"/>
      </xdr:nvSpPr>
      <xdr:spPr>
        <a:xfrm>
          <a:off x="3239144" y="1383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88282</xdr:rowOff>
    </xdr:from>
    <xdr:ext cx="405111" cy="259045"/>
    <xdr:sp macro="" textlink="">
      <xdr:nvSpPr>
        <xdr:cNvPr id="318" name="n_2mainValue【公営住宅】&#10;有形固定資産減価償却率">
          <a:extLst>
            <a:ext uri="{FF2B5EF4-FFF2-40B4-BE49-F238E27FC236}">
              <a16:creationId xmlns:a16="http://schemas.microsoft.com/office/drawing/2014/main" id="{2FDBAB96-43EC-4FCE-BDA0-1ACFDCD1EE67}"/>
            </a:ext>
          </a:extLst>
        </xdr:cNvPr>
        <xdr:cNvSpPr txBox="1"/>
      </xdr:nvSpPr>
      <xdr:spPr>
        <a:xfrm>
          <a:off x="2439044" y="13808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65422</xdr:rowOff>
    </xdr:from>
    <xdr:ext cx="405111" cy="259045"/>
    <xdr:sp macro="" textlink="">
      <xdr:nvSpPr>
        <xdr:cNvPr id="319" name="n_3mainValue【公営住宅】&#10;有形固定資産減価償却率">
          <a:extLst>
            <a:ext uri="{FF2B5EF4-FFF2-40B4-BE49-F238E27FC236}">
              <a16:creationId xmlns:a16="http://schemas.microsoft.com/office/drawing/2014/main" id="{2AEC4131-33EC-46EA-A846-D0D292B01AF5}"/>
            </a:ext>
          </a:extLst>
        </xdr:cNvPr>
        <xdr:cNvSpPr txBox="1"/>
      </xdr:nvSpPr>
      <xdr:spPr>
        <a:xfrm>
          <a:off x="1641484" y="13779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33038</xdr:rowOff>
    </xdr:from>
    <xdr:ext cx="405111" cy="259045"/>
    <xdr:sp macro="" textlink="">
      <xdr:nvSpPr>
        <xdr:cNvPr id="320" name="n_4mainValue【公営住宅】&#10;有形固定資産減価償却率">
          <a:extLst>
            <a:ext uri="{FF2B5EF4-FFF2-40B4-BE49-F238E27FC236}">
              <a16:creationId xmlns:a16="http://schemas.microsoft.com/office/drawing/2014/main" id="{C93EEEAD-1730-4E84-B05D-6399D9547B5E}"/>
            </a:ext>
          </a:extLst>
        </xdr:cNvPr>
        <xdr:cNvSpPr txBox="1"/>
      </xdr:nvSpPr>
      <xdr:spPr>
        <a:xfrm>
          <a:off x="855354" y="13747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27AB488B-0AD4-4A92-880C-562CF46ED150}"/>
            </a:ext>
          </a:extLst>
        </xdr:cNvPr>
        <xdr:cNvSpPr/>
      </xdr:nvSpPr>
      <xdr:spPr>
        <a:xfrm>
          <a:off x="596011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5AB6E08E-E69D-4F70-841C-F9F86D536EF4}"/>
            </a:ext>
          </a:extLst>
        </xdr:cNvPr>
        <xdr:cNvSpPr/>
      </xdr:nvSpPr>
      <xdr:spPr>
        <a:xfrm>
          <a:off x="60604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4A49BFE2-ACC0-414E-A2B3-AD32D8F0F257}"/>
            </a:ext>
          </a:extLst>
        </xdr:cNvPr>
        <xdr:cNvSpPr/>
      </xdr:nvSpPr>
      <xdr:spPr>
        <a:xfrm>
          <a:off x="60604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5E1BE78A-65F6-4F97-AEEF-EFB4CF367CCA}"/>
            </a:ext>
          </a:extLst>
        </xdr:cNvPr>
        <xdr:cNvSpPr/>
      </xdr:nvSpPr>
      <xdr:spPr>
        <a:xfrm>
          <a:off x="69888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C38073C6-4A3A-4B01-B8AC-29266DD35C80}"/>
            </a:ext>
          </a:extLst>
        </xdr:cNvPr>
        <xdr:cNvSpPr/>
      </xdr:nvSpPr>
      <xdr:spPr>
        <a:xfrm>
          <a:off x="69888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CE4DC826-127D-4F78-9315-CEB8F522718A}"/>
            </a:ext>
          </a:extLst>
        </xdr:cNvPr>
        <xdr:cNvSpPr/>
      </xdr:nvSpPr>
      <xdr:spPr>
        <a:xfrm>
          <a:off x="80175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B68F1561-B7CB-4F28-A8FA-08FE8637DAA7}"/>
            </a:ext>
          </a:extLst>
        </xdr:cNvPr>
        <xdr:cNvSpPr/>
      </xdr:nvSpPr>
      <xdr:spPr>
        <a:xfrm>
          <a:off x="80175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70D88258-3D90-4D4B-B82B-4FD0C8D0FCDA}"/>
            </a:ext>
          </a:extLst>
        </xdr:cNvPr>
        <xdr:cNvSpPr/>
      </xdr:nvSpPr>
      <xdr:spPr>
        <a:xfrm>
          <a:off x="596011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89B39F3E-10EC-4849-B4CF-55E97F3D8F3B}"/>
            </a:ext>
          </a:extLst>
        </xdr:cNvPr>
        <xdr:cNvSpPr txBox="1"/>
      </xdr:nvSpPr>
      <xdr:spPr>
        <a:xfrm>
          <a:off x="592201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F02F776D-ECA6-4BED-91F7-170CC44B1448}"/>
            </a:ext>
          </a:extLst>
        </xdr:cNvPr>
        <xdr:cNvCxnSpPr/>
      </xdr:nvCxnSpPr>
      <xdr:spPr>
        <a:xfrm>
          <a:off x="5960110" y="1524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31" name="直線コネクタ 330">
          <a:extLst>
            <a:ext uri="{FF2B5EF4-FFF2-40B4-BE49-F238E27FC236}">
              <a16:creationId xmlns:a16="http://schemas.microsoft.com/office/drawing/2014/main" id="{E7DA9FEE-42FE-4DB4-99FA-66F17FD17176}"/>
            </a:ext>
          </a:extLst>
        </xdr:cNvPr>
        <xdr:cNvCxnSpPr/>
      </xdr:nvCxnSpPr>
      <xdr:spPr>
        <a:xfrm>
          <a:off x="5960110" y="146646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32" name="テキスト ボックス 331">
          <a:extLst>
            <a:ext uri="{FF2B5EF4-FFF2-40B4-BE49-F238E27FC236}">
              <a16:creationId xmlns:a16="http://schemas.microsoft.com/office/drawing/2014/main" id="{31A31844-6512-465F-A8D2-1FFCC3A7C31B}"/>
            </a:ext>
          </a:extLst>
        </xdr:cNvPr>
        <xdr:cNvSpPr txBox="1"/>
      </xdr:nvSpPr>
      <xdr:spPr>
        <a:xfrm>
          <a:off x="5527221" y="145281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3" name="直線コネクタ 332">
          <a:extLst>
            <a:ext uri="{FF2B5EF4-FFF2-40B4-BE49-F238E27FC236}">
              <a16:creationId xmlns:a16="http://schemas.microsoft.com/office/drawing/2014/main" id="{11D9F9CE-CBC4-44D1-96C2-E2D9828E123E}"/>
            </a:ext>
          </a:extLst>
        </xdr:cNvPr>
        <xdr:cNvCxnSpPr/>
      </xdr:nvCxnSpPr>
      <xdr:spPr>
        <a:xfrm>
          <a:off x="5960110" y="1409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4" name="テキスト ボックス 333">
          <a:extLst>
            <a:ext uri="{FF2B5EF4-FFF2-40B4-BE49-F238E27FC236}">
              <a16:creationId xmlns:a16="http://schemas.microsoft.com/office/drawing/2014/main" id="{69CF3D5D-FEF8-4119-84B4-78A130D8A2D2}"/>
            </a:ext>
          </a:extLst>
        </xdr:cNvPr>
        <xdr:cNvSpPr txBox="1"/>
      </xdr:nvSpPr>
      <xdr:spPr>
        <a:xfrm>
          <a:off x="5527221" y="1395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5" name="直線コネクタ 334">
          <a:extLst>
            <a:ext uri="{FF2B5EF4-FFF2-40B4-BE49-F238E27FC236}">
              <a16:creationId xmlns:a16="http://schemas.microsoft.com/office/drawing/2014/main" id="{A234247F-6E22-4C00-81F1-DBBB335ED74B}"/>
            </a:ext>
          </a:extLst>
        </xdr:cNvPr>
        <xdr:cNvCxnSpPr/>
      </xdr:nvCxnSpPr>
      <xdr:spPr>
        <a:xfrm>
          <a:off x="5960110" y="13525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36" name="テキスト ボックス 335">
          <a:extLst>
            <a:ext uri="{FF2B5EF4-FFF2-40B4-BE49-F238E27FC236}">
              <a16:creationId xmlns:a16="http://schemas.microsoft.com/office/drawing/2014/main" id="{C6FE7188-FFDA-4558-86F6-796197366F75}"/>
            </a:ext>
          </a:extLst>
        </xdr:cNvPr>
        <xdr:cNvSpPr txBox="1"/>
      </xdr:nvSpPr>
      <xdr:spPr>
        <a:xfrm>
          <a:off x="5527221" y="133851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7" name="直線コネクタ 336">
          <a:extLst>
            <a:ext uri="{FF2B5EF4-FFF2-40B4-BE49-F238E27FC236}">
              <a16:creationId xmlns:a16="http://schemas.microsoft.com/office/drawing/2014/main" id="{4DD33266-4403-4AD2-BD2A-BE369649207A}"/>
            </a:ext>
          </a:extLst>
        </xdr:cNvPr>
        <xdr:cNvCxnSpPr/>
      </xdr:nvCxnSpPr>
      <xdr:spPr>
        <a:xfrm>
          <a:off x="5960110" y="1295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8" name="テキスト ボックス 337">
          <a:extLst>
            <a:ext uri="{FF2B5EF4-FFF2-40B4-BE49-F238E27FC236}">
              <a16:creationId xmlns:a16="http://schemas.microsoft.com/office/drawing/2014/main" id="{22EAAEB0-6063-4C68-8BC5-0AD4C87727C2}"/>
            </a:ext>
          </a:extLst>
        </xdr:cNvPr>
        <xdr:cNvSpPr txBox="1"/>
      </xdr:nvSpPr>
      <xdr:spPr>
        <a:xfrm>
          <a:off x="5527221"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9" name="【公営住宅】&#10;一人当たり面積グラフ枠">
          <a:extLst>
            <a:ext uri="{FF2B5EF4-FFF2-40B4-BE49-F238E27FC236}">
              <a16:creationId xmlns:a16="http://schemas.microsoft.com/office/drawing/2014/main" id="{5586733F-E3AD-4DD0-BAA3-92BCBA276EE9}"/>
            </a:ext>
          </a:extLst>
        </xdr:cNvPr>
        <xdr:cNvSpPr/>
      </xdr:nvSpPr>
      <xdr:spPr>
        <a:xfrm>
          <a:off x="596011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17526</xdr:rowOff>
    </xdr:from>
    <xdr:to>
      <xdr:col>54</xdr:col>
      <xdr:colOff>189865</xdr:colOff>
      <xdr:row>85</xdr:row>
      <xdr:rowOff>89536</xdr:rowOff>
    </xdr:to>
    <xdr:cxnSp macro="">
      <xdr:nvCxnSpPr>
        <xdr:cNvPr id="340" name="直線コネクタ 339">
          <a:extLst>
            <a:ext uri="{FF2B5EF4-FFF2-40B4-BE49-F238E27FC236}">
              <a16:creationId xmlns:a16="http://schemas.microsoft.com/office/drawing/2014/main" id="{60D652A4-146B-479E-841C-A5C0EB0C07F2}"/>
            </a:ext>
          </a:extLst>
        </xdr:cNvPr>
        <xdr:cNvCxnSpPr/>
      </xdr:nvCxnSpPr>
      <xdr:spPr>
        <a:xfrm flipV="1">
          <a:off x="9429115" y="13394436"/>
          <a:ext cx="0" cy="1272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93363</xdr:rowOff>
    </xdr:from>
    <xdr:ext cx="469744" cy="259045"/>
    <xdr:sp macro="" textlink="">
      <xdr:nvSpPr>
        <xdr:cNvPr id="341" name="【公営住宅】&#10;一人当たり面積最小値テキスト">
          <a:extLst>
            <a:ext uri="{FF2B5EF4-FFF2-40B4-BE49-F238E27FC236}">
              <a16:creationId xmlns:a16="http://schemas.microsoft.com/office/drawing/2014/main" id="{48330F06-9054-43FA-BC2E-9B834C682886}"/>
            </a:ext>
          </a:extLst>
        </xdr:cNvPr>
        <xdr:cNvSpPr txBox="1"/>
      </xdr:nvSpPr>
      <xdr:spPr>
        <a:xfrm>
          <a:off x="9467850" y="14670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89536</xdr:rowOff>
    </xdr:from>
    <xdr:to>
      <xdr:col>55</xdr:col>
      <xdr:colOff>88900</xdr:colOff>
      <xdr:row>85</xdr:row>
      <xdr:rowOff>89536</xdr:rowOff>
    </xdr:to>
    <xdr:cxnSp macro="">
      <xdr:nvCxnSpPr>
        <xdr:cNvPr id="342" name="直線コネクタ 341">
          <a:extLst>
            <a:ext uri="{FF2B5EF4-FFF2-40B4-BE49-F238E27FC236}">
              <a16:creationId xmlns:a16="http://schemas.microsoft.com/office/drawing/2014/main" id="{640D3DCD-EB01-40F3-8D37-287A02D16C2C}"/>
            </a:ext>
          </a:extLst>
        </xdr:cNvPr>
        <xdr:cNvCxnSpPr/>
      </xdr:nvCxnSpPr>
      <xdr:spPr>
        <a:xfrm>
          <a:off x="9356090" y="14666596"/>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135653</xdr:rowOff>
    </xdr:from>
    <xdr:ext cx="469744" cy="259045"/>
    <xdr:sp macro="" textlink="">
      <xdr:nvSpPr>
        <xdr:cNvPr id="343" name="【公営住宅】&#10;一人当たり面積最大値テキスト">
          <a:extLst>
            <a:ext uri="{FF2B5EF4-FFF2-40B4-BE49-F238E27FC236}">
              <a16:creationId xmlns:a16="http://schemas.microsoft.com/office/drawing/2014/main" id="{E5C688A3-714A-4810-883D-65CE9B5D9FC5}"/>
            </a:ext>
          </a:extLst>
        </xdr:cNvPr>
        <xdr:cNvSpPr txBox="1"/>
      </xdr:nvSpPr>
      <xdr:spPr>
        <a:xfrm>
          <a:off x="9467850" y="13162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17526</xdr:rowOff>
    </xdr:from>
    <xdr:to>
      <xdr:col>55</xdr:col>
      <xdr:colOff>88900</xdr:colOff>
      <xdr:row>78</xdr:row>
      <xdr:rowOff>17526</xdr:rowOff>
    </xdr:to>
    <xdr:cxnSp macro="">
      <xdr:nvCxnSpPr>
        <xdr:cNvPr id="344" name="直線コネクタ 343">
          <a:extLst>
            <a:ext uri="{FF2B5EF4-FFF2-40B4-BE49-F238E27FC236}">
              <a16:creationId xmlns:a16="http://schemas.microsoft.com/office/drawing/2014/main" id="{510D7E45-D395-4208-8505-9ABDD42309BD}"/>
            </a:ext>
          </a:extLst>
        </xdr:cNvPr>
        <xdr:cNvCxnSpPr/>
      </xdr:nvCxnSpPr>
      <xdr:spPr>
        <a:xfrm>
          <a:off x="9356090" y="13394436"/>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76027</xdr:rowOff>
    </xdr:from>
    <xdr:ext cx="469744" cy="259045"/>
    <xdr:sp macro="" textlink="">
      <xdr:nvSpPr>
        <xdr:cNvPr id="345" name="【公営住宅】&#10;一人当たり面積平均値テキスト">
          <a:extLst>
            <a:ext uri="{FF2B5EF4-FFF2-40B4-BE49-F238E27FC236}">
              <a16:creationId xmlns:a16="http://schemas.microsoft.com/office/drawing/2014/main" id="{55B801F4-3D44-4A52-9B45-FDEA892167D0}"/>
            </a:ext>
          </a:extLst>
        </xdr:cNvPr>
        <xdr:cNvSpPr txBox="1"/>
      </xdr:nvSpPr>
      <xdr:spPr>
        <a:xfrm>
          <a:off x="9467850" y="143063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97600</xdr:rowOff>
    </xdr:from>
    <xdr:to>
      <xdr:col>55</xdr:col>
      <xdr:colOff>50800</xdr:colOff>
      <xdr:row>84</xdr:row>
      <xdr:rowOff>27750</xdr:rowOff>
    </xdr:to>
    <xdr:sp macro="" textlink="">
      <xdr:nvSpPr>
        <xdr:cNvPr id="346" name="フローチャート: 判断 345">
          <a:extLst>
            <a:ext uri="{FF2B5EF4-FFF2-40B4-BE49-F238E27FC236}">
              <a16:creationId xmlns:a16="http://schemas.microsoft.com/office/drawing/2014/main" id="{3F79C8DC-D7AC-484A-8B7B-E55C341423C2}"/>
            </a:ext>
          </a:extLst>
        </xdr:cNvPr>
        <xdr:cNvSpPr/>
      </xdr:nvSpPr>
      <xdr:spPr>
        <a:xfrm>
          <a:off x="9394190" y="14324140"/>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99313</xdr:rowOff>
    </xdr:from>
    <xdr:to>
      <xdr:col>50</xdr:col>
      <xdr:colOff>165100</xdr:colOff>
      <xdr:row>84</xdr:row>
      <xdr:rowOff>29463</xdr:rowOff>
    </xdr:to>
    <xdr:sp macro="" textlink="">
      <xdr:nvSpPr>
        <xdr:cNvPr id="347" name="フローチャート: 判断 346">
          <a:extLst>
            <a:ext uri="{FF2B5EF4-FFF2-40B4-BE49-F238E27FC236}">
              <a16:creationId xmlns:a16="http://schemas.microsoft.com/office/drawing/2014/main" id="{A109B312-4006-4970-9A9F-28A7D0560FD5}"/>
            </a:ext>
          </a:extLst>
        </xdr:cNvPr>
        <xdr:cNvSpPr/>
      </xdr:nvSpPr>
      <xdr:spPr>
        <a:xfrm>
          <a:off x="8632190" y="14325853"/>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107886</xdr:rowOff>
    </xdr:from>
    <xdr:to>
      <xdr:col>46</xdr:col>
      <xdr:colOff>38100</xdr:colOff>
      <xdr:row>84</xdr:row>
      <xdr:rowOff>38036</xdr:rowOff>
    </xdr:to>
    <xdr:sp macro="" textlink="">
      <xdr:nvSpPr>
        <xdr:cNvPr id="348" name="フローチャート: 判断 347">
          <a:extLst>
            <a:ext uri="{FF2B5EF4-FFF2-40B4-BE49-F238E27FC236}">
              <a16:creationId xmlns:a16="http://schemas.microsoft.com/office/drawing/2014/main" id="{51A08D7B-B16C-4A5E-B748-4B65FD9BD2E0}"/>
            </a:ext>
          </a:extLst>
        </xdr:cNvPr>
        <xdr:cNvSpPr/>
      </xdr:nvSpPr>
      <xdr:spPr>
        <a:xfrm>
          <a:off x="7846060" y="14336331"/>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130747</xdr:rowOff>
    </xdr:from>
    <xdr:to>
      <xdr:col>41</xdr:col>
      <xdr:colOff>101600</xdr:colOff>
      <xdr:row>84</xdr:row>
      <xdr:rowOff>60897</xdr:rowOff>
    </xdr:to>
    <xdr:sp macro="" textlink="">
      <xdr:nvSpPr>
        <xdr:cNvPr id="349" name="フローチャート: 判断 348">
          <a:extLst>
            <a:ext uri="{FF2B5EF4-FFF2-40B4-BE49-F238E27FC236}">
              <a16:creationId xmlns:a16="http://schemas.microsoft.com/office/drawing/2014/main" id="{C25E4EDF-F7DF-4FB1-86F7-8AF1975CE72D}"/>
            </a:ext>
          </a:extLst>
        </xdr:cNvPr>
        <xdr:cNvSpPr/>
      </xdr:nvSpPr>
      <xdr:spPr>
        <a:xfrm>
          <a:off x="7029450" y="14364907"/>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152464</xdr:rowOff>
    </xdr:from>
    <xdr:to>
      <xdr:col>36</xdr:col>
      <xdr:colOff>165100</xdr:colOff>
      <xdr:row>84</xdr:row>
      <xdr:rowOff>82614</xdr:rowOff>
    </xdr:to>
    <xdr:sp macro="" textlink="">
      <xdr:nvSpPr>
        <xdr:cNvPr id="350" name="フローチャート: 判断 349">
          <a:extLst>
            <a:ext uri="{FF2B5EF4-FFF2-40B4-BE49-F238E27FC236}">
              <a16:creationId xmlns:a16="http://schemas.microsoft.com/office/drawing/2014/main" id="{90BDDEAA-343D-4102-8EF9-AA9229899FC2}"/>
            </a:ext>
          </a:extLst>
        </xdr:cNvPr>
        <xdr:cNvSpPr/>
      </xdr:nvSpPr>
      <xdr:spPr>
        <a:xfrm>
          <a:off x="6231890" y="14382814"/>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792BC4F5-5DA4-4A14-8DB9-A5BA0DC07F77}"/>
            </a:ext>
          </a:extLst>
        </xdr:cNvPr>
        <xdr:cNvSpPr txBox="1"/>
      </xdr:nvSpPr>
      <xdr:spPr>
        <a:xfrm>
          <a:off x="92583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79BE9EA5-9C37-4715-B990-ECD3B3FA81D5}"/>
            </a:ext>
          </a:extLst>
        </xdr:cNvPr>
        <xdr:cNvSpPr txBox="1"/>
      </xdr:nvSpPr>
      <xdr:spPr>
        <a:xfrm>
          <a:off x="8515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97E904E1-7763-4CA0-B028-8B97713C3622}"/>
            </a:ext>
          </a:extLst>
        </xdr:cNvPr>
        <xdr:cNvSpPr txBox="1"/>
      </xdr:nvSpPr>
      <xdr:spPr>
        <a:xfrm>
          <a:off x="7717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23224FD2-2AF3-41BB-BCA1-8FA6B1EEF5FF}"/>
            </a:ext>
          </a:extLst>
        </xdr:cNvPr>
        <xdr:cNvSpPr txBox="1"/>
      </xdr:nvSpPr>
      <xdr:spPr>
        <a:xfrm>
          <a:off x="691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4F6BD7E7-FBE2-4579-9E29-DEDA222BD62A}"/>
            </a:ext>
          </a:extLst>
        </xdr:cNvPr>
        <xdr:cNvSpPr txBox="1"/>
      </xdr:nvSpPr>
      <xdr:spPr>
        <a:xfrm>
          <a:off x="6115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70168</xdr:rowOff>
    </xdr:from>
    <xdr:to>
      <xdr:col>55</xdr:col>
      <xdr:colOff>50800</xdr:colOff>
      <xdr:row>83</xdr:row>
      <xdr:rowOff>318</xdr:rowOff>
    </xdr:to>
    <xdr:sp macro="" textlink="">
      <xdr:nvSpPr>
        <xdr:cNvPr id="356" name="楕円 355">
          <a:extLst>
            <a:ext uri="{FF2B5EF4-FFF2-40B4-BE49-F238E27FC236}">
              <a16:creationId xmlns:a16="http://schemas.microsoft.com/office/drawing/2014/main" id="{5D8F4346-6A0B-4F0A-A6DE-AFCD9C5EFFB7}"/>
            </a:ext>
          </a:extLst>
        </xdr:cNvPr>
        <xdr:cNvSpPr/>
      </xdr:nvSpPr>
      <xdr:spPr>
        <a:xfrm>
          <a:off x="9394190" y="14127163"/>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81</xdr:row>
      <xdr:rowOff>93045</xdr:rowOff>
    </xdr:from>
    <xdr:ext cx="469744" cy="259045"/>
    <xdr:sp macro="" textlink="">
      <xdr:nvSpPr>
        <xdr:cNvPr id="357" name="【公営住宅】&#10;一人当たり面積該当値テキスト">
          <a:extLst>
            <a:ext uri="{FF2B5EF4-FFF2-40B4-BE49-F238E27FC236}">
              <a16:creationId xmlns:a16="http://schemas.microsoft.com/office/drawing/2014/main" id="{DC289F7E-E066-4884-928B-51EFE481525A}"/>
            </a:ext>
          </a:extLst>
        </xdr:cNvPr>
        <xdr:cNvSpPr txBox="1"/>
      </xdr:nvSpPr>
      <xdr:spPr>
        <a:xfrm>
          <a:off x="9467850" y="13984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92456</xdr:rowOff>
    </xdr:from>
    <xdr:to>
      <xdr:col>50</xdr:col>
      <xdr:colOff>165100</xdr:colOff>
      <xdr:row>83</xdr:row>
      <xdr:rowOff>22606</xdr:rowOff>
    </xdr:to>
    <xdr:sp macro="" textlink="">
      <xdr:nvSpPr>
        <xdr:cNvPr id="358" name="楕円 357">
          <a:extLst>
            <a:ext uri="{FF2B5EF4-FFF2-40B4-BE49-F238E27FC236}">
              <a16:creationId xmlns:a16="http://schemas.microsoft.com/office/drawing/2014/main" id="{127B9E91-965E-44A0-92D8-BAB02EEE3083}"/>
            </a:ext>
          </a:extLst>
        </xdr:cNvPr>
        <xdr:cNvSpPr/>
      </xdr:nvSpPr>
      <xdr:spPr>
        <a:xfrm>
          <a:off x="8632190" y="14155166"/>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82</xdr:row>
      <xdr:rowOff>120968</xdr:rowOff>
    </xdr:from>
    <xdr:to>
      <xdr:col>55</xdr:col>
      <xdr:colOff>0</xdr:colOff>
      <xdr:row>82</xdr:row>
      <xdr:rowOff>143256</xdr:rowOff>
    </xdr:to>
    <xdr:cxnSp macro="">
      <xdr:nvCxnSpPr>
        <xdr:cNvPr id="359" name="直線コネクタ 358">
          <a:extLst>
            <a:ext uri="{FF2B5EF4-FFF2-40B4-BE49-F238E27FC236}">
              <a16:creationId xmlns:a16="http://schemas.microsoft.com/office/drawing/2014/main" id="{B368C875-E73B-4D88-8960-62B9ED73A3B0}"/>
            </a:ext>
          </a:extLst>
        </xdr:cNvPr>
        <xdr:cNvCxnSpPr/>
      </xdr:nvCxnSpPr>
      <xdr:spPr>
        <a:xfrm flipV="1">
          <a:off x="8686800" y="14181773"/>
          <a:ext cx="742950" cy="18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82</xdr:row>
      <xdr:rowOff>94171</xdr:rowOff>
    </xdr:from>
    <xdr:to>
      <xdr:col>46</xdr:col>
      <xdr:colOff>38100</xdr:colOff>
      <xdr:row>83</xdr:row>
      <xdr:rowOff>24321</xdr:rowOff>
    </xdr:to>
    <xdr:sp macro="" textlink="">
      <xdr:nvSpPr>
        <xdr:cNvPr id="360" name="楕円 359">
          <a:extLst>
            <a:ext uri="{FF2B5EF4-FFF2-40B4-BE49-F238E27FC236}">
              <a16:creationId xmlns:a16="http://schemas.microsoft.com/office/drawing/2014/main" id="{84B641BB-A19B-4F52-A78E-0A5B7511CAD8}"/>
            </a:ext>
          </a:extLst>
        </xdr:cNvPr>
        <xdr:cNvSpPr/>
      </xdr:nvSpPr>
      <xdr:spPr>
        <a:xfrm>
          <a:off x="7846060" y="14156881"/>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82</xdr:row>
      <xdr:rowOff>143256</xdr:rowOff>
    </xdr:from>
    <xdr:to>
      <xdr:col>50</xdr:col>
      <xdr:colOff>114300</xdr:colOff>
      <xdr:row>82</xdr:row>
      <xdr:rowOff>144971</xdr:rowOff>
    </xdr:to>
    <xdr:cxnSp macro="">
      <xdr:nvCxnSpPr>
        <xdr:cNvPr id="361" name="直線コネクタ 360">
          <a:extLst>
            <a:ext uri="{FF2B5EF4-FFF2-40B4-BE49-F238E27FC236}">
              <a16:creationId xmlns:a16="http://schemas.microsoft.com/office/drawing/2014/main" id="{BA635DC1-D8E9-42DF-8EEE-C73D0C289EA1}"/>
            </a:ext>
          </a:extLst>
        </xdr:cNvPr>
        <xdr:cNvCxnSpPr/>
      </xdr:nvCxnSpPr>
      <xdr:spPr>
        <a:xfrm flipV="1">
          <a:off x="7889240" y="14200251"/>
          <a:ext cx="797560" cy="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82</xdr:row>
      <xdr:rowOff>98171</xdr:rowOff>
    </xdr:from>
    <xdr:to>
      <xdr:col>41</xdr:col>
      <xdr:colOff>101600</xdr:colOff>
      <xdr:row>83</xdr:row>
      <xdr:rowOff>28321</xdr:rowOff>
    </xdr:to>
    <xdr:sp macro="" textlink="">
      <xdr:nvSpPr>
        <xdr:cNvPr id="362" name="楕円 361">
          <a:extLst>
            <a:ext uri="{FF2B5EF4-FFF2-40B4-BE49-F238E27FC236}">
              <a16:creationId xmlns:a16="http://schemas.microsoft.com/office/drawing/2014/main" id="{7627AA23-B780-44E6-87D4-ADE00358F928}"/>
            </a:ext>
          </a:extLst>
        </xdr:cNvPr>
        <xdr:cNvSpPr/>
      </xdr:nvSpPr>
      <xdr:spPr>
        <a:xfrm>
          <a:off x="7029450" y="14153261"/>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82</xdr:row>
      <xdr:rowOff>144971</xdr:rowOff>
    </xdr:from>
    <xdr:to>
      <xdr:col>45</xdr:col>
      <xdr:colOff>177800</xdr:colOff>
      <xdr:row>82</xdr:row>
      <xdr:rowOff>148971</xdr:rowOff>
    </xdr:to>
    <xdr:cxnSp macro="">
      <xdr:nvCxnSpPr>
        <xdr:cNvPr id="363" name="直線コネクタ 362">
          <a:extLst>
            <a:ext uri="{FF2B5EF4-FFF2-40B4-BE49-F238E27FC236}">
              <a16:creationId xmlns:a16="http://schemas.microsoft.com/office/drawing/2014/main" id="{7010F460-F63F-488D-81D9-3229CC0F19FD}"/>
            </a:ext>
          </a:extLst>
        </xdr:cNvPr>
        <xdr:cNvCxnSpPr/>
      </xdr:nvCxnSpPr>
      <xdr:spPr>
        <a:xfrm flipV="1">
          <a:off x="7084060" y="14201966"/>
          <a:ext cx="805180" cy="5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82</xdr:row>
      <xdr:rowOff>101600</xdr:rowOff>
    </xdr:from>
    <xdr:to>
      <xdr:col>36</xdr:col>
      <xdr:colOff>165100</xdr:colOff>
      <xdr:row>83</xdr:row>
      <xdr:rowOff>31750</xdr:rowOff>
    </xdr:to>
    <xdr:sp macro="" textlink="">
      <xdr:nvSpPr>
        <xdr:cNvPr id="364" name="楕円 363">
          <a:extLst>
            <a:ext uri="{FF2B5EF4-FFF2-40B4-BE49-F238E27FC236}">
              <a16:creationId xmlns:a16="http://schemas.microsoft.com/office/drawing/2014/main" id="{50B3E7D3-D3A5-44CD-B865-E13FACF2A707}"/>
            </a:ext>
          </a:extLst>
        </xdr:cNvPr>
        <xdr:cNvSpPr/>
      </xdr:nvSpPr>
      <xdr:spPr>
        <a:xfrm>
          <a:off x="6231890" y="14156690"/>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82</xdr:row>
      <xdr:rowOff>148971</xdr:rowOff>
    </xdr:from>
    <xdr:to>
      <xdr:col>41</xdr:col>
      <xdr:colOff>50800</xdr:colOff>
      <xdr:row>82</xdr:row>
      <xdr:rowOff>152400</xdr:rowOff>
    </xdr:to>
    <xdr:cxnSp macro="">
      <xdr:nvCxnSpPr>
        <xdr:cNvPr id="365" name="直線コネクタ 364">
          <a:extLst>
            <a:ext uri="{FF2B5EF4-FFF2-40B4-BE49-F238E27FC236}">
              <a16:creationId xmlns:a16="http://schemas.microsoft.com/office/drawing/2014/main" id="{F5EBD7F9-2E38-4822-A65C-5C591C5F4FE5}"/>
            </a:ext>
          </a:extLst>
        </xdr:cNvPr>
        <xdr:cNvCxnSpPr/>
      </xdr:nvCxnSpPr>
      <xdr:spPr>
        <a:xfrm flipV="1">
          <a:off x="6286500" y="14207871"/>
          <a:ext cx="79756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20590</xdr:rowOff>
    </xdr:from>
    <xdr:ext cx="469744" cy="259045"/>
    <xdr:sp macro="" textlink="">
      <xdr:nvSpPr>
        <xdr:cNvPr id="366" name="n_1aveValue【公営住宅】&#10;一人当たり面積">
          <a:extLst>
            <a:ext uri="{FF2B5EF4-FFF2-40B4-BE49-F238E27FC236}">
              <a16:creationId xmlns:a16="http://schemas.microsoft.com/office/drawing/2014/main" id="{E9938C7A-59E4-47FA-B7CB-27EE18AC7C2E}"/>
            </a:ext>
          </a:extLst>
        </xdr:cNvPr>
        <xdr:cNvSpPr txBox="1"/>
      </xdr:nvSpPr>
      <xdr:spPr>
        <a:xfrm>
          <a:off x="8454467" y="144185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29163</xdr:rowOff>
    </xdr:from>
    <xdr:ext cx="469744" cy="259045"/>
    <xdr:sp macro="" textlink="">
      <xdr:nvSpPr>
        <xdr:cNvPr id="367" name="n_2aveValue【公営住宅】&#10;一人当たり面積">
          <a:extLst>
            <a:ext uri="{FF2B5EF4-FFF2-40B4-BE49-F238E27FC236}">
              <a16:creationId xmlns:a16="http://schemas.microsoft.com/office/drawing/2014/main" id="{6438F1D1-1132-4F01-8123-9BBA5A3DF1E2}"/>
            </a:ext>
          </a:extLst>
        </xdr:cNvPr>
        <xdr:cNvSpPr txBox="1"/>
      </xdr:nvSpPr>
      <xdr:spPr>
        <a:xfrm>
          <a:off x="7673417" y="14429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52024</xdr:rowOff>
    </xdr:from>
    <xdr:ext cx="469744" cy="259045"/>
    <xdr:sp macro="" textlink="">
      <xdr:nvSpPr>
        <xdr:cNvPr id="368" name="n_3aveValue【公営住宅】&#10;一人当たり面積">
          <a:extLst>
            <a:ext uri="{FF2B5EF4-FFF2-40B4-BE49-F238E27FC236}">
              <a16:creationId xmlns:a16="http://schemas.microsoft.com/office/drawing/2014/main" id="{8EEB33E1-C473-452F-84F3-428366AE4F7A}"/>
            </a:ext>
          </a:extLst>
        </xdr:cNvPr>
        <xdr:cNvSpPr txBox="1"/>
      </xdr:nvSpPr>
      <xdr:spPr>
        <a:xfrm>
          <a:off x="6866332" y="14457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73741</xdr:rowOff>
    </xdr:from>
    <xdr:ext cx="469744" cy="259045"/>
    <xdr:sp macro="" textlink="">
      <xdr:nvSpPr>
        <xdr:cNvPr id="369" name="n_4aveValue【公営住宅】&#10;一人当たり面積">
          <a:extLst>
            <a:ext uri="{FF2B5EF4-FFF2-40B4-BE49-F238E27FC236}">
              <a16:creationId xmlns:a16="http://schemas.microsoft.com/office/drawing/2014/main" id="{D343FEA4-66CA-4175-8993-EF466619B00E}"/>
            </a:ext>
          </a:extLst>
        </xdr:cNvPr>
        <xdr:cNvSpPr txBox="1"/>
      </xdr:nvSpPr>
      <xdr:spPr>
        <a:xfrm>
          <a:off x="6068772" y="14475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81</xdr:row>
      <xdr:rowOff>39133</xdr:rowOff>
    </xdr:from>
    <xdr:ext cx="469744" cy="259045"/>
    <xdr:sp macro="" textlink="">
      <xdr:nvSpPr>
        <xdr:cNvPr id="370" name="n_1mainValue【公営住宅】&#10;一人当たり面積">
          <a:extLst>
            <a:ext uri="{FF2B5EF4-FFF2-40B4-BE49-F238E27FC236}">
              <a16:creationId xmlns:a16="http://schemas.microsoft.com/office/drawing/2014/main" id="{E2D18083-46F7-4DA4-A981-C02DABECE415}"/>
            </a:ext>
          </a:extLst>
        </xdr:cNvPr>
        <xdr:cNvSpPr txBox="1"/>
      </xdr:nvSpPr>
      <xdr:spPr>
        <a:xfrm>
          <a:off x="8454467" y="13926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40848</xdr:rowOff>
    </xdr:from>
    <xdr:ext cx="469744" cy="259045"/>
    <xdr:sp macro="" textlink="">
      <xdr:nvSpPr>
        <xdr:cNvPr id="371" name="n_2mainValue【公営住宅】&#10;一人当たり面積">
          <a:extLst>
            <a:ext uri="{FF2B5EF4-FFF2-40B4-BE49-F238E27FC236}">
              <a16:creationId xmlns:a16="http://schemas.microsoft.com/office/drawing/2014/main" id="{2CA80F2D-B0FC-43FA-B7B7-74586AB1F043}"/>
            </a:ext>
          </a:extLst>
        </xdr:cNvPr>
        <xdr:cNvSpPr txBox="1"/>
      </xdr:nvSpPr>
      <xdr:spPr>
        <a:xfrm>
          <a:off x="7673417" y="13928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44848</xdr:rowOff>
    </xdr:from>
    <xdr:ext cx="469744" cy="259045"/>
    <xdr:sp macro="" textlink="">
      <xdr:nvSpPr>
        <xdr:cNvPr id="372" name="n_3mainValue【公営住宅】&#10;一人当たり面積">
          <a:extLst>
            <a:ext uri="{FF2B5EF4-FFF2-40B4-BE49-F238E27FC236}">
              <a16:creationId xmlns:a16="http://schemas.microsoft.com/office/drawing/2014/main" id="{AA85A61F-4911-4EB9-8B3F-F45E0DDC9232}"/>
            </a:ext>
          </a:extLst>
        </xdr:cNvPr>
        <xdr:cNvSpPr txBox="1"/>
      </xdr:nvSpPr>
      <xdr:spPr>
        <a:xfrm>
          <a:off x="6866332" y="13934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48277</xdr:rowOff>
    </xdr:from>
    <xdr:ext cx="469744" cy="259045"/>
    <xdr:sp macro="" textlink="">
      <xdr:nvSpPr>
        <xdr:cNvPr id="373" name="n_4mainValue【公営住宅】&#10;一人当たり面積">
          <a:extLst>
            <a:ext uri="{FF2B5EF4-FFF2-40B4-BE49-F238E27FC236}">
              <a16:creationId xmlns:a16="http://schemas.microsoft.com/office/drawing/2014/main" id="{550B805D-A54D-495C-A046-D831F09D5D4C}"/>
            </a:ext>
          </a:extLst>
        </xdr:cNvPr>
        <xdr:cNvSpPr txBox="1"/>
      </xdr:nvSpPr>
      <xdr:spPr>
        <a:xfrm>
          <a:off x="6068772" y="13937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a:extLst>
            <a:ext uri="{FF2B5EF4-FFF2-40B4-BE49-F238E27FC236}">
              <a16:creationId xmlns:a16="http://schemas.microsoft.com/office/drawing/2014/main" id="{DD95BF84-F431-49F6-9776-BC69678BB860}"/>
            </a:ext>
          </a:extLst>
        </xdr:cNvPr>
        <xdr:cNvSpPr/>
      </xdr:nvSpPr>
      <xdr:spPr>
        <a:xfrm>
          <a:off x="6858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a:extLst>
            <a:ext uri="{FF2B5EF4-FFF2-40B4-BE49-F238E27FC236}">
              <a16:creationId xmlns:a16="http://schemas.microsoft.com/office/drawing/2014/main" id="{5A1BCC2C-1A4D-4CD0-9129-696D5933DBC6}"/>
            </a:ext>
          </a:extLst>
        </xdr:cNvPr>
        <xdr:cNvSpPr/>
      </xdr:nvSpPr>
      <xdr:spPr>
        <a:xfrm>
          <a:off x="8166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a:extLst>
            <a:ext uri="{FF2B5EF4-FFF2-40B4-BE49-F238E27FC236}">
              <a16:creationId xmlns:a16="http://schemas.microsoft.com/office/drawing/2014/main" id="{C9070ED2-A8D7-4F4A-99A8-4F36511CF014}"/>
            </a:ext>
          </a:extLst>
        </xdr:cNvPr>
        <xdr:cNvSpPr/>
      </xdr:nvSpPr>
      <xdr:spPr>
        <a:xfrm>
          <a:off x="8166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a:extLst>
            <a:ext uri="{FF2B5EF4-FFF2-40B4-BE49-F238E27FC236}">
              <a16:creationId xmlns:a16="http://schemas.microsoft.com/office/drawing/2014/main" id="{4D41E360-A1A6-4489-8DA4-80B72C2BCAAC}"/>
            </a:ext>
          </a:extLst>
        </xdr:cNvPr>
        <xdr:cNvSpPr/>
      </xdr:nvSpPr>
      <xdr:spPr>
        <a:xfrm>
          <a:off x="17145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a:extLst>
            <a:ext uri="{FF2B5EF4-FFF2-40B4-BE49-F238E27FC236}">
              <a16:creationId xmlns:a16="http://schemas.microsoft.com/office/drawing/2014/main" id="{732C37BE-4061-44C7-BA1A-CB53B7467187}"/>
            </a:ext>
          </a:extLst>
        </xdr:cNvPr>
        <xdr:cNvSpPr/>
      </xdr:nvSpPr>
      <xdr:spPr>
        <a:xfrm>
          <a:off x="17145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a:extLst>
            <a:ext uri="{FF2B5EF4-FFF2-40B4-BE49-F238E27FC236}">
              <a16:creationId xmlns:a16="http://schemas.microsoft.com/office/drawing/2014/main" id="{2D8C7FC3-6BF4-4CEB-AA59-B49750DE553B}"/>
            </a:ext>
          </a:extLst>
        </xdr:cNvPr>
        <xdr:cNvSpPr/>
      </xdr:nvSpPr>
      <xdr:spPr>
        <a:xfrm>
          <a:off x="27432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a:extLst>
            <a:ext uri="{FF2B5EF4-FFF2-40B4-BE49-F238E27FC236}">
              <a16:creationId xmlns:a16="http://schemas.microsoft.com/office/drawing/2014/main" id="{AAF7BCE2-C2B3-48BB-AA77-7387DC8CE0A5}"/>
            </a:ext>
          </a:extLst>
        </xdr:cNvPr>
        <xdr:cNvSpPr/>
      </xdr:nvSpPr>
      <xdr:spPr>
        <a:xfrm>
          <a:off x="27432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a:extLst>
            <a:ext uri="{FF2B5EF4-FFF2-40B4-BE49-F238E27FC236}">
              <a16:creationId xmlns:a16="http://schemas.microsoft.com/office/drawing/2014/main" id="{1DCBFED5-227C-46E9-80DA-5663667EAFE0}"/>
            </a:ext>
          </a:extLst>
        </xdr:cNvPr>
        <xdr:cNvSpPr/>
      </xdr:nvSpPr>
      <xdr:spPr>
        <a:xfrm>
          <a:off x="685800" y="1676019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2" name="正方形/長方形 381">
          <a:extLst>
            <a:ext uri="{FF2B5EF4-FFF2-40B4-BE49-F238E27FC236}">
              <a16:creationId xmlns:a16="http://schemas.microsoft.com/office/drawing/2014/main" id="{08D91385-FAC5-4BAE-AEBF-7CA1BD920868}"/>
            </a:ext>
          </a:extLst>
        </xdr:cNvPr>
        <xdr:cNvSpPr/>
      </xdr:nvSpPr>
      <xdr:spPr>
        <a:xfrm>
          <a:off x="596011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3" name="正方形/長方形 382">
          <a:extLst>
            <a:ext uri="{FF2B5EF4-FFF2-40B4-BE49-F238E27FC236}">
              <a16:creationId xmlns:a16="http://schemas.microsoft.com/office/drawing/2014/main" id="{A031D595-8853-49AF-A4F3-0B7BCF045999}"/>
            </a:ext>
          </a:extLst>
        </xdr:cNvPr>
        <xdr:cNvSpPr/>
      </xdr:nvSpPr>
      <xdr:spPr>
        <a:xfrm>
          <a:off x="60604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4" name="正方形/長方形 383">
          <a:extLst>
            <a:ext uri="{FF2B5EF4-FFF2-40B4-BE49-F238E27FC236}">
              <a16:creationId xmlns:a16="http://schemas.microsoft.com/office/drawing/2014/main" id="{E1596CDF-1016-44CD-82B6-5BCBA47073CA}"/>
            </a:ext>
          </a:extLst>
        </xdr:cNvPr>
        <xdr:cNvSpPr/>
      </xdr:nvSpPr>
      <xdr:spPr>
        <a:xfrm>
          <a:off x="60604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5" name="正方形/長方形 384">
          <a:extLst>
            <a:ext uri="{FF2B5EF4-FFF2-40B4-BE49-F238E27FC236}">
              <a16:creationId xmlns:a16="http://schemas.microsoft.com/office/drawing/2014/main" id="{5F1DB4BE-B3FB-4DD3-8B54-E30D831CBC17}"/>
            </a:ext>
          </a:extLst>
        </xdr:cNvPr>
        <xdr:cNvSpPr/>
      </xdr:nvSpPr>
      <xdr:spPr>
        <a:xfrm>
          <a:off x="69888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6" name="正方形/長方形 385">
          <a:extLst>
            <a:ext uri="{FF2B5EF4-FFF2-40B4-BE49-F238E27FC236}">
              <a16:creationId xmlns:a16="http://schemas.microsoft.com/office/drawing/2014/main" id="{F356C26F-2ED9-4D6D-A1E7-3F2848F6713E}"/>
            </a:ext>
          </a:extLst>
        </xdr:cNvPr>
        <xdr:cNvSpPr/>
      </xdr:nvSpPr>
      <xdr:spPr>
        <a:xfrm>
          <a:off x="69888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7" name="正方形/長方形 386">
          <a:extLst>
            <a:ext uri="{FF2B5EF4-FFF2-40B4-BE49-F238E27FC236}">
              <a16:creationId xmlns:a16="http://schemas.microsoft.com/office/drawing/2014/main" id="{C387F281-185C-4CBB-90A4-304051985514}"/>
            </a:ext>
          </a:extLst>
        </xdr:cNvPr>
        <xdr:cNvSpPr/>
      </xdr:nvSpPr>
      <xdr:spPr>
        <a:xfrm>
          <a:off x="80175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8" name="正方形/長方形 387">
          <a:extLst>
            <a:ext uri="{FF2B5EF4-FFF2-40B4-BE49-F238E27FC236}">
              <a16:creationId xmlns:a16="http://schemas.microsoft.com/office/drawing/2014/main" id="{07CBAD0F-22DB-4942-80B2-9E728EC1848B}"/>
            </a:ext>
          </a:extLst>
        </xdr:cNvPr>
        <xdr:cNvSpPr/>
      </xdr:nvSpPr>
      <xdr:spPr>
        <a:xfrm>
          <a:off x="80175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9" name="正方形/長方形 388">
          <a:extLst>
            <a:ext uri="{FF2B5EF4-FFF2-40B4-BE49-F238E27FC236}">
              <a16:creationId xmlns:a16="http://schemas.microsoft.com/office/drawing/2014/main" id="{16E44F02-5416-449B-9184-95164C257C18}"/>
            </a:ext>
          </a:extLst>
        </xdr:cNvPr>
        <xdr:cNvSpPr/>
      </xdr:nvSpPr>
      <xdr:spPr>
        <a:xfrm>
          <a:off x="5960110" y="1676019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0" name="正方形/長方形 389">
          <a:extLst>
            <a:ext uri="{FF2B5EF4-FFF2-40B4-BE49-F238E27FC236}">
              <a16:creationId xmlns:a16="http://schemas.microsoft.com/office/drawing/2014/main" id="{07F72ADE-236B-4B6E-904A-2A7D26475FF6}"/>
            </a:ext>
          </a:extLst>
        </xdr:cNvPr>
        <xdr:cNvSpPr/>
      </xdr:nvSpPr>
      <xdr:spPr>
        <a:xfrm>
          <a:off x="1120394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1" name="正方形/長方形 390">
          <a:extLst>
            <a:ext uri="{FF2B5EF4-FFF2-40B4-BE49-F238E27FC236}">
              <a16:creationId xmlns:a16="http://schemas.microsoft.com/office/drawing/2014/main" id="{0FD2495B-DFD1-4C2E-913F-A080D03134D3}"/>
            </a:ext>
          </a:extLst>
        </xdr:cNvPr>
        <xdr:cNvSpPr/>
      </xdr:nvSpPr>
      <xdr:spPr>
        <a:xfrm>
          <a:off x="113157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2" name="正方形/長方形 391">
          <a:extLst>
            <a:ext uri="{FF2B5EF4-FFF2-40B4-BE49-F238E27FC236}">
              <a16:creationId xmlns:a16="http://schemas.microsoft.com/office/drawing/2014/main" id="{AC364AA3-EFD5-4CE0-8784-0B44E80475C9}"/>
            </a:ext>
          </a:extLst>
        </xdr:cNvPr>
        <xdr:cNvSpPr/>
      </xdr:nvSpPr>
      <xdr:spPr>
        <a:xfrm>
          <a:off x="113157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3" name="正方形/長方形 392">
          <a:extLst>
            <a:ext uri="{FF2B5EF4-FFF2-40B4-BE49-F238E27FC236}">
              <a16:creationId xmlns:a16="http://schemas.microsoft.com/office/drawing/2014/main" id="{A4E1C5D1-2364-40F9-8971-A483C7725E11}"/>
            </a:ext>
          </a:extLst>
        </xdr:cNvPr>
        <xdr:cNvSpPr/>
      </xdr:nvSpPr>
      <xdr:spPr>
        <a:xfrm>
          <a:off x="122326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4" name="正方形/長方形 393">
          <a:extLst>
            <a:ext uri="{FF2B5EF4-FFF2-40B4-BE49-F238E27FC236}">
              <a16:creationId xmlns:a16="http://schemas.microsoft.com/office/drawing/2014/main" id="{EDF38E6E-1D76-47B6-9536-12D6AE6A77EB}"/>
            </a:ext>
          </a:extLst>
        </xdr:cNvPr>
        <xdr:cNvSpPr/>
      </xdr:nvSpPr>
      <xdr:spPr>
        <a:xfrm>
          <a:off x="122326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5" name="正方形/長方形 394">
          <a:extLst>
            <a:ext uri="{FF2B5EF4-FFF2-40B4-BE49-F238E27FC236}">
              <a16:creationId xmlns:a16="http://schemas.microsoft.com/office/drawing/2014/main" id="{F673D90B-55A5-41B7-8CEB-CFAB1B4B93E0}"/>
            </a:ext>
          </a:extLst>
        </xdr:cNvPr>
        <xdr:cNvSpPr/>
      </xdr:nvSpPr>
      <xdr:spPr>
        <a:xfrm>
          <a:off x="132613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6" name="正方形/長方形 395">
          <a:extLst>
            <a:ext uri="{FF2B5EF4-FFF2-40B4-BE49-F238E27FC236}">
              <a16:creationId xmlns:a16="http://schemas.microsoft.com/office/drawing/2014/main" id="{F92E26C0-7C4C-41A8-B9CA-B56A80500E32}"/>
            </a:ext>
          </a:extLst>
        </xdr:cNvPr>
        <xdr:cNvSpPr/>
      </xdr:nvSpPr>
      <xdr:spPr>
        <a:xfrm>
          <a:off x="132613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7" name="正方形/長方形 396">
          <a:extLst>
            <a:ext uri="{FF2B5EF4-FFF2-40B4-BE49-F238E27FC236}">
              <a16:creationId xmlns:a16="http://schemas.microsoft.com/office/drawing/2014/main" id="{8A41B5D3-88B5-45EC-A713-09FFE238C68D}"/>
            </a:ext>
          </a:extLst>
        </xdr:cNvPr>
        <xdr:cNvSpPr/>
      </xdr:nvSpPr>
      <xdr:spPr>
        <a:xfrm>
          <a:off x="1120394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8" name="テキスト ボックス 397">
          <a:extLst>
            <a:ext uri="{FF2B5EF4-FFF2-40B4-BE49-F238E27FC236}">
              <a16:creationId xmlns:a16="http://schemas.microsoft.com/office/drawing/2014/main" id="{71B649D7-C5D5-4BEC-8D0D-A76FF3177209}"/>
            </a:ext>
          </a:extLst>
        </xdr:cNvPr>
        <xdr:cNvSpPr txBox="1"/>
      </xdr:nvSpPr>
      <xdr:spPr>
        <a:xfrm>
          <a:off x="1116584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9" name="直線コネクタ 398">
          <a:extLst>
            <a:ext uri="{FF2B5EF4-FFF2-40B4-BE49-F238E27FC236}">
              <a16:creationId xmlns:a16="http://schemas.microsoft.com/office/drawing/2014/main" id="{04F4C5FF-A1C9-48C5-86D8-CC476E27A595}"/>
            </a:ext>
          </a:extLst>
        </xdr:cNvPr>
        <xdr:cNvCxnSpPr/>
      </xdr:nvCxnSpPr>
      <xdr:spPr>
        <a:xfrm>
          <a:off x="1120394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0" name="テキスト ボックス 399">
          <a:extLst>
            <a:ext uri="{FF2B5EF4-FFF2-40B4-BE49-F238E27FC236}">
              <a16:creationId xmlns:a16="http://schemas.microsoft.com/office/drawing/2014/main" id="{E8CDEA80-F80C-4495-9077-3F8F5D0B0950}"/>
            </a:ext>
          </a:extLst>
        </xdr:cNvPr>
        <xdr:cNvSpPr txBox="1"/>
      </xdr:nvSpPr>
      <xdr:spPr>
        <a:xfrm>
          <a:off x="10801531"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1" name="直線コネクタ 400">
          <a:extLst>
            <a:ext uri="{FF2B5EF4-FFF2-40B4-BE49-F238E27FC236}">
              <a16:creationId xmlns:a16="http://schemas.microsoft.com/office/drawing/2014/main" id="{ECAB3C5E-60E3-40E1-9915-49F1B7A5CDF4}"/>
            </a:ext>
          </a:extLst>
        </xdr:cNvPr>
        <xdr:cNvCxnSpPr/>
      </xdr:nvCxnSpPr>
      <xdr:spPr>
        <a:xfrm>
          <a:off x="1120394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2" name="テキスト ボックス 401">
          <a:extLst>
            <a:ext uri="{FF2B5EF4-FFF2-40B4-BE49-F238E27FC236}">
              <a16:creationId xmlns:a16="http://schemas.microsoft.com/office/drawing/2014/main" id="{E727A686-69C2-49BF-8968-B5B4F1AD66B2}"/>
            </a:ext>
          </a:extLst>
        </xdr:cNvPr>
        <xdr:cNvSpPr txBox="1"/>
      </xdr:nvSpPr>
      <xdr:spPr>
        <a:xfrm>
          <a:off x="10801531"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3" name="直線コネクタ 402">
          <a:extLst>
            <a:ext uri="{FF2B5EF4-FFF2-40B4-BE49-F238E27FC236}">
              <a16:creationId xmlns:a16="http://schemas.microsoft.com/office/drawing/2014/main" id="{264AD0A1-55E4-43A8-9D47-710A3346D33E}"/>
            </a:ext>
          </a:extLst>
        </xdr:cNvPr>
        <xdr:cNvCxnSpPr/>
      </xdr:nvCxnSpPr>
      <xdr:spPr>
        <a:xfrm>
          <a:off x="1120394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4" name="テキスト ボックス 403">
          <a:extLst>
            <a:ext uri="{FF2B5EF4-FFF2-40B4-BE49-F238E27FC236}">
              <a16:creationId xmlns:a16="http://schemas.microsoft.com/office/drawing/2014/main" id="{8D8B7A29-A88D-4F9E-B30C-12986C7B1D8A}"/>
            </a:ext>
          </a:extLst>
        </xdr:cNvPr>
        <xdr:cNvSpPr txBox="1"/>
      </xdr:nvSpPr>
      <xdr:spPr>
        <a:xfrm>
          <a:off x="10842791" y="671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5" name="直線コネクタ 404">
          <a:extLst>
            <a:ext uri="{FF2B5EF4-FFF2-40B4-BE49-F238E27FC236}">
              <a16:creationId xmlns:a16="http://schemas.microsoft.com/office/drawing/2014/main" id="{1F30C989-79A5-41AE-A610-DB322EDAE300}"/>
            </a:ext>
          </a:extLst>
        </xdr:cNvPr>
        <xdr:cNvCxnSpPr/>
      </xdr:nvCxnSpPr>
      <xdr:spPr>
        <a:xfrm>
          <a:off x="1120394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06" name="テキスト ボックス 405">
          <a:extLst>
            <a:ext uri="{FF2B5EF4-FFF2-40B4-BE49-F238E27FC236}">
              <a16:creationId xmlns:a16="http://schemas.microsoft.com/office/drawing/2014/main" id="{5810E6E8-D6C6-4517-A264-A20CD8EEF8DB}"/>
            </a:ext>
          </a:extLst>
        </xdr:cNvPr>
        <xdr:cNvSpPr txBox="1"/>
      </xdr:nvSpPr>
      <xdr:spPr>
        <a:xfrm>
          <a:off x="10842791" y="6336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07" name="直線コネクタ 406">
          <a:extLst>
            <a:ext uri="{FF2B5EF4-FFF2-40B4-BE49-F238E27FC236}">
              <a16:creationId xmlns:a16="http://schemas.microsoft.com/office/drawing/2014/main" id="{B118AABA-5E8E-44A6-B736-AF3D4AB973CE}"/>
            </a:ext>
          </a:extLst>
        </xdr:cNvPr>
        <xdr:cNvCxnSpPr/>
      </xdr:nvCxnSpPr>
      <xdr:spPr>
        <a:xfrm>
          <a:off x="1120394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08" name="テキスト ボックス 407">
          <a:extLst>
            <a:ext uri="{FF2B5EF4-FFF2-40B4-BE49-F238E27FC236}">
              <a16:creationId xmlns:a16="http://schemas.microsoft.com/office/drawing/2014/main" id="{F68086E6-938E-4691-936C-7813A385463F}"/>
            </a:ext>
          </a:extLst>
        </xdr:cNvPr>
        <xdr:cNvSpPr txBox="1"/>
      </xdr:nvSpPr>
      <xdr:spPr>
        <a:xfrm>
          <a:off x="10842791" y="595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09" name="直線コネクタ 408">
          <a:extLst>
            <a:ext uri="{FF2B5EF4-FFF2-40B4-BE49-F238E27FC236}">
              <a16:creationId xmlns:a16="http://schemas.microsoft.com/office/drawing/2014/main" id="{2AE54E1C-02E3-4160-BECC-1D328067A426}"/>
            </a:ext>
          </a:extLst>
        </xdr:cNvPr>
        <xdr:cNvCxnSpPr/>
      </xdr:nvCxnSpPr>
      <xdr:spPr>
        <a:xfrm>
          <a:off x="1120394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0" name="テキスト ボックス 409">
          <a:extLst>
            <a:ext uri="{FF2B5EF4-FFF2-40B4-BE49-F238E27FC236}">
              <a16:creationId xmlns:a16="http://schemas.microsoft.com/office/drawing/2014/main" id="{DDE89780-6B26-41F4-8D86-F96AB8159FA0}"/>
            </a:ext>
          </a:extLst>
        </xdr:cNvPr>
        <xdr:cNvSpPr txBox="1"/>
      </xdr:nvSpPr>
      <xdr:spPr>
        <a:xfrm>
          <a:off x="10842791" y="557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1" name="直線コネクタ 410">
          <a:extLst>
            <a:ext uri="{FF2B5EF4-FFF2-40B4-BE49-F238E27FC236}">
              <a16:creationId xmlns:a16="http://schemas.microsoft.com/office/drawing/2014/main" id="{621AC4EB-2278-48CB-BBA9-CB0CCEB50A01}"/>
            </a:ext>
          </a:extLst>
        </xdr:cNvPr>
        <xdr:cNvCxnSpPr/>
      </xdr:nvCxnSpPr>
      <xdr:spPr>
        <a:xfrm>
          <a:off x="1120394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2" name="テキスト ボックス 411">
          <a:extLst>
            <a:ext uri="{FF2B5EF4-FFF2-40B4-BE49-F238E27FC236}">
              <a16:creationId xmlns:a16="http://schemas.microsoft.com/office/drawing/2014/main" id="{8DA8E021-3069-4D9E-9C01-73C5459414B7}"/>
            </a:ext>
          </a:extLst>
        </xdr:cNvPr>
        <xdr:cNvSpPr txBox="1"/>
      </xdr:nvSpPr>
      <xdr:spPr>
        <a:xfrm>
          <a:off x="10905006" y="519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3" name="【認定こども園・幼稚園・保育所】&#10;有形固定資産減価償却率グラフ枠">
          <a:extLst>
            <a:ext uri="{FF2B5EF4-FFF2-40B4-BE49-F238E27FC236}">
              <a16:creationId xmlns:a16="http://schemas.microsoft.com/office/drawing/2014/main" id="{7080E750-6830-4F67-83C5-5B8E076FFD2A}"/>
            </a:ext>
          </a:extLst>
        </xdr:cNvPr>
        <xdr:cNvSpPr/>
      </xdr:nvSpPr>
      <xdr:spPr>
        <a:xfrm>
          <a:off x="1120394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108585</xdr:rowOff>
    </xdr:from>
    <xdr:to>
      <xdr:col>85</xdr:col>
      <xdr:colOff>126364</xdr:colOff>
      <xdr:row>41</xdr:row>
      <xdr:rowOff>3810</xdr:rowOff>
    </xdr:to>
    <xdr:cxnSp macro="">
      <xdr:nvCxnSpPr>
        <xdr:cNvPr id="414" name="直線コネクタ 413">
          <a:extLst>
            <a:ext uri="{FF2B5EF4-FFF2-40B4-BE49-F238E27FC236}">
              <a16:creationId xmlns:a16="http://schemas.microsoft.com/office/drawing/2014/main" id="{B45B286E-4575-4AD8-8F43-4D060D862C03}"/>
            </a:ext>
          </a:extLst>
        </xdr:cNvPr>
        <xdr:cNvCxnSpPr/>
      </xdr:nvCxnSpPr>
      <xdr:spPr>
        <a:xfrm flipV="1">
          <a:off x="14703424" y="5764530"/>
          <a:ext cx="0" cy="1270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7637</xdr:rowOff>
    </xdr:from>
    <xdr:ext cx="405111" cy="259045"/>
    <xdr:sp macro="" textlink="">
      <xdr:nvSpPr>
        <xdr:cNvPr id="415" name="【認定こども園・幼稚園・保育所】&#10;有形固定資産減価償却率最小値テキスト">
          <a:extLst>
            <a:ext uri="{FF2B5EF4-FFF2-40B4-BE49-F238E27FC236}">
              <a16:creationId xmlns:a16="http://schemas.microsoft.com/office/drawing/2014/main" id="{E1BEE85E-BB3C-487B-9F2C-7F7F60091EB2}"/>
            </a:ext>
          </a:extLst>
        </xdr:cNvPr>
        <xdr:cNvSpPr txBox="1"/>
      </xdr:nvSpPr>
      <xdr:spPr>
        <a:xfrm>
          <a:off x="14742160" y="7038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3810</xdr:rowOff>
    </xdr:from>
    <xdr:to>
      <xdr:col>86</xdr:col>
      <xdr:colOff>25400</xdr:colOff>
      <xdr:row>41</xdr:row>
      <xdr:rowOff>3810</xdr:rowOff>
    </xdr:to>
    <xdr:cxnSp macro="">
      <xdr:nvCxnSpPr>
        <xdr:cNvPr id="416" name="直線コネクタ 415">
          <a:extLst>
            <a:ext uri="{FF2B5EF4-FFF2-40B4-BE49-F238E27FC236}">
              <a16:creationId xmlns:a16="http://schemas.microsoft.com/office/drawing/2014/main" id="{13D2C552-A3CA-4702-BB03-E93924E28D16}"/>
            </a:ext>
          </a:extLst>
        </xdr:cNvPr>
        <xdr:cNvCxnSpPr/>
      </xdr:nvCxnSpPr>
      <xdr:spPr>
        <a:xfrm>
          <a:off x="14611350" y="70351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55262</xdr:rowOff>
    </xdr:from>
    <xdr:ext cx="405111" cy="259045"/>
    <xdr:sp macro="" textlink="">
      <xdr:nvSpPr>
        <xdr:cNvPr id="417" name="【認定こども園・幼稚園・保育所】&#10;有形固定資産減価償却率最大値テキスト">
          <a:extLst>
            <a:ext uri="{FF2B5EF4-FFF2-40B4-BE49-F238E27FC236}">
              <a16:creationId xmlns:a16="http://schemas.microsoft.com/office/drawing/2014/main" id="{48DB3E20-1177-47EB-AFB7-43D39212D4D4}"/>
            </a:ext>
          </a:extLst>
        </xdr:cNvPr>
        <xdr:cNvSpPr txBox="1"/>
      </xdr:nvSpPr>
      <xdr:spPr>
        <a:xfrm>
          <a:off x="14742160" y="5545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108585</xdr:rowOff>
    </xdr:from>
    <xdr:to>
      <xdr:col>86</xdr:col>
      <xdr:colOff>25400</xdr:colOff>
      <xdr:row>33</xdr:row>
      <xdr:rowOff>108585</xdr:rowOff>
    </xdr:to>
    <xdr:cxnSp macro="">
      <xdr:nvCxnSpPr>
        <xdr:cNvPr id="418" name="直線コネクタ 417">
          <a:extLst>
            <a:ext uri="{FF2B5EF4-FFF2-40B4-BE49-F238E27FC236}">
              <a16:creationId xmlns:a16="http://schemas.microsoft.com/office/drawing/2014/main" id="{5EA2BB6A-0E72-4E05-86F3-E39140282731}"/>
            </a:ext>
          </a:extLst>
        </xdr:cNvPr>
        <xdr:cNvCxnSpPr/>
      </xdr:nvCxnSpPr>
      <xdr:spPr>
        <a:xfrm>
          <a:off x="14611350" y="57645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104792</xdr:rowOff>
    </xdr:from>
    <xdr:ext cx="405111" cy="259045"/>
    <xdr:sp macro="" textlink="">
      <xdr:nvSpPr>
        <xdr:cNvPr id="419" name="【認定こども園・幼稚園・保育所】&#10;有形固定資産減価償却率平均値テキスト">
          <a:extLst>
            <a:ext uri="{FF2B5EF4-FFF2-40B4-BE49-F238E27FC236}">
              <a16:creationId xmlns:a16="http://schemas.microsoft.com/office/drawing/2014/main" id="{27A628B6-8E3D-4930-9916-493CC292E033}"/>
            </a:ext>
          </a:extLst>
        </xdr:cNvPr>
        <xdr:cNvSpPr txBox="1"/>
      </xdr:nvSpPr>
      <xdr:spPr>
        <a:xfrm>
          <a:off x="14742160" y="62750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126365</xdr:rowOff>
    </xdr:from>
    <xdr:to>
      <xdr:col>85</xdr:col>
      <xdr:colOff>177800</xdr:colOff>
      <xdr:row>37</xdr:row>
      <xdr:rowOff>56515</xdr:rowOff>
    </xdr:to>
    <xdr:sp macro="" textlink="">
      <xdr:nvSpPr>
        <xdr:cNvPr id="420" name="フローチャート: 判断 419">
          <a:extLst>
            <a:ext uri="{FF2B5EF4-FFF2-40B4-BE49-F238E27FC236}">
              <a16:creationId xmlns:a16="http://schemas.microsoft.com/office/drawing/2014/main" id="{18E14FAB-7699-4D57-B9DA-044E6448E053}"/>
            </a:ext>
          </a:extLst>
        </xdr:cNvPr>
        <xdr:cNvSpPr/>
      </xdr:nvSpPr>
      <xdr:spPr>
        <a:xfrm>
          <a:off x="14649450" y="6302375"/>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105410</xdr:rowOff>
    </xdr:from>
    <xdr:to>
      <xdr:col>81</xdr:col>
      <xdr:colOff>101600</xdr:colOff>
      <xdr:row>37</xdr:row>
      <xdr:rowOff>35560</xdr:rowOff>
    </xdr:to>
    <xdr:sp macro="" textlink="">
      <xdr:nvSpPr>
        <xdr:cNvPr id="421" name="フローチャート: 判断 420">
          <a:extLst>
            <a:ext uri="{FF2B5EF4-FFF2-40B4-BE49-F238E27FC236}">
              <a16:creationId xmlns:a16="http://schemas.microsoft.com/office/drawing/2014/main" id="{B2628E34-7A58-4D82-AD41-D395E375F2E3}"/>
            </a:ext>
          </a:extLst>
        </xdr:cNvPr>
        <xdr:cNvSpPr/>
      </xdr:nvSpPr>
      <xdr:spPr>
        <a:xfrm>
          <a:off x="13887450" y="627570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93980</xdr:rowOff>
    </xdr:from>
    <xdr:to>
      <xdr:col>76</xdr:col>
      <xdr:colOff>165100</xdr:colOff>
      <xdr:row>37</xdr:row>
      <xdr:rowOff>24130</xdr:rowOff>
    </xdr:to>
    <xdr:sp macro="" textlink="">
      <xdr:nvSpPr>
        <xdr:cNvPr id="422" name="フローチャート: 判断 421">
          <a:extLst>
            <a:ext uri="{FF2B5EF4-FFF2-40B4-BE49-F238E27FC236}">
              <a16:creationId xmlns:a16="http://schemas.microsoft.com/office/drawing/2014/main" id="{919E68A7-9200-4BA7-AA53-C75F7DEE43DA}"/>
            </a:ext>
          </a:extLst>
        </xdr:cNvPr>
        <xdr:cNvSpPr/>
      </xdr:nvSpPr>
      <xdr:spPr>
        <a:xfrm>
          <a:off x="13089890" y="6269990"/>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154940</xdr:rowOff>
    </xdr:from>
    <xdr:to>
      <xdr:col>72</xdr:col>
      <xdr:colOff>38100</xdr:colOff>
      <xdr:row>37</xdr:row>
      <xdr:rowOff>85090</xdr:rowOff>
    </xdr:to>
    <xdr:sp macro="" textlink="">
      <xdr:nvSpPr>
        <xdr:cNvPr id="423" name="フローチャート: 判断 422">
          <a:extLst>
            <a:ext uri="{FF2B5EF4-FFF2-40B4-BE49-F238E27FC236}">
              <a16:creationId xmlns:a16="http://schemas.microsoft.com/office/drawing/2014/main" id="{D4A51A25-B54F-426C-A75B-00B13181A935}"/>
            </a:ext>
          </a:extLst>
        </xdr:cNvPr>
        <xdr:cNvSpPr/>
      </xdr:nvSpPr>
      <xdr:spPr>
        <a:xfrm>
          <a:off x="12303760" y="632714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168275</xdr:rowOff>
    </xdr:from>
    <xdr:to>
      <xdr:col>67</xdr:col>
      <xdr:colOff>101600</xdr:colOff>
      <xdr:row>37</xdr:row>
      <xdr:rowOff>98425</xdr:rowOff>
    </xdr:to>
    <xdr:sp macro="" textlink="">
      <xdr:nvSpPr>
        <xdr:cNvPr id="424" name="フローチャート: 判断 423">
          <a:extLst>
            <a:ext uri="{FF2B5EF4-FFF2-40B4-BE49-F238E27FC236}">
              <a16:creationId xmlns:a16="http://schemas.microsoft.com/office/drawing/2014/main" id="{1226DD0F-8F62-49C7-9FE3-ACE26FAC8601}"/>
            </a:ext>
          </a:extLst>
        </xdr:cNvPr>
        <xdr:cNvSpPr/>
      </xdr:nvSpPr>
      <xdr:spPr>
        <a:xfrm>
          <a:off x="11487150" y="6344285"/>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5" name="テキスト ボックス 424">
          <a:extLst>
            <a:ext uri="{FF2B5EF4-FFF2-40B4-BE49-F238E27FC236}">
              <a16:creationId xmlns:a16="http://schemas.microsoft.com/office/drawing/2014/main" id="{2ADE59B4-9AD6-4ACD-8317-DDD96D004BDC}"/>
            </a:ext>
          </a:extLst>
        </xdr:cNvPr>
        <xdr:cNvSpPr txBox="1"/>
      </xdr:nvSpPr>
      <xdr:spPr>
        <a:xfrm>
          <a:off x="1453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AB11B62A-A858-4A0D-8497-4F6F207CC9F0}"/>
            </a:ext>
          </a:extLst>
        </xdr:cNvPr>
        <xdr:cNvSpPr txBox="1"/>
      </xdr:nvSpPr>
      <xdr:spPr>
        <a:xfrm>
          <a:off x="13770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63961E8F-706B-41A8-AD80-97A693D2B9B7}"/>
            </a:ext>
          </a:extLst>
        </xdr:cNvPr>
        <xdr:cNvSpPr txBox="1"/>
      </xdr:nvSpPr>
      <xdr:spPr>
        <a:xfrm>
          <a:off x="12973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C3345802-6FB1-4DCC-B248-79081C1CF128}"/>
            </a:ext>
          </a:extLst>
        </xdr:cNvPr>
        <xdr:cNvSpPr txBox="1"/>
      </xdr:nvSpPr>
      <xdr:spPr>
        <a:xfrm>
          <a:off x="12175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0FB955A2-D57C-4BC7-AE40-AC564F22711D}"/>
            </a:ext>
          </a:extLst>
        </xdr:cNvPr>
        <xdr:cNvSpPr txBox="1"/>
      </xdr:nvSpPr>
      <xdr:spPr>
        <a:xfrm>
          <a:off x="11370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10160</xdr:rowOff>
    </xdr:from>
    <xdr:to>
      <xdr:col>85</xdr:col>
      <xdr:colOff>177800</xdr:colOff>
      <xdr:row>36</xdr:row>
      <xdr:rowOff>111760</xdr:rowOff>
    </xdr:to>
    <xdr:sp macro="" textlink="">
      <xdr:nvSpPr>
        <xdr:cNvPr id="430" name="楕円 429">
          <a:extLst>
            <a:ext uri="{FF2B5EF4-FFF2-40B4-BE49-F238E27FC236}">
              <a16:creationId xmlns:a16="http://schemas.microsoft.com/office/drawing/2014/main" id="{2D3529CB-D5AC-41DC-900B-C566DA1D0FE7}"/>
            </a:ext>
          </a:extLst>
        </xdr:cNvPr>
        <xdr:cNvSpPr/>
      </xdr:nvSpPr>
      <xdr:spPr>
        <a:xfrm>
          <a:off x="14649450" y="6184265"/>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33037</xdr:rowOff>
    </xdr:from>
    <xdr:ext cx="405111" cy="259045"/>
    <xdr:sp macro="" textlink="">
      <xdr:nvSpPr>
        <xdr:cNvPr id="431" name="【認定こども園・幼稚園・保育所】&#10;有形固定資産減価償却率該当値テキスト">
          <a:extLst>
            <a:ext uri="{FF2B5EF4-FFF2-40B4-BE49-F238E27FC236}">
              <a16:creationId xmlns:a16="http://schemas.microsoft.com/office/drawing/2014/main" id="{62FABF5D-5AB6-4D5D-B8A9-B453AA15F37E}"/>
            </a:ext>
          </a:extLst>
        </xdr:cNvPr>
        <xdr:cNvSpPr txBox="1"/>
      </xdr:nvSpPr>
      <xdr:spPr>
        <a:xfrm>
          <a:off x="14742160" y="6031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164465</xdr:rowOff>
    </xdr:from>
    <xdr:to>
      <xdr:col>81</xdr:col>
      <xdr:colOff>101600</xdr:colOff>
      <xdr:row>36</xdr:row>
      <xdr:rowOff>94615</xdr:rowOff>
    </xdr:to>
    <xdr:sp macro="" textlink="">
      <xdr:nvSpPr>
        <xdr:cNvPr id="432" name="楕円 431">
          <a:extLst>
            <a:ext uri="{FF2B5EF4-FFF2-40B4-BE49-F238E27FC236}">
              <a16:creationId xmlns:a16="http://schemas.microsoft.com/office/drawing/2014/main" id="{0934648C-2497-4892-840F-A76F6D258A39}"/>
            </a:ext>
          </a:extLst>
        </xdr:cNvPr>
        <xdr:cNvSpPr/>
      </xdr:nvSpPr>
      <xdr:spPr>
        <a:xfrm>
          <a:off x="13887450" y="6169025"/>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43815</xdr:rowOff>
    </xdr:from>
    <xdr:to>
      <xdr:col>85</xdr:col>
      <xdr:colOff>127000</xdr:colOff>
      <xdr:row>36</xdr:row>
      <xdr:rowOff>60960</xdr:rowOff>
    </xdr:to>
    <xdr:cxnSp macro="">
      <xdr:nvCxnSpPr>
        <xdr:cNvPr id="433" name="直線コネクタ 432">
          <a:extLst>
            <a:ext uri="{FF2B5EF4-FFF2-40B4-BE49-F238E27FC236}">
              <a16:creationId xmlns:a16="http://schemas.microsoft.com/office/drawing/2014/main" id="{F2ECA965-AEFF-4DC2-9EC0-04A1B27B0D16}"/>
            </a:ext>
          </a:extLst>
        </xdr:cNvPr>
        <xdr:cNvCxnSpPr/>
      </xdr:nvCxnSpPr>
      <xdr:spPr>
        <a:xfrm>
          <a:off x="13942060" y="6217920"/>
          <a:ext cx="762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139700</xdr:rowOff>
    </xdr:from>
    <xdr:to>
      <xdr:col>76</xdr:col>
      <xdr:colOff>165100</xdr:colOff>
      <xdr:row>36</xdr:row>
      <xdr:rowOff>69850</xdr:rowOff>
    </xdr:to>
    <xdr:sp macro="" textlink="">
      <xdr:nvSpPr>
        <xdr:cNvPr id="434" name="楕円 433">
          <a:extLst>
            <a:ext uri="{FF2B5EF4-FFF2-40B4-BE49-F238E27FC236}">
              <a16:creationId xmlns:a16="http://schemas.microsoft.com/office/drawing/2014/main" id="{4968E25B-2960-43B7-BA9F-1446583AD830}"/>
            </a:ext>
          </a:extLst>
        </xdr:cNvPr>
        <xdr:cNvSpPr/>
      </xdr:nvSpPr>
      <xdr:spPr>
        <a:xfrm>
          <a:off x="13089890" y="6136640"/>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19050</xdr:rowOff>
    </xdr:from>
    <xdr:to>
      <xdr:col>81</xdr:col>
      <xdr:colOff>50800</xdr:colOff>
      <xdr:row>36</xdr:row>
      <xdr:rowOff>43815</xdr:rowOff>
    </xdr:to>
    <xdr:cxnSp macro="">
      <xdr:nvCxnSpPr>
        <xdr:cNvPr id="435" name="直線コネクタ 434">
          <a:extLst>
            <a:ext uri="{FF2B5EF4-FFF2-40B4-BE49-F238E27FC236}">
              <a16:creationId xmlns:a16="http://schemas.microsoft.com/office/drawing/2014/main" id="{66C8CAB5-A1FE-494C-B919-3C67B5D94B98}"/>
            </a:ext>
          </a:extLst>
        </xdr:cNvPr>
        <xdr:cNvCxnSpPr/>
      </xdr:nvCxnSpPr>
      <xdr:spPr>
        <a:xfrm>
          <a:off x="13144500" y="6187440"/>
          <a:ext cx="79756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95885</xdr:rowOff>
    </xdr:from>
    <xdr:to>
      <xdr:col>72</xdr:col>
      <xdr:colOff>38100</xdr:colOff>
      <xdr:row>35</xdr:row>
      <xdr:rowOff>26035</xdr:rowOff>
    </xdr:to>
    <xdr:sp macro="" textlink="">
      <xdr:nvSpPr>
        <xdr:cNvPr id="436" name="楕円 435">
          <a:extLst>
            <a:ext uri="{FF2B5EF4-FFF2-40B4-BE49-F238E27FC236}">
              <a16:creationId xmlns:a16="http://schemas.microsoft.com/office/drawing/2014/main" id="{C2121F30-9B67-47DE-BED7-5F59EE34FBCF}"/>
            </a:ext>
          </a:extLst>
        </xdr:cNvPr>
        <xdr:cNvSpPr/>
      </xdr:nvSpPr>
      <xdr:spPr>
        <a:xfrm>
          <a:off x="12303760" y="592137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34</xdr:row>
      <xdr:rowOff>146685</xdr:rowOff>
    </xdr:from>
    <xdr:to>
      <xdr:col>76</xdr:col>
      <xdr:colOff>114300</xdr:colOff>
      <xdr:row>36</xdr:row>
      <xdr:rowOff>19050</xdr:rowOff>
    </xdr:to>
    <xdr:cxnSp macro="">
      <xdr:nvCxnSpPr>
        <xdr:cNvPr id="437" name="直線コネクタ 436">
          <a:extLst>
            <a:ext uri="{FF2B5EF4-FFF2-40B4-BE49-F238E27FC236}">
              <a16:creationId xmlns:a16="http://schemas.microsoft.com/office/drawing/2014/main" id="{60A6339F-F1B6-4E84-B679-407BEB047463}"/>
            </a:ext>
          </a:extLst>
        </xdr:cNvPr>
        <xdr:cNvCxnSpPr/>
      </xdr:nvCxnSpPr>
      <xdr:spPr>
        <a:xfrm>
          <a:off x="12346940" y="5974080"/>
          <a:ext cx="797560" cy="213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34</xdr:row>
      <xdr:rowOff>48260</xdr:rowOff>
    </xdr:from>
    <xdr:to>
      <xdr:col>67</xdr:col>
      <xdr:colOff>101600</xdr:colOff>
      <xdr:row>34</xdr:row>
      <xdr:rowOff>149860</xdr:rowOff>
    </xdr:to>
    <xdr:sp macro="" textlink="">
      <xdr:nvSpPr>
        <xdr:cNvPr id="438" name="楕円 437">
          <a:extLst>
            <a:ext uri="{FF2B5EF4-FFF2-40B4-BE49-F238E27FC236}">
              <a16:creationId xmlns:a16="http://schemas.microsoft.com/office/drawing/2014/main" id="{F8586C69-92F3-4DBB-A270-B16E12471360}"/>
            </a:ext>
          </a:extLst>
        </xdr:cNvPr>
        <xdr:cNvSpPr/>
      </xdr:nvSpPr>
      <xdr:spPr>
        <a:xfrm>
          <a:off x="11487150" y="5879465"/>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99060</xdr:rowOff>
    </xdr:from>
    <xdr:to>
      <xdr:col>71</xdr:col>
      <xdr:colOff>177800</xdr:colOff>
      <xdr:row>34</xdr:row>
      <xdr:rowOff>146685</xdr:rowOff>
    </xdr:to>
    <xdr:cxnSp macro="">
      <xdr:nvCxnSpPr>
        <xdr:cNvPr id="439" name="直線コネクタ 438">
          <a:extLst>
            <a:ext uri="{FF2B5EF4-FFF2-40B4-BE49-F238E27FC236}">
              <a16:creationId xmlns:a16="http://schemas.microsoft.com/office/drawing/2014/main" id="{66F1FD1B-2271-4D99-8708-F63CC9FC61EA}"/>
            </a:ext>
          </a:extLst>
        </xdr:cNvPr>
        <xdr:cNvCxnSpPr/>
      </xdr:nvCxnSpPr>
      <xdr:spPr>
        <a:xfrm>
          <a:off x="11541760" y="5924550"/>
          <a:ext cx="80518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26687</xdr:rowOff>
    </xdr:from>
    <xdr:ext cx="405111" cy="259045"/>
    <xdr:sp macro="" textlink="">
      <xdr:nvSpPr>
        <xdr:cNvPr id="440" name="n_1aveValue【認定こども園・幼稚園・保育所】&#10;有形固定資産減価償却率">
          <a:extLst>
            <a:ext uri="{FF2B5EF4-FFF2-40B4-BE49-F238E27FC236}">
              <a16:creationId xmlns:a16="http://schemas.microsoft.com/office/drawing/2014/main" id="{320E37B7-B015-47FA-8CC9-EE16647AB372}"/>
            </a:ext>
          </a:extLst>
        </xdr:cNvPr>
        <xdr:cNvSpPr txBox="1"/>
      </xdr:nvSpPr>
      <xdr:spPr>
        <a:xfrm>
          <a:off x="13738234" y="6368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15257</xdr:rowOff>
    </xdr:from>
    <xdr:ext cx="405111" cy="259045"/>
    <xdr:sp macro="" textlink="">
      <xdr:nvSpPr>
        <xdr:cNvPr id="441" name="n_2aveValue【認定こども園・幼稚園・保育所】&#10;有形固定資産減価償却率">
          <a:extLst>
            <a:ext uri="{FF2B5EF4-FFF2-40B4-BE49-F238E27FC236}">
              <a16:creationId xmlns:a16="http://schemas.microsoft.com/office/drawing/2014/main" id="{755703BB-5B24-44FC-BE9B-762162B51997}"/>
            </a:ext>
          </a:extLst>
        </xdr:cNvPr>
        <xdr:cNvSpPr txBox="1"/>
      </xdr:nvSpPr>
      <xdr:spPr>
        <a:xfrm>
          <a:off x="12957184" y="6362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76217</xdr:rowOff>
    </xdr:from>
    <xdr:ext cx="405111" cy="259045"/>
    <xdr:sp macro="" textlink="">
      <xdr:nvSpPr>
        <xdr:cNvPr id="442" name="n_3aveValue【認定こども園・幼稚園・保育所】&#10;有形固定資産減価償却率">
          <a:extLst>
            <a:ext uri="{FF2B5EF4-FFF2-40B4-BE49-F238E27FC236}">
              <a16:creationId xmlns:a16="http://schemas.microsoft.com/office/drawing/2014/main" id="{8A61A58E-4D26-47D9-9D27-667C652EFD11}"/>
            </a:ext>
          </a:extLst>
        </xdr:cNvPr>
        <xdr:cNvSpPr txBox="1"/>
      </xdr:nvSpPr>
      <xdr:spPr>
        <a:xfrm>
          <a:off x="12171054" y="6419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89552</xdr:rowOff>
    </xdr:from>
    <xdr:ext cx="405111" cy="259045"/>
    <xdr:sp macro="" textlink="">
      <xdr:nvSpPr>
        <xdr:cNvPr id="443" name="n_4aveValue【認定こども園・幼稚園・保育所】&#10;有形固定資産減価償却率">
          <a:extLst>
            <a:ext uri="{FF2B5EF4-FFF2-40B4-BE49-F238E27FC236}">
              <a16:creationId xmlns:a16="http://schemas.microsoft.com/office/drawing/2014/main" id="{62210E1D-0297-4C0C-AC56-7B6CA77167A3}"/>
            </a:ext>
          </a:extLst>
        </xdr:cNvPr>
        <xdr:cNvSpPr txBox="1"/>
      </xdr:nvSpPr>
      <xdr:spPr>
        <a:xfrm>
          <a:off x="11354444" y="6437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111142</xdr:rowOff>
    </xdr:from>
    <xdr:ext cx="405111" cy="259045"/>
    <xdr:sp macro="" textlink="">
      <xdr:nvSpPr>
        <xdr:cNvPr id="444" name="n_1mainValue【認定こども園・幼稚園・保育所】&#10;有形固定資産減価償却率">
          <a:extLst>
            <a:ext uri="{FF2B5EF4-FFF2-40B4-BE49-F238E27FC236}">
              <a16:creationId xmlns:a16="http://schemas.microsoft.com/office/drawing/2014/main" id="{141DA468-4EBB-4CE3-9595-86A0E2E73C0D}"/>
            </a:ext>
          </a:extLst>
        </xdr:cNvPr>
        <xdr:cNvSpPr txBox="1"/>
      </xdr:nvSpPr>
      <xdr:spPr>
        <a:xfrm>
          <a:off x="13738234" y="5940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86377</xdr:rowOff>
    </xdr:from>
    <xdr:ext cx="405111" cy="259045"/>
    <xdr:sp macro="" textlink="">
      <xdr:nvSpPr>
        <xdr:cNvPr id="445" name="n_2mainValue【認定こども園・幼稚園・保育所】&#10;有形固定資産減価償却率">
          <a:extLst>
            <a:ext uri="{FF2B5EF4-FFF2-40B4-BE49-F238E27FC236}">
              <a16:creationId xmlns:a16="http://schemas.microsoft.com/office/drawing/2014/main" id="{F6A41919-12F9-4836-96DD-28EF1F7AD6D2}"/>
            </a:ext>
          </a:extLst>
        </xdr:cNvPr>
        <xdr:cNvSpPr txBox="1"/>
      </xdr:nvSpPr>
      <xdr:spPr>
        <a:xfrm>
          <a:off x="12957184" y="5917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42562</xdr:rowOff>
    </xdr:from>
    <xdr:ext cx="405111" cy="259045"/>
    <xdr:sp macro="" textlink="">
      <xdr:nvSpPr>
        <xdr:cNvPr id="446" name="n_3mainValue【認定こども園・幼稚園・保育所】&#10;有形固定資産減価償却率">
          <a:extLst>
            <a:ext uri="{FF2B5EF4-FFF2-40B4-BE49-F238E27FC236}">
              <a16:creationId xmlns:a16="http://schemas.microsoft.com/office/drawing/2014/main" id="{A3682D4B-33CF-4AC2-AC04-36E570A9FE30}"/>
            </a:ext>
          </a:extLst>
        </xdr:cNvPr>
        <xdr:cNvSpPr txBox="1"/>
      </xdr:nvSpPr>
      <xdr:spPr>
        <a:xfrm>
          <a:off x="12171054" y="5702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32</xdr:row>
      <xdr:rowOff>166387</xdr:rowOff>
    </xdr:from>
    <xdr:ext cx="405111" cy="259045"/>
    <xdr:sp macro="" textlink="">
      <xdr:nvSpPr>
        <xdr:cNvPr id="447" name="n_4mainValue【認定こども園・幼稚園・保育所】&#10;有形固定資産減価償却率">
          <a:extLst>
            <a:ext uri="{FF2B5EF4-FFF2-40B4-BE49-F238E27FC236}">
              <a16:creationId xmlns:a16="http://schemas.microsoft.com/office/drawing/2014/main" id="{2104D088-9335-464B-9A52-10041CACE94D}"/>
            </a:ext>
          </a:extLst>
        </xdr:cNvPr>
        <xdr:cNvSpPr txBox="1"/>
      </xdr:nvSpPr>
      <xdr:spPr>
        <a:xfrm>
          <a:off x="11354444" y="5656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8" name="正方形/長方形 447">
          <a:extLst>
            <a:ext uri="{FF2B5EF4-FFF2-40B4-BE49-F238E27FC236}">
              <a16:creationId xmlns:a16="http://schemas.microsoft.com/office/drawing/2014/main" id="{B577CDD1-477F-4D3C-B9F6-13E311032AD1}"/>
            </a:ext>
          </a:extLst>
        </xdr:cNvPr>
        <xdr:cNvSpPr/>
      </xdr:nvSpPr>
      <xdr:spPr>
        <a:xfrm>
          <a:off x="164592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9" name="正方形/長方形 448">
          <a:extLst>
            <a:ext uri="{FF2B5EF4-FFF2-40B4-BE49-F238E27FC236}">
              <a16:creationId xmlns:a16="http://schemas.microsoft.com/office/drawing/2014/main" id="{BA0F1C30-D9CF-4F6C-AF89-3FA0A896E4A3}"/>
            </a:ext>
          </a:extLst>
        </xdr:cNvPr>
        <xdr:cNvSpPr/>
      </xdr:nvSpPr>
      <xdr:spPr>
        <a:xfrm>
          <a:off x="165900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0" name="正方形/長方形 449">
          <a:extLst>
            <a:ext uri="{FF2B5EF4-FFF2-40B4-BE49-F238E27FC236}">
              <a16:creationId xmlns:a16="http://schemas.microsoft.com/office/drawing/2014/main" id="{C402812F-8FFC-4B83-B9E0-0BAF456A49EC}"/>
            </a:ext>
          </a:extLst>
        </xdr:cNvPr>
        <xdr:cNvSpPr/>
      </xdr:nvSpPr>
      <xdr:spPr>
        <a:xfrm>
          <a:off x="165900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1" name="正方形/長方形 450">
          <a:extLst>
            <a:ext uri="{FF2B5EF4-FFF2-40B4-BE49-F238E27FC236}">
              <a16:creationId xmlns:a16="http://schemas.microsoft.com/office/drawing/2014/main" id="{36EE5F3A-52E0-436F-AFD0-5D7B705FE6DC}"/>
            </a:ext>
          </a:extLst>
        </xdr:cNvPr>
        <xdr:cNvSpPr/>
      </xdr:nvSpPr>
      <xdr:spPr>
        <a:xfrm>
          <a:off x="174879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2" name="正方形/長方形 451">
          <a:extLst>
            <a:ext uri="{FF2B5EF4-FFF2-40B4-BE49-F238E27FC236}">
              <a16:creationId xmlns:a16="http://schemas.microsoft.com/office/drawing/2014/main" id="{19C50F28-5A4B-4390-B542-1F1442531ED5}"/>
            </a:ext>
          </a:extLst>
        </xdr:cNvPr>
        <xdr:cNvSpPr/>
      </xdr:nvSpPr>
      <xdr:spPr>
        <a:xfrm>
          <a:off x="174879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3" name="正方形/長方形 452">
          <a:extLst>
            <a:ext uri="{FF2B5EF4-FFF2-40B4-BE49-F238E27FC236}">
              <a16:creationId xmlns:a16="http://schemas.microsoft.com/office/drawing/2014/main" id="{038EF87A-9836-4C08-8C8F-51ECC150EEA1}"/>
            </a:ext>
          </a:extLst>
        </xdr:cNvPr>
        <xdr:cNvSpPr/>
      </xdr:nvSpPr>
      <xdr:spPr>
        <a:xfrm>
          <a:off x="185166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4" name="正方形/長方形 453">
          <a:extLst>
            <a:ext uri="{FF2B5EF4-FFF2-40B4-BE49-F238E27FC236}">
              <a16:creationId xmlns:a16="http://schemas.microsoft.com/office/drawing/2014/main" id="{239DF9A5-8DF3-4C53-933C-19449D51A432}"/>
            </a:ext>
          </a:extLst>
        </xdr:cNvPr>
        <xdr:cNvSpPr/>
      </xdr:nvSpPr>
      <xdr:spPr>
        <a:xfrm>
          <a:off x="185166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5" name="正方形/長方形 454">
          <a:extLst>
            <a:ext uri="{FF2B5EF4-FFF2-40B4-BE49-F238E27FC236}">
              <a16:creationId xmlns:a16="http://schemas.microsoft.com/office/drawing/2014/main" id="{D123C051-FAC6-4C2D-AC21-1DD52BFD0A98}"/>
            </a:ext>
          </a:extLst>
        </xdr:cNvPr>
        <xdr:cNvSpPr/>
      </xdr:nvSpPr>
      <xdr:spPr>
        <a:xfrm>
          <a:off x="164592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6" name="テキスト ボックス 455">
          <a:extLst>
            <a:ext uri="{FF2B5EF4-FFF2-40B4-BE49-F238E27FC236}">
              <a16:creationId xmlns:a16="http://schemas.microsoft.com/office/drawing/2014/main" id="{65FC8C29-6D53-4E91-9789-E39E59726BF9}"/>
            </a:ext>
          </a:extLst>
        </xdr:cNvPr>
        <xdr:cNvSpPr txBox="1"/>
      </xdr:nvSpPr>
      <xdr:spPr>
        <a:xfrm>
          <a:off x="1644015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7" name="直線コネクタ 456">
          <a:extLst>
            <a:ext uri="{FF2B5EF4-FFF2-40B4-BE49-F238E27FC236}">
              <a16:creationId xmlns:a16="http://schemas.microsoft.com/office/drawing/2014/main" id="{0C096A91-90B6-409D-8031-1C0B041C2F37}"/>
            </a:ext>
          </a:extLst>
        </xdr:cNvPr>
        <xdr:cNvCxnSpPr/>
      </xdr:nvCxnSpPr>
      <xdr:spPr>
        <a:xfrm>
          <a:off x="164592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8" name="直線コネクタ 457">
          <a:extLst>
            <a:ext uri="{FF2B5EF4-FFF2-40B4-BE49-F238E27FC236}">
              <a16:creationId xmlns:a16="http://schemas.microsoft.com/office/drawing/2014/main" id="{AD5A67EE-90DE-4E7C-90E2-CCA85AE75CAF}"/>
            </a:ext>
          </a:extLst>
        </xdr:cNvPr>
        <xdr:cNvCxnSpPr/>
      </xdr:nvCxnSpPr>
      <xdr:spPr>
        <a:xfrm>
          <a:off x="1645920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59" name="テキスト ボックス 458">
          <a:extLst>
            <a:ext uri="{FF2B5EF4-FFF2-40B4-BE49-F238E27FC236}">
              <a16:creationId xmlns:a16="http://schemas.microsoft.com/office/drawing/2014/main" id="{33428DA9-019F-4C8C-8EC0-88EF6EAF1737}"/>
            </a:ext>
          </a:extLst>
        </xdr:cNvPr>
        <xdr:cNvSpPr txBox="1"/>
      </xdr:nvSpPr>
      <xdr:spPr>
        <a:xfrm>
          <a:off x="16047266"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0" name="直線コネクタ 459">
          <a:extLst>
            <a:ext uri="{FF2B5EF4-FFF2-40B4-BE49-F238E27FC236}">
              <a16:creationId xmlns:a16="http://schemas.microsoft.com/office/drawing/2014/main" id="{CF32699F-E949-4632-B9F7-C321ED3B702C}"/>
            </a:ext>
          </a:extLst>
        </xdr:cNvPr>
        <xdr:cNvCxnSpPr/>
      </xdr:nvCxnSpPr>
      <xdr:spPr>
        <a:xfrm>
          <a:off x="164592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1" name="テキスト ボックス 460">
          <a:extLst>
            <a:ext uri="{FF2B5EF4-FFF2-40B4-BE49-F238E27FC236}">
              <a16:creationId xmlns:a16="http://schemas.microsoft.com/office/drawing/2014/main" id="{16BF5DCE-95D1-41F3-80C4-252080B35907}"/>
            </a:ext>
          </a:extLst>
        </xdr:cNvPr>
        <xdr:cNvSpPr txBox="1"/>
      </xdr:nvSpPr>
      <xdr:spPr>
        <a:xfrm>
          <a:off x="16047266" y="671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2" name="直線コネクタ 461">
          <a:extLst>
            <a:ext uri="{FF2B5EF4-FFF2-40B4-BE49-F238E27FC236}">
              <a16:creationId xmlns:a16="http://schemas.microsoft.com/office/drawing/2014/main" id="{917B41AC-F8E7-4C2D-BF52-89C3F4B9A5FB}"/>
            </a:ext>
          </a:extLst>
        </xdr:cNvPr>
        <xdr:cNvCxnSpPr/>
      </xdr:nvCxnSpPr>
      <xdr:spPr>
        <a:xfrm>
          <a:off x="1645920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3" name="テキスト ボックス 462">
          <a:extLst>
            <a:ext uri="{FF2B5EF4-FFF2-40B4-BE49-F238E27FC236}">
              <a16:creationId xmlns:a16="http://schemas.microsoft.com/office/drawing/2014/main" id="{2E053318-8C95-481A-B7B6-29A1DFA8761A}"/>
            </a:ext>
          </a:extLst>
        </xdr:cNvPr>
        <xdr:cNvSpPr txBox="1"/>
      </xdr:nvSpPr>
      <xdr:spPr>
        <a:xfrm>
          <a:off x="16047266" y="6336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4" name="直線コネクタ 463">
          <a:extLst>
            <a:ext uri="{FF2B5EF4-FFF2-40B4-BE49-F238E27FC236}">
              <a16:creationId xmlns:a16="http://schemas.microsoft.com/office/drawing/2014/main" id="{C107A288-0A2B-4A92-A225-048B2681CBE7}"/>
            </a:ext>
          </a:extLst>
        </xdr:cNvPr>
        <xdr:cNvCxnSpPr/>
      </xdr:nvCxnSpPr>
      <xdr:spPr>
        <a:xfrm>
          <a:off x="1645920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65" name="テキスト ボックス 464">
          <a:extLst>
            <a:ext uri="{FF2B5EF4-FFF2-40B4-BE49-F238E27FC236}">
              <a16:creationId xmlns:a16="http://schemas.microsoft.com/office/drawing/2014/main" id="{DED20153-8730-4413-9934-DA43B5E30886}"/>
            </a:ext>
          </a:extLst>
        </xdr:cNvPr>
        <xdr:cNvSpPr txBox="1"/>
      </xdr:nvSpPr>
      <xdr:spPr>
        <a:xfrm>
          <a:off x="16047266" y="595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6" name="直線コネクタ 465">
          <a:extLst>
            <a:ext uri="{FF2B5EF4-FFF2-40B4-BE49-F238E27FC236}">
              <a16:creationId xmlns:a16="http://schemas.microsoft.com/office/drawing/2014/main" id="{757B59A3-5566-48DC-B14F-775204E5EA75}"/>
            </a:ext>
          </a:extLst>
        </xdr:cNvPr>
        <xdr:cNvCxnSpPr/>
      </xdr:nvCxnSpPr>
      <xdr:spPr>
        <a:xfrm>
          <a:off x="1645920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7" name="テキスト ボックス 466">
          <a:extLst>
            <a:ext uri="{FF2B5EF4-FFF2-40B4-BE49-F238E27FC236}">
              <a16:creationId xmlns:a16="http://schemas.microsoft.com/office/drawing/2014/main" id="{A5A67E73-5AD2-48B0-9E32-90D4244F2E05}"/>
            </a:ext>
          </a:extLst>
        </xdr:cNvPr>
        <xdr:cNvSpPr txBox="1"/>
      </xdr:nvSpPr>
      <xdr:spPr>
        <a:xfrm>
          <a:off x="16047266" y="557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8" name="直線コネクタ 467">
          <a:extLst>
            <a:ext uri="{FF2B5EF4-FFF2-40B4-BE49-F238E27FC236}">
              <a16:creationId xmlns:a16="http://schemas.microsoft.com/office/drawing/2014/main" id="{3CBA4DF8-A423-491D-A124-42E412EFFC4F}"/>
            </a:ext>
          </a:extLst>
        </xdr:cNvPr>
        <xdr:cNvCxnSpPr/>
      </xdr:nvCxnSpPr>
      <xdr:spPr>
        <a:xfrm>
          <a:off x="164592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9" name="テキスト ボックス 468">
          <a:extLst>
            <a:ext uri="{FF2B5EF4-FFF2-40B4-BE49-F238E27FC236}">
              <a16:creationId xmlns:a16="http://schemas.microsoft.com/office/drawing/2014/main" id="{690FAC06-B87F-4E89-B634-FAA72AD59260}"/>
            </a:ext>
          </a:extLst>
        </xdr:cNvPr>
        <xdr:cNvSpPr txBox="1"/>
      </xdr:nvSpPr>
      <xdr:spPr>
        <a:xfrm>
          <a:off x="16047266" y="519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0" name="【認定こども園・幼稚園・保育所】&#10;一人当たり面積グラフ枠">
          <a:extLst>
            <a:ext uri="{FF2B5EF4-FFF2-40B4-BE49-F238E27FC236}">
              <a16:creationId xmlns:a16="http://schemas.microsoft.com/office/drawing/2014/main" id="{D2389C94-47CE-4CB0-BAA3-0A0A13DA2553}"/>
            </a:ext>
          </a:extLst>
        </xdr:cNvPr>
        <xdr:cNvSpPr/>
      </xdr:nvSpPr>
      <xdr:spPr>
        <a:xfrm>
          <a:off x="164592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99060</xdr:rowOff>
    </xdr:from>
    <xdr:to>
      <xdr:col>116</xdr:col>
      <xdr:colOff>62864</xdr:colOff>
      <xdr:row>42</xdr:row>
      <xdr:rowOff>0</xdr:rowOff>
    </xdr:to>
    <xdr:cxnSp macro="">
      <xdr:nvCxnSpPr>
        <xdr:cNvPr id="471" name="直線コネクタ 470">
          <a:extLst>
            <a:ext uri="{FF2B5EF4-FFF2-40B4-BE49-F238E27FC236}">
              <a16:creationId xmlns:a16="http://schemas.microsoft.com/office/drawing/2014/main" id="{C292CC3A-BC09-43F5-8AB4-1E1203F7C12D}"/>
            </a:ext>
          </a:extLst>
        </xdr:cNvPr>
        <xdr:cNvCxnSpPr/>
      </xdr:nvCxnSpPr>
      <xdr:spPr>
        <a:xfrm flipV="1">
          <a:off x="19947254" y="5924550"/>
          <a:ext cx="0" cy="1276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3827</xdr:rowOff>
    </xdr:from>
    <xdr:ext cx="469744" cy="259045"/>
    <xdr:sp macro="" textlink="">
      <xdr:nvSpPr>
        <xdr:cNvPr id="472" name="【認定こども園・幼稚園・保育所】&#10;一人当たり面積最小値テキスト">
          <a:extLst>
            <a:ext uri="{FF2B5EF4-FFF2-40B4-BE49-F238E27FC236}">
              <a16:creationId xmlns:a16="http://schemas.microsoft.com/office/drawing/2014/main" id="{50DAE941-030E-4365-AB26-FF37992715CF}"/>
            </a:ext>
          </a:extLst>
        </xdr:cNvPr>
        <xdr:cNvSpPr txBox="1"/>
      </xdr:nvSpPr>
      <xdr:spPr>
        <a:xfrm>
          <a:off x="19985990" y="7206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0</xdr:rowOff>
    </xdr:from>
    <xdr:to>
      <xdr:col>116</xdr:col>
      <xdr:colOff>152400</xdr:colOff>
      <xdr:row>42</xdr:row>
      <xdr:rowOff>0</xdr:rowOff>
    </xdr:to>
    <xdr:cxnSp macro="">
      <xdr:nvCxnSpPr>
        <xdr:cNvPr id="473" name="直線コネクタ 472">
          <a:extLst>
            <a:ext uri="{FF2B5EF4-FFF2-40B4-BE49-F238E27FC236}">
              <a16:creationId xmlns:a16="http://schemas.microsoft.com/office/drawing/2014/main" id="{DEA5CD0D-ECDF-4EFD-924D-C2D597DA2C77}"/>
            </a:ext>
          </a:extLst>
        </xdr:cNvPr>
        <xdr:cNvCxnSpPr/>
      </xdr:nvCxnSpPr>
      <xdr:spPr>
        <a:xfrm>
          <a:off x="19885660" y="72009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45737</xdr:rowOff>
    </xdr:from>
    <xdr:ext cx="469744" cy="259045"/>
    <xdr:sp macro="" textlink="">
      <xdr:nvSpPr>
        <xdr:cNvPr id="474" name="【認定こども園・幼稚園・保育所】&#10;一人当たり面積最大値テキスト">
          <a:extLst>
            <a:ext uri="{FF2B5EF4-FFF2-40B4-BE49-F238E27FC236}">
              <a16:creationId xmlns:a16="http://schemas.microsoft.com/office/drawing/2014/main" id="{55D03676-8247-486F-890F-D8E060D43F1F}"/>
            </a:ext>
          </a:extLst>
        </xdr:cNvPr>
        <xdr:cNvSpPr txBox="1"/>
      </xdr:nvSpPr>
      <xdr:spPr>
        <a:xfrm>
          <a:off x="19985990" y="5705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99060</xdr:rowOff>
    </xdr:from>
    <xdr:to>
      <xdr:col>116</xdr:col>
      <xdr:colOff>152400</xdr:colOff>
      <xdr:row>34</xdr:row>
      <xdr:rowOff>99060</xdr:rowOff>
    </xdr:to>
    <xdr:cxnSp macro="">
      <xdr:nvCxnSpPr>
        <xdr:cNvPr id="475" name="直線コネクタ 474">
          <a:extLst>
            <a:ext uri="{FF2B5EF4-FFF2-40B4-BE49-F238E27FC236}">
              <a16:creationId xmlns:a16="http://schemas.microsoft.com/office/drawing/2014/main" id="{92E24B99-3E4D-4967-9C97-02B3357BC9FA}"/>
            </a:ext>
          </a:extLst>
        </xdr:cNvPr>
        <xdr:cNvCxnSpPr/>
      </xdr:nvCxnSpPr>
      <xdr:spPr>
        <a:xfrm>
          <a:off x="19885660" y="59245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7637</xdr:rowOff>
    </xdr:from>
    <xdr:ext cx="469744" cy="259045"/>
    <xdr:sp macro="" textlink="">
      <xdr:nvSpPr>
        <xdr:cNvPr id="476" name="【認定こども園・幼稚園・保育所】&#10;一人当たり面積平均値テキスト">
          <a:extLst>
            <a:ext uri="{FF2B5EF4-FFF2-40B4-BE49-F238E27FC236}">
              <a16:creationId xmlns:a16="http://schemas.microsoft.com/office/drawing/2014/main" id="{125DE3F9-D18F-4A5F-9C41-AF014C5093E6}"/>
            </a:ext>
          </a:extLst>
        </xdr:cNvPr>
        <xdr:cNvSpPr txBox="1"/>
      </xdr:nvSpPr>
      <xdr:spPr>
        <a:xfrm>
          <a:off x="19985990" y="66960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29210</xdr:rowOff>
    </xdr:from>
    <xdr:to>
      <xdr:col>116</xdr:col>
      <xdr:colOff>114300</xdr:colOff>
      <xdr:row>39</xdr:row>
      <xdr:rowOff>130810</xdr:rowOff>
    </xdr:to>
    <xdr:sp macro="" textlink="">
      <xdr:nvSpPr>
        <xdr:cNvPr id="477" name="フローチャート: 判断 476">
          <a:extLst>
            <a:ext uri="{FF2B5EF4-FFF2-40B4-BE49-F238E27FC236}">
              <a16:creationId xmlns:a16="http://schemas.microsoft.com/office/drawing/2014/main" id="{543E068E-1C38-4AD9-BABC-D2753AEA64AE}"/>
            </a:ext>
          </a:extLst>
        </xdr:cNvPr>
        <xdr:cNvSpPr/>
      </xdr:nvSpPr>
      <xdr:spPr>
        <a:xfrm>
          <a:off x="19904710" y="6713855"/>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29210</xdr:rowOff>
    </xdr:from>
    <xdr:to>
      <xdr:col>112</xdr:col>
      <xdr:colOff>38100</xdr:colOff>
      <xdr:row>39</xdr:row>
      <xdr:rowOff>130810</xdr:rowOff>
    </xdr:to>
    <xdr:sp macro="" textlink="">
      <xdr:nvSpPr>
        <xdr:cNvPr id="478" name="フローチャート: 判断 477">
          <a:extLst>
            <a:ext uri="{FF2B5EF4-FFF2-40B4-BE49-F238E27FC236}">
              <a16:creationId xmlns:a16="http://schemas.microsoft.com/office/drawing/2014/main" id="{0F14861F-1312-48AF-886F-6E0C35E584D2}"/>
            </a:ext>
          </a:extLst>
        </xdr:cNvPr>
        <xdr:cNvSpPr/>
      </xdr:nvSpPr>
      <xdr:spPr>
        <a:xfrm>
          <a:off x="19161760" y="6713855"/>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29210</xdr:rowOff>
    </xdr:from>
    <xdr:to>
      <xdr:col>107</xdr:col>
      <xdr:colOff>101600</xdr:colOff>
      <xdr:row>39</xdr:row>
      <xdr:rowOff>130810</xdr:rowOff>
    </xdr:to>
    <xdr:sp macro="" textlink="">
      <xdr:nvSpPr>
        <xdr:cNvPr id="479" name="フローチャート: 判断 478">
          <a:extLst>
            <a:ext uri="{FF2B5EF4-FFF2-40B4-BE49-F238E27FC236}">
              <a16:creationId xmlns:a16="http://schemas.microsoft.com/office/drawing/2014/main" id="{56747088-DC57-438D-B75F-E1A83FE4A74C}"/>
            </a:ext>
          </a:extLst>
        </xdr:cNvPr>
        <xdr:cNvSpPr/>
      </xdr:nvSpPr>
      <xdr:spPr>
        <a:xfrm>
          <a:off x="18345150" y="6713855"/>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52070</xdr:rowOff>
    </xdr:from>
    <xdr:to>
      <xdr:col>102</xdr:col>
      <xdr:colOff>165100</xdr:colOff>
      <xdr:row>39</xdr:row>
      <xdr:rowOff>153670</xdr:rowOff>
    </xdr:to>
    <xdr:sp macro="" textlink="">
      <xdr:nvSpPr>
        <xdr:cNvPr id="480" name="フローチャート: 判断 479">
          <a:extLst>
            <a:ext uri="{FF2B5EF4-FFF2-40B4-BE49-F238E27FC236}">
              <a16:creationId xmlns:a16="http://schemas.microsoft.com/office/drawing/2014/main" id="{18424EC9-0933-491C-A5EE-E5C861DF6C75}"/>
            </a:ext>
          </a:extLst>
        </xdr:cNvPr>
        <xdr:cNvSpPr/>
      </xdr:nvSpPr>
      <xdr:spPr>
        <a:xfrm>
          <a:off x="17547590" y="6742430"/>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44450</xdr:rowOff>
    </xdr:from>
    <xdr:to>
      <xdr:col>98</xdr:col>
      <xdr:colOff>38100</xdr:colOff>
      <xdr:row>39</xdr:row>
      <xdr:rowOff>146050</xdr:rowOff>
    </xdr:to>
    <xdr:sp macro="" textlink="">
      <xdr:nvSpPr>
        <xdr:cNvPr id="481" name="フローチャート: 判断 480">
          <a:extLst>
            <a:ext uri="{FF2B5EF4-FFF2-40B4-BE49-F238E27FC236}">
              <a16:creationId xmlns:a16="http://schemas.microsoft.com/office/drawing/2014/main" id="{4A04313F-F6B9-428D-BFC5-AE99E0118592}"/>
            </a:ext>
          </a:extLst>
        </xdr:cNvPr>
        <xdr:cNvSpPr/>
      </xdr:nvSpPr>
      <xdr:spPr>
        <a:xfrm>
          <a:off x="16761460" y="673290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2" name="テキスト ボックス 481">
          <a:extLst>
            <a:ext uri="{FF2B5EF4-FFF2-40B4-BE49-F238E27FC236}">
              <a16:creationId xmlns:a16="http://schemas.microsoft.com/office/drawing/2014/main" id="{224EC929-AD85-4BDA-94D0-CE34FEE686EB}"/>
            </a:ext>
          </a:extLst>
        </xdr:cNvPr>
        <xdr:cNvSpPr txBox="1"/>
      </xdr:nvSpPr>
      <xdr:spPr>
        <a:xfrm>
          <a:off x="197764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3" name="テキスト ボックス 482">
          <a:extLst>
            <a:ext uri="{FF2B5EF4-FFF2-40B4-BE49-F238E27FC236}">
              <a16:creationId xmlns:a16="http://schemas.microsoft.com/office/drawing/2014/main" id="{F5E12B12-DB1E-4863-A144-6C24ED2BF1E4}"/>
            </a:ext>
          </a:extLst>
        </xdr:cNvPr>
        <xdr:cNvSpPr txBox="1"/>
      </xdr:nvSpPr>
      <xdr:spPr>
        <a:xfrm>
          <a:off x="19033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4" name="テキスト ボックス 483">
          <a:extLst>
            <a:ext uri="{FF2B5EF4-FFF2-40B4-BE49-F238E27FC236}">
              <a16:creationId xmlns:a16="http://schemas.microsoft.com/office/drawing/2014/main" id="{DAA74F99-6C5F-468B-B007-F500DBB195BE}"/>
            </a:ext>
          </a:extLst>
        </xdr:cNvPr>
        <xdr:cNvSpPr txBox="1"/>
      </xdr:nvSpPr>
      <xdr:spPr>
        <a:xfrm>
          <a:off x="18228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4DBE4835-31EB-4E0C-BAF7-9C6EAF3AF802}"/>
            </a:ext>
          </a:extLst>
        </xdr:cNvPr>
        <xdr:cNvSpPr txBox="1"/>
      </xdr:nvSpPr>
      <xdr:spPr>
        <a:xfrm>
          <a:off x="174307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2D2A3081-70C5-4022-BF51-C42FEC0A64DD}"/>
            </a:ext>
          </a:extLst>
        </xdr:cNvPr>
        <xdr:cNvSpPr txBox="1"/>
      </xdr:nvSpPr>
      <xdr:spPr>
        <a:xfrm>
          <a:off x="166331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139700</xdr:rowOff>
    </xdr:from>
    <xdr:to>
      <xdr:col>116</xdr:col>
      <xdr:colOff>114300</xdr:colOff>
      <xdr:row>37</xdr:row>
      <xdr:rowOff>69850</xdr:rowOff>
    </xdr:to>
    <xdr:sp macro="" textlink="">
      <xdr:nvSpPr>
        <xdr:cNvPr id="487" name="楕円 486">
          <a:extLst>
            <a:ext uri="{FF2B5EF4-FFF2-40B4-BE49-F238E27FC236}">
              <a16:creationId xmlns:a16="http://schemas.microsoft.com/office/drawing/2014/main" id="{57C6FB1F-FBCD-4445-9B63-F291F965D41E}"/>
            </a:ext>
          </a:extLst>
        </xdr:cNvPr>
        <xdr:cNvSpPr/>
      </xdr:nvSpPr>
      <xdr:spPr>
        <a:xfrm>
          <a:off x="19904710" y="630809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162577</xdr:rowOff>
    </xdr:from>
    <xdr:ext cx="469744" cy="259045"/>
    <xdr:sp macro="" textlink="">
      <xdr:nvSpPr>
        <xdr:cNvPr id="488" name="【認定こども園・幼稚園・保育所】&#10;一人当たり面積該当値テキスト">
          <a:extLst>
            <a:ext uri="{FF2B5EF4-FFF2-40B4-BE49-F238E27FC236}">
              <a16:creationId xmlns:a16="http://schemas.microsoft.com/office/drawing/2014/main" id="{593E7BEC-E9C1-40B8-99D4-CCF7F4D1F0B7}"/>
            </a:ext>
          </a:extLst>
        </xdr:cNvPr>
        <xdr:cNvSpPr txBox="1"/>
      </xdr:nvSpPr>
      <xdr:spPr>
        <a:xfrm>
          <a:off x="19985990" y="6165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124460</xdr:rowOff>
    </xdr:from>
    <xdr:to>
      <xdr:col>112</xdr:col>
      <xdr:colOff>38100</xdr:colOff>
      <xdr:row>37</xdr:row>
      <xdr:rowOff>54610</xdr:rowOff>
    </xdr:to>
    <xdr:sp macro="" textlink="">
      <xdr:nvSpPr>
        <xdr:cNvPr id="489" name="楕円 488">
          <a:extLst>
            <a:ext uri="{FF2B5EF4-FFF2-40B4-BE49-F238E27FC236}">
              <a16:creationId xmlns:a16="http://schemas.microsoft.com/office/drawing/2014/main" id="{019431AE-8642-4942-861F-F06FF8B2F087}"/>
            </a:ext>
          </a:extLst>
        </xdr:cNvPr>
        <xdr:cNvSpPr/>
      </xdr:nvSpPr>
      <xdr:spPr>
        <a:xfrm>
          <a:off x="19161760" y="629856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3810</xdr:rowOff>
    </xdr:from>
    <xdr:to>
      <xdr:col>116</xdr:col>
      <xdr:colOff>63500</xdr:colOff>
      <xdr:row>37</xdr:row>
      <xdr:rowOff>19050</xdr:rowOff>
    </xdr:to>
    <xdr:cxnSp macro="">
      <xdr:nvCxnSpPr>
        <xdr:cNvPr id="490" name="直線コネクタ 489">
          <a:extLst>
            <a:ext uri="{FF2B5EF4-FFF2-40B4-BE49-F238E27FC236}">
              <a16:creationId xmlns:a16="http://schemas.microsoft.com/office/drawing/2014/main" id="{D0A06C7A-8158-4EEF-861B-91454159527C}"/>
            </a:ext>
          </a:extLst>
        </xdr:cNvPr>
        <xdr:cNvCxnSpPr/>
      </xdr:nvCxnSpPr>
      <xdr:spPr>
        <a:xfrm>
          <a:off x="19204940" y="6349365"/>
          <a:ext cx="74295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139700</xdr:rowOff>
    </xdr:from>
    <xdr:to>
      <xdr:col>107</xdr:col>
      <xdr:colOff>101600</xdr:colOff>
      <xdr:row>37</xdr:row>
      <xdr:rowOff>69850</xdr:rowOff>
    </xdr:to>
    <xdr:sp macro="" textlink="">
      <xdr:nvSpPr>
        <xdr:cNvPr id="491" name="楕円 490">
          <a:extLst>
            <a:ext uri="{FF2B5EF4-FFF2-40B4-BE49-F238E27FC236}">
              <a16:creationId xmlns:a16="http://schemas.microsoft.com/office/drawing/2014/main" id="{76254B3F-DE13-424A-BF0B-09B03B69F0BC}"/>
            </a:ext>
          </a:extLst>
        </xdr:cNvPr>
        <xdr:cNvSpPr/>
      </xdr:nvSpPr>
      <xdr:spPr>
        <a:xfrm>
          <a:off x="18345150" y="630809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3810</xdr:rowOff>
    </xdr:from>
    <xdr:to>
      <xdr:col>111</xdr:col>
      <xdr:colOff>177800</xdr:colOff>
      <xdr:row>37</xdr:row>
      <xdr:rowOff>19050</xdr:rowOff>
    </xdr:to>
    <xdr:cxnSp macro="">
      <xdr:nvCxnSpPr>
        <xdr:cNvPr id="492" name="直線コネクタ 491">
          <a:extLst>
            <a:ext uri="{FF2B5EF4-FFF2-40B4-BE49-F238E27FC236}">
              <a16:creationId xmlns:a16="http://schemas.microsoft.com/office/drawing/2014/main" id="{87F90091-E085-4848-B7A3-5B29F8C7BD8D}"/>
            </a:ext>
          </a:extLst>
        </xdr:cNvPr>
        <xdr:cNvCxnSpPr/>
      </xdr:nvCxnSpPr>
      <xdr:spPr>
        <a:xfrm flipV="1">
          <a:off x="18399760" y="6349365"/>
          <a:ext cx="80518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6350</xdr:rowOff>
    </xdr:from>
    <xdr:to>
      <xdr:col>102</xdr:col>
      <xdr:colOff>165100</xdr:colOff>
      <xdr:row>39</xdr:row>
      <xdr:rowOff>107950</xdr:rowOff>
    </xdr:to>
    <xdr:sp macro="" textlink="">
      <xdr:nvSpPr>
        <xdr:cNvPr id="493" name="楕円 492">
          <a:extLst>
            <a:ext uri="{FF2B5EF4-FFF2-40B4-BE49-F238E27FC236}">
              <a16:creationId xmlns:a16="http://schemas.microsoft.com/office/drawing/2014/main" id="{0BAC1CFC-01BC-47E3-B1E8-DF06605CB3B3}"/>
            </a:ext>
          </a:extLst>
        </xdr:cNvPr>
        <xdr:cNvSpPr/>
      </xdr:nvSpPr>
      <xdr:spPr>
        <a:xfrm>
          <a:off x="17547590" y="6694805"/>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19050</xdr:rowOff>
    </xdr:from>
    <xdr:to>
      <xdr:col>107</xdr:col>
      <xdr:colOff>50800</xdr:colOff>
      <xdr:row>39</xdr:row>
      <xdr:rowOff>57150</xdr:rowOff>
    </xdr:to>
    <xdr:cxnSp macro="">
      <xdr:nvCxnSpPr>
        <xdr:cNvPr id="494" name="直線コネクタ 493">
          <a:extLst>
            <a:ext uri="{FF2B5EF4-FFF2-40B4-BE49-F238E27FC236}">
              <a16:creationId xmlns:a16="http://schemas.microsoft.com/office/drawing/2014/main" id="{23874300-51DC-4CF6-9EAE-7B6C59DA62A7}"/>
            </a:ext>
          </a:extLst>
        </xdr:cNvPr>
        <xdr:cNvCxnSpPr/>
      </xdr:nvCxnSpPr>
      <xdr:spPr>
        <a:xfrm flipV="1">
          <a:off x="17602200" y="6358890"/>
          <a:ext cx="797560" cy="381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6350</xdr:rowOff>
    </xdr:from>
    <xdr:to>
      <xdr:col>98</xdr:col>
      <xdr:colOff>38100</xdr:colOff>
      <xdr:row>39</xdr:row>
      <xdr:rowOff>107950</xdr:rowOff>
    </xdr:to>
    <xdr:sp macro="" textlink="">
      <xdr:nvSpPr>
        <xdr:cNvPr id="495" name="楕円 494">
          <a:extLst>
            <a:ext uri="{FF2B5EF4-FFF2-40B4-BE49-F238E27FC236}">
              <a16:creationId xmlns:a16="http://schemas.microsoft.com/office/drawing/2014/main" id="{44DFC99B-EC7D-477D-8847-8778E48CB2E4}"/>
            </a:ext>
          </a:extLst>
        </xdr:cNvPr>
        <xdr:cNvSpPr/>
      </xdr:nvSpPr>
      <xdr:spPr>
        <a:xfrm>
          <a:off x="16761460" y="669480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57150</xdr:rowOff>
    </xdr:from>
    <xdr:to>
      <xdr:col>102</xdr:col>
      <xdr:colOff>114300</xdr:colOff>
      <xdr:row>39</xdr:row>
      <xdr:rowOff>57150</xdr:rowOff>
    </xdr:to>
    <xdr:cxnSp macro="">
      <xdr:nvCxnSpPr>
        <xdr:cNvPr id="496" name="直線コネクタ 495">
          <a:extLst>
            <a:ext uri="{FF2B5EF4-FFF2-40B4-BE49-F238E27FC236}">
              <a16:creationId xmlns:a16="http://schemas.microsoft.com/office/drawing/2014/main" id="{73B4E7DA-D2EA-4A7D-9496-CB001DAD6BE0}"/>
            </a:ext>
          </a:extLst>
        </xdr:cNvPr>
        <xdr:cNvCxnSpPr/>
      </xdr:nvCxnSpPr>
      <xdr:spPr>
        <a:xfrm>
          <a:off x="16804640" y="673989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121937</xdr:rowOff>
    </xdr:from>
    <xdr:ext cx="469744" cy="259045"/>
    <xdr:sp macro="" textlink="">
      <xdr:nvSpPr>
        <xdr:cNvPr id="497" name="n_1aveValue【認定こども園・幼稚園・保育所】&#10;一人当たり面積">
          <a:extLst>
            <a:ext uri="{FF2B5EF4-FFF2-40B4-BE49-F238E27FC236}">
              <a16:creationId xmlns:a16="http://schemas.microsoft.com/office/drawing/2014/main" id="{277DC586-996E-44F6-BAA0-EED4F5FB08C2}"/>
            </a:ext>
          </a:extLst>
        </xdr:cNvPr>
        <xdr:cNvSpPr txBox="1"/>
      </xdr:nvSpPr>
      <xdr:spPr>
        <a:xfrm>
          <a:off x="18982132" y="6810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121937</xdr:rowOff>
    </xdr:from>
    <xdr:ext cx="469744" cy="259045"/>
    <xdr:sp macro="" textlink="">
      <xdr:nvSpPr>
        <xdr:cNvPr id="498" name="n_2aveValue【認定こども園・幼稚園・保育所】&#10;一人当たり面積">
          <a:extLst>
            <a:ext uri="{FF2B5EF4-FFF2-40B4-BE49-F238E27FC236}">
              <a16:creationId xmlns:a16="http://schemas.microsoft.com/office/drawing/2014/main" id="{96A18398-9E02-442C-BEDA-7A3E411C34F1}"/>
            </a:ext>
          </a:extLst>
        </xdr:cNvPr>
        <xdr:cNvSpPr txBox="1"/>
      </xdr:nvSpPr>
      <xdr:spPr>
        <a:xfrm>
          <a:off x="18182032" y="6810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144797</xdr:rowOff>
    </xdr:from>
    <xdr:ext cx="469744" cy="259045"/>
    <xdr:sp macro="" textlink="">
      <xdr:nvSpPr>
        <xdr:cNvPr id="499" name="n_3aveValue【認定こども園・幼稚園・保育所】&#10;一人当たり面積">
          <a:extLst>
            <a:ext uri="{FF2B5EF4-FFF2-40B4-BE49-F238E27FC236}">
              <a16:creationId xmlns:a16="http://schemas.microsoft.com/office/drawing/2014/main" id="{FF664049-9EB6-4663-93AD-53D974C6C236}"/>
            </a:ext>
          </a:extLst>
        </xdr:cNvPr>
        <xdr:cNvSpPr txBox="1"/>
      </xdr:nvSpPr>
      <xdr:spPr>
        <a:xfrm>
          <a:off x="17384472" y="6829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137177</xdr:rowOff>
    </xdr:from>
    <xdr:ext cx="469744" cy="259045"/>
    <xdr:sp macro="" textlink="">
      <xdr:nvSpPr>
        <xdr:cNvPr id="500" name="n_4aveValue【認定こども園・幼稚園・保育所】&#10;一人当たり面積">
          <a:extLst>
            <a:ext uri="{FF2B5EF4-FFF2-40B4-BE49-F238E27FC236}">
              <a16:creationId xmlns:a16="http://schemas.microsoft.com/office/drawing/2014/main" id="{EE12EBD8-A3D3-4752-93A0-58E102B01DF8}"/>
            </a:ext>
          </a:extLst>
        </xdr:cNvPr>
        <xdr:cNvSpPr txBox="1"/>
      </xdr:nvSpPr>
      <xdr:spPr>
        <a:xfrm>
          <a:off x="16588817" y="6819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35</xdr:row>
      <xdr:rowOff>71137</xdr:rowOff>
    </xdr:from>
    <xdr:ext cx="469744" cy="259045"/>
    <xdr:sp macro="" textlink="">
      <xdr:nvSpPr>
        <xdr:cNvPr id="501" name="n_1mainValue【認定こども園・幼稚園・保育所】&#10;一人当たり面積">
          <a:extLst>
            <a:ext uri="{FF2B5EF4-FFF2-40B4-BE49-F238E27FC236}">
              <a16:creationId xmlns:a16="http://schemas.microsoft.com/office/drawing/2014/main" id="{14C36151-FD75-45B9-8D19-FD7BFF991C0F}"/>
            </a:ext>
          </a:extLst>
        </xdr:cNvPr>
        <xdr:cNvSpPr txBox="1"/>
      </xdr:nvSpPr>
      <xdr:spPr>
        <a:xfrm>
          <a:off x="18982132" y="6069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35</xdr:row>
      <xdr:rowOff>86377</xdr:rowOff>
    </xdr:from>
    <xdr:ext cx="469744" cy="259045"/>
    <xdr:sp macro="" textlink="">
      <xdr:nvSpPr>
        <xdr:cNvPr id="502" name="n_2mainValue【認定こども園・幼稚園・保育所】&#10;一人当たり面積">
          <a:extLst>
            <a:ext uri="{FF2B5EF4-FFF2-40B4-BE49-F238E27FC236}">
              <a16:creationId xmlns:a16="http://schemas.microsoft.com/office/drawing/2014/main" id="{91189B99-97F7-4380-9629-26A08E816737}"/>
            </a:ext>
          </a:extLst>
        </xdr:cNvPr>
        <xdr:cNvSpPr txBox="1"/>
      </xdr:nvSpPr>
      <xdr:spPr>
        <a:xfrm>
          <a:off x="18182032" y="6089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124477</xdr:rowOff>
    </xdr:from>
    <xdr:ext cx="469744" cy="259045"/>
    <xdr:sp macro="" textlink="">
      <xdr:nvSpPr>
        <xdr:cNvPr id="503" name="n_3mainValue【認定こども園・幼稚園・保育所】&#10;一人当たり面積">
          <a:extLst>
            <a:ext uri="{FF2B5EF4-FFF2-40B4-BE49-F238E27FC236}">
              <a16:creationId xmlns:a16="http://schemas.microsoft.com/office/drawing/2014/main" id="{0813DF60-0875-4D13-B737-EF3133FABF77}"/>
            </a:ext>
          </a:extLst>
        </xdr:cNvPr>
        <xdr:cNvSpPr txBox="1"/>
      </xdr:nvSpPr>
      <xdr:spPr>
        <a:xfrm>
          <a:off x="17384472" y="6470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124477</xdr:rowOff>
    </xdr:from>
    <xdr:ext cx="469744" cy="259045"/>
    <xdr:sp macro="" textlink="">
      <xdr:nvSpPr>
        <xdr:cNvPr id="504" name="n_4mainValue【認定こども園・幼稚園・保育所】&#10;一人当たり面積">
          <a:extLst>
            <a:ext uri="{FF2B5EF4-FFF2-40B4-BE49-F238E27FC236}">
              <a16:creationId xmlns:a16="http://schemas.microsoft.com/office/drawing/2014/main" id="{E952CAE8-4950-402D-845F-976E0ECF3B8A}"/>
            </a:ext>
          </a:extLst>
        </xdr:cNvPr>
        <xdr:cNvSpPr txBox="1"/>
      </xdr:nvSpPr>
      <xdr:spPr>
        <a:xfrm>
          <a:off x="16588817" y="6470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5" name="正方形/長方形 504">
          <a:extLst>
            <a:ext uri="{FF2B5EF4-FFF2-40B4-BE49-F238E27FC236}">
              <a16:creationId xmlns:a16="http://schemas.microsoft.com/office/drawing/2014/main" id="{BE5321FD-93FD-48B1-8EC7-F44F047F5141}"/>
            </a:ext>
          </a:extLst>
        </xdr:cNvPr>
        <xdr:cNvSpPr/>
      </xdr:nvSpPr>
      <xdr:spPr>
        <a:xfrm>
          <a:off x="1120394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6" name="正方形/長方形 505">
          <a:extLst>
            <a:ext uri="{FF2B5EF4-FFF2-40B4-BE49-F238E27FC236}">
              <a16:creationId xmlns:a16="http://schemas.microsoft.com/office/drawing/2014/main" id="{A5FFAABA-29CA-479C-B093-3D6F675F9EBF}"/>
            </a:ext>
          </a:extLst>
        </xdr:cNvPr>
        <xdr:cNvSpPr/>
      </xdr:nvSpPr>
      <xdr:spPr>
        <a:xfrm>
          <a:off x="113157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7" name="正方形/長方形 506">
          <a:extLst>
            <a:ext uri="{FF2B5EF4-FFF2-40B4-BE49-F238E27FC236}">
              <a16:creationId xmlns:a16="http://schemas.microsoft.com/office/drawing/2014/main" id="{63C10819-11FD-4950-8394-6F5880239FC5}"/>
            </a:ext>
          </a:extLst>
        </xdr:cNvPr>
        <xdr:cNvSpPr/>
      </xdr:nvSpPr>
      <xdr:spPr>
        <a:xfrm>
          <a:off x="113157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8" name="正方形/長方形 507">
          <a:extLst>
            <a:ext uri="{FF2B5EF4-FFF2-40B4-BE49-F238E27FC236}">
              <a16:creationId xmlns:a16="http://schemas.microsoft.com/office/drawing/2014/main" id="{871220FD-7408-43F9-9570-5795C5205E72}"/>
            </a:ext>
          </a:extLst>
        </xdr:cNvPr>
        <xdr:cNvSpPr/>
      </xdr:nvSpPr>
      <xdr:spPr>
        <a:xfrm>
          <a:off x="122326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9" name="正方形/長方形 508">
          <a:extLst>
            <a:ext uri="{FF2B5EF4-FFF2-40B4-BE49-F238E27FC236}">
              <a16:creationId xmlns:a16="http://schemas.microsoft.com/office/drawing/2014/main" id="{E910B5A1-2034-463C-9D1E-FA817167B441}"/>
            </a:ext>
          </a:extLst>
        </xdr:cNvPr>
        <xdr:cNvSpPr/>
      </xdr:nvSpPr>
      <xdr:spPr>
        <a:xfrm>
          <a:off x="122326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0" name="正方形/長方形 509">
          <a:extLst>
            <a:ext uri="{FF2B5EF4-FFF2-40B4-BE49-F238E27FC236}">
              <a16:creationId xmlns:a16="http://schemas.microsoft.com/office/drawing/2014/main" id="{18BF6C2E-946F-4E22-B45C-76B017A35326}"/>
            </a:ext>
          </a:extLst>
        </xdr:cNvPr>
        <xdr:cNvSpPr/>
      </xdr:nvSpPr>
      <xdr:spPr>
        <a:xfrm>
          <a:off x="132613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1" name="正方形/長方形 510">
          <a:extLst>
            <a:ext uri="{FF2B5EF4-FFF2-40B4-BE49-F238E27FC236}">
              <a16:creationId xmlns:a16="http://schemas.microsoft.com/office/drawing/2014/main" id="{833B8E44-26BC-4982-8475-B6038CA5FFAB}"/>
            </a:ext>
          </a:extLst>
        </xdr:cNvPr>
        <xdr:cNvSpPr/>
      </xdr:nvSpPr>
      <xdr:spPr>
        <a:xfrm>
          <a:off x="132613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2" name="正方形/長方形 511">
          <a:extLst>
            <a:ext uri="{FF2B5EF4-FFF2-40B4-BE49-F238E27FC236}">
              <a16:creationId xmlns:a16="http://schemas.microsoft.com/office/drawing/2014/main" id="{4B6FCA8B-852A-48E5-B812-D730B74ACEF4}"/>
            </a:ext>
          </a:extLst>
        </xdr:cNvPr>
        <xdr:cNvSpPr/>
      </xdr:nvSpPr>
      <xdr:spPr>
        <a:xfrm>
          <a:off x="1120394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3" name="テキスト ボックス 512">
          <a:extLst>
            <a:ext uri="{FF2B5EF4-FFF2-40B4-BE49-F238E27FC236}">
              <a16:creationId xmlns:a16="http://schemas.microsoft.com/office/drawing/2014/main" id="{E7569AEF-D8EA-4026-A479-FB5DECC900E8}"/>
            </a:ext>
          </a:extLst>
        </xdr:cNvPr>
        <xdr:cNvSpPr txBox="1"/>
      </xdr:nvSpPr>
      <xdr:spPr>
        <a:xfrm>
          <a:off x="1116584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4" name="直線コネクタ 513">
          <a:extLst>
            <a:ext uri="{FF2B5EF4-FFF2-40B4-BE49-F238E27FC236}">
              <a16:creationId xmlns:a16="http://schemas.microsoft.com/office/drawing/2014/main" id="{8576CA5A-FBB8-4606-AD20-DE64CF8D1C6A}"/>
            </a:ext>
          </a:extLst>
        </xdr:cNvPr>
        <xdr:cNvCxnSpPr/>
      </xdr:nvCxnSpPr>
      <xdr:spPr>
        <a:xfrm>
          <a:off x="1120394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5" name="テキスト ボックス 514">
          <a:extLst>
            <a:ext uri="{FF2B5EF4-FFF2-40B4-BE49-F238E27FC236}">
              <a16:creationId xmlns:a16="http://schemas.microsoft.com/office/drawing/2014/main" id="{33B55AB5-2ABB-458F-BD9C-0B5411047FE6}"/>
            </a:ext>
          </a:extLst>
        </xdr:cNvPr>
        <xdr:cNvSpPr txBox="1"/>
      </xdr:nvSpPr>
      <xdr:spPr>
        <a:xfrm>
          <a:off x="10801531"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65</xdr:row>
      <xdr:rowOff>0</xdr:rowOff>
    </xdr:from>
    <xdr:to>
      <xdr:col>89</xdr:col>
      <xdr:colOff>177800</xdr:colOff>
      <xdr:row>65</xdr:row>
      <xdr:rowOff>0</xdr:rowOff>
    </xdr:to>
    <xdr:cxnSp macro="">
      <xdr:nvCxnSpPr>
        <xdr:cNvPr id="516" name="直線コネクタ 515">
          <a:extLst>
            <a:ext uri="{FF2B5EF4-FFF2-40B4-BE49-F238E27FC236}">
              <a16:creationId xmlns:a16="http://schemas.microsoft.com/office/drawing/2014/main" id="{7E0DE496-5EFB-41BD-BD32-A473711B4F8D}"/>
            </a:ext>
          </a:extLst>
        </xdr:cNvPr>
        <xdr:cNvCxnSpPr/>
      </xdr:nvCxnSpPr>
      <xdr:spPr>
        <a:xfrm>
          <a:off x="11203940" y="11144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64</xdr:row>
      <xdr:rowOff>29227</xdr:rowOff>
    </xdr:from>
    <xdr:ext cx="403059" cy="259045"/>
    <xdr:sp macro="" textlink="">
      <xdr:nvSpPr>
        <xdr:cNvPr id="517" name="テキスト ボックス 516">
          <a:extLst>
            <a:ext uri="{FF2B5EF4-FFF2-40B4-BE49-F238E27FC236}">
              <a16:creationId xmlns:a16="http://schemas.microsoft.com/office/drawing/2014/main" id="{E8A70F48-162E-4312-A6E4-0F0FEF376C83}"/>
            </a:ext>
          </a:extLst>
        </xdr:cNvPr>
        <xdr:cNvSpPr txBox="1"/>
      </xdr:nvSpPr>
      <xdr:spPr>
        <a:xfrm>
          <a:off x="10842791" y="1100012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63</xdr:row>
      <xdr:rowOff>57150</xdr:rowOff>
    </xdr:to>
    <xdr:cxnSp macro="">
      <xdr:nvCxnSpPr>
        <xdr:cNvPr id="518" name="直線コネクタ 517">
          <a:extLst>
            <a:ext uri="{FF2B5EF4-FFF2-40B4-BE49-F238E27FC236}">
              <a16:creationId xmlns:a16="http://schemas.microsoft.com/office/drawing/2014/main" id="{E95C9F29-AA4C-4527-9D0B-45846383272E}"/>
            </a:ext>
          </a:extLst>
        </xdr:cNvPr>
        <xdr:cNvCxnSpPr/>
      </xdr:nvCxnSpPr>
      <xdr:spPr>
        <a:xfrm>
          <a:off x="11203940" y="108546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86377</xdr:rowOff>
    </xdr:from>
    <xdr:ext cx="403059" cy="259045"/>
    <xdr:sp macro="" textlink="">
      <xdr:nvSpPr>
        <xdr:cNvPr id="519" name="テキスト ボックス 518">
          <a:extLst>
            <a:ext uri="{FF2B5EF4-FFF2-40B4-BE49-F238E27FC236}">
              <a16:creationId xmlns:a16="http://schemas.microsoft.com/office/drawing/2014/main" id="{35E53B14-2356-4817-9E37-09888288185F}"/>
            </a:ext>
          </a:extLst>
        </xdr:cNvPr>
        <xdr:cNvSpPr txBox="1"/>
      </xdr:nvSpPr>
      <xdr:spPr>
        <a:xfrm>
          <a:off x="10842791" y="107181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114300</xdr:rowOff>
    </xdr:from>
    <xdr:to>
      <xdr:col>89</xdr:col>
      <xdr:colOff>177800</xdr:colOff>
      <xdr:row>61</xdr:row>
      <xdr:rowOff>114300</xdr:rowOff>
    </xdr:to>
    <xdr:cxnSp macro="">
      <xdr:nvCxnSpPr>
        <xdr:cNvPr id="520" name="直線コネクタ 519">
          <a:extLst>
            <a:ext uri="{FF2B5EF4-FFF2-40B4-BE49-F238E27FC236}">
              <a16:creationId xmlns:a16="http://schemas.microsoft.com/office/drawing/2014/main" id="{1CB993D4-DD61-423C-BDA7-BC8381B6A9C3}"/>
            </a:ext>
          </a:extLst>
        </xdr:cNvPr>
        <xdr:cNvCxnSpPr/>
      </xdr:nvCxnSpPr>
      <xdr:spPr>
        <a:xfrm>
          <a:off x="11203940" y="10572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143527</xdr:rowOff>
    </xdr:from>
    <xdr:ext cx="403059" cy="259045"/>
    <xdr:sp macro="" textlink="">
      <xdr:nvSpPr>
        <xdr:cNvPr id="521" name="テキスト ボックス 520">
          <a:extLst>
            <a:ext uri="{FF2B5EF4-FFF2-40B4-BE49-F238E27FC236}">
              <a16:creationId xmlns:a16="http://schemas.microsoft.com/office/drawing/2014/main" id="{ED964216-41DB-454C-91DB-36336D5491A0}"/>
            </a:ext>
          </a:extLst>
        </xdr:cNvPr>
        <xdr:cNvSpPr txBox="1"/>
      </xdr:nvSpPr>
      <xdr:spPr>
        <a:xfrm>
          <a:off x="10842791" y="1042862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2" name="直線コネクタ 521">
          <a:extLst>
            <a:ext uri="{FF2B5EF4-FFF2-40B4-BE49-F238E27FC236}">
              <a16:creationId xmlns:a16="http://schemas.microsoft.com/office/drawing/2014/main" id="{0E9F2A28-D22B-48D1-8330-38531B3AD62C}"/>
            </a:ext>
          </a:extLst>
        </xdr:cNvPr>
        <xdr:cNvCxnSpPr/>
      </xdr:nvCxnSpPr>
      <xdr:spPr>
        <a:xfrm>
          <a:off x="1120394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3" name="テキスト ボックス 522">
          <a:extLst>
            <a:ext uri="{FF2B5EF4-FFF2-40B4-BE49-F238E27FC236}">
              <a16:creationId xmlns:a16="http://schemas.microsoft.com/office/drawing/2014/main" id="{06926300-41AF-46BE-99A2-C07A52062D09}"/>
            </a:ext>
          </a:extLst>
        </xdr:cNvPr>
        <xdr:cNvSpPr txBox="1"/>
      </xdr:nvSpPr>
      <xdr:spPr>
        <a:xfrm>
          <a:off x="10842791" y="1014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57150</xdr:rowOff>
    </xdr:from>
    <xdr:to>
      <xdr:col>89</xdr:col>
      <xdr:colOff>177800</xdr:colOff>
      <xdr:row>58</xdr:row>
      <xdr:rowOff>57150</xdr:rowOff>
    </xdr:to>
    <xdr:cxnSp macro="">
      <xdr:nvCxnSpPr>
        <xdr:cNvPr id="524" name="直線コネクタ 523">
          <a:extLst>
            <a:ext uri="{FF2B5EF4-FFF2-40B4-BE49-F238E27FC236}">
              <a16:creationId xmlns:a16="http://schemas.microsoft.com/office/drawing/2014/main" id="{36EBDA8A-04BA-46C8-91D5-56CAB5FE0C46}"/>
            </a:ext>
          </a:extLst>
        </xdr:cNvPr>
        <xdr:cNvCxnSpPr/>
      </xdr:nvCxnSpPr>
      <xdr:spPr>
        <a:xfrm>
          <a:off x="11203940" y="999744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86377</xdr:rowOff>
    </xdr:from>
    <xdr:ext cx="403059" cy="259045"/>
    <xdr:sp macro="" textlink="">
      <xdr:nvSpPr>
        <xdr:cNvPr id="525" name="テキスト ボックス 524">
          <a:extLst>
            <a:ext uri="{FF2B5EF4-FFF2-40B4-BE49-F238E27FC236}">
              <a16:creationId xmlns:a16="http://schemas.microsoft.com/office/drawing/2014/main" id="{D04F328A-C090-4E81-95DF-C3EC504024AE}"/>
            </a:ext>
          </a:extLst>
        </xdr:cNvPr>
        <xdr:cNvSpPr txBox="1"/>
      </xdr:nvSpPr>
      <xdr:spPr>
        <a:xfrm>
          <a:off x="10842791" y="986093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114300</xdr:rowOff>
    </xdr:from>
    <xdr:to>
      <xdr:col>89</xdr:col>
      <xdr:colOff>177800</xdr:colOff>
      <xdr:row>56</xdr:row>
      <xdr:rowOff>114300</xdr:rowOff>
    </xdr:to>
    <xdr:cxnSp macro="">
      <xdr:nvCxnSpPr>
        <xdr:cNvPr id="526" name="直線コネクタ 525">
          <a:extLst>
            <a:ext uri="{FF2B5EF4-FFF2-40B4-BE49-F238E27FC236}">
              <a16:creationId xmlns:a16="http://schemas.microsoft.com/office/drawing/2014/main" id="{E273B405-D52F-43F1-863A-62F006986091}"/>
            </a:ext>
          </a:extLst>
        </xdr:cNvPr>
        <xdr:cNvCxnSpPr/>
      </xdr:nvCxnSpPr>
      <xdr:spPr>
        <a:xfrm>
          <a:off x="11203940" y="971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143527</xdr:rowOff>
    </xdr:from>
    <xdr:ext cx="403059" cy="259045"/>
    <xdr:sp macro="" textlink="">
      <xdr:nvSpPr>
        <xdr:cNvPr id="527" name="テキスト ボックス 526">
          <a:extLst>
            <a:ext uri="{FF2B5EF4-FFF2-40B4-BE49-F238E27FC236}">
              <a16:creationId xmlns:a16="http://schemas.microsoft.com/office/drawing/2014/main" id="{1AF6A6F8-205E-4B9C-9084-CF314E6802EE}"/>
            </a:ext>
          </a:extLst>
        </xdr:cNvPr>
        <xdr:cNvSpPr txBox="1"/>
      </xdr:nvSpPr>
      <xdr:spPr>
        <a:xfrm>
          <a:off x="10842791" y="95713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0</xdr:rowOff>
    </xdr:from>
    <xdr:to>
      <xdr:col>89</xdr:col>
      <xdr:colOff>177800</xdr:colOff>
      <xdr:row>55</xdr:row>
      <xdr:rowOff>0</xdr:rowOff>
    </xdr:to>
    <xdr:cxnSp macro="">
      <xdr:nvCxnSpPr>
        <xdr:cNvPr id="528" name="直線コネクタ 527">
          <a:extLst>
            <a:ext uri="{FF2B5EF4-FFF2-40B4-BE49-F238E27FC236}">
              <a16:creationId xmlns:a16="http://schemas.microsoft.com/office/drawing/2014/main" id="{875F54FB-2734-4E51-A2C7-CB1429FB18B4}"/>
            </a:ext>
          </a:extLst>
        </xdr:cNvPr>
        <xdr:cNvCxnSpPr/>
      </xdr:nvCxnSpPr>
      <xdr:spPr>
        <a:xfrm>
          <a:off x="11203940" y="9429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29227</xdr:rowOff>
    </xdr:from>
    <xdr:ext cx="403059" cy="259045"/>
    <xdr:sp macro="" textlink="">
      <xdr:nvSpPr>
        <xdr:cNvPr id="529" name="テキスト ボックス 528">
          <a:extLst>
            <a:ext uri="{FF2B5EF4-FFF2-40B4-BE49-F238E27FC236}">
              <a16:creationId xmlns:a16="http://schemas.microsoft.com/office/drawing/2014/main" id="{A7EDB0F5-5B91-4FA3-A692-EEB7A28FDDF0}"/>
            </a:ext>
          </a:extLst>
        </xdr:cNvPr>
        <xdr:cNvSpPr txBox="1"/>
      </xdr:nvSpPr>
      <xdr:spPr>
        <a:xfrm>
          <a:off x="10842791" y="928562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0" name="直線コネクタ 529">
          <a:extLst>
            <a:ext uri="{FF2B5EF4-FFF2-40B4-BE49-F238E27FC236}">
              <a16:creationId xmlns:a16="http://schemas.microsoft.com/office/drawing/2014/main" id="{83AF16A4-5119-43E9-AA9E-42489780C899}"/>
            </a:ext>
          </a:extLst>
        </xdr:cNvPr>
        <xdr:cNvCxnSpPr/>
      </xdr:nvCxnSpPr>
      <xdr:spPr>
        <a:xfrm>
          <a:off x="1120394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31" name="テキスト ボックス 530">
          <a:extLst>
            <a:ext uri="{FF2B5EF4-FFF2-40B4-BE49-F238E27FC236}">
              <a16:creationId xmlns:a16="http://schemas.microsoft.com/office/drawing/2014/main" id="{18714362-FC68-4EDE-BCAC-3D42A88D3445}"/>
            </a:ext>
          </a:extLst>
        </xdr:cNvPr>
        <xdr:cNvSpPr txBox="1"/>
      </xdr:nvSpPr>
      <xdr:spPr>
        <a:xfrm>
          <a:off x="10842791" y="9003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2" name="【学校施設】&#10;有形固定資産減価償却率グラフ枠">
          <a:extLst>
            <a:ext uri="{FF2B5EF4-FFF2-40B4-BE49-F238E27FC236}">
              <a16:creationId xmlns:a16="http://schemas.microsoft.com/office/drawing/2014/main" id="{670C08FF-B94B-4047-872D-B4ED778358D1}"/>
            </a:ext>
          </a:extLst>
        </xdr:cNvPr>
        <xdr:cNvSpPr/>
      </xdr:nvSpPr>
      <xdr:spPr>
        <a:xfrm>
          <a:off x="1120394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14288</xdr:rowOff>
    </xdr:from>
    <xdr:to>
      <xdr:col>85</xdr:col>
      <xdr:colOff>126364</xdr:colOff>
      <xdr:row>63</xdr:row>
      <xdr:rowOff>168593</xdr:rowOff>
    </xdr:to>
    <xdr:cxnSp macro="">
      <xdr:nvCxnSpPr>
        <xdr:cNvPr id="533" name="直線コネクタ 532">
          <a:extLst>
            <a:ext uri="{FF2B5EF4-FFF2-40B4-BE49-F238E27FC236}">
              <a16:creationId xmlns:a16="http://schemas.microsoft.com/office/drawing/2014/main" id="{C1C3814E-A213-415B-9CCC-63818F8CFDEA}"/>
            </a:ext>
          </a:extLst>
        </xdr:cNvPr>
        <xdr:cNvCxnSpPr/>
      </xdr:nvCxnSpPr>
      <xdr:spPr>
        <a:xfrm flipV="1">
          <a:off x="14703424" y="9619298"/>
          <a:ext cx="0" cy="13544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970</xdr:rowOff>
    </xdr:from>
    <xdr:ext cx="405111" cy="259045"/>
    <xdr:sp macro="" textlink="">
      <xdr:nvSpPr>
        <xdr:cNvPr id="534" name="【学校施設】&#10;有形固定資産減価償却率最小値テキスト">
          <a:extLst>
            <a:ext uri="{FF2B5EF4-FFF2-40B4-BE49-F238E27FC236}">
              <a16:creationId xmlns:a16="http://schemas.microsoft.com/office/drawing/2014/main" id="{4AFFF7DF-F9FA-4B40-9153-0CF4D8C760AB}"/>
            </a:ext>
          </a:extLst>
        </xdr:cNvPr>
        <xdr:cNvSpPr txBox="1"/>
      </xdr:nvSpPr>
      <xdr:spPr>
        <a:xfrm>
          <a:off x="14742160" y="10973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168593</xdr:rowOff>
    </xdr:from>
    <xdr:to>
      <xdr:col>86</xdr:col>
      <xdr:colOff>25400</xdr:colOff>
      <xdr:row>63</xdr:row>
      <xdr:rowOff>168593</xdr:rowOff>
    </xdr:to>
    <xdr:cxnSp macro="">
      <xdr:nvCxnSpPr>
        <xdr:cNvPr id="535" name="直線コネクタ 534">
          <a:extLst>
            <a:ext uri="{FF2B5EF4-FFF2-40B4-BE49-F238E27FC236}">
              <a16:creationId xmlns:a16="http://schemas.microsoft.com/office/drawing/2014/main" id="{ED27B6C1-6A1D-4FFA-A62A-682924D7CDA7}"/>
            </a:ext>
          </a:extLst>
        </xdr:cNvPr>
        <xdr:cNvCxnSpPr/>
      </xdr:nvCxnSpPr>
      <xdr:spPr>
        <a:xfrm>
          <a:off x="14611350" y="1097375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132415</xdr:rowOff>
    </xdr:from>
    <xdr:ext cx="405111" cy="259045"/>
    <xdr:sp macro="" textlink="">
      <xdr:nvSpPr>
        <xdr:cNvPr id="536" name="【学校施設】&#10;有形固定資産減価償却率最大値テキスト">
          <a:extLst>
            <a:ext uri="{FF2B5EF4-FFF2-40B4-BE49-F238E27FC236}">
              <a16:creationId xmlns:a16="http://schemas.microsoft.com/office/drawing/2014/main" id="{78293254-6018-4799-B0DA-2CA07E05E453}"/>
            </a:ext>
          </a:extLst>
        </xdr:cNvPr>
        <xdr:cNvSpPr txBox="1"/>
      </xdr:nvSpPr>
      <xdr:spPr>
        <a:xfrm>
          <a:off x="14742160" y="9394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14288</xdr:rowOff>
    </xdr:from>
    <xdr:to>
      <xdr:col>86</xdr:col>
      <xdr:colOff>25400</xdr:colOff>
      <xdr:row>56</xdr:row>
      <xdr:rowOff>14288</xdr:rowOff>
    </xdr:to>
    <xdr:cxnSp macro="">
      <xdr:nvCxnSpPr>
        <xdr:cNvPr id="537" name="直線コネクタ 536">
          <a:extLst>
            <a:ext uri="{FF2B5EF4-FFF2-40B4-BE49-F238E27FC236}">
              <a16:creationId xmlns:a16="http://schemas.microsoft.com/office/drawing/2014/main" id="{1E5CE814-6923-4515-A4CA-821A677CA0BD}"/>
            </a:ext>
          </a:extLst>
        </xdr:cNvPr>
        <xdr:cNvCxnSpPr/>
      </xdr:nvCxnSpPr>
      <xdr:spPr>
        <a:xfrm>
          <a:off x="14611350" y="961929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90505</xdr:rowOff>
    </xdr:from>
    <xdr:ext cx="405111" cy="259045"/>
    <xdr:sp macro="" textlink="">
      <xdr:nvSpPr>
        <xdr:cNvPr id="538" name="【学校施設】&#10;有形固定資産減価償却率平均値テキスト">
          <a:extLst>
            <a:ext uri="{FF2B5EF4-FFF2-40B4-BE49-F238E27FC236}">
              <a16:creationId xmlns:a16="http://schemas.microsoft.com/office/drawing/2014/main" id="{E09D56F5-DD9A-4364-B432-5DC97AF957AC}"/>
            </a:ext>
          </a:extLst>
        </xdr:cNvPr>
        <xdr:cNvSpPr txBox="1"/>
      </xdr:nvSpPr>
      <xdr:spPr>
        <a:xfrm>
          <a:off x="14742160" y="103813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112078</xdr:rowOff>
    </xdr:from>
    <xdr:to>
      <xdr:col>85</xdr:col>
      <xdr:colOff>177800</xdr:colOff>
      <xdr:row>61</xdr:row>
      <xdr:rowOff>42228</xdr:rowOff>
    </xdr:to>
    <xdr:sp macro="" textlink="">
      <xdr:nvSpPr>
        <xdr:cNvPr id="539" name="フローチャート: 判断 538">
          <a:extLst>
            <a:ext uri="{FF2B5EF4-FFF2-40B4-BE49-F238E27FC236}">
              <a16:creationId xmlns:a16="http://schemas.microsoft.com/office/drawing/2014/main" id="{0470FE11-DFEE-4631-8CE3-69EB166DC41A}"/>
            </a:ext>
          </a:extLst>
        </xdr:cNvPr>
        <xdr:cNvSpPr/>
      </xdr:nvSpPr>
      <xdr:spPr>
        <a:xfrm>
          <a:off x="14649450" y="10399078"/>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94932</xdr:rowOff>
    </xdr:from>
    <xdr:to>
      <xdr:col>81</xdr:col>
      <xdr:colOff>101600</xdr:colOff>
      <xdr:row>61</xdr:row>
      <xdr:rowOff>25082</xdr:rowOff>
    </xdr:to>
    <xdr:sp macro="" textlink="">
      <xdr:nvSpPr>
        <xdr:cNvPr id="540" name="フローチャート: 判断 539">
          <a:extLst>
            <a:ext uri="{FF2B5EF4-FFF2-40B4-BE49-F238E27FC236}">
              <a16:creationId xmlns:a16="http://schemas.microsoft.com/office/drawing/2014/main" id="{C44BB351-F7B0-4C2E-9AD2-3EFB8793A43D}"/>
            </a:ext>
          </a:extLst>
        </xdr:cNvPr>
        <xdr:cNvSpPr/>
      </xdr:nvSpPr>
      <xdr:spPr>
        <a:xfrm>
          <a:off x="13887450" y="10385742"/>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69215</xdr:rowOff>
    </xdr:from>
    <xdr:to>
      <xdr:col>76</xdr:col>
      <xdr:colOff>165100</xdr:colOff>
      <xdr:row>60</xdr:row>
      <xdr:rowOff>170815</xdr:rowOff>
    </xdr:to>
    <xdr:sp macro="" textlink="">
      <xdr:nvSpPr>
        <xdr:cNvPr id="541" name="フローチャート: 判断 540">
          <a:extLst>
            <a:ext uri="{FF2B5EF4-FFF2-40B4-BE49-F238E27FC236}">
              <a16:creationId xmlns:a16="http://schemas.microsoft.com/office/drawing/2014/main" id="{913656E5-A009-472D-B286-9984FF20DFC9}"/>
            </a:ext>
          </a:extLst>
        </xdr:cNvPr>
        <xdr:cNvSpPr/>
      </xdr:nvSpPr>
      <xdr:spPr>
        <a:xfrm>
          <a:off x="13089890" y="10354310"/>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134938</xdr:rowOff>
    </xdr:from>
    <xdr:to>
      <xdr:col>72</xdr:col>
      <xdr:colOff>38100</xdr:colOff>
      <xdr:row>61</xdr:row>
      <xdr:rowOff>65088</xdr:rowOff>
    </xdr:to>
    <xdr:sp macro="" textlink="">
      <xdr:nvSpPr>
        <xdr:cNvPr id="542" name="フローチャート: 判断 541">
          <a:extLst>
            <a:ext uri="{FF2B5EF4-FFF2-40B4-BE49-F238E27FC236}">
              <a16:creationId xmlns:a16="http://schemas.microsoft.com/office/drawing/2014/main" id="{CF2A31D1-1D2E-468D-BA71-DCE6119D3EB9}"/>
            </a:ext>
          </a:extLst>
        </xdr:cNvPr>
        <xdr:cNvSpPr/>
      </xdr:nvSpPr>
      <xdr:spPr>
        <a:xfrm>
          <a:off x="12303760" y="10418128"/>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61</xdr:row>
      <xdr:rowOff>3493</xdr:rowOff>
    </xdr:from>
    <xdr:to>
      <xdr:col>67</xdr:col>
      <xdr:colOff>101600</xdr:colOff>
      <xdr:row>61</xdr:row>
      <xdr:rowOff>105093</xdr:rowOff>
    </xdr:to>
    <xdr:sp macro="" textlink="">
      <xdr:nvSpPr>
        <xdr:cNvPr id="543" name="フローチャート: 判断 542">
          <a:extLst>
            <a:ext uri="{FF2B5EF4-FFF2-40B4-BE49-F238E27FC236}">
              <a16:creationId xmlns:a16="http://schemas.microsoft.com/office/drawing/2014/main" id="{99EA4BFA-C6C7-4751-B0D4-DA0B720D2F49}"/>
            </a:ext>
          </a:extLst>
        </xdr:cNvPr>
        <xdr:cNvSpPr/>
      </xdr:nvSpPr>
      <xdr:spPr>
        <a:xfrm>
          <a:off x="11487150" y="10461943"/>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D083DE43-15F7-4E11-B873-C6A6C8A86E31}"/>
            </a:ext>
          </a:extLst>
        </xdr:cNvPr>
        <xdr:cNvSpPr txBox="1"/>
      </xdr:nvSpPr>
      <xdr:spPr>
        <a:xfrm>
          <a:off x="1453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FF516FBD-1BEA-4A1F-8C7E-27630996474D}"/>
            </a:ext>
          </a:extLst>
        </xdr:cNvPr>
        <xdr:cNvSpPr txBox="1"/>
      </xdr:nvSpPr>
      <xdr:spPr>
        <a:xfrm>
          <a:off x="13770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D5EC0602-7DB4-4707-9B1D-024B714F7168}"/>
            </a:ext>
          </a:extLst>
        </xdr:cNvPr>
        <xdr:cNvSpPr txBox="1"/>
      </xdr:nvSpPr>
      <xdr:spPr>
        <a:xfrm>
          <a:off x="12973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C519B4A7-7474-458C-9975-8BD3143AC206}"/>
            </a:ext>
          </a:extLst>
        </xdr:cNvPr>
        <xdr:cNvSpPr txBox="1"/>
      </xdr:nvSpPr>
      <xdr:spPr>
        <a:xfrm>
          <a:off x="12175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9432F41F-7E69-4622-A198-8C79DB2DB59E}"/>
            </a:ext>
          </a:extLst>
        </xdr:cNvPr>
        <xdr:cNvSpPr txBox="1"/>
      </xdr:nvSpPr>
      <xdr:spPr>
        <a:xfrm>
          <a:off x="11370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80645</xdr:rowOff>
    </xdr:from>
    <xdr:to>
      <xdr:col>85</xdr:col>
      <xdr:colOff>177800</xdr:colOff>
      <xdr:row>60</xdr:row>
      <xdr:rowOff>10795</xdr:rowOff>
    </xdr:to>
    <xdr:sp macro="" textlink="">
      <xdr:nvSpPr>
        <xdr:cNvPr id="549" name="楕円 548">
          <a:extLst>
            <a:ext uri="{FF2B5EF4-FFF2-40B4-BE49-F238E27FC236}">
              <a16:creationId xmlns:a16="http://schemas.microsoft.com/office/drawing/2014/main" id="{18C244AB-71F0-48F9-A15C-7CD67F62B1E7}"/>
            </a:ext>
          </a:extLst>
        </xdr:cNvPr>
        <xdr:cNvSpPr/>
      </xdr:nvSpPr>
      <xdr:spPr>
        <a:xfrm>
          <a:off x="14649450" y="1019810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103522</xdr:rowOff>
    </xdr:from>
    <xdr:ext cx="405111" cy="259045"/>
    <xdr:sp macro="" textlink="">
      <xdr:nvSpPr>
        <xdr:cNvPr id="550" name="【学校施設】&#10;有形固定資産減価償却率該当値テキスト">
          <a:extLst>
            <a:ext uri="{FF2B5EF4-FFF2-40B4-BE49-F238E27FC236}">
              <a16:creationId xmlns:a16="http://schemas.microsoft.com/office/drawing/2014/main" id="{85364181-CB84-4F15-9CA5-D8EB5172845F}"/>
            </a:ext>
          </a:extLst>
        </xdr:cNvPr>
        <xdr:cNvSpPr txBox="1"/>
      </xdr:nvSpPr>
      <xdr:spPr>
        <a:xfrm>
          <a:off x="14742160" y="10045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94932</xdr:rowOff>
    </xdr:from>
    <xdr:to>
      <xdr:col>81</xdr:col>
      <xdr:colOff>101600</xdr:colOff>
      <xdr:row>60</xdr:row>
      <xdr:rowOff>25082</xdr:rowOff>
    </xdr:to>
    <xdr:sp macro="" textlink="">
      <xdr:nvSpPr>
        <xdr:cNvPr id="551" name="楕円 550">
          <a:extLst>
            <a:ext uri="{FF2B5EF4-FFF2-40B4-BE49-F238E27FC236}">
              <a16:creationId xmlns:a16="http://schemas.microsoft.com/office/drawing/2014/main" id="{3D5F3A15-9112-4425-9239-2872ADFFA947}"/>
            </a:ext>
          </a:extLst>
        </xdr:cNvPr>
        <xdr:cNvSpPr/>
      </xdr:nvSpPr>
      <xdr:spPr>
        <a:xfrm>
          <a:off x="13887450" y="10214292"/>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131445</xdr:rowOff>
    </xdr:from>
    <xdr:to>
      <xdr:col>85</xdr:col>
      <xdr:colOff>127000</xdr:colOff>
      <xdr:row>59</xdr:row>
      <xdr:rowOff>145732</xdr:rowOff>
    </xdr:to>
    <xdr:cxnSp macro="">
      <xdr:nvCxnSpPr>
        <xdr:cNvPr id="552" name="直線コネクタ 551">
          <a:extLst>
            <a:ext uri="{FF2B5EF4-FFF2-40B4-BE49-F238E27FC236}">
              <a16:creationId xmlns:a16="http://schemas.microsoft.com/office/drawing/2014/main" id="{45E95301-436C-458C-A1C5-D2EC4E0108D6}"/>
            </a:ext>
          </a:extLst>
        </xdr:cNvPr>
        <xdr:cNvCxnSpPr/>
      </xdr:nvCxnSpPr>
      <xdr:spPr>
        <a:xfrm flipV="1">
          <a:off x="13942060" y="10250805"/>
          <a:ext cx="762000" cy="8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69215</xdr:rowOff>
    </xdr:from>
    <xdr:to>
      <xdr:col>76</xdr:col>
      <xdr:colOff>165100</xdr:colOff>
      <xdr:row>59</xdr:row>
      <xdr:rowOff>170815</xdr:rowOff>
    </xdr:to>
    <xdr:sp macro="" textlink="">
      <xdr:nvSpPr>
        <xdr:cNvPr id="553" name="楕円 552">
          <a:extLst>
            <a:ext uri="{FF2B5EF4-FFF2-40B4-BE49-F238E27FC236}">
              <a16:creationId xmlns:a16="http://schemas.microsoft.com/office/drawing/2014/main" id="{82EA1446-2B37-4D10-8456-13BAAB226A7F}"/>
            </a:ext>
          </a:extLst>
        </xdr:cNvPr>
        <xdr:cNvSpPr/>
      </xdr:nvSpPr>
      <xdr:spPr>
        <a:xfrm>
          <a:off x="13089890" y="10182860"/>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120015</xdr:rowOff>
    </xdr:from>
    <xdr:to>
      <xdr:col>81</xdr:col>
      <xdr:colOff>50800</xdr:colOff>
      <xdr:row>59</xdr:row>
      <xdr:rowOff>145732</xdr:rowOff>
    </xdr:to>
    <xdr:cxnSp macro="">
      <xdr:nvCxnSpPr>
        <xdr:cNvPr id="554" name="直線コネクタ 553">
          <a:extLst>
            <a:ext uri="{FF2B5EF4-FFF2-40B4-BE49-F238E27FC236}">
              <a16:creationId xmlns:a16="http://schemas.microsoft.com/office/drawing/2014/main" id="{09EE2C3B-9BAA-4949-8FAA-21AEB086B275}"/>
            </a:ext>
          </a:extLst>
        </xdr:cNvPr>
        <xdr:cNvCxnSpPr/>
      </xdr:nvCxnSpPr>
      <xdr:spPr>
        <a:xfrm>
          <a:off x="13144500" y="10237470"/>
          <a:ext cx="797560" cy="21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34925</xdr:rowOff>
    </xdr:from>
    <xdr:to>
      <xdr:col>72</xdr:col>
      <xdr:colOff>38100</xdr:colOff>
      <xdr:row>59</xdr:row>
      <xdr:rowOff>136525</xdr:rowOff>
    </xdr:to>
    <xdr:sp macro="" textlink="">
      <xdr:nvSpPr>
        <xdr:cNvPr id="555" name="楕円 554">
          <a:extLst>
            <a:ext uri="{FF2B5EF4-FFF2-40B4-BE49-F238E27FC236}">
              <a16:creationId xmlns:a16="http://schemas.microsoft.com/office/drawing/2014/main" id="{3CF6CCEC-BEA8-416B-A400-1E50C0F4D480}"/>
            </a:ext>
          </a:extLst>
        </xdr:cNvPr>
        <xdr:cNvSpPr/>
      </xdr:nvSpPr>
      <xdr:spPr>
        <a:xfrm>
          <a:off x="12303760" y="1015047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85725</xdr:rowOff>
    </xdr:from>
    <xdr:to>
      <xdr:col>76</xdr:col>
      <xdr:colOff>114300</xdr:colOff>
      <xdr:row>59</xdr:row>
      <xdr:rowOff>120015</xdr:rowOff>
    </xdr:to>
    <xdr:cxnSp macro="">
      <xdr:nvCxnSpPr>
        <xdr:cNvPr id="556" name="直線コネクタ 555">
          <a:extLst>
            <a:ext uri="{FF2B5EF4-FFF2-40B4-BE49-F238E27FC236}">
              <a16:creationId xmlns:a16="http://schemas.microsoft.com/office/drawing/2014/main" id="{F3959F79-A055-42F6-9C28-7134B69A0782}"/>
            </a:ext>
          </a:extLst>
        </xdr:cNvPr>
        <xdr:cNvCxnSpPr/>
      </xdr:nvCxnSpPr>
      <xdr:spPr>
        <a:xfrm>
          <a:off x="12346940" y="10203180"/>
          <a:ext cx="79756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106363</xdr:rowOff>
    </xdr:from>
    <xdr:to>
      <xdr:col>67</xdr:col>
      <xdr:colOff>101600</xdr:colOff>
      <xdr:row>60</xdr:row>
      <xdr:rowOff>36513</xdr:rowOff>
    </xdr:to>
    <xdr:sp macro="" textlink="">
      <xdr:nvSpPr>
        <xdr:cNvPr id="557" name="楕円 556">
          <a:extLst>
            <a:ext uri="{FF2B5EF4-FFF2-40B4-BE49-F238E27FC236}">
              <a16:creationId xmlns:a16="http://schemas.microsoft.com/office/drawing/2014/main" id="{99A89C1E-2ED2-4B5B-83D5-283596F18E5C}"/>
            </a:ext>
          </a:extLst>
        </xdr:cNvPr>
        <xdr:cNvSpPr/>
      </xdr:nvSpPr>
      <xdr:spPr>
        <a:xfrm>
          <a:off x="11487150" y="10220008"/>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85725</xdr:rowOff>
    </xdr:from>
    <xdr:to>
      <xdr:col>71</xdr:col>
      <xdr:colOff>177800</xdr:colOff>
      <xdr:row>59</xdr:row>
      <xdr:rowOff>157163</xdr:rowOff>
    </xdr:to>
    <xdr:cxnSp macro="">
      <xdr:nvCxnSpPr>
        <xdr:cNvPr id="558" name="直線コネクタ 557">
          <a:extLst>
            <a:ext uri="{FF2B5EF4-FFF2-40B4-BE49-F238E27FC236}">
              <a16:creationId xmlns:a16="http://schemas.microsoft.com/office/drawing/2014/main" id="{93D38952-79B4-467B-A4DA-06F2A4490045}"/>
            </a:ext>
          </a:extLst>
        </xdr:cNvPr>
        <xdr:cNvCxnSpPr/>
      </xdr:nvCxnSpPr>
      <xdr:spPr>
        <a:xfrm flipV="1">
          <a:off x="11541760" y="10203180"/>
          <a:ext cx="805180" cy="71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61</xdr:row>
      <xdr:rowOff>16209</xdr:rowOff>
    </xdr:from>
    <xdr:ext cx="405111" cy="259045"/>
    <xdr:sp macro="" textlink="">
      <xdr:nvSpPr>
        <xdr:cNvPr id="559" name="n_1aveValue【学校施設】&#10;有形固定資産減価償却率">
          <a:extLst>
            <a:ext uri="{FF2B5EF4-FFF2-40B4-BE49-F238E27FC236}">
              <a16:creationId xmlns:a16="http://schemas.microsoft.com/office/drawing/2014/main" id="{5800DB50-EBB8-4912-AC77-57E521EA15E2}"/>
            </a:ext>
          </a:extLst>
        </xdr:cNvPr>
        <xdr:cNvSpPr txBox="1"/>
      </xdr:nvSpPr>
      <xdr:spPr>
        <a:xfrm>
          <a:off x="13738234" y="104784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161942</xdr:rowOff>
    </xdr:from>
    <xdr:ext cx="405111" cy="259045"/>
    <xdr:sp macro="" textlink="">
      <xdr:nvSpPr>
        <xdr:cNvPr id="560" name="n_2aveValue【学校施設】&#10;有形固定資産減価償却率">
          <a:extLst>
            <a:ext uri="{FF2B5EF4-FFF2-40B4-BE49-F238E27FC236}">
              <a16:creationId xmlns:a16="http://schemas.microsoft.com/office/drawing/2014/main" id="{E02B4600-BD66-4FCB-BC3F-466A0244C0FD}"/>
            </a:ext>
          </a:extLst>
        </xdr:cNvPr>
        <xdr:cNvSpPr txBox="1"/>
      </xdr:nvSpPr>
      <xdr:spPr>
        <a:xfrm>
          <a:off x="12957184" y="1045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56215</xdr:rowOff>
    </xdr:from>
    <xdr:ext cx="405111" cy="259045"/>
    <xdr:sp macro="" textlink="">
      <xdr:nvSpPr>
        <xdr:cNvPr id="561" name="n_3aveValue【学校施設】&#10;有形固定資産減価償却率">
          <a:extLst>
            <a:ext uri="{FF2B5EF4-FFF2-40B4-BE49-F238E27FC236}">
              <a16:creationId xmlns:a16="http://schemas.microsoft.com/office/drawing/2014/main" id="{7CF83F96-C549-4FE3-B84E-A7C41B11F736}"/>
            </a:ext>
          </a:extLst>
        </xdr:cNvPr>
        <xdr:cNvSpPr txBox="1"/>
      </xdr:nvSpPr>
      <xdr:spPr>
        <a:xfrm>
          <a:off x="12171054" y="105184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96220</xdr:rowOff>
    </xdr:from>
    <xdr:ext cx="405111" cy="259045"/>
    <xdr:sp macro="" textlink="">
      <xdr:nvSpPr>
        <xdr:cNvPr id="562" name="n_4aveValue【学校施設】&#10;有形固定資産減価償却率">
          <a:extLst>
            <a:ext uri="{FF2B5EF4-FFF2-40B4-BE49-F238E27FC236}">
              <a16:creationId xmlns:a16="http://schemas.microsoft.com/office/drawing/2014/main" id="{FADCCCEA-6B52-45EF-B2E2-ADC07BBB96B8}"/>
            </a:ext>
          </a:extLst>
        </xdr:cNvPr>
        <xdr:cNvSpPr txBox="1"/>
      </xdr:nvSpPr>
      <xdr:spPr>
        <a:xfrm>
          <a:off x="11354444" y="105508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41609</xdr:rowOff>
    </xdr:from>
    <xdr:ext cx="405111" cy="259045"/>
    <xdr:sp macro="" textlink="">
      <xdr:nvSpPr>
        <xdr:cNvPr id="563" name="n_1mainValue【学校施設】&#10;有形固定資産減価償却率">
          <a:extLst>
            <a:ext uri="{FF2B5EF4-FFF2-40B4-BE49-F238E27FC236}">
              <a16:creationId xmlns:a16="http://schemas.microsoft.com/office/drawing/2014/main" id="{538D5A6F-CFC0-4FED-B9D6-8B623478A8C8}"/>
            </a:ext>
          </a:extLst>
        </xdr:cNvPr>
        <xdr:cNvSpPr txBox="1"/>
      </xdr:nvSpPr>
      <xdr:spPr>
        <a:xfrm>
          <a:off x="13738234" y="99857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15892</xdr:rowOff>
    </xdr:from>
    <xdr:ext cx="405111" cy="259045"/>
    <xdr:sp macro="" textlink="">
      <xdr:nvSpPr>
        <xdr:cNvPr id="564" name="n_2mainValue【学校施設】&#10;有形固定資産減価償却率">
          <a:extLst>
            <a:ext uri="{FF2B5EF4-FFF2-40B4-BE49-F238E27FC236}">
              <a16:creationId xmlns:a16="http://schemas.microsoft.com/office/drawing/2014/main" id="{4983AD92-4AEC-4A1B-B827-A05E30D1A6CD}"/>
            </a:ext>
          </a:extLst>
        </xdr:cNvPr>
        <xdr:cNvSpPr txBox="1"/>
      </xdr:nvSpPr>
      <xdr:spPr>
        <a:xfrm>
          <a:off x="12957184" y="9963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153052</xdr:rowOff>
    </xdr:from>
    <xdr:ext cx="405111" cy="259045"/>
    <xdr:sp macro="" textlink="">
      <xdr:nvSpPr>
        <xdr:cNvPr id="565" name="n_3mainValue【学校施設】&#10;有形固定資産減価償却率">
          <a:extLst>
            <a:ext uri="{FF2B5EF4-FFF2-40B4-BE49-F238E27FC236}">
              <a16:creationId xmlns:a16="http://schemas.microsoft.com/office/drawing/2014/main" id="{EBD538EE-4825-49B8-9DEC-EA65B33EAC33}"/>
            </a:ext>
          </a:extLst>
        </xdr:cNvPr>
        <xdr:cNvSpPr txBox="1"/>
      </xdr:nvSpPr>
      <xdr:spPr>
        <a:xfrm>
          <a:off x="12171054" y="9925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53040</xdr:rowOff>
    </xdr:from>
    <xdr:ext cx="405111" cy="259045"/>
    <xdr:sp macro="" textlink="">
      <xdr:nvSpPr>
        <xdr:cNvPr id="566" name="n_4mainValue【学校施設】&#10;有形固定資産減価償却率">
          <a:extLst>
            <a:ext uri="{FF2B5EF4-FFF2-40B4-BE49-F238E27FC236}">
              <a16:creationId xmlns:a16="http://schemas.microsoft.com/office/drawing/2014/main" id="{E58BCDC5-9588-4153-B178-CB596046A70D}"/>
            </a:ext>
          </a:extLst>
        </xdr:cNvPr>
        <xdr:cNvSpPr txBox="1"/>
      </xdr:nvSpPr>
      <xdr:spPr>
        <a:xfrm>
          <a:off x="11354444" y="100009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7" name="正方形/長方形 566">
          <a:extLst>
            <a:ext uri="{FF2B5EF4-FFF2-40B4-BE49-F238E27FC236}">
              <a16:creationId xmlns:a16="http://schemas.microsoft.com/office/drawing/2014/main" id="{B9A4C62E-600D-423C-98D9-5B8F2A0304F8}"/>
            </a:ext>
          </a:extLst>
        </xdr:cNvPr>
        <xdr:cNvSpPr/>
      </xdr:nvSpPr>
      <xdr:spPr>
        <a:xfrm>
          <a:off x="164592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8" name="正方形/長方形 567">
          <a:extLst>
            <a:ext uri="{FF2B5EF4-FFF2-40B4-BE49-F238E27FC236}">
              <a16:creationId xmlns:a16="http://schemas.microsoft.com/office/drawing/2014/main" id="{48880F54-ADF5-4266-B11C-CCDCC8C8CF1F}"/>
            </a:ext>
          </a:extLst>
        </xdr:cNvPr>
        <xdr:cNvSpPr/>
      </xdr:nvSpPr>
      <xdr:spPr>
        <a:xfrm>
          <a:off x="165900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9" name="正方形/長方形 568">
          <a:extLst>
            <a:ext uri="{FF2B5EF4-FFF2-40B4-BE49-F238E27FC236}">
              <a16:creationId xmlns:a16="http://schemas.microsoft.com/office/drawing/2014/main" id="{302AF48B-524B-400D-8AAA-4C3738EF2EF8}"/>
            </a:ext>
          </a:extLst>
        </xdr:cNvPr>
        <xdr:cNvSpPr/>
      </xdr:nvSpPr>
      <xdr:spPr>
        <a:xfrm>
          <a:off x="165900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0" name="正方形/長方形 569">
          <a:extLst>
            <a:ext uri="{FF2B5EF4-FFF2-40B4-BE49-F238E27FC236}">
              <a16:creationId xmlns:a16="http://schemas.microsoft.com/office/drawing/2014/main" id="{FD48C55D-9E0C-466C-927A-78CC2E48C95D}"/>
            </a:ext>
          </a:extLst>
        </xdr:cNvPr>
        <xdr:cNvSpPr/>
      </xdr:nvSpPr>
      <xdr:spPr>
        <a:xfrm>
          <a:off x="174879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1" name="正方形/長方形 570">
          <a:extLst>
            <a:ext uri="{FF2B5EF4-FFF2-40B4-BE49-F238E27FC236}">
              <a16:creationId xmlns:a16="http://schemas.microsoft.com/office/drawing/2014/main" id="{9A0C5AF4-447B-45F2-87BC-5F2DFE7B5AFF}"/>
            </a:ext>
          </a:extLst>
        </xdr:cNvPr>
        <xdr:cNvSpPr/>
      </xdr:nvSpPr>
      <xdr:spPr>
        <a:xfrm>
          <a:off x="174879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2" name="正方形/長方形 571">
          <a:extLst>
            <a:ext uri="{FF2B5EF4-FFF2-40B4-BE49-F238E27FC236}">
              <a16:creationId xmlns:a16="http://schemas.microsoft.com/office/drawing/2014/main" id="{4BB6B9E3-0945-41E7-8636-BDD2B21AD1CE}"/>
            </a:ext>
          </a:extLst>
        </xdr:cNvPr>
        <xdr:cNvSpPr/>
      </xdr:nvSpPr>
      <xdr:spPr>
        <a:xfrm>
          <a:off x="185166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3" name="正方形/長方形 572">
          <a:extLst>
            <a:ext uri="{FF2B5EF4-FFF2-40B4-BE49-F238E27FC236}">
              <a16:creationId xmlns:a16="http://schemas.microsoft.com/office/drawing/2014/main" id="{E2F458AD-731D-4D84-9416-690F76C88E2B}"/>
            </a:ext>
          </a:extLst>
        </xdr:cNvPr>
        <xdr:cNvSpPr/>
      </xdr:nvSpPr>
      <xdr:spPr>
        <a:xfrm>
          <a:off x="185166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4" name="正方形/長方形 573">
          <a:extLst>
            <a:ext uri="{FF2B5EF4-FFF2-40B4-BE49-F238E27FC236}">
              <a16:creationId xmlns:a16="http://schemas.microsoft.com/office/drawing/2014/main" id="{D94E1A3B-6A86-4620-BAC5-D5C138C19997}"/>
            </a:ext>
          </a:extLst>
        </xdr:cNvPr>
        <xdr:cNvSpPr/>
      </xdr:nvSpPr>
      <xdr:spPr>
        <a:xfrm>
          <a:off x="164592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5" name="テキスト ボックス 574">
          <a:extLst>
            <a:ext uri="{FF2B5EF4-FFF2-40B4-BE49-F238E27FC236}">
              <a16:creationId xmlns:a16="http://schemas.microsoft.com/office/drawing/2014/main" id="{2BA0D8A6-C34C-4A2B-BBA4-FDAF01E1E54A}"/>
            </a:ext>
          </a:extLst>
        </xdr:cNvPr>
        <xdr:cNvSpPr txBox="1"/>
      </xdr:nvSpPr>
      <xdr:spPr>
        <a:xfrm>
          <a:off x="1644015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6" name="直線コネクタ 575">
          <a:extLst>
            <a:ext uri="{FF2B5EF4-FFF2-40B4-BE49-F238E27FC236}">
              <a16:creationId xmlns:a16="http://schemas.microsoft.com/office/drawing/2014/main" id="{9EDAB745-4312-4E04-87FD-59D688890148}"/>
            </a:ext>
          </a:extLst>
        </xdr:cNvPr>
        <xdr:cNvCxnSpPr/>
      </xdr:nvCxnSpPr>
      <xdr:spPr>
        <a:xfrm>
          <a:off x="164592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7" name="テキスト ボックス 576">
          <a:extLst>
            <a:ext uri="{FF2B5EF4-FFF2-40B4-BE49-F238E27FC236}">
              <a16:creationId xmlns:a16="http://schemas.microsoft.com/office/drawing/2014/main" id="{8E73EFB3-55B9-4D5B-A673-71D07678CDA0}"/>
            </a:ext>
          </a:extLst>
        </xdr:cNvPr>
        <xdr:cNvSpPr txBox="1"/>
      </xdr:nvSpPr>
      <xdr:spPr>
        <a:xfrm>
          <a:off x="160472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78" name="直線コネクタ 577">
          <a:extLst>
            <a:ext uri="{FF2B5EF4-FFF2-40B4-BE49-F238E27FC236}">
              <a16:creationId xmlns:a16="http://schemas.microsoft.com/office/drawing/2014/main" id="{F012588D-C342-428C-946A-4432D960416B}"/>
            </a:ext>
          </a:extLst>
        </xdr:cNvPr>
        <xdr:cNvCxnSpPr/>
      </xdr:nvCxnSpPr>
      <xdr:spPr>
        <a:xfrm>
          <a:off x="16459200" y="1110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79" name="テキスト ボックス 578">
          <a:extLst>
            <a:ext uri="{FF2B5EF4-FFF2-40B4-BE49-F238E27FC236}">
              <a16:creationId xmlns:a16="http://schemas.microsoft.com/office/drawing/2014/main" id="{34773F3F-64F2-4DEF-B968-4DD228BBD735}"/>
            </a:ext>
          </a:extLst>
        </xdr:cNvPr>
        <xdr:cNvSpPr txBox="1"/>
      </xdr:nvSpPr>
      <xdr:spPr>
        <a:xfrm>
          <a:off x="16047266" y="1096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80" name="直線コネクタ 579">
          <a:extLst>
            <a:ext uri="{FF2B5EF4-FFF2-40B4-BE49-F238E27FC236}">
              <a16:creationId xmlns:a16="http://schemas.microsoft.com/office/drawing/2014/main" id="{F899EE81-A202-400F-AFC8-DBFC0803B672}"/>
            </a:ext>
          </a:extLst>
        </xdr:cNvPr>
        <xdr:cNvCxnSpPr/>
      </xdr:nvCxnSpPr>
      <xdr:spPr>
        <a:xfrm>
          <a:off x="16459200" y="1077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81" name="テキスト ボックス 580">
          <a:extLst>
            <a:ext uri="{FF2B5EF4-FFF2-40B4-BE49-F238E27FC236}">
              <a16:creationId xmlns:a16="http://schemas.microsoft.com/office/drawing/2014/main" id="{F1F1F013-119B-4D49-89C9-201E36BC7C6C}"/>
            </a:ext>
          </a:extLst>
        </xdr:cNvPr>
        <xdr:cNvSpPr txBox="1"/>
      </xdr:nvSpPr>
      <xdr:spPr>
        <a:xfrm>
          <a:off x="16047266" y="1063653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82" name="直線コネクタ 581">
          <a:extLst>
            <a:ext uri="{FF2B5EF4-FFF2-40B4-BE49-F238E27FC236}">
              <a16:creationId xmlns:a16="http://schemas.microsoft.com/office/drawing/2014/main" id="{9B5F0F51-AD95-4215-8697-C8523879D276}"/>
            </a:ext>
          </a:extLst>
        </xdr:cNvPr>
        <xdr:cNvCxnSpPr/>
      </xdr:nvCxnSpPr>
      <xdr:spPr>
        <a:xfrm>
          <a:off x="16459200" y="1045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83" name="テキスト ボックス 582">
          <a:extLst>
            <a:ext uri="{FF2B5EF4-FFF2-40B4-BE49-F238E27FC236}">
              <a16:creationId xmlns:a16="http://schemas.microsoft.com/office/drawing/2014/main" id="{1916DC23-1923-417D-B6F6-6B806D550A46}"/>
            </a:ext>
          </a:extLst>
        </xdr:cNvPr>
        <xdr:cNvSpPr txBox="1"/>
      </xdr:nvSpPr>
      <xdr:spPr>
        <a:xfrm>
          <a:off x="16047266" y="103042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84" name="直線コネクタ 583">
          <a:extLst>
            <a:ext uri="{FF2B5EF4-FFF2-40B4-BE49-F238E27FC236}">
              <a16:creationId xmlns:a16="http://schemas.microsoft.com/office/drawing/2014/main" id="{3DFA5DE0-2890-4445-8E0F-2B092B524B66}"/>
            </a:ext>
          </a:extLst>
        </xdr:cNvPr>
        <xdr:cNvCxnSpPr/>
      </xdr:nvCxnSpPr>
      <xdr:spPr>
        <a:xfrm>
          <a:off x="16459200" y="1012562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85" name="テキスト ボックス 584">
          <a:extLst>
            <a:ext uri="{FF2B5EF4-FFF2-40B4-BE49-F238E27FC236}">
              <a16:creationId xmlns:a16="http://schemas.microsoft.com/office/drawing/2014/main" id="{E13B6681-BF08-415A-9FF9-CAF104AEE4D8}"/>
            </a:ext>
          </a:extLst>
        </xdr:cNvPr>
        <xdr:cNvSpPr txBox="1"/>
      </xdr:nvSpPr>
      <xdr:spPr>
        <a:xfrm>
          <a:off x="16047266"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86" name="直線コネクタ 585">
          <a:extLst>
            <a:ext uri="{FF2B5EF4-FFF2-40B4-BE49-F238E27FC236}">
              <a16:creationId xmlns:a16="http://schemas.microsoft.com/office/drawing/2014/main" id="{E57267C7-784B-44DB-BD3D-6EC49B313F2A}"/>
            </a:ext>
          </a:extLst>
        </xdr:cNvPr>
        <xdr:cNvCxnSpPr/>
      </xdr:nvCxnSpPr>
      <xdr:spPr>
        <a:xfrm>
          <a:off x="16459200" y="979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87" name="テキスト ボックス 586">
          <a:extLst>
            <a:ext uri="{FF2B5EF4-FFF2-40B4-BE49-F238E27FC236}">
              <a16:creationId xmlns:a16="http://schemas.microsoft.com/office/drawing/2014/main" id="{B170922F-93F7-4A25-BF68-912EE9177FCB}"/>
            </a:ext>
          </a:extLst>
        </xdr:cNvPr>
        <xdr:cNvSpPr txBox="1"/>
      </xdr:nvSpPr>
      <xdr:spPr>
        <a:xfrm>
          <a:off x="16047266" y="965873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88" name="直線コネクタ 587">
          <a:extLst>
            <a:ext uri="{FF2B5EF4-FFF2-40B4-BE49-F238E27FC236}">
              <a16:creationId xmlns:a16="http://schemas.microsoft.com/office/drawing/2014/main" id="{A6CA94D0-72EF-4B7B-9CB6-B78F806A06BC}"/>
            </a:ext>
          </a:extLst>
        </xdr:cNvPr>
        <xdr:cNvCxnSpPr/>
      </xdr:nvCxnSpPr>
      <xdr:spPr>
        <a:xfrm>
          <a:off x="16459200" y="947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89" name="テキスト ボックス 588">
          <a:extLst>
            <a:ext uri="{FF2B5EF4-FFF2-40B4-BE49-F238E27FC236}">
              <a16:creationId xmlns:a16="http://schemas.microsoft.com/office/drawing/2014/main" id="{B2C67AC0-F5B4-44F6-8D9D-1AC89CE282ED}"/>
            </a:ext>
          </a:extLst>
        </xdr:cNvPr>
        <xdr:cNvSpPr txBox="1"/>
      </xdr:nvSpPr>
      <xdr:spPr>
        <a:xfrm>
          <a:off x="16047266" y="932644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0" name="直線コネクタ 589">
          <a:extLst>
            <a:ext uri="{FF2B5EF4-FFF2-40B4-BE49-F238E27FC236}">
              <a16:creationId xmlns:a16="http://schemas.microsoft.com/office/drawing/2014/main" id="{DFF4B8F4-7ADD-4A79-8D5B-BA443BFECD88}"/>
            </a:ext>
          </a:extLst>
        </xdr:cNvPr>
        <xdr:cNvCxnSpPr/>
      </xdr:nvCxnSpPr>
      <xdr:spPr>
        <a:xfrm>
          <a:off x="164592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1" name="テキスト ボックス 590">
          <a:extLst>
            <a:ext uri="{FF2B5EF4-FFF2-40B4-BE49-F238E27FC236}">
              <a16:creationId xmlns:a16="http://schemas.microsoft.com/office/drawing/2014/main" id="{BE698C53-BBD8-44B9-B855-F587DB404E55}"/>
            </a:ext>
          </a:extLst>
        </xdr:cNvPr>
        <xdr:cNvSpPr txBox="1"/>
      </xdr:nvSpPr>
      <xdr:spPr>
        <a:xfrm>
          <a:off x="16047266"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2" name="【学校施設】&#10;一人当たり面積グラフ枠">
          <a:extLst>
            <a:ext uri="{FF2B5EF4-FFF2-40B4-BE49-F238E27FC236}">
              <a16:creationId xmlns:a16="http://schemas.microsoft.com/office/drawing/2014/main" id="{D127E2D4-9704-4E60-B323-6473318F19BD}"/>
            </a:ext>
          </a:extLst>
        </xdr:cNvPr>
        <xdr:cNvSpPr/>
      </xdr:nvSpPr>
      <xdr:spPr>
        <a:xfrm>
          <a:off x="164592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114844</xdr:rowOff>
    </xdr:from>
    <xdr:to>
      <xdr:col>116</xdr:col>
      <xdr:colOff>62864</xdr:colOff>
      <xdr:row>64</xdr:row>
      <xdr:rowOff>53340</xdr:rowOff>
    </xdr:to>
    <xdr:cxnSp macro="">
      <xdr:nvCxnSpPr>
        <xdr:cNvPr id="593" name="直線コネクタ 592">
          <a:extLst>
            <a:ext uri="{FF2B5EF4-FFF2-40B4-BE49-F238E27FC236}">
              <a16:creationId xmlns:a16="http://schemas.microsoft.com/office/drawing/2014/main" id="{DE34A4DF-8A96-4055-A2A8-275728718E9E}"/>
            </a:ext>
          </a:extLst>
        </xdr:cNvPr>
        <xdr:cNvCxnSpPr/>
      </xdr:nvCxnSpPr>
      <xdr:spPr>
        <a:xfrm flipV="1">
          <a:off x="19947254" y="9544594"/>
          <a:ext cx="0" cy="14853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57167</xdr:rowOff>
    </xdr:from>
    <xdr:ext cx="469744" cy="259045"/>
    <xdr:sp macro="" textlink="">
      <xdr:nvSpPr>
        <xdr:cNvPr id="594" name="【学校施設】&#10;一人当たり面積最小値テキスト">
          <a:extLst>
            <a:ext uri="{FF2B5EF4-FFF2-40B4-BE49-F238E27FC236}">
              <a16:creationId xmlns:a16="http://schemas.microsoft.com/office/drawing/2014/main" id="{3144C7CD-F9DF-46C2-B468-524214ECAAB7}"/>
            </a:ext>
          </a:extLst>
        </xdr:cNvPr>
        <xdr:cNvSpPr txBox="1"/>
      </xdr:nvSpPr>
      <xdr:spPr>
        <a:xfrm>
          <a:off x="19985990" y="11026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53340</xdr:rowOff>
    </xdr:from>
    <xdr:to>
      <xdr:col>116</xdr:col>
      <xdr:colOff>152400</xdr:colOff>
      <xdr:row>64</xdr:row>
      <xdr:rowOff>53340</xdr:rowOff>
    </xdr:to>
    <xdr:cxnSp macro="">
      <xdr:nvCxnSpPr>
        <xdr:cNvPr id="595" name="直線コネクタ 594">
          <a:extLst>
            <a:ext uri="{FF2B5EF4-FFF2-40B4-BE49-F238E27FC236}">
              <a16:creationId xmlns:a16="http://schemas.microsoft.com/office/drawing/2014/main" id="{C0D5EE8B-F8CC-482A-979A-157A925CC9EC}"/>
            </a:ext>
          </a:extLst>
        </xdr:cNvPr>
        <xdr:cNvCxnSpPr/>
      </xdr:nvCxnSpPr>
      <xdr:spPr>
        <a:xfrm>
          <a:off x="19885660" y="110299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61521</xdr:rowOff>
    </xdr:from>
    <xdr:ext cx="469744" cy="259045"/>
    <xdr:sp macro="" textlink="">
      <xdr:nvSpPr>
        <xdr:cNvPr id="596" name="【学校施設】&#10;一人当たり面積最大値テキスト">
          <a:extLst>
            <a:ext uri="{FF2B5EF4-FFF2-40B4-BE49-F238E27FC236}">
              <a16:creationId xmlns:a16="http://schemas.microsoft.com/office/drawing/2014/main" id="{DA210CED-D786-4F11-8768-B24AC072263F}"/>
            </a:ext>
          </a:extLst>
        </xdr:cNvPr>
        <xdr:cNvSpPr txBox="1"/>
      </xdr:nvSpPr>
      <xdr:spPr>
        <a:xfrm>
          <a:off x="19985990" y="9316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114844</xdr:rowOff>
    </xdr:from>
    <xdr:to>
      <xdr:col>116</xdr:col>
      <xdr:colOff>152400</xdr:colOff>
      <xdr:row>55</xdr:row>
      <xdr:rowOff>114844</xdr:rowOff>
    </xdr:to>
    <xdr:cxnSp macro="">
      <xdr:nvCxnSpPr>
        <xdr:cNvPr id="597" name="直線コネクタ 596">
          <a:extLst>
            <a:ext uri="{FF2B5EF4-FFF2-40B4-BE49-F238E27FC236}">
              <a16:creationId xmlns:a16="http://schemas.microsoft.com/office/drawing/2014/main" id="{2048024A-C30B-41AF-98E3-3110CC496758}"/>
            </a:ext>
          </a:extLst>
        </xdr:cNvPr>
        <xdr:cNvCxnSpPr/>
      </xdr:nvCxnSpPr>
      <xdr:spPr>
        <a:xfrm>
          <a:off x="19885660" y="954459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10177</xdr:rowOff>
    </xdr:from>
    <xdr:ext cx="469744" cy="259045"/>
    <xdr:sp macro="" textlink="">
      <xdr:nvSpPr>
        <xdr:cNvPr id="598" name="【学校施設】&#10;一人当たり面積平均値テキスト">
          <a:extLst>
            <a:ext uri="{FF2B5EF4-FFF2-40B4-BE49-F238E27FC236}">
              <a16:creationId xmlns:a16="http://schemas.microsoft.com/office/drawing/2014/main" id="{C8E84C2F-EB86-4517-A9BA-D336DF3FC90B}"/>
            </a:ext>
          </a:extLst>
        </xdr:cNvPr>
        <xdr:cNvSpPr txBox="1"/>
      </xdr:nvSpPr>
      <xdr:spPr>
        <a:xfrm>
          <a:off x="19985990" y="101276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158750</xdr:rowOff>
    </xdr:from>
    <xdr:to>
      <xdr:col>116</xdr:col>
      <xdr:colOff>114300</xdr:colOff>
      <xdr:row>60</xdr:row>
      <xdr:rowOff>88900</xdr:rowOff>
    </xdr:to>
    <xdr:sp macro="" textlink="">
      <xdr:nvSpPr>
        <xdr:cNvPr id="599" name="フローチャート: 判断 598">
          <a:extLst>
            <a:ext uri="{FF2B5EF4-FFF2-40B4-BE49-F238E27FC236}">
              <a16:creationId xmlns:a16="http://schemas.microsoft.com/office/drawing/2014/main" id="{5075A9BF-90EA-410C-882D-0B5575C455E1}"/>
            </a:ext>
          </a:extLst>
        </xdr:cNvPr>
        <xdr:cNvSpPr/>
      </xdr:nvSpPr>
      <xdr:spPr>
        <a:xfrm>
          <a:off x="19904710" y="1027620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165281</xdr:rowOff>
    </xdr:from>
    <xdr:to>
      <xdr:col>112</xdr:col>
      <xdr:colOff>38100</xdr:colOff>
      <xdr:row>60</xdr:row>
      <xdr:rowOff>95431</xdr:rowOff>
    </xdr:to>
    <xdr:sp macro="" textlink="">
      <xdr:nvSpPr>
        <xdr:cNvPr id="600" name="フローチャート: 判断 599">
          <a:extLst>
            <a:ext uri="{FF2B5EF4-FFF2-40B4-BE49-F238E27FC236}">
              <a16:creationId xmlns:a16="http://schemas.microsoft.com/office/drawing/2014/main" id="{56641E67-5C31-4BE4-8C54-950C90C5CCD0}"/>
            </a:ext>
          </a:extLst>
        </xdr:cNvPr>
        <xdr:cNvSpPr/>
      </xdr:nvSpPr>
      <xdr:spPr>
        <a:xfrm>
          <a:off x="19161760" y="10284641"/>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59</xdr:row>
      <xdr:rowOff>163104</xdr:rowOff>
    </xdr:from>
    <xdr:to>
      <xdr:col>107</xdr:col>
      <xdr:colOff>101600</xdr:colOff>
      <xdr:row>60</xdr:row>
      <xdr:rowOff>93254</xdr:rowOff>
    </xdr:to>
    <xdr:sp macro="" textlink="">
      <xdr:nvSpPr>
        <xdr:cNvPr id="601" name="フローチャート: 判断 600">
          <a:extLst>
            <a:ext uri="{FF2B5EF4-FFF2-40B4-BE49-F238E27FC236}">
              <a16:creationId xmlns:a16="http://schemas.microsoft.com/office/drawing/2014/main" id="{70B3D97F-E53B-4CB4-A0F0-87B8F969072F}"/>
            </a:ext>
          </a:extLst>
        </xdr:cNvPr>
        <xdr:cNvSpPr/>
      </xdr:nvSpPr>
      <xdr:spPr>
        <a:xfrm>
          <a:off x="18345150" y="10280559"/>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7983</xdr:rowOff>
    </xdr:from>
    <xdr:to>
      <xdr:col>102</xdr:col>
      <xdr:colOff>165100</xdr:colOff>
      <xdr:row>60</xdr:row>
      <xdr:rowOff>109583</xdr:rowOff>
    </xdr:to>
    <xdr:sp macro="" textlink="">
      <xdr:nvSpPr>
        <xdr:cNvPr id="602" name="フローチャート: 判断 601">
          <a:extLst>
            <a:ext uri="{FF2B5EF4-FFF2-40B4-BE49-F238E27FC236}">
              <a16:creationId xmlns:a16="http://schemas.microsoft.com/office/drawing/2014/main" id="{1FB4327F-BC5C-4DE1-B7D0-22E5AD906DC4}"/>
            </a:ext>
          </a:extLst>
        </xdr:cNvPr>
        <xdr:cNvSpPr/>
      </xdr:nvSpPr>
      <xdr:spPr>
        <a:xfrm>
          <a:off x="17547590" y="10296888"/>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36285</xdr:rowOff>
    </xdr:from>
    <xdr:to>
      <xdr:col>98</xdr:col>
      <xdr:colOff>38100</xdr:colOff>
      <xdr:row>60</xdr:row>
      <xdr:rowOff>137885</xdr:rowOff>
    </xdr:to>
    <xdr:sp macro="" textlink="">
      <xdr:nvSpPr>
        <xdr:cNvPr id="603" name="フローチャート: 判断 602">
          <a:extLst>
            <a:ext uri="{FF2B5EF4-FFF2-40B4-BE49-F238E27FC236}">
              <a16:creationId xmlns:a16="http://schemas.microsoft.com/office/drawing/2014/main" id="{9D3754E5-CB0A-47AA-81CB-D308062F7BAF}"/>
            </a:ext>
          </a:extLst>
        </xdr:cNvPr>
        <xdr:cNvSpPr/>
      </xdr:nvSpPr>
      <xdr:spPr>
        <a:xfrm>
          <a:off x="16761460" y="1032328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CB9595E1-165C-4792-8408-21813488AC1C}"/>
            </a:ext>
          </a:extLst>
        </xdr:cNvPr>
        <xdr:cNvSpPr txBox="1"/>
      </xdr:nvSpPr>
      <xdr:spPr>
        <a:xfrm>
          <a:off x="197764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10311547-33BC-4D9B-B573-96DA21F7B438}"/>
            </a:ext>
          </a:extLst>
        </xdr:cNvPr>
        <xdr:cNvSpPr txBox="1"/>
      </xdr:nvSpPr>
      <xdr:spPr>
        <a:xfrm>
          <a:off x="19033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16B1E3C8-99AB-4FF6-908C-F65A7CD17362}"/>
            </a:ext>
          </a:extLst>
        </xdr:cNvPr>
        <xdr:cNvSpPr txBox="1"/>
      </xdr:nvSpPr>
      <xdr:spPr>
        <a:xfrm>
          <a:off x="18228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74539242-D79A-4AC0-9757-202AC071EFA3}"/>
            </a:ext>
          </a:extLst>
        </xdr:cNvPr>
        <xdr:cNvSpPr txBox="1"/>
      </xdr:nvSpPr>
      <xdr:spPr>
        <a:xfrm>
          <a:off x="174307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8" name="テキスト ボックス 607">
          <a:extLst>
            <a:ext uri="{FF2B5EF4-FFF2-40B4-BE49-F238E27FC236}">
              <a16:creationId xmlns:a16="http://schemas.microsoft.com/office/drawing/2014/main" id="{ABA57597-F8BF-455E-9D18-CD938937C9BD}"/>
            </a:ext>
          </a:extLst>
        </xdr:cNvPr>
        <xdr:cNvSpPr txBox="1"/>
      </xdr:nvSpPr>
      <xdr:spPr>
        <a:xfrm>
          <a:off x="166331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34109</xdr:rowOff>
    </xdr:from>
    <xdr:to>
      <xdr:col>116</xdr:col>
      <xdr:colOff>114300</xdr:colOff>
      <xdr:row>60</xdr:row>
      <xdr:rowOff>135709</xdr:rowOff>
    </xdr:to>
    <xdr:sp macro="" textlink="">
      <xdr:nvSpPr>
        <xdr:cNvPr id="609" name="楕円 608">
          <a:extLst>
            <a:ext uri="{FF2B5EF4-FFF2-40B4-BE49-F238E27FC236}">
              <a16:creationId xmlns:a16="http://schemas.microsoft.com/office/drawing/2014/main" id="{5E263614-DB29-4EF7-B70E-5E174B9D1FDF}"/>
            </a:ext>
          </a:extLst>
        </xdr:cNvPr>
        <xdr:cNvSpPr/>
      </xdr:nvSpPr>
      <xdr:spPr>
        <a:xfrm>
          <a:off x="19904710" y="10319204"/>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12536</xdr:rowOff>
    </xdr:from>
    <xdr:ext cx="469744" cy="259045"/>
    <xdr:sp macro="" textlink="">
      <xdr:nvSpPr>
        <xdr:cNvPr id="610" name="【学校施設】&#10;一人当たり面積該当値テキスト">
          <a:extLst>
            <a:ext uri="{FF2B5EF4-FFF2-40B4-BE49-F238E27FC236}">
              <a16:creationId xmlns:a16="http://schemas.microsoft.com/office/drawing/2014/main" id="{EFF11995-72EF-45D5-B3B8-A5E63AF253B0}"/>
            </a:ext>
          </a:extLst>
        </xdr:cNvPr>
        <xdr:cNvSpPr txBox="1"/>
      </xdr:nvSpPr>
      <xdr:spPr>
        <a:xfrm>
          <a:off x="19985990" y="10303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47172</xdr:rowOff>
    </xdr:from>
    <xdr:to>
      <xdr:col>112</xdr:col>
      <xdr:colOff>38100</xdr:colOff>
      <xdr:row>60</xdr:row>
      <xdr:rowOff>148772</xdr:rowOff>
    </xdr:to>
    <xdr:sp macro="" textlink="">
      <xdr:nvSpPr>
        <xdr:cNvPr id="611" name="楕円 610">
          <a:extLst>
            <a:ext uri="{FF2B5EF4-FFF2-40B4-BE49-F238E27FC236}">
              <a16:creationId xmlns:a16="http://schemas.microsoft.com/office/drawing/2014/main" id="{11601283-0272-4202-B64F-DDB00E13FE64}"/>
            </a:ext>
          </a:extLst>
        </xdr:cNvPr>
        <xdr:cNvSpPr/>
      </xdr:nvSpPr>
      <xdr:spPr>
        <a:xfrm>
          <a:off x="19161760" y="10336077"/>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84909</xdr:rowOff>
    </xdr:from>
    <xdr:to>
      <xdr:col>116</xdr:col>
      <xdr:colOff>63500</xdr:colOff>
      <xdr:row>60</xdr:row>
      <xdr:rowOff>97972</xdr:rowOff>
    </xdr:to>
    <xdr:cxnSp macro="">
      <xdr:nvCxnSpPr>
        <xdr:cNvPr id="612" name="直線コネクタ 611">
          <a:extLst>
            <a:ext uri="{FF2B5EF4-FFF2-40B4-BE49-F238E27FC236}">
              <a16:creationId xmlns:a16="http://schemas.microsoft.com/office/drawing/2014/main" id="{C571287F-0CC1-4252-BF80-AB2E3605AE1E}"/>
            </a:ext>
          </a:extLst>
        </xdr:cNvPr>
        <xdr:cNvCxnSpPr/>
      </xdr:nvCxnSpPr>
      <xdr:spPr>
        <a:xfrm flipV="1">
          <a:off x="19204940" y="10373814"/>
          <a:ext cx="742950" cy="7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51526</xdr:rowOff>
    </xdr:from>
    <xdr:to>
      <xdr:col>107</xdr:col>
      <xdr:colOff>101600</xdr:colOff>
      <xdr:row>60</xdr:row>
      <xdr:rowOff>153126</xdr:rowOff>
    </xdr:to>
    <xdr:sp macro="" textlink="">
      <xdr:nvSpPr>
        <xdr:cNvPr id="613" name="楕円 612">
          <a:extLst>
            <a:ext uri="{FF2B5EF4-FFF2-40B4-BE49-F238E27FC236}">
              <a16:creationId xmlns:a16="http://schemas.microsoft.com/office/drawing/2014/main" id="{7C186D59-65E9-476C-B6F0-73B34A118001}"/>
            </a:ext>
          </a:extLst>
        </xdr:cNvPr>
        <xdr:cNvSpPr/>
      </xdr:nvSpPr>
      <xdr:spPr>
        <a:xfrm>
          <a:off x="18345150" y="10342336"/>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97972</xdr:rowOff>
    </xdr:from>
    <xdr:to>
      <xdr:col>111</xdr:col>
      <xdr:colOff>177800</xdr:colOff>
      <xdr:row>60</xdr:row>
      <xdr:rowOff>102326</xdr:rowOff>
    </xdr:to>
    <xdr:cxnSp macro="">
      <xdr:nvCxnSpPr>
        <xdr:cNvPr id="614" name="直線コネクタ 613">
          <a:extLst>
            <a:ext uri="{FF2B5EF4-FFF2-40B4-BE49-F238E27FC236}">
              <a16:creationId xmlns:a16="http://schemas.microsoft.com/office/drawing/2014/main" id="{453CD7C8-1664-4DBF-9F50-7647F9626097}"/>
            </a:ext>
          </a:extLst>
        </xdr:cNvPr>
        <xdr:cNvCxnSpPr/>
      </xdr:nvCxnSpPr>
      <xdr:spPr>
        <a:xfrm flipV="1">
          <a:off x="18399760" y="10381162"/>
          <a:ext cx="805180" cy="4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136434</xdr:rowOff>
    </xdr:from>
    <xdr:to>
      <xdr:col>102</xdr:col>
      <xdr:colOff>165100</xdr:colOff>
      <xdr:row>61</xdr:row>
      <xdr:rowOff>66584</xdr:rowOff>
    </xdr:to>
    <xdr:sp macro="" textlink="">
      <xdr:nvSpPr>
        <xdr:cNvPr id="615" name="楕円 614">
          <a:extLst>
            <a:ext uri="{FF2B5EF4-FFF2-40B4-BE49-F238E27FC236}">
              <a16:creationId xmlns:a16="http://schemas.microsoft.com/office/drawing/2014/main" id="{2F89AD54-E62F-434E-822B-F09DEBDD8E6D}"/>
            </a:ext>
          </a:extLst>
        </xdr:cNvPr>
        <xdr:cNvSpPr/>
      </xdr:nvSpPr>
      <xdr:spPr>
        <a:xfrm>
          <a:off x="17547590" y="10419624"/>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60</xdr:row>
      <xdr:rowOff>102326</xdr:rowOff>
    </xdr:from>
    <xdr:to>
      <xdr:col>107</xdr:col>
      <xdr:colOff>50800</xdr:colOff>
      <xdr:row>61</xdr:row>
      <xdr:rowOff>15784</xdr:rowOff>
    </xdr:to>
    <xdr:cxnSp macro="">
      <xdr:nvCxnSpPr>
        <xdr:cNvPr id="616" name="直線コネクタ 615">
          <a:extLst>
            <a:ext uri="{FF2B5EF4-FFF2-40B4-BE49-F238E27FC236}">
              <a16:creationId xmlns:a16="http://schemas.microsoft.com/office/drawing/2014/main" id="{10C3EFED-2341-4C87-9C28-8BB8656A2E04}"/>
            </a:ext>
          </a:extLst>
        </xdr:cNvPr>
        <xdr:cNvCxnSpPr/>
      </xdr:nvCxnSpPr>
      <xdr:spPr>
        <a:xfrm flipV="1">
          <a:off x="17602200" y="10385516"/>
          <a:ext cx="797560" cy="92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146231</xdr:rowOff>
    </xdr:from>
    <xdr:to>
      <xdr:col>98</xdr:col>
      <xdr:colOff>38100</xdr:colOff>
      <xdr:row>61</xdr:row>
      <xdr:rowOff>76381</xdr:rowOff>
    </xdr:to>
    <xdr:sp macro="" textlink="">
      <xdr:nvSpPr>
        <xdr:cNvPr id="617" name="楕円 616">
          <a:extLst>
            <a:ext uri="{FF2B5EF4-FFF2-40B4-BE49-F238E27FC236}">
              <a16:creationId xmlns:a16="http://schemas.microsoft.com/office/drawing/2014/main" id="{88C610DF-8933-4110-BD7D-D778AA021359}"/>
            </a:ext>
          </a:extLst>
        </xdr:cNvPr>
        <xdr:cNvSpPr/>
      </xdr:nvSpPr>
      <xdr:spPr>
        <a:xfrm>
          <a:off x="16761460" y="10431326"/>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15784</xdr:rowOff>
    </xdr:from>
    <xdr:to>
      <xdr:col>102</xdr:col>
      <xdr:colOff>114300</xdr:colOff>
      <xdr:row>61</xdr:row>
      <xdr:rowOff>25581</xdr:rowOff>
    </xdr:to>
    <xdr:cxnSp macro="">
      <xdr:nvCxnSpPr>
        <xdr:cNvPr id="618" name="直線コネクタ 617">
          <a:extLst>
            <a:ext uri="{FF2B5EF4-FFF2-40B4-BE49-F238E27FC236}">
              <a16:creationId xmlns:a16="http://schemas.microsoft.com/office/drawing/2014/main" id="{C223E766-9E4A-4FB4-96BB-3DC1183E31BF}"/>
            </a:ext>
          </a:extLst>
        </xdr:cNvPr>
        <xdr:cNvCxnSpPr/>
      </xdr:nvCxnSpPr>
      <xdr:spPr>
        <a:xfrm flipV="1">
          <a:off x="16804640" y="10478044"/>
          <a:ext cx="797560" cy="2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111958</xdr:rowOff>
    </xdr:from>
    <xdr:ext cx="469744" cy="259045"/>
    <xdr:sp macro="" textlink="">
      <xdr:nvSpPr>
        <xdr:cNvPr id="619" name="n_1aveValue【学校施設】&#10;一人当たり面積">
          <a:extLst>
            <a:ext uri="{FF2B5EF4-FFF2-40B4-BE49-F238E27FC236}">
              <a16:creationId xmlns:a16="http://schemas.microsoft.com/office/drawing/2014/main" id="{22AAFF50-85FF-47AE-ACC4-AEDA465265D9}"/>
            </a:ext>
          </a:extLst>
        </xdr:cNvPr>
        <xdr:cNvSpPr txBox="1"/>
      </xdr:nvSpPr>
      <xdr:spPr>
        <a:xfrm>
          <a:off x="18982132" y="10056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109781</xdr:rowOff>
    </xdr:from>
    <xdr:ext cx="469744" cy="259045"/>
    <xdr:sp macro="" textlink="">
      <xdr:nvSpPr>
        <xdr:cNvPr id="620" name="n_2aveValue【学校施設】&#10;一人当たり面積">
          <a:extLst>
            <a:ext uri="{FF2B5EF4-FFF2-40B4-BE49-F238E27FC236}">
              <a16:creationId xmlns:a16="http://schemas.microsoft.com/office/drawing/2014/main" id="{C9C89B5F-FC88-4C58-8F85-28A84930ACB5}"/>
            </a:ext>
          </a:extLst>
        </xdr:cNvPr>
        <xdr:cNvSpPr txBox="1"/>
      </xdr:nvSpPr>
      <xdr:spPr>
        <a:xfrm>
          <a:off x="18182032" y="100519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126110</xdr:rowOff>
    </xdr:from>
    <xdr:ext cx="469744" cy="259045"/>
    <xdr:sp macro="" textlink="">
      <xdr:nvSpPr>
        <xdr:cNvPr id="621" name="n_3aveValue【学校施設】&#10;一人当たり面積">
          <a:extLst>
            <a:ext uri="{FF2B5EF4-FFF2-40B4-BE49-F238E27FC236}">
              <a16:creationId xmlns:a16="http://schemas.microsoft.com/office/drawing/2014/main" id="{720CED0A-9528-42A0-AC42-791372F00A8C}"/>
            </a:ext>
          </a:extLst>
        </xdr:cNvPr>
        <xdr:cNvSpPr txBox="1"/>
      </xdr:nvSpPr>
      <xdr:spPr>
        <a:xfrm>
          <a:off x="17384472" y="10074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154412</xdr:rowOff>
    </xdr:from>
    <xdr:ext cx="469744" cy="259045"/>
    <xdr:sp macro="" textlink="">
      <xdr:nvSpPr>
        <xdr:cNvPr id="622" name="n_4aveValue【学校施設】&#10;一人当たり面積">
          <a:extLst>
            <a:ext uri="{FF2B5EF4-FFF2-40B4-BE49-F238E27FC236}">
              <a16:creationId xmlns:a16="http://schemas.microsoft.com/office/drawing/2014/main" id="{C443248D-2B74-4275-BCD4-7D3A02F3170E}"/>
            </a:ext>
          </a:extLst>
        </xdr:cNvPr>
        <xdr:cNvSpPr txBox="1"/>
      </xdr:nvSpPr>
      <xdr:spPr>
        <a:xfrm>
          <a:off x="16588817" y="10098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139899</xdr:rowOff>
    </xdr:from>
    <xdr:ext cx="469744" cy="259045"/>
    <xdr:sp macro="" textlink="">
      <xdr:nvSpPr>
        <xdr:cNvPr id="623" name="n_1mainValue【学校施設】&#10;一人当たり面積">
          <a:extLst>
            <a:ext uri="{FF2B5EF4-FFF2-40B4-BE49-F238E27FC236}">
              <a16:creationId xmlns:a16="http://schemas.microsoft.com/office/drawing/2014/main" id="{42570A38-931F-4641-95B7-90CE03FC7616}"/>
            </a:ext>
          </a:extLst>
        </xdr:cNvPr>
        <xdr:cNvSpPr txBox="1"/>
      </xdr:nvSpPr>
      <xdr:spPr>
        <a:xfrm>
          <a:off x="18982132" y="10423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144253</xdr:rowOff>
    </xdr:from>
    <xdr:ext cx="469744" cy="259045"/>
    <xdr:sp macro="" textlink="">
      <xdr:nvSpPr>
        <xdr:cNvPr id="624" name="n_2mainValue【学校施設】&#10;一人当たり面積">
          <a:extLst>
            <a:ext uri="{FF2B5EF4-FFF2-40B4-BE49-F238E27FC236}">
              <a16:creationId xmlns:a16="http://schemas.microsoft.com/office/drawing/2014/main" id="{D71F45EA-2F5C-4C4D-8F26-79FBEC553028}"/>
            </a:ext>
          </a:extLst>
        </xdr:cNvPr>
        <xdr:cNvSpPr txBox="1"/>
      </xdr:nvSpPr>
      <xdr:spPr>
        <a:xfrm>
          <a:off x="18182032" y="10429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57711</xdr:rowOff>
    </xdr:from>
    <xdr:ext cx="469744" cy="259045"/>
    <xdr:sp macro="" textlink="">
      <xdr:nvSpPr>
        <xdr:cNvPr id="625" name="n_3mainValue【学校施設】&#10;一人当たり面積">
          <a:extLst>
            <a:ext uri="{FF2B5EF4-FFF2-40B4-BE49-F238E27FC236}">
              <a16:creationId xmlns:a16="http://schemas.microsoft.com/office/drawing/2014/main" id="{49859CCF-7970-4AE6-BC6E-2C983869E4DC}"/>
            </a:ext>
          </a:extLst>
        </xdr:cNvPr>
        <xdr:cNvSpPr txBox="1"/>
      </xdr:nvSpPr>
      <xdr:spPr>
        <a:xfrm>
          <a:off x="17384472" y="105123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67508</xdr:rowOff>
    </xdr:from>
    <xdr:ext cx="469744" cy="259045"/>
    <xdr:sp macro="" textlink="">
      <xdr:nvSpPr>
        <xdr:cNvPr id="626" name="n_4mainValue【学校施設】&#10;一人当たり面積">
          <a:extLst>
            <a:ext uri="{FF2B5EF4-FFF2-40B4-BE49-F238E27FC236}">
              <a16:creationId xmlns:a16="http://schemas.microsoft.com/office/drawing/2014/main" id="{8E30B225-703B-4E05-A1B7-4906619FA44C}"/>
            </a:ext>
          </a:extLst>
        </xdr:cNvPr>
        <xdr:cNvSpPr txBox="1"/>
      </xdr:nvSpPr>
      <xdr:spPr>
        <a:xfrm>
          <a:off x="16588817" y="10524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7" name="正方形/長方形 626">
          <a:extLst>
            <a:ext uri="{FF2B5EF4-FFF2-40B4-BE49-F238E27FC236}">
              <a16:creationId xmlns:a16="http://schemas.microsoft.com/office/drawing/2014/main" id="{D3F607D7-E029-423B-AED8-762A74825E29}"/>
            </a:ext>
          </a:extLst>
        </xdr:cNvPr>
        <xdr:cNvSpPr/>
      </xdr:nvSpPr>
      <xdr:spPr>
        <a:xfrm>
          <a:off x="1120394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8" name="正方形/長方形 627">
          <a:extLst>
            <a:ext uri="{FF2B5EF4-FFF2-40B4-BE49-F238E27FC236}">
              <a16:creationId xmlns:a16="http://schemas.microsoft.com/office/drawing/2014/main" id="{2A9C1E67-4452-4CC7-8FB3-44154AC0013C}"/>
            </a:ext>
          </a:extLst>
        </xdr:cNvPr>
        <xdr:cNvSpPr/>
      </xdr:nvSpPr>
      <xdr:spPr>
        <a:xfrm>
          <a:off x="113157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9" name="正方形/長方形 628">
          <a:extLst>
            <a:ext uri="{FF2B5EF4-FFF2-40B4-BE49-F238E27FC236}">
              <a16:creationId xmlns:a16="http://schemas.microsoft.com/office/drawing/2014/main" id="{3F4D5568-8866-427D-842D-AC4EE86023E2}"/>
            </a:ext>
          </a:extLst>
        </xdr:cNvPr>
        <xdr:cNvSpPr/>
      </xdr:nvSpPr>
      <xdr:spPr>
        <a:xfrm>
          <a:off x="113157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0" name="正方形/長方形 629">
          <a:extLst>
            <a:ext uri="{FF2B5EF4-FFF2-40B4-BE49-F238E27FC236}">
              <a16:creationId xmlns:a16="http://schemas.microsoft.com/office/drawing/2014/main" id="{08736868-3BD2-40A6-B9E3-128E6A2B7959}"/>
            </a:ext>
          </a:extLst>
        </xdr:cNvPr>
        <xdr:cNvSpPr/>
      </xdr:nvSpPr>
      <xdr:spPr>
        <a:xfrm>
          <a:off x="122326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1" name="正方形/長方形 630">
          <a:extLst>
            <a:ext uri="{FF2B5EF4-FFF2-40B4-BE49-F238E27FC236}">
              <a16:creationId xmlns:a16="http://schemas.microsoft.com/office/drawing/2014/main" id="{F9E23628-D0DE-4E7C-91AF-1DF37B22E584}"/>
            </a:ext>
          </a:extLst>
        </xdr:cNvPr>
        <xdr:cNvSpPr/>
      </xdr:nvSpPr>
      <xdr:spPr>
        <a:xfrm>
          <a:off x="122326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2" name="正方形/長方形 631">
          <a:extLst>
            <a:ext uri="{FF2B5EF4-FFF2-40B4-BE49-F238E27FC236}">
              <a16:creationId xmlns:a16="http://schemas.microsoft.com/office/drawing/2014/main" id="{6C323819-2886-443D-8440-B67EC935BAD9}"/>
            </a:ext>
          </a:extLst>
        </xdr:cNvPr>
        <xdr:cNvSpPr/>
      </xdr:nvSpPr>
      <xdr:spPr>
        <a:xfrm>
          <a:off x="132613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3" name="正方形/長方形 632">
          <a:extLst>
            <a:ext uri="{FF2B5EF4-FFF2-40B4-BE49-F238E27FC236}">
              <a16:creationId xmlns:a16="http://schemas.microsoft.com/office/drawing/2014/main" id="{0CCA0A33-1364-4765-B654-2BAAC3D74580}"/>
            </a:ext>
          </a:extLst>
        </xdr:cNvPr>
        <xdr:cNvSpPr/>
      </xdr:nvSpPr>
      <xdr:spPr>
        <a:xfrm>
          <a:off x="132613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4" name="正方形/長方形 633">
          <a:extLst>
            <a:ext uri="{FF2B5EF4-FFF2-40B4-BE49-F238E27FC236}">
              <a16:creationId xmlns:a16="http://schemas.microsoft.com/office/drawing/2014/main" id="{1AD1A24B-CE9C-44BF-8D64-C3EDA8977791}"/>
            </a:ext>
          </a:extLst>
        </xdr:cNvPr>
        <xdr:cNvSpPr/>
      </xdr:nvSpPr>
      <xdr:spPr>
        <a:xfrm>
          <a:off x="11203940" y="12950190"/>
          <a:ext cx="4248150" cy="2289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35" name="正方形/長方形 634">
          <a:extLst>
            <a:ext uri="{FF2B5EF4-FFF2-40B4-BE49-F238E27FC236}">
              <a16:creationId xmlns:a16="http://schemas.microsoft.com/office/drawing/2014/main" id="{C9009234-6DF5-42C6-8467-B9D42FC00375}"/>
            </a:ext>
          </a:extLst>
        </xdr:cNvPr>
        <xdr:cNvSpPr/>
      </xdr:nvSpPr>
      <xdr:spPr>
        <a:xfrm>
          <a:off x="164592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36" name="正方形/長方形 635">
          <a:extLst>
            <a:ext uri="{FF2B5EF4-FFF2-40B4-BE49-F238E27FC236}">
              <a16:creationId xmlns:a16="http://schemas.microsoft.com/office/drawing/2014/main" id="{1462F260-D0A4-475E-B9CB-551D57176653}"/>
            </a:ext>
          </a:extLst>
        </xdr:cNvPr>
        <xdr:cNvSpPr/>
      </xdr:nvSpPr>
      <xdr:spPr>
        <a:xfrm>
          <a:off x="165900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37" name="正方形/長方形 636">
          <a:extLst>
            <a:ext uri="{FF2B5EF4-FFF2-40B4-BE49-F238E27FC236}">
              <a16:creationId xmlns:a16="http://schemas.microsoft.com/office/drawing/2014/main" id="{CD84D794-9F1D-4FAB-9AAA-FEE0EE0B10D5}"/>
            </a:ext>
          </a:extLst>
        </xdr:cNvPr>
        <xdr:cNvSpPr/>
      </xdr:nvSpPr>
      <xdr:spPr>
        <a:xfrm>
          <a:off x="165900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38" name="正方形/長方形 637">
          <a:extLst>
            <a:ext uri="{FF2B5EF4-FFF2-40B4-BE49-F238E27FC236}">
              <a16:creationId xmlns:a16="http://schemas.microsoft.com/office/drawing/2014/main" id="{743B10E8-2CF8-4C07-8999-D738105903BB}"/>
            </a:ext>
          </a:extLst>
        </xdr:cNvPr>
        <xdr:cNvSpPr/>
      </xdr:nvSpPr>
      <xdr:spPr>
        <a:xfrm>
          <a:off x="174879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9" name="正方形/長方形 638">
          <a:extLst>
            <a:ext uri="{FF2B5EF4-FFF2-40B4-BE49-F238E27FC236}">
              <a16:creationId xmlns:a16="http://schemas.microsoft.com/office/drawing/2014/main" id="{3F9EAC45-181F-4B63-99E5-D87A60816444}"/>
            </a:ext>
          </a:extLst>
        </xdr:cNvPr>
        <xdr:cNvSpPr/>
      </xdr:nvSpPr>
      <xdr:spPr>
        <a:xfrm>
          <a:off x="174879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40" name="正方形/長方形 639">
          <a:extLst>
            <a:ext uri="{FF2B5EF4-FFF2-40B4-BE49-F238E27FC236}">
              <a16:creationId xmlns:a16="http://schemas.microsoft.com/office/drawing/2014/main" id="{F3AAF9D5-EDB2-43E7-8ECB-970C328C9212}"/>
            </a:ext>
          </a:extLst>
        </xdr:cNvPr>
        <xdr:cNvSpPr/>
      </xdr:nvSpPr>
      <xdr:spPr>
        <a:xfrm>
          <a:off x="185166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41" name="正方形/長方形 640">
          <a:extLst>
            <a:ext uri="{FF2B5EF4-FFF2-40B4-BE49-F238E27FC236}">
              <a16:creationId xmlns:a16="http://schemas.microsoft.com/office/drawing/2014/main" id="{81A7D607-842B-4621-B23D-72CDB1DD09AD}"/>
            </a:ext>
          </a:extLst>
        </xdr:cNvPr>
        <xdr:cNvSpPr/>
      </xdr:nvSpPr>
      <xdr:spPr>
        <a:xfrm>
          <a:off x="185166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42" name="正方形/長方形 641">
          <a:extLst>
            <a:ext uri="{FF2B5EF4-FFF2-40B4-BE49-F238E27FC236}">
              <a16:creationId xmlns:a16="http://schemas.microsoft.com/office/drawing/2014/main" id="{19DF5932-804D-4733-A2E1-B84EAD160F42}"/>
            </a:ext>
          </a:extLst>
        </xdr:cNvPr>
        <xdr:cNvSpPr/>
      </xdr:nvSpPr>
      <xdr:spPr>
        <a:xfrm>
          <a:off x="16459200" y="12950190"/>
          <a:ext cx="4267200" cy="2289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43" name="正方形/長方形 642">
          <a:extLst>
            <a:ext uri="{FF2B5EF4-FFF2-40B4-BE49-F238E27FC236}">
              <a16:creationId xmlns:a16="http://schemas.microsoft.com/office/drawing/2014/main" id="{62882DA6-B713-44D3-9027-CFC0B1F14E57}"/>
            </a:ext>
          </a:extLst>
        </xdr:cNvPr>
        <xdr:cNvSpPr/>
      </xdr:nvSpPr>
      <xdr:spPr>
        <a:xfrm>
          <a:off x="1120394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4" name="正方形/長方形 643">
          <a:extLst>
            <a:ext uri="{FF2B5EF4-FFF2-40B4-BE49-F238E27FC236}">
              <a16:creationId xmlns:a16="http://schemas.microsoft.com/office/drawing/2014/main" id="{171A9567-4224-4762-9564-8392EDBBDC70}"/>
            </a:ext>
          </a:extLst>
        </xdr:cNvPr>
        <xdr:cNvSpPr/>
      </xdr:nvSpPr>
      <xdr:spPr>
        <a:xfrm>
          <a:off x="113157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5" name="正方形/長方形 644">
          <a:extLst>
            <a:ext uri="{FF2B5EF4-FFF2-40B4-BE49-F238E27FC236}">
              <a16:creationId xmlns:a16="http://schemas.microsoft.com/office/drawing/2014/main" id="{614F1351-4EDF-4033-A127-3163E89AA7A1}"/>
            </a:ext>
          </a:extLst>
        </xdr:cNvPr>
        <xdr:cNvSpPr/>
      </xdr:nvSpPr>
      <xdr:spPr>
        <a:xfrm>
          <a:off x="113157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6" name="正方形/長方形 645">
          <a:extLst>
            <a:ext uri="{FF2B5EF4-FFF2-40B4-BE49-F238E27FC236}">
              <a16:creationId xmlns:a16="http://schemas.microsoft.com/office/drawing/2014/main" id="{CA074A21-D2D1-4A50-AE36-2A46C5AF365D}"/>
            </a:ext>
          </a:extLst>
        </xdr:cNvPr>
        <xdr:cNvSpPr/>
      </xdr:nvSpPr>
      <xdr:spPr>
        <a:xfrm>
          <a:off x="122326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7" name="正方形/長方形 646">
          <a:extLst>
            <a:ext uri="{FF2B5EF4-FFF2-40B4-BE49-F238E27FC236}">
              <a16:creationId xmlns:a16="http://schemas.microsoft.com/office/drawing/2014/main" id="{19E42DE5-6724-4CD8-900B-1D4AA4014E1C}"/>
            </a:ext>
          </a:extLst>
        </xdr:cNvPr>
        <xdr:cNvSpPr/>
      </xdr:nvSpPr>
      <xdr:spPr>
        <a:xfrm>
          <a:off x="122326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8" name="正方形/長方形 647">
          <a:extLst>
            <a:ext uri="{FF2B5EF4-FFF2-40B4-BE49-F238E27FC236}">
              <a16:creationId xmlns:a16="http://schemas.microsoft.com/office/drawing/2014/main" id="{A696FF87-6F22-4B01-862F-E5DF60CDFAC9}"/>
            </a:ext>
          </a:extLst>
        </xdr:cNvPr>
        <xdr:cNvSpPr/>
      </xdr:nvSpPr>
      <xdr:spPr>
        <a:xfrm>
          <a:off x="132613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9" name="正方形/長方形 648">
          <a:extLst>
            <a:ext uri="{FF2B5EF4-FFF2-40B4-BE49-F238E27FC236}">
              <a16:creationId xmlns:a16="http://schemas.microsoft.com/office/drawing/2014/main" id="{2338BDBF-4A33-4048-94D2-141ACC7A2441}"/>
            </a:ext>
          </a:extLst>
        </xdr:cNvPr>
        <xdr:cNvSpPr/>
      </xdr:nvSpPr>
      <xdr:spPr>
        <a:xfrm>
          <a:off x="132613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0" name="正方形/長方形 649">
          <a:extLst>
            <a:ext uri="{FF2B5EF4-FFF2-40B4-BE49-F238E27FC236}">
              <a16:creationId xmlns:a16="http://schemas.microsoft.com/office/drawing/2014/main" id="{0A80D771-13A7-4BC0-927F-B57698206C95}"/>
            </a:ext>
          </a:extLst>
        </xdr:cNvPr>
        <xdr:cNvSpPr/>
      </xdr:nvSpPr>
      <xdr:spPr>
        <a:xfrm>
          <a:off x="1120394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51" name="テキスト ボックス 650">
          <a:extLst>
            <a:ext uri="{FF2B5EF4-FFF2-40B4-BE49-F238E27FC236}">
              <a16:creationId xmlns:a16="http://schemas.microsoft.com/office/drawing/2014/main" id="{9250EB00-AACA-4464-AF73-58132C4904AF}"/>
            </a:ext>
          </a:extLst>
        </xdr:cNvPr>
        <xdr:cNvSpPr txBox="1"/>
      </xdr:nvSpPr>
      <xdr:spPr>
        <a:xfrm>
          <a:off x="1116584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52" name="直線コネクタ 651">
          <a:extLst>
            <a:ext uri="{FF2B5EF4-FFF2-40B4-BE49-F238E27FC236}">
              <a16:creationId xmlns:a16="http://schemas.microsoft.com/office/drawing/2014/main" id="{1AC45B1E-839C-4C01-92C0-0C1674E35974}"/>
            </a:ext>
          </a:extLst>
        </xdr:cNvPr>
        <xdr:cNvCxnSpPr/>
      </xdr:nvCxnSpPr>
      <xdr:spPr>
        <a:xfrm>
          <a:off x="1120394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3" name="テキスト ボックス 652">
          <a:extLst>
            <a:ext uri="{FF2B5EF4-FFF2-40B4-BE49-F238E27FC236}">
              <a16:creationId xmlns:a16="http://schemas.microsoft.com/office/drawing/2014/main" id="{D435CDA4-0F17-4C63-B21B-6537A11E07E7}"/>
            </a:ext>
          </a:extLst>
        </xdr:cNvPr>
        <xdr:cNvSpPr txBox="1"/>
      </xdr:nvSpPr>
      <xdr:spPr>
        <a:xfrm>
          <a:off x="10801531"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54" name="直線コネクタ 653">
          <a:extLst>
            <a:ext uri="{FF2B5EF4-FFF2-40B4-BE49-F238E27FC236}">
              <a16:creationId xmlns:a16="http://schemas.microsoft.com/office/drawing/2014/main" id="{92AEE4E0-20DC-41B9-8330-80DCB33A9311}"/>
            </a:ext>
          </a:extLst>
        </xdr:cNvPr>
        <xdr:cNvCxnSpPr/>
      </xdr:nvCxnSpPr>
      <xdr:spPr>
        <a:xfrm>
          <a:off x="11203940" y="1866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55" name="テキスト ボックス 654">
          <a:extLst>
            <a:ext uri="{FF2B5EF4-FFF2-40B4-BE49-F238E27FC236}">
              <a16:creationId xmlns:a16="http://schemas.microsoft.com/office/drawing/2014/main" id="{215557BA-21CF-427C-AF1D-9D034F8499C4}"/>
            </a:ext>
          </a:extLst>
        </xdr:cNvPr>
        <xdr:cNvSpPr txBox="1"/>
      </xdr:nvSpPr>
      <xdr:spPr>
        <a:xfrm>
          <a:off x="10801531" y="18528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56" name="直線コネクタ 655">
          <a:extLst>
            <a:ext uri="{FF2B5EF4-FFF2-40B4-BE49-F238E27FC236}">
              <a16:creationId xmlns:a16="http://schemas.microsoft.com/office/drawing/2014/main" id="{D78C021E-3A74-410F-9D9F-2D92C8AC23D3}"/>
            </a:ext>
          </a:extLst>
        </xdr:cNvPr>
        <xdr:cNvCxnSpPr/>
      </xdr:nvCxnSpPr>
      <xdr:spPr>
        <a:xfrm>
          <a:off x="11203940" y="182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57" name="テキスト ボックス 656">
          <a:extLst>
            <a:ext uri="{FF2B5EF4-FFF2-40B4-BE49-F238E27FC236}">
              <a16:creationId xmlns:a16="http://schemas.microsoft.com/office/drawing/2014/main" id="{7A0D52E6-CA81-4E08-A7A3-DC20B4AD7096}"/>
            </a:ext>
          </a:extLst>
        </xdr:cNvPr>
        <xdr:cNvSpPr txBox="1"/>
      </xdr:nvSpPr>
      <xdr:spPr>
        <a:xfrm>
          <a:off x="10842791" y="1814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58" name="直線コネクタ 657">
          <a:extLst>
            <a:ext uri="{FF2B5EF4-FFF2-40B4-BE49-F238E27FC236}">
              <a16:creationId xmlns:a16="http://schemas.microsoft.com/office/drawing/2014/main" id="{3F683ED7-BD33-4D2C-BF38-C76E815C9634}"/>
            </a:ext>
          </a:extLst>
        </xdr:cNvPr>
        <xdr:cNvCxnSpPr/>
      </xdr:nvCxnSpPr>
      <xdr:spPr>
        <a:xfrm>
          <a:off x="11203940" y="1790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59" name="テキスト ボックス 658">
          <a:extLst>
            <a:ext uri="{FF2B5EF4-FFF2-40B4-BE49-F238E27FC236}">
              <a16:creationId xmlns:a16="http://schemas.microsoft.com/office/drawing/2014/main" id="{9F8D4163-E48E-4FAA-BE2E-0FDF40423F15}"/>
            </a:ext>
          </a:extLst>
        </xdr:cNvPr>
        <xdr:cNvSpPr txBox="1"/>
      </xdr:nvSpPr>
      <xdr:spPr>
        <a:xfrm>
          <a:off x="10842791" y="1776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60" name="直線コネクタ 659">
          <a:extLst>
            <a:ext uri="{FF2B5EF4-FFF2-40B4-BE49-F238E27FC236}">
              <a16:creationId xmlns:a16="http://schemas.microsoft.com/office/drawing/2014/main" id="{44554E3A-55BF-4007-AA46-2D097AACE7AD}"/>
            </a:ext>
          </a:extLst>
        </xdr:cNvPr>
        <xdr:cNvCxnSpPr/>
      </xdr:nvCxnSpPr>
      <xdr:spPr>
        <a:xfrm>
          <a:off x="11203940" y="1752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61" name="テキスト ボックス 660">
          <a:extLst>
            <a:ext uri="{FF2B5EF4-FFF2-40B4-BE49-F238E27FC236}">
              <a16:creationId xmlns:a16="http://schemas.microsoft.com/office/drawing/2014/main" id="{AB82617E-054E-4956-B780-5FD4C8C57743}"/>
            </a:ext>
          </a:extLst>
        </xdr:cNvPr>
        <xdr:cNvSpPr txBox="1"/>
      </xdr:nvSpPr>
      <xdr:spPr>
        <a:xfrm>
          <a:off x="10842791" y="1738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62" name="直線コネクタ 661">
          <a:extLst>
            <a:ext uri="{FF2B5EF4-FFF2-40B4-BE49-F238E27FC236}">
              <a16:creationId xmlns:a16="http://schemas.microsoft.com/office/drawing/2014/main" id="{CBCEC7B0-C301-489F-A096-7E03AF19C8B6}"/>
            </a:ext>
          </a:extLst>
        </xdr:cNvPr>
        <xdr:cNvCxnSpPr/>
      </xdr:nvCxnSpPr>
      <xdr:spPr>
        <a:xfrm>
          <a:off x="11203940" y="17145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663" name="テキスト ボックス 662">
          <a:extLst>
            <a:ext uri="{FF2B5EF4-FFF2-40B4-BE49-F238E27FC236}">
              <a16:creationId xmlns:a16="http://schemas.microsoft.com/office/drawing/2014/main" id="{F52F8E24-419F-48BC-9C54-CE26EB1D8481}"/>
            </a:ext>
          </a:extLst>
        </xdr:cNvPr>
        <xdr:cNvSpPr txBox="1"/>
      </xdr:nvSpPr>
      <xdr:spPr>
        <a:xfrm>
          <a:off x="10842791" y="17000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4" name="直線コネクタ 663">
          <a:extLst>
            <a:ext uri="{FF2B5EF4-FFF2-40B4-BE49-F238E27FC236}">
              <a16:creationId xmlns:a16="http://schemas.microsoft.com/office/drawing/2014/main" id="{63EDB09B-72AE-4D31-9C56-9476BF4F5CF5}"/>
            </a:ext>
          </a:extLst>
        </xdr:cNvPr>
        <xdr:cNvCxnSpPr/>
      </xdr:nvCxnSpPr>
      <xdr:spPr>
        <a:xfrm>
          <a:off x="1120394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665" name="テキスト ボックス 664">
          <a:extLst>
            <a:ext uri="{FF2B5EF4-FFF2-40B4-BE49-F238E27FC236}">
              <a16:creationId xmlns:a16="http://schemas.microsoft.com/office/drawing/2014/main" id="{4EA060D6-75F3-4E31-97CF-005E3A8AE8BA}"/>
            </a:ext>
          </a:extLst>
        </xdr:cNvPr>
        <xdr:cNvSpPr txBox="1"/>
      </xdr:nvSpPr>
      <xdr:spPr>
        <a:xfrm>
          <a:off x="10905006" y="1662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66" name="【公民館】&#10;有形固定資産減価償却率グラフ枠">
          <a:extLst>
            <a:ext uri="{FF2B5EF4-FFF2-40B4-BE49-F238E27FC236}">
              <a16:creationId xmlns:a16="http://schemas.microsoft.com/office/drawing/2014/main" id="{197B1EE2-7AA2-4965-ABA2-296CF34C4A72}"/>
            </a:ext>
          </a:extLst>
        </xdr:cNvPr>
        <xdr:cNvSpPr/>
      </xdr:nvSpPr>
      <xdr:spPr>
        <a:xfrm>
          <a:off x="1120394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0</xdr:rowOff>
    </xdr:from>
    <xdr:to>
      <xdr:col>85</xdr:col>
      <xdr:colOff>126364</xdr:colOff>
      <xdr:row>108</xdr:row>
      <xdr:rowOff>45720</xdr:rowOff>
    </xdr:to>
    <xdr:cxnSp macro="">
      <xdr:nvCxnSpPr>
        <xdr:cNvPr id="667" name="直線コネクタ 666">
          <a:extLst>
            <a:ext uri="{FF2B5EF4-FFF2-40B4-BE49-F238E27FC236}">
              <a16:creationId xmlns:a16="http://schemas.microsoft.com/office/drawing/2014/main" id="{E8BED65D-B591-40B2-94D1-75925ED38675}"/>
            </a:ext>
          </a:extLst>
        </xdr:cNvPr>
        <xdr:cNvCxnSpPr/>
      </xdr:nvCxnSpPr>
      <xdr:spPr>
        <a:xfrm flipV="1">
          <a:off x="14703424" y="17145000"/>
          <a:ext cx="0" cy="1419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49547</xdr:rowOff>
    </xdr:from>
    <xdr:ext cx="405111" cy="259045"/>
    <xdr:sp macro="" textlink="">
      <xdr:nvSpPr>
        <xdr:cNvPr id="668" name="【公民館】&#10;有形固定資産減価償却率最小値テキスト">
          <a:extLst>
            <a:ext uri="{FF2B5EF4-FFF2-40B4-BE49-F238E27FC236}">
              <a16:creationId xmlns:a16="http://schemas.microsoft.com/office/drawing/2014/main" id="{9BA952B5-E742-4CA4-BFA7-393E5EFF855B}"/>
            </a:ext>
          </a:extLst>
        </xdr:cNvPr>
        <xdr:cNvSpPr txBox="1"/>
      </xdr:nvSpPr>
      <xdr:spPr>
        <a:xfrm>
          <a:off x="14742160" y="18569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45720</xdr:rowOff>
    </xdr:from>
    <xdr:to>
      <xdr:col>86</xdr:col>
      <xdr:colOff>25400</xdr:colOff>
      <xdr:row>108</xdr:row>
      <xdr:rowOff>45720</xdr:rowOff>
    </xdr:to>
    <xdr:cxnSp macro="">
      <xdr:nvCxnSpPr>
        <xdr:cNvPr id="669" name="直線コネクタ 668">
          <a:extLst>
            <a:ext uri="{FF2B5EF4-FFF2-40B4-BE49-F238E27FC236}">
              <a16:creationId xmlns:a16="http://schemas.microsoft.com/office/drawing/2014/main" id="{07BBAE5B-112F-4D0A-81D2-467FF39C5200}"/>
            </a:ext>
          </a:extLst>
        </xdr:cNvPr>
        <xdr:cNvCxnSpPr/>
      </xdr:nvCxnSpPr>
      <xdr:spPr>
        <a:xfrm>
          <a:off x="14611350" y="185642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118127</xdr:rowOff>
    </xdr:from>
    <xdr:ext cx="405111" cy="259045"/>
    <xdr:sp macro="" textlink="">
      <xdr:nvSpPr>
        <xdr:cNvPr id="670" name="【公民館】&#10;有形固定資産減価償却率最大値テキスト">
          <a:extLst>
            <a:ext uri="{FF2B5EF4-FFF2-40B4-BE49-F238E27FC236}">
              <a16:creationId xmlns:a16="http://schemas.microsoft.com/office/drawing/2014/main" id="{A3025E75-1CB7-4D3C-B547-5F1EEDB5AF42}"/>
            </a:ext>
          </a:extLst>
        </xdr:cNvPr>
        <xdr:cNvSpPr txBox="1"/>
      </xdr:nvSpPr>
      <xdr:spPr>
        <a:xfrm>
          <a:off x="14742160" y="16922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0</xdr:rowOff>
    </xdr:from>
    <xdr:to>
      <xdr:col>86</xdr:col>
      <xdr:colOff>25400</xdr:colOff>
      <xdr:row>100</xdr:row>
      <xdr:rowOff>0</xdr:rowOff>
    </xdr:to>
    <xdr:cxnSp macro="">
      <xdr:nvCxnSpPr>
        <xdr:cNvPr id="671" name="直線コネクタ 670">
          <a:extLst>
            <a:ext uri="{FF2B5EF4-FFF2-40B4-BE49-F238E27FC236}">
              <a16:creationId xmlns:a16="http://schemas.microsoft.com/office/drawing/2014/main" id="{372AFC1B-4DD9-4D6C-A455-316F9AE30C1C}"/>
            </a:ext>
          </a:extLst>
        </xdr:cNvPr>
        <xdr:cNvCxnSpPr/>
      </xdr:nvCxnSpPr>
      <xdr:spPr>
        <a:xfrm>
          <a:off x="14611350" y="17145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49547</xdr:rowOff>
    </xdr:from>
    <xdr:ext cx="405111" cy="259045"/>
    <xdr:sp macro="" textlink="">
      <xdr:nvSpPr>
        <xdr:cNvPr id="672" name="【公民館】&#10;有形固定資産減価償却率平均値テキスト">
          <a:extLst>
            <a:ext uri="{FF2B5EF4-FFF2-40B4-BE49-F238E27FC236}">
              <a16:creationId xmlns:a16="http://schemas.microsoft.com/office/drawing/2014/main" id="{8BC3CBD4-09D8-4B3C-B3BC-42E1933A7AD1}"/>
            </a:ext>
          </a:extLst>
        </xdr:cNvPr>
        <xdr:cNvSpPr txBox="1"/>
      </xdr:nvSpPr>
      <xdr:spPr>
        <a:xfrm>
          <a:off x="14742160" y="178841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71120</xdr:rowOff>
    </xdr:from>
    <xdr:to>
      <xdr:col>85</xdr:col>
      <xdr:colOff>177800</xdr:colOff>
      <xdr:row>105</xdr:row>
      <xdr:rowOff>1270</xdr:rowOff>
    </xdr:to>
    <xdr:sp macro="" textlink="">
      <xdr:nvSpPr>
        <xdr:cNvPr id="673" name="フローチャート: 判断 672">
          <a:extLst>
            <a:ext uri="{FF2B5EF4-FFF2-40B4-BE49-F238E27FC236}">
              <a16:creationId xmlns:a16="http://schemas.microsoft.com/office/drawing/2014/main" id="{CED1E8C6-2513-4256-9E69-5BF38393D282}"/>
            </a:ext>
          </a:extLst>
        </xdr:cNvPr>
        <xdr:cNvSpPr/>
      </xdr:nvSpPr>
      <xdr:spPr>
        <a:xfrm>
          <a:off x="14649450" y="1790001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55880</xdr:rowOff>
    </xdr:from>
    <xdr:to>
      <xdr:col>81</xdr:col>
      <xdr:colOff>101600</xdr:colOff>
      <xdr:row>104</xdr:row>
      <xdr:rowOff>157480</xdr:rowOff>
    </xdr:to>
    <xdr:sp macro="" textlink="">
      <xdr:nvSpPr>
        <xdr:cNvPr id="674" name="フローチャート: 判断 673">
          <a:extLst>
            <a:ext uri="{FF2B5EF4-FFF2-40B4-BE49-F238E27FC236}">
              <a16:creationId xmlns:a16="http://schemas.microsoft.com/office/drawing/2014/main" id="{2BD0A92D-D01B-4577-B82E-087502A1ED55}"/>
            </a:ext>
          </a:extLst>
        </xdr:cNvPr>
        <xdr:cNvSpPr/>
      </xdr:nvSpPr>
      <xdr:spPr>
        <a:xfrm>
          <a:off x="13887450" y="17890490"/>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13970</xdr:rowOff>
    </xdr:from>
    <xdr:to>
      <xdr:col>76</xdr:col>
      <xdr:colOff>165100</xdr:colOff>
      <xdr:row>104</xdr:row>
      <xdr:rowOff>115570</xdr:rowOff>
    </xdr:to>
    <xdr:sp macro="" textlink="">
      <xdr:nvSpPr>
        <xdr:cNvPr id="675" name="フローチャート: 判断 674">
          <a:extLst>
            <a:ext uri="{FF2B5EF4-FFF2-40B4-BE49-F238E27FC236}">
              <a16:creationId xmlns:a16="http://schemas.microsoft.com/office/drawing/2014/main" id="{FB2A27B3-FC6B-40E4-A340-521E0F541F63}"/>
            </a:ext>
          </a:extLst>
        </xdr:cNvPr>
        <xdr:cNvSpPr/>
      </xdr:nvSpPr>
      <xdr:spPr>
        <a:xfrm>
          <a:off x="13089890" y="17848580"/>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149225</xdr:rowOff>
    </xdr:from>
    <xdr:to>
      <xdr:col>72</xdr:col>
      <xdr:colOff>38100</xdr:colOff>
      <xdr:row>104</xdr:row>
      <xdr:rowOff>79375</xdr:rowOff>
    </xdr:to>
    <xdr:sp macro="" textlink="">
      <xdr:nvSpPr>
        <xdr:cNvPr id="676" name="フローチャート: 判断 675">
          <a:extLst>
            <a:ext uri="{FF2B5EF4-FFF2-40B4-BE49-F238E27FC236}">
              <a16:creationId xmlns:a16="http://schemas.microsoft.com/office/drawing/2014/main" id="{3D7DCF5E-0282-4FED-ABC6-B876D5CDCEED}"/>
            </a:ext>
          </a:extLst>
        </xdr:cNvPr>
        <xdr:cNvSpPr/>
      </xdr:nvSpPr>
      <xdr:spPr>
        <a:xfrm>
          <a:off x="12303760" y="1780857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137795</xdr:rowOff>
    </xdr:from>
    <xdr:to>
      <xdr:col>67</xdr:col>
      <xdr:colOff>101600</xdr:colOff>
      <xdr:row>104</xdr:row>
      <xdr:rowOff>67945</xdr:rowOff>
    </xdr:to>
    <xdr:sp macro="" textlink="">
      <xdr:nvSpPr>
        <xdr:cNvPr id="677" name="フローチャート: 判断 676">
          <a:extLst>
            <a:ext uri="{FF2B5EF4-FFF2-40B4-BE49-F238E27FC236}">
              <a16:creationId xmlns:a16="http://schemas.microsoft.com/office/drawing/2014/main" id="{42DF92A5-3FBC-4334-9195-37DC0E1B557E}"/>
            </a:ext>
          </a:extLst>
        </xdr:cNvPr>
        <xdr:cNvSpPr/>
      </xdr:nvSpPr>
      <xdr:spPr>
        <a:xfrm>
          <a:off x="11487150" y="1779333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8" name="テキスト ボックス 677">
          <a:extLst>
            <a:ext uri="{FF2B5EF4-FFF2-40B4-BE49-F238E27FC236}">
              <a16:creationId xmlns:a16="http://schemas.microsoft.com/office/drawing/2014/main" id="{3B3E4241-6FD9-4C34-B7CF-E02245F42A9F}"/>
            </a:ext>
          </a:extLst>
        </xdr:cNvPr>
        <xdr:cNvSpPr txBox="1"/>
      </xdr:nvSpPr>
      <xdr:spPr>
        <a:xfrm>
          <a:off x="1453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9" name="テキスト ボックス 678">
          <a:extLst>
            <a:ext uri="{FF2B5EF4-FFF2-40B4-BE49-F238E27FC236}">
              <a16:creationId xmlns:a16="http://schemas.microsoft.com/office/drawing/2014/main" id="{FEFEC4DA-E8A1-4C6A-B6F3-1DBE3DB63672}"/>
            </a:ext>
          </a:extLst>
        </xdr:cNvPr>
        <xdr:cNvSpPr txBox="1"/>
      </xdr:nvSpPr>
      <xdr:spPr>
        <a:xfrm>
          <a:off x="13770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80" name="テキスト ボックス 679">
          <a:extLst>
            <a:ext uri="{FF2B5EF4-FFF2-40B4-BE49-F238E27FC236}">
              <a16:creationId xmlns:a16="http://schemas.microsoft.com/office/drawing/2014/main" id="{7C13DF11-E6BD-4A4C-8D53-7210A2F436ED}"/>
            </a:ext>
          </a:extLst>
        </xdr:cNvPr>
        <xdr:cNvSpPr txBox="1"/>
      </xdr:nvSpPr>
      <xdr:spPr>
        <a:xfrm>
          <a:off x="12973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81" name="テキスト ボックス 680">
          <a:extLst>
            <a:ext uri="{FF2B5EF4-FFF2-40B4-BE49-F238E27FC236}">
              <a16:creationId xmlns:a16="http://schemas.microsoft.com/office/drawing/2014/main" id="{2FE93C34-8DAF-4BCE-9691-E012390CB00C}"/>
            </a:ext>
          </a:extLst>
        </xdr:cNvPr>
        <xdr:cNvSpPr txBox="1"/>
      </xdr:nvSpPr>
      <xdr:spPr>
        <a:xfrm>
          <a:off x="12175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82" name="テキスト ボックス 681">
          <a:extLst>
            <a:ext uri="{FF2B5EF4-FFF2-40B4-BE49-F238E27FC236}">
              <a16:creationId xmlns:a16="http://schemas.microsoft.com/office/drawing/2014/main" id="{D0B4CA1C-1C61-4246-942F-AD5A1B3F0680}"/>
            </a:ext>
          </a:extLst>
        </xdr:cNvPr>
        <xdr:cNvSpPr txBox="1"/>
      </xdr:nvSpPr>
      <xdr:spPr>
        <a:xfrm>
          <a:off x="11370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133986</xdr:rowOff>
    </xdr:from>
    <xdr:to>
      <xdr:col>85</xdr:col>
      <xdr:colOff>177800</xdr:colOff>
      <xdr:row>102</xdr:row>
      <xdr:rowOff>64136</xdr:rowOff>
    </xdr:to>
    <xdr:sp macro="" textlink="">
      <xdr:nvSpPr>
        <xdr:cNvPr id="683" name="楕円 682">
          <a:extLst>
            <a:ext uri="{FF2B5EF4-FFF2-40B4-BE49-F238E27FC236}">
              <a16:creationId xmlns:a16="http://schemas.microsoft.com/office/drawing/2014/main" id="{EC44E56E-3436-4F0A-B5FA-03DD0FB98337}"/>
            </a:ext>
          </a:extLst>
        </xdr:cNvPr>
        <xdr:cNvSpPr/>
      </xdr:nvSpPr>
      <xdr:spPr>
        <a:xfrm>
          <a:off x="14649450" y="17446626"/>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156863</xdr:rowOff>
    </xdr:from>
    <xdr:ext cx="405111" cy="259045"/>
    <xdr:sp macro="" textlink="">
      <xdr:nvSpPr>
        <xdr:cNvPr id="684" name="【公民館】&#10;有形固定資産減価償却率該当値テキスト">
          <a:extLst>
            <a:ext uri="{FF2B5EF4-FFF2-40B4-BE49-F238E27FC236}">
              <a16:creationId xmlns:a16="http://schemas.microsoft.com/office/drawing/2014/main" id="{FF0A5F8A-0F2A-410F-B5C0-38AE70D26B81}"/>
            </a:ext>
          </a:extLst>
        </xdr:cNvPr>
        <xdr:cNvSpPr txBox="1"/>
      </xdr:nvSpPr>
      <xdr:spPr>
        <a:xfrm>
          <a:off x="14742160" y="173037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76836</xdr:rowOff>
    </xdr:from>
    <xdr:to>
      <xdr:col>81</xdr:col>
      <xdr:colOff>101600</xdr:colOff>
      <xdr:row>102</xdr:row>
      <xdr:rowOff>6986</xdr:rowOff>
    </xdr:to>
    <xdr:sp macro="" textlink="">
      <xdr:nvSpPr>
        <xdr:cNvPr id="685" name="楕円 684">
          <a:extLst>
            <a:ext uri="{FF2B5EF4-FFF2-40B4-BE49-F238E27FC236}">
              <a16:creationId xmlns:a16="http://schemas.microsoft.com/office/drawing/2014/main" id="{AE617829-CD04-476A-8419-BC5C7F414FB4}"/>
            </a:ext>
          </a:extLst>
        </xdr:cNvPr>
        <xdr:cNvSpPr/>
      </xdr:nvSpPr>
      <xdr:spPr>
        <a:xfrm>
          <a:off x="13887450" y="17393286"/>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127636</xdr:rowOff>
    </xdr:from>
    <xdr:to>
      <xdr:col>85</xdr:col>
      <xdr:colOff>127000</xdr:colOff>
      <xdr:row>102</xdr:row>
      <xdr:rowOff>13336</xdr:rowOff>
    </xdr:to>
    <xdr:cxnSp macro="">
      <xdr:nvCxnSpPr>
        <xdr:cNvPr id="686" name="直線コネクタ 685">
          <a:extLst>
            <a:ext uri="{FF2B5EF4-FFF2-40B4-BE49-F238E27FC236}">
              <a16:creationId xmlns:a16="http://schemas.microsoft.com/office/drawing/2014/main" id="{00FD44FC-70A5-45BC-B002-87B623EF7169}"/>
            </a:ext>
          </a:extLst>
        </xdr:cNvPr>
        <xdr:cNvCxnSpPr/>
      </xdr:nvCxnSpPr>
      <xdr:spPr>
        <a:xfrm>
          <a:off x="13942060" y="17447896"/>
          <a:ext cx="762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17780</xdr:rowOff>
    </xdr:from>
    <xdr:to>
      <xdr:col>76</xdr:col>
      <xdr:colOff>165100</xdr:colOff>
      <xdr:row>101</xdr:row>
      <xdr:rowOff>119380</xdr:rowOff>
    </xdr:to>
    <xdr:sp macro="" textlink="">
      <xdr:nvSpPr>
        <xdr:cNvPr id="687" name="楕円 686">
          <a:extLst>
            <a:ext uri="{FF2B5EF4-FFF2-40B4-BE49-F238E27FC236}">
              <a16:creationId xmlns:a16="http://schemas.microsoft.com/office/drawing/2014/main" id="{E7477BCC-DBD5-4486-8CFF-51D87227C9DC}"/>
            </a:ext>
          </a:extLst>
        </xdr:cNvPr>
        <xdr:cNvSpPr/>
      </xdr:nvSpPr>
      <xdr:spPr>
        <a:xfrm>
          <a:off x="13089890" y="17338040"/>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68580</xdr:rowOff>
    </xdr:from>
    <xdr:to>
      <xdr:col>81</xdr:col>
      <xdr:colOff>50800</xdr:colOff>
      <xdr:row>101</xdr:row>
      <xdr:rowOff>127636</xdr:rowOff>
    </xdr:to>
    <xdr:cxnSp macro="">
      <xdr:nvCxnSpPr>
        <xdr:cNvPr id="688" name="直線コネクタ 687">
          <a:extLst>
            <a:ext uri="{FF2B5EF4-FFF2-40B4-BE49-F238E27FC236}">
              <a16:creationId xmlns:a16="http://schemas.microsoft.com/office/drawing/2014/main" id="{75D18D9D-438A-445B-B771-27D9C74CDB79}"/>
            </a:ext>
          </a:extLst>
        </xdr:cNvPr>
        <xdr:cNvCxnSpPr/>
      </xdr:nvCxnSpPr>
      <xdr:spPr>
        <a:xfrm>
          <a:off x="13144500" y="17383125"/>
          <a:ext cx="797560" cy="64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55880</xdr:rowOff>
    </xdr:from>
    <xdr:to>
      <xdr:col>72</xdr:col>
      <xdr:colOff>38100</xdr:colOff>
      <xdr:row>103</xdr:row>
      <xdr:rowOff>157480</xdr:rowOff>
    </xdr:to>
    <xdr:sp macro="" textlink="">
      <xdr:nvSpPr>
        <xdr:cNvPr id="689" name="楕円 688">
          <a:extLst>
            <a:ext uri="{FF2B5EF4-FFF2-40B4-BE49-F238E27FC236}">
              <a16:creationId xmlns:a16="http://schemas.microsoft.com/office/drawing/2014/main" id="{868A529A-1ED6-4CE6-AC3D-E31F7AC3E998}"/>
            </a:ext>
          </a:extLst>
        </xdr:cNvPr>
        <xdr:cNvSpPr/>
      </xdr:nvSpPr>
      <xdr:spPr>
        <a:xfrm>
          <a:off x="12303760" y="17719040"/>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101</xdr:row>
      <xdr:rowOff>68580</xdr:rowOff>
    </xdr:from>
    <xdr:to>
      <xdr:col>76</xdr:col>
      <xdr:colOff>114300</xdr:colOff>
      <xdr:row>103</xdr:row>
      <xdr:rowOff>106680</xdr:rowOff>
    </xdr:to>
    <xdr:cxnSp macro="">
      <xdr:nvCxnSpPr>
        <xdr:cNvPr id="690" name="直線コネクタ 689">
          <a:extLst>
            <a:ext uri="{FF2B5EF4-FFF2-40B4-BE49-F238E27FC236}">
              <a16:creationId xmlns:a16="http://schemas.microsoft.com/office/drawing/2014/main" id="{4951D781-EEC1-4F23-BCD7-AE1C1A92A7DE}"/>
            </a:ext>
          </a:extLst>
        </xdr:cNvPr>
        <xdr:cNvCxnSpPr/>
      </xdr:nvCxnSpPr>
      <xdr:spPr>
        <a:xfrm flipV="1">
          <a:off x="12346940" y="17383125"/>
          <a:ext cx="797560" cy="381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25400</xdr:rowOff>
    </xdr:from>
    <xdr:to>
      <xdr:col>67</xdr:col>
      <xdr:colOff>101600</xdr:colOff>
      <xdr:row>103</xdr:row>
      <xdr:rowOff>127000</xdr:rowOff>
    </xdr:to>
    <xdr:sp macro="" textlink="">
      <xdr:nvSpPr>
        <xdr:cNvPr id="691" name="楕円 690">
          <a:extLst>
            <a:ext uri="{FF2B5EF4-FFF2-40B4-BE49-F238E27FC236}">
              <a16:creationId xmlns:a16="http://schemas.microsoft.com/office/drawing/2014/main" id="{78666252-F9A0-4167-8BC2-82B68F04138A}"/>
            </a:ext>
          </a:extLst>
        </xdr:cNvPr>
        <xdr:cNvSpPr/>
      </xdr:nvSpPr>
      <xdr:spPr>
        <a:xfrm>
          <a:off x="11487150" y="17680940"/>
          <a:ext cx="9779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76200</xdr:rowOff>
    </xdr:from>
    <xdr:to>
      <xdr:col>71</xdr:col>
      <xdr:colOff>177800</xdr:colOff>
      <xdr:row>103</xdr:row>
      <xdr:rowOff>106680</xdr:rowOff>
    </xdr:to>
    <xdr:cxnSp macro="">
      <xdr:nvCxnSpPr>
        <xdr:cNvPr id="692" name="直線コネクタ 691">
          <a:extLst>
            <a:ext uri="{FF2B5EF4-FFF2-40B4-BE49-F238E27FC236}">
              <a16:creationId xmlns:a16="http://schemas.microsoft.com/office/drawing/2014/main" id="{CCB1A78A-87C3-4BFA-A7CB-2565318EE275}"/>
            </a:ext>
          </a:extLst>
        </xdr:cNvPr>
        <xdr:cNvCxnSpPr/>
      </xdr:nvCxnSpPr>
      <xdr:spPr>
        <a:xfrm>
          <a:off x="11541760" y="17735550"/>
          <a:ext cx="80518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148607</xdr:rowOff>
    </xdr:from>
    <xdr:ext cx="405111" cy="259045"/>
    <xdr:sp macro="" textlink="">
      <xdr:nvSpPr>
        <xdr:cNvPr id="693" name="n_1aveValue【公民館】&#10;有形固定資産減価償却率">
          <a:extLst>
            <a:ext uri="{FF2B5EF4-FFF2-40B4-BE49-F238E27FC236}">
              <a16:creationId xmlns:a16="http://schemas.microsoft.com/office/drawing/2014/main" id="{D548455B-B3CC-4BE1-BB7B-6921F2972788}"/>
            </a:ext>
          </a:extLst>
        </xdr:cNvPr>
        <xdr:cNvSpPr txBox="1"/>
      </xdr:nvSpPr>
      <xdr:spPr>
        <a:xfrm>
          <a:off x="13738234" y="17979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106697</xdr:rowOff>
    </xdr:from>
    <xdr:ext cx="405111" cy="259045"/>
    <xdr:sp macro="" textlink="">
      <xdr:nvSpPr>
        <xdr:cNvPr id="694" name="n_2aveValue【公民館】&#10;有形固定資産減価償却率">
          <a:extLst>
            <a:ext uri="{FF2B5EF4-FFF2-40B4-BE49-F238E27FC236}">
              <a16:creationId xmlns:a16="http://schemas.microsoft.com/office/drawing/2014/main" id="{5AA6B4A0-604B-4454-AAA1-6FB6FB623417}"/>
            </a:ext>
          </a:extLst>
        </xdr:cNvPr>
        <xdr:cNvSpPr txBox="1"/>
      </xdr:nvSpPr>
      <xdr:spPr>
        <a:xfrm>
          <a:off x="12957184" y="17935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70502</xdr:rowOff>
    </xdr:from>
    <xdr:ext cx="405111" cy="259045"/>
    <xdr:sp macro="" textlink="">
      <xdr:nvSpPr>
        <xdr:cNvPr id="695" name="n_3aveValue【公民館】&#10;有形固定資産減価償却率">
          <a:extLst>
            <a:ext uri="{FF2B5EF4-FFF2-40B4-BE49-F238E27FC236}">
              <a16:creationId xmlns:a16="http://schemas.microsoft.com/office/drawing/2014/main" id="{54AFC501-37DE-4852-826E-AF3C1E6308E9}"/>
            </a:ext>
          </a:extLst>
        </xdr:cNvPr>
        <xdr:cNvSpPr txBox="1"/>
      </xdr:nvSpPr>
      <xdr:spPr>
        <a:xfrm>
          <a:off x="12171054" y="17899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59072</xdr:rowOff>
    </xdr:from>
    <xdr:ext cx="405111" cy="259045"/>
    <xdr:sp macro="" textlink="">
      <xdr:nvSpPr>
        <xdr:cNvPr id="696" name="n_4aveValue【公民館】&#10;有形固定資産減価償却率">
          <a:extLst>
            <a:ext uri="{FF2B5EF4-FFF2-40B4-BE49-F238E27FC236}">
              <a16:creationId xmlns:a16="http://schemas.microsoft.com/office/drawing/2014/main" id="{C0D76748-7A29-4363-9E3B-6EA43AF8D578}"/>
            </a:ext>
          </a:extLst>
        </xdr:cNvPr>
        <xdr:cNvSpPr txBox="1"/>
      </xdr:nvSpPr>
      <xdr:spPr>
        <a:xfrm>
          <a:off x="11354444" y="17886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23513</xdr:rowOff>
    </xdr:from>
    <xdr:ext cx="405111" cy="259045"/>
    <xdr:sp macro="" textlink="">
      <xdr:nvSpPr>
        <xdr:cNvPr id="697" name="n_1mainValue【公民館】&#10;有形固定資産減価償却率">
          <a:extLst>
            <a:ext uri="{FF2B5EF4-FFF2-40B4-BE49-F238E27FC236}">
              <a16:creationId xmlns:a16="http://schemas.microsoft.com/office/drawing/2014/main" id="{FD0C2B29-F8CA-4D96-9932-32AC91C70EA4}"/>
            </a:ext>
          </a:extLst>
        </xdr:cNvPr>
        <xdr:cNvSpPr txBox="1"/>
      </xdr:nvSpPr>
      <xdr:spPr>
        <a:xfrm>
          <a:off x="13738234" y="17164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99</xdr:row>
      <xdr:rowOff>135907</xdr:rowOff>
    </xdr:from>
    <xdr:ext cx="405111" cy="259045"/>
    <xdr:sp macro="" textlink="">
      <xdr:nvSpPr>
        <xdr:cNvPr id="698" name="n_2mainValue【公民館】&#10;有形固定資産減価償却率">
          <a:extLst>
            <a:ext uri="{FF2B5EF4-FFF2-40B4-BE49-F238E27FC236}">
              <a16:creationId xmlns:a16="http://schemas.microsoft.com/office/drawing/2014/main" id="{0A32F4FE-18BC-4167-B353-6623DDBA32C9}"/>
            </a:ext>
          </a:extLst>
        </xdr:cNvPr>
        <xdr:cNvSpPr txBox="1"/>
      </xdr:nvSpPr>
      <xdr:spPr>
        <a:xfrm>
          <a:off x="12957184" y="17105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2557</xdr:rowOff>
    </xdr:from>
    <xdr:ext cx="405111" cy="259045"/>
    <xdr:sp macro="" textlink="">
      <xdr:nvSpPr>
        <xdr:cNvPr id="699" name="n_3mainValue【公民館】&#10;有形固定資産減価償却率">
          <a:extLst>
            <a:ext uri="{FF2B5EF4-FFF2-40B4-BE49-F238E27FC236}">
              <a16:creationId xmlns:a16="http://schemas.microsoft.com/office/drawing/2014/main" id="{46290414-E568-481B-B720-3CAACC0060D4}"/>
            </a:ext>
          </a:extLst>
        </xdr:cNvPr>
        <xdr:cNvSpPr txBox="1"/>
      </xdr:nvSpPr>
      <xdr:spPr>
        <a:xfrm>
          <a:off x="12171054" y="17490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143527</xdr:rowOff>
    </xdr:from>
    <xdr:ext cx="405111" cy="259045"/>
    <xdr:sp macro="" textlink="">
      <xdr:nvSpPr>
        <xdr:cNvPr id="700" name="n_4mainValue【公民館】&#10;有形固定資産減価償却率">
          <a:extLst>
            <a:ext uri="{FF2B5EF4-FFF2-40B4-BE49-F238E27FC236}">
              <a16:creationId xmlns:a16="http://schemas.microsoft.com/office/drawing/2014/main" id="{07531F1E-DDFA-4FC6-A1CB-51A40525DE98}"/>
            </a:ext>
          </a:extLst>
        </xdr:cNvPr>
        <xdr:cNvSpPr txBox="1"/>
      </xdr:nvSpPr>
      <xdr:spPr>
        <a:xfrm>
          <a:off x="11354444" y="17458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01" name="正方形/長方形 700">
          <a:extLst>
            <a:ext uri="{FF2B5EF4-FFF2-40B4-BE49-F238E27FC236}">
              <a16:creationId xmlns:a16="http://schemas.microsoft.com/office/drawing/2014/main" id="{176D5956-82C3-41D6-814E-BC2187AF4CE7}"/>
            </a:ext>
          </a:extLst>
        </xdr:cNvPr>
        <xdr:cNvSpPr/>
      </xdr:nvSpPr>
      <xdr:spPr>
        <a:xfrm>
          <a:off x="164592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2" name="正方形/長方形 701">
          <a:extLst>
            <a:ext uri="{FF2B5EF4-FFF2-40B4-BE49-F238E27FC236}">
              <a16:creationId xmlns:a16="http://schemas.microsoft.com/office/drawing/2014/main" id="{69FC05D2-280A-4F49-8DBA-C4BE1FF5FE7E}"/>
            </a:ext>
          </a:extLst>
        </xdr:cNvPr>
        <xdr:cNvSpPr/>
      </xdr:nvSpPr>
      <xdr:spPr>
        <a:xfrm>
          <a:off x="165900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3" name="正方形/長方形 702">
          <a:extLst>
            <a:ext uri="{FF2B5EF4-FFF2-40B4-BE49-F238E27FC236}">
              <a16:creationId xmlns:a16="http://schemas.microsoft.com/office/drawing/2014/main" id="{77785246-BC3F-4C0D-B339-4004238D0486}"/>
            </a:ext>
          </a:extLst>
        </xdr:cNvPr>
        <xdr:cNvSpPr/>
      </xdr:nvSpPr>
      <xdr:spPr>
        <a:xfrm>
          <a:off x="165900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4" name="正方形/長方形 703">
          <a:extLst>
            <a:ext uri="{FF2B5EF4-FFF2-40B4-BE49-F238E27FC236}">
              <a16:creationId xmlns:a16="http://schemas.microsoft.com/office/drawing/2014/main" id="{11DE904C-46AE-4D53-849C-69982583A857}"/>
            </a:ext>
          </a:extLst>
        </xdr:cNvPr>
        <xdr:cNvSpPr/>
      </xdr:nvSpPr>
      <xdr:spPr>
        <a:xfrm>
          <a:off x="174879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5" name="正方形/長方形 704">
          <a:extLst>
            <a:ext uri="{FF2B5EF4-FFF2-40B4-BE49-F238E27FC236}">
              <a16:creationId xmlns:a16="http://schemas.microsoft.com/office/drawing/2014/main" id="{C0F5924D-811A-47F7-B4ED-8C237D1E940A}"/>
            </a:ext>
          </a:extLst>
        </xdr:cNvPr>
        <xdr:cNvSpPr/>
      </xdr:nvSpPr>
      <xdr:spPr>
        <a:xfrm>
          <a:off x="174879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6" name="正方形/長方形 705">
          <a:extLst>
            <a:ext uri="{FF2B5EF4-FFF2-40B4-BE49-F238E27FC236}">
              <a16:creationId xmlns:a16="http://schemas.microsoft.com/office/drawing/2014/main" id="{953E88D5-DEC9-4506-81B3-91FCD929A4B2}"/>
            </a:ext>
          </a:extLst>
        </xdr:cNvPr>
        <xdr:cNvSpPr/>
      </xdr:nvSpPr>
      <xdr:spPr>
        <a:xfrm>
          <a:off x="185166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7" name="正方形/長方形 706">
          <a:extLst>
            <a:ext uri="{FF2B5EF4-FFF2-40B4-BE49-F238E27FC236}">
              <a16:creationId xmlns:a16="http://schemas.microsoft.com/office/drawing/2014/main" id="{14852E40-F12F-45E9-AC42-B2917F9155FD}"/>
            </a:ext>
          </a:extLst>
        </xdr:cNvPr>
        <xdr:cNvSpPr/>
      </xdr:nvSpPr>
      <xdr:spPr>
        <a:xfrm>
          <a:off x="185166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8" name="正方形/長方形 707">
          <a:extLst>
            <a:ext uri="{FF2B5EF4-FFF2-40B4-BE49-F238E27FC236}">
              <a16:creationId xmlns:a16="http://schemas.microsoft.com/office/drawing/2014/main" id="{7E1A23AC-F86B-44B1-8AF0-A00C806E5CEF}"/>
            </a:ext>
          </a:extLst>
        </xdr:cNvPr>
        <xdr:cNvSpPr/>
      </xdr:nvSpPr>
      <xdr:spPr>
        <a:xfrm>
          <a:off x="164592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9" name="テキスト ボックス 708">
          <a:extLst>
            <a:ext uri="{FF2B5EF4-FFF2-40B4-BE49-F238E27FC236}">
              <a16:creationId xmlns:a16="http://schemas.microsoft.com/office/drawing/2014/main" id="{74674277-31D3-4DE3-954D-4F8476456826}"/>
            </a:ext>
          </a:extLst>
        </xdr:cNvPr>
        <xdr:cNvSpPr txBox="1"/>
      </xdr:nvSpPr>
      <xdr:spPr>
        <a:xfrm>
          <a:off x="1644015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10" name="直線コネクタ 709">
          <a:extLst>
            <a:ext uri="{FF2B5EF4-FFF2-40B4-BE49-F238E27FC236}">
              <a16:creationId xmlns:a16="http://schemas.microsoft.com/office/drawing/2014/main" id="{412B2BA4-3B95-4755-8D77-2B774100B499}"/>
            </a:ext>
          </a:extLst>
        </xdr:cNvPr>
        <xdr:cNvCxnSpPr/>
      </xdr:nvCxnSpPr>
      <xdr:spPr>
        <a:xfrm>
          <a:off x="164592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11" name="直線コネクタ 710">
          <a:extLst>
            <a:ext uri="{FF2B5EF4-FFF2-40B4-BE49-F238E27FC236}">
              <a16:creationId xmlns:a16="http://schemas.microsoft.com/office/drawing/2014/main" id="{FAE22A4E-693B-4A9A-A23D-3870C7A78ECA}"/>
            </a:ext>
          </a:extLst>
        </xdr:cNvPr>
        <xdr:cNvCxnSpPr/>
      </xdr:nvCxnSpPr>
      <xdr:spPr>
        <a:xfrm>
          <a:off x="16459200" y="1866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12" name="テキスト ボックス 711">
          <a:extLst>
            <a:ext uri="{FF2B5EF4-FFF2-40B4-BE49-F238E27FC236}">
              <a16:creationId xmlns:a16="http://schemas.microsoft.com/office/drawing/2014/main" id="{CE53FD6B-1163-490F-B6D6-18F41DE14C03}"/>
            </a:ext>
          </a:extLst>
        </xdr:cNvPr>
        <xdr:cNvSpPr txBox="1"/>
      </xdr:nvSpPr>
      <xdr:spPr>
        <a:xfrm>
          <a:off x="16047266" y="18528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13" name="直線コネクタ 712">
          <a:extLst>
            <a:ext uri="{FF2B5EF4-FFF2-40B4-BE49-F238E27FC236}">
              <a16:creationId xmlns:a16="http://schemas.microsoft.com/office/drawing/2014/main" id="{8D97153C-49C7-4B4C-87AB-8B6895C99857}"/>
            </a:ext>
          </a:extLst>
        </xdr:cNvPr>
        <xdr:cNvCxnSpPr/>
      </xdr:nvCxnSpPr>
      <xdr:spPr>
        <a:xfrm>
          <a:off x="16459200" y="182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14" name="テキスト ボックス 713">
          <a:extLst>
            <a:ext uri="{FF2B5EF4-FFF2-40B4-BE49-F238E27FC236}">
              <a16:creationId xmlns:a16="http://schemas.microsoft.com/office/drawing/2014/main" id="{2258FD65-7CC1-4673-BF8D-D913A9E7BB9C}"/>
            </a:ext>
          </a:extLst>
        </xdr:cNvPr>
        <xdr:cNvSpPr txBox="1"/>
      </xdr:nvSpPr>
      <xdr:spPr>
        <a:xfrm>
          <a:off x="16047266" y="1814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15" name="直線コネクタ 714">
          <a:extLst>
            <a:ext uri="{FF2B5EF4-FFF2-40B4-BE49-F238E27FC236}">
              <a16:creationId xmlns:a16="http://schemas.microsoft.com/office/drawing/2014/main" id="{5AF6A064-FE90-42A5-93DD-E599AF446BCE}"/>
            </a:ext>
          </a:extLst>
        </xdr:cNvPr>
        <xdr:cNvCxnSpPr/>
      </xdr:nvCxnSpPr>
      <xdr:spPr>
        <a:xfrm>
          <a:off x="16459200" y="1790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16" name="テキスト ボックス 715">
          <a:extLst>
            <a:ext uri="{FF2B5EF4-FFF2-40B4-BE49-F238E27FC236}">
              <a16:creationId xmlns:a16="http://schemas.microsoft.com/office/drawing/2014/main" id="{766E67A3-6A51-4FA8-9EDC-044AC5E764F9}"/>
            </a:ext>
          </a:extLst>
        </xdr:cNvPr>
        <xdr:cNvSpPr txBox="1"/>
      </xdr:nvSpPr>
      <xdr:spPr>
        <a:xfrm>
          <a:off x="16047266" y="1776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17" name="直線コネクタ 716">
          <a:extLst>
            <a:ext uri="{FF2B5EF4-FFF2-40B4-BE49-F238E27FC236}">
              <a16:creationId xmlns:a16="http://schemas.microsoft.com/office/drawing/2014/main" id="{9F1BFC94-2762-40FC-8614-A488B35EA5B1}"/>
            </a:ext>
          </a:extLst>
        </xdr:cNvPr>
        <xdr:cNvCxnSpPr/>
      </xdr:nvCxnSpPr>
      <xdr:spPr>
        <a:xfrm>
          <a:off x="16459200" y="1752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18" name="テキスト ボックス 717">
          <a:extLst>
            <a:ext uri="{FF2B5EF4-FFF2-40B4-BE49-F238E27FC236}">
              <a16:creationId xmlns:a16="http://schemas.microsoft.com/office/drawing/2014/main" id="{5C8F10E2-78F8-4477-A03F-9A828B9536F5}"/>
            </a:ext>
          </a:extLst>
        </xdr:cNvPr>
        <xdr:cNvSpPr txBox="1"/>
      </xdr:nvSpPr>
      <xdr:spPr>
        <a:xfrm>
          <a:off x="16047266" y="17381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19" name="直線コネクタ 718">
          <a:extLst>
            <a:ext uri="{FF2B5EF4-FFF2-40B4-BE49-F238E27FC236}">
              <a16:creationId xmlns:a16="http://schemas.microsoft.com/office/drawing/2014/main" id="{3AFCCB40-5D55-4DD5-8A60-403AF3BBE261}"/>
            </a:ext>
          </a:extLst>
        </xdr:cNvPr>
        <xdr:cNvCxnSpPr/>
      </xdr:nvCxnSpPr>
      <xdr:spPr>
        <a:xfrm>
          <a:off x="16459200" y="17145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20" name="テキスト ボックス 719">
          <a:extLst>
            <a:ext uri="{FF2B5EF4-FFF2-40B4-BE49-F238E27FC236}">
              <a16:creationId xmlns:a16="http://schemas.microsoft.com/office/drawing/2014/main" id="{F9C57488-A15A-4DFC-9CE4-E2C9E10048F4}"/>
            </a:ext>
          </a:extLst>
        </xdr:cNvPr>
        <xdr:cNvSpPr txBox="1"/>
      </xdr:nvSpPr>
      <xdr:spPr>
        <a:xfrm>
          <a:off x="16047266" y="17000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21" name="直線コネクタ 720">
          <a:extLst>
            <a:ext uri="{FF2B5EF4-FFF2-40B4-BE49-F238E27FC236}">
              <a16:creationId xmlns:a16="http://schemas.microsoft.com/office/drawing/2014/main" id="{DCD09054-3959-49A0-A2C5-E39FBF0C4BB6}"/>
            </a:ext>
          </a:extLst>
        </xdr:cNvPr>
        <xdr:cNvCxnSpPr/>
      </xdr:nvCxnSpPr>
      <xdr:spPr>
        <a:xfrm>
          <a:off x="164592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2" name="テキスト ボックス 721">
          <a:extLst>
            <a:ext uri="{FF2B5EF4-FFF2-40B4-BE49-F238E27FC236}">
              <a16:creationId xmlns:a16="http://schemas.microsoft.com/office/drawing/2014/main" id="{DD76D904-EBC6-42B6-9761-4649A1C53E2D}"/>
            </a:ext>
          </a:extLst>
        </xdr:cNvPr>
        <xdr:cNvSpPr txBox="1"/>
      </xdr:nvSpPr>
      <xdr:spPr>
        <a:xfrm>
          <a:off x="16047266"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3" name="【公民館】&#10;一人当たり面積グラフ枠">
          <a:extLst>
            <a:ext uri="{FF2B5EF4-FFF2-40B4-BE49-F238E27FC236}">
              <a16:creationId xmlns:a16="http://schemas.microsoft.com/office/drawing/2014/main" id="{1B99C8CD-4DAE-46D8-81F1-D63800C6F27E}"/>
            </a:ext>
          </a:extLst>
        </xdr:cNvPr>
        <xdr:cNvSpPr/>
      </xdr:nvSpPr>
      <xdr:spPr>
        <a:xfrm>
          <a:off x="164592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87630</xdr:rowOff>
    </xdr:from>
    <xdr:to>
      <xdr:col>116</xdr:col>
      <xdr:colOff>62864</xdr:colOff>
      <xdr:row>108</xdr:row>
      <xdr:rowOff>114300</xdr:rowOff>
    </xdr:to>
    <xdr:cxnSp macro="">
      <xdr:nvCxnSpPr>
        <xdr:cNvPr id="724" name="直線コネクタ 723">
          <a:extLst>
            <a:ext uri="{FF2B5EF4-FFF2-40B4-BE49-F238E27FC236}">
              <a16:creationId xmlns:a16="http://schemas.microsoft.com/office/drawing/2014/main" id="{0EB1D85C-49CF-4009-B1D4-3B38B0263688}"/>
            </a:ext>
          </a:extLst>
        </xdr:cNvPr>
        <xdr:cNvCxnSpPr/>
      </xdr:nvCxnSpPr>
      <xdr:spPr>
        <a:xfrm flipV="1">
          <a:off x="19947254" y="17407890"/>
          <a:ext cx="0" cy="12230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118127</xdr:rowOff>
    </xdr:from>
    <xdr:ext cx="469744" cy="259045"/>
    <xdr:sp macro="" textlink="">
      <xdr:nvSpPr>
        <xdr:cNvPr id="725" name="【公民館】&#10;一人当たり面積最小値テキスト">
          <a:extLst>
            <a:ext uri="{FF2B5EF4-FFF2-40B4-BE49-F238E27FC236}">
              <a16:creationId xmlns:a16="http://schemas.microsoft.com/office/drawing/2014/main" id="{CEBF0CFF-0AA2-4CC1-A0AA-B2B118E12691}"/>
            </a:ext>
          </a:extLst>
        </xdr:cNvPr>
        <xdr:cNvSpPr txBox="1"/>
      </xdr:nvSpPr>
      <xdr:spPr>
        <a:xfrm>
          <a:off x="19985990" y="18636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114300</xdr:rowOff>
    </xdr:from>
    <xdr:to>
      <xdr:col>116</xdr:col>
      <xdr:colOff>152400</xdr:colOff>
      <xdr:row>108</xdr:row>
      <xdr:rowOff>114300</xdr:rowOff>
    </xdr:to>
    <xdr:cxnSp macro="">
      <xdr:nvCxnSpPr>
        <xdr:cNvPr id="726" name="直線コネクタ 725">
          <a:extLst>
            <a:ext uri="{FF2B5EF4-FFF2-40B4-BE49-F238E27FC236}">
              <a16:creationId xmlns:a16="http://schemas.microsoft.com/office/drawing/2014/main" id="{FB7F0D6F-7BF7-41CA-B179-75D5E0CA3020}"/>
            </a:ext>
          </a:extLst>
        </xdr:cNvPr>
        <xdr:cNvCxnSpPr/>
      </xdr:nvCxnSpPr>
      <xdr:spPr>
        <a:xfrm>
          <a:off x="19885660" y="186309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34307</xdr:rowOff>
    </xdr:from>
    <xdr:ext cx="469744" cy="259045"/>
    <xdr:sp macro="" textlink="">
      <xdr:nvSpPr>
        <xdr:cNvPr id="727" name="【公民館】&#10;一人当たり面積最大値テキスト">
          <a:extLst>
            <a:ext uri="{FF2B5EF4-FFF2-40B4-BE49-F238E27FC236}">
              <a16:creationId xmlns:a16="http://schemas.microsoft.com/office/drawing/2014/main" id="{BFE3E725-7B21-422B-BACC-E0AE3B323218}"/>
            </a:ext>
          </a:extLst>
        </xdr:cNvPr>
        <xdr:cNvSpPr txBox="1"/>
      </xdr:nvSpPr>
      <xdr:spPr>
        <a:xfrm>
          <a:off x="19985990" y="17179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87630</xdr:rowOff>
    </xdr:from>
    <xdr:to>
      <xdr:col>116</xdr:col>
      <xdr:colOff>152400</xdr:colOff>
      <xdr:row>101</xdr:row>
      <xdr:rowOff>87630</xdr:rowOff>
    </xdr:to>
    <xdr:cxnSp macro="">
      <xdr:nvCxnSpPr>
        <xdr:cNvPr id="728" name="直線コネクタ 727">
          <a:extLst>
            <a:ext uri="{FF2B5EF4-FFF2-40B4-BE49-F238E27FC236}">
              <a16:creationId xmlns:a16="http://schemas.microsoft.com/office/drawing/2014/main" id="{2DDB999B-BC04-478A-9720-345E60E414FD}"/>
            </a:ext>
          </a:extLst>
        </xdr:cNvPr>
        <xdr:cNvCxnSpPr/>
      </xdr:nvCxnSpPr>
      <xdr:spPr>
        <a:xfrm>
          <a:off x="19885660" y="174078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143527</xdr:rowOff>
    </xdr:from>
    <xdr:ext cx="469744" cy="259045"/>
    <xdr:sp macro="" textlink="">
      <xdr:nvSpPr>
        <xdr:cNvPr id="729" name="【公民館】&#10;一人当たり面積平均値テキスト">
          <a:extLst>
            <a:ext uri="{FF2B5EF4-FFF2-40B4-BE49-F238E27FC236}">
              <a16:creationId xmlns:a16="http://schemas.microsoft.com/office/drawing/2014/main" id="{1EF44D5B-4C9F-45C5-82A1-F7D0A243CABD}"/>
            </a:ext>
          </a:extLst>
        </xdr:cNvPr>
        <xdr:cNvSpPr txBox="1"/>
      </xdr:nvSpPr>
      <xdr:spPr>
        <a:xfrm>
          <a:off x="19985990" y="179724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120650</xdr:rowOff>
    </xdr:from>
    <xdr:to>
      <xdr:col>116</xdr:col>
      <xdr:colOff>114300</xdr:colOff>
      <xdr:row>106</xdr:row>
      <xdr:rowOff>50800</xdr:rowOff>
    </xdr:to>
    <xdr:sp macro="" textlink="">
      <xdr:nvSpPr>
        <xdr:cNvPr id="730" name="フローチャート: 判断 729">
          <a:extLst>
            <a:ext uri="{FF2B5EF4-FFF2-40B4-BE49-F238E27FC236}">
              <a16:creationId xmlns:a16="http://schemas.microsoft.com/office/drawing/2014/main" id="{A2070BC2-F0A3-479B-8517-AE7FE90E3E9F}"/>
            </a:ext>
          </a:extLst>
        </xdr:cNvPr>
        <xdr:cNvSpPr/>
      </xdr:nvSpPr>
      <xdr:spPr>
        <a:xfrm>
          <a:off x="19904710" y="1812480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113030</xdr:rowOff>
    </xdr:from>
    <xdr:to>
      <xdr:col>112</xdr:col>
      <xdr:colOff>38100</xdr:colOff>
      <xdr:row>106</xdr:row>
      <xdr:rowOff>43180</xdr:rowOff>
    </xdr:to>
    <xdr:sp macro="" textlink="">
      <xdr:nvSpPr>
        <xdr:cNvPr id="731" name="フローチャート: 判断 730">
          <a:extLst>
            <a:ext uri="{FF2B5EF4-FFF2-40B4-BE49-F238E27FC236}">
              <a16:creationId xmlns:a16="http://schemas.microsoft.com/office/drawing/2014/main" id="{3A3786F6-8DA2-4326-A6E2-96938646E166}"/>
            </a:ext>
          </a:extLst>
        </xdr:cNvPr>
        <xdr:cNvSpPr/>
      </xdr:nvSpPr>
      <xdr:spPr>
        <a:xfrm>
          <a:off x="19161760" y="1811528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97789</xdr:rowOff>
    </xdr:from>
    <xdr:to>
      <xdr:col>107</xdr:col>
      <xdr:colOff>101600</xdr:colOff>
      <xdr:row>106</xdr:row>
      <xdr:rowOff>27939</xdr:rowOff>
    </xdr:to>
    <xdr:sp macro="" textlink="">
      <xdr:nvSpPr>
        <xdr:cNvPr id="732" name="フローチャート: 判断 731">
          <a:extLst>
            <a:ext uri="{FF2B5EF4-FFF2-40B4-BE49-F238E27FC236}">
              <a16:creationId xmlns:a16="http://schemas.microsoft.com/office/drawing/2014/main" id="{DBF4719C-A962-4843-BB49-F6267A7B29B3}"/>
            </a:ext>
          </a:extLst>
        </xdr:cNvPr>
        <xdr:cNvSpPr/>
      </xdr:nvSpPr>
      <xdr:spPr>
        <a:xfrm>
          <a:off x="18345150" y="18096229"/>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36830</xdr:rowOff>
    </xdr:from>
    <xdr:to>
      <xdr:col>102</xdr:col>
      <xdr:colOff>165100</xdr:colOff>
      <xdr:row>105</xdr:row>
      <xdr:rowOff>138430</xdr:rowOff>
    </xdr:to>
    <xdr:sp macro="" textlink="">
      <xdr:nvSpPr>
        <xdr:cNvPr id="733" name="フローチャート: 判断 732">
          <a:extLst>
            <a:ext uri="{FF2B5EF4-FFF2-40B4-BE49-F238E27FC236}">
              <a16:creationId xmlns:a16="http://schemas.microsoft.com/office/drawing/2014/main" id="{FF87FA21-6B66-471F-A14D-4595E3B6A634}"/>
            </a:ext>
          </a:extLst>
        </xdr:cNvPr>
        <xdr:cNvSpPr/>
      </xdr:nvSpPr>
      <xdr:spPr>
        <a:xfrm>
          <a:off x="17547590" y="18039080"/>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67311</xdr:rowOff>
    </xdr:from>
    <xdr:to>
      <xdr:col>98</xdr:col>
      <xdr:colOff>38100</xdr:colOff>
      <xdr:row>105</xdr:row>
      <xdr:rowOff>168911</xdr:rowOff>
    </xdr:to>
    <xdr:sp macro="" textlink="">
      <xdr:nvSpPr>
        <xdr:cNvPr id="734" name="フローチャート: 判断 733">
          <a:extLst>
            <a:ext uri="{FF2B5EF4-FFF2-40B4-BE49-F238E27FC236}">
              <a16:creationId xmlns:a16="http://schemas.microsoft.com/office/drawing/2014/main" id="{2E290E69-84EF-4C71-A09B-ECFBF719792E}"/>
            </a:ext>
          </a:extLst>
        </xdr:cNvPr>
        <xdr:cNvSpPr/>
      </xdr:nvSpPr>
      <xdr:spPr>
        <a:xfrm>
          <a:off x="16761460" y="18067656"/>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5" name="テキスト ボックス 734">
          <a:extLst>
            <a:ext uri="{FF2B5EF4-FFF2-40B4-BE49-F238E27FC236}">
              <a16:creationId xmlns:a16="http://schemas.microsoft.com/office/drawing/2014/main" id="{3375F43E-E278-4C35-AD44-EA1C5D80C253}"/>
            </a:ext>
          </a:extLst>
        </xdr:cNvPr>
        <xdr:cNvSpPr txBox="1"/>
      </xdr:nvSpPr>
      <xdr:spPr>
        <a:xfrm>
          <a:off x="197764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6" name="テキスト ボックス 735">
          <a:extLst>
            <a:ext uri="{FF2B5EF4-FFF2-40B4-BE49-F238E27FC236}">
              <a16:creationId xmlns:a16="http://schemas.microsoft.com/office/drawing/2014/main" id="{D6A080D1-D90B-45EC-A7FA-6E23BF4BF005}"/>
            </a:ext>
          </a:extLst>
        </xdr:cNvPr>
        <xdr:cNvSpPr txBox="1"/>
      </xdr:nvSpPr>
      <xdr:spPr>
        <a:xfrm>
          <a:off x="19033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7" name="テキスト ボックス 736">
          <a:extLst>
            <a:ext uri="{FF2B5EF4-FFF2-40B4-BE49-F238E27FC236}">
              <a16:creationId xmlns:a16="http://schemas.microsoft.com/office/drawing/2014/main" id="{7DF8FAEF-8DBD-4EA1-A6B6-BBEFC4F8DFC5}"/>
            </a:ext>
          </a:extLst>
        </xdr:cNvPr>
        <xdr:cNvSpPr txBox="1"/>
      </xdr:nvSpPr>
      <xdr:spPr>
        <a:xfrm>
          <a:off x="18228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8" name="テキスト ボックス 737">
          <a:extLst>
            <a:ext uri="{FF2B5EF4-FFF2-40B4-BE49-F238E27FC236}">
              <a16:creationId xmlns:a16="http://schemas.microsoft.com/office/drawing/2014/main" id="{F6505F25-6B27-4014-927D-4D5E76D900C2}"/>
            </a:ext>
          </a:extLst>
        </xdr:cNvPr>
        <xdr:cNvSpPr txBox="1"/>
      </xdr:nvSpPr>
      <xdr:spPr>
        <a:xfrm>
          <a:off x="174307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9" name="テキスト ボックス 738">
          <a:extLst>
            <a:ext uri="{FF2B5EF4-FFF2-40B4-BE49-F238E27FC236}">
              <a16:creationId xmlns:a16="http://schemas.microsoft.com/office/drawing/2014/main" id="{4417C8F1-30DF-4B0B-BC1C-BC813541135F}"/>
            </a:ext>
          </a:extLst>
        </xdr:cNvPr>
        <xdr:cNvSpPr txBox="1"/>
      </xdr:nvSpPr>
      <xdr:spPr>
        <a:xfrm>
          <a:off x="166331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29211</xdr:rowOff>
    </xdr:from>
    <xdr:to>
      <xdr:col>116</xdr:col>
      <xdr:colOff>114300</xdr:colOff>
      <xdr:row>107</xdr:row>
      <xdr:rowOff>130811</xdr:rowOff>
    </xdr:to>
    <xdr:sp macro="" textlink="">
      <xdr:nvSpPr>
        <xdr:cNvPr id="740" name="楕円 739">
          <a:extLst>
            <a:ext uri="{FF2B5EF4-FFF2-40B4-BE49-F238E27FC236}">
              <a16:creationId xmlns:a16="http://schemas.microsoft.com/office/drawing/2014/main" id="{4FBD3761-57B3-4E46-AD6A-0AA93A94075F}"/>
            </a:ext>
          </a:extLst>
        </xdr:cNvPr>
        <xdr:cNvSpPr/>
      </xdr:nvSpPr>
      <xdr:spPr>
        <a:xfrm>
          <a:off x="19904710" y="18372456"/>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7638</xdr:rowOff>
    </xdr:from>
    <xdr:ext cx="469744" cy="259045"/>
    <xdr:sp macro="" textlink="">
      <xdr:nvSpPr>
        <xdr:cNvPr id="741" name="【公民館】&#10;一人当たり面積該当値テキスト">
          <a:extLst>
            <a:ext uri="{FF2B5EF4-FFF2-40B4-BE49-F238E27FC236}">
              <a16:creationId xmlns:a16="http://schemas.microsoft.com/office/drawing/2014/main" id="{2FB95ECB-5B1E-4EED-9250-21D9582C48B6}"/>
            </a:ext>
          </a:extLst>
        </xdr:cNvPr>
        <xdr:cNvSpPr txBox="1"/>
      </xdr:nvSpPr>
      <xdr:spPr>
        <a:xfrm>
          <a:off x="19985990" y="18354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29211</xdr:rowOff>
    </xdr:from>
    <xdr:to>
      <xdr:col>112</xdr:col>
      <xdr:colOff>38100</xdr:colOff>
      <xdr:row>107</xdr:row>
      <xdr:rowOff>130811</xdr:rowOff>
    </xdr:to>
    <xdr:sp macro="" textlink="">
      <xdr:nvSpPr>
        <xdr:cNvPr id="742" name="楕円 741">
          <a:extLst>
            <a:ext uri="{FF2B5EF4-FFF2-40B4-BE49-F238E27FC236}">
              <a16:creationId xmlns:a16="http://schemas.microsoft.com/office/drawing/2014/main" id="{151BF439-608E-47D8-B23D-C8B0D88D10F4}"/>
            </a:ext>
          </a:extLst>
        </xdr:cNvPr>
        <xdr:cNvSpPr/>
      </xdr:nvSpPr>
      <xdr:spPr>
        <a:xfrm>
          <a:off x="19161760" y="18372456"/>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80011</xdr:rowOff>
    </xdr:from>
    <xdr:to>
      <xdr:col>116</xdr:col>
      <xdr:colOff>63500</xdr:colOff>
      <xdr:row>107</xdr:row>
      <xdr:rowOff>80011</xdr:rowOff>
    </xdr:to>
    <xdr:cxnSp macro="">
      <xdr:nvCxnSpPr>
        <xdr:cNvPr id="743" name="直線コネクタ 742">
          <a:extLst>
            <a:ext uri="{FF2B5EF4-FFF2-40B4-BE49-F238E27FC236}">
              <a16:creationId xmlns:a16="http://schemas.microsoft.com/office/drawing/2014/main" id="{D27C1BAF-0E0B-4928-A7E3-ABDA418D2A1B}"/>
            </a:ext>
          </a:extLst>
        </xdr:cNvPr>
        <xdr:cNvCxnSpPr/>
      </xdr:nvCxnSpPr>
      <xdr:spPr>
        <a:xfrm>
          <a:off x="19204940" y="18427066"/>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29211</xdr:rowOff>
    </xdr:from>
    <xdr:to>
      <xdr:col>107</xdr:col>
      <xdr:colOff>101600</xdr:colOff>
      <xdr:row>107</xdr:row>
      <xdr:rowOff>130811</xdr:rowOff>
    </xdr:to>
    <xdr:sp macro="" textlink="">
      <xdr:nvSpPr>
        <xdr:cNvPr id="744" name="楕円 743">
          <a:extLst>
            <a:ext uri="{FF2B5EF4-FFF2-40B4-BE49-F238E27FC236}">
              <a16:creationId xmlns:a16="http://schemas.microsoft.com/office/drawing/2014/main" id="{8532E04D-5960-4E80-B6B2-64469890C399}"/>
            </a:ext>
          </a:extLst>
        </xdr:cNvPr>
        <xdr:cNvSpPr/>
      </xdr:nvSpPr>
      <xdr:spPr>
        <a:xfrm>
          <a:off x="18345150" y="18372456"/>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80011</xdr:rowOff>
    </xdr:from>
    <xdr:to>
      <xdr:col>111</xdr:col>
      <xdr:colOff>177800</xdr:colOff>
      <xdr:row>107</xdr:row>
      <xdr:rowOff>80011</xdr:rowOff>
    </xdr:to>
    <xdr:cxnSp macro="">
      <xdr:nvCxnSpPr>
        <xdr:cNvPr id="745" name="直線コネクタ 744">
          <a:extLst>
            <a:ext uri="{FF2B5EF4-FFF2-40B4-BE49-F238E27FC236}">
              <a16:creationId xmlns:a16="http://schemas.microsoft.com/office/drawing/2014/main" id="{88BDD48B-1149-4EF0-85E0-5B218F928BEC}"/>
            </a:ext>
          </a:extLst>
        </xdr:cNvPr>
        <xdr:cNvCxnSpPr/>
      </xdr:nvCxnSpPr>
      <xdr:spPr>
        <a:xfrm>
          <a:off x="18399760" y="18427066"/>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36830</xdr:rowOff>
    </xdr:from>
    <xdr:to>
      <xdr:col>102</xdr:col>
      <xdr:colOff>165100</xdr:colOff>
      <xdr:row>107</xdr:row>
      <xdr:rowOff>138430</xdr:rowOff>
    </xdr:to>
    <xdr:sp macro="" textlink="">
      <xdr:nvSpPr>
        <xdr:cNvPr id="746" name="楕円 745">
          <a:extLst>
            <a:ext uri="{FF2B5EF4-FFF2-40B4-BE49-F238E27FC236}">
              <a16:creationId xmlns:a16="http://schemas.microsoft.com/office/drawing/2014/main" id="{B8C6721F-49B6-47F1-9CD2-7463ED51C958}"/>
            </a:ext>
          </a:extLst>
        </xdr:cNvPr>
        <xdr:cNvSpPr/>
      </xdr:nvSpPr>
      <xdr:spPr>
        <a:xfrm>
          <a:off x="17547590" y="18381980"/>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80011</xdr:rowOff>
    </xdr:from>
    <xdr:to>
      <xdr:col>107</xdr:col>
      <xdr:colOff>50800</xdr:colOff>
      <xdr:row>107</xdr:row>
      <xdr:rowOff>87630</xdr:rowOff>
    </xdr:to>
    <xdr:cxnSp macro="">
      <xdr:nvCxnSpPr>
        <xdr:cNvPr id="747" name="直線コネクタ 746">
          <a:extLst>
            <a:ext uri="{FF2B5EF4-FFF2-40B4-BE49-F238E27FC236}">
              <a16:creationId xmlns:a16="http://schemas.microsoft.com/office/drawing/2014/main" id="{F13A7AF0-9A30-4C40-B008-5D24476C1C17}"/>
            </a:ext>
          </a:extLst>
        </xdr:cNvPr>
        <xdr:cNvCxnSpPr/>
      </xdr:nvCxnSpPr>
      <xdr:spPr>
        <a:xfrm flipV="1">
          <a:off x="17602200" y="18427066"/>
          <a:ext cx="797560" cy="9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36830</xdr:rowOff>
    </xdr:from>
    <xdr:to>
      <xdr:col>98</xdr:col>
      <xdr:colOff>38100</xdr:colOff>
      <xdr:row>107</xdr:row>
      <xdr:rowOff>138430</xdr:rowOff>
    </xdr:to>
    <xdr:sp macro="" textlink="">
      <xdr:nvSpPr>
        <xdr:cNvPr id="748" name="楕円 747">
          <a:extLst>
            <a:ext uri="{FF2B5EF4-FFF2-40B4-BE49-F238E27FC236}">
              <a16:creationId xmlns:a16="http://schemas.microsoft.com/office/drawing/2014/main" id="{0FD33CDC-3E46-4F61-B7CA-EB03F328D191}"/>
            </a:ext>
          </a:extLst>
        </xdr:cNvPr>
        <xdr:cNvSpPr/>
      </xdr:nvSpPr>
      <xdr:spPr>
        <a:xfrm>
          <a:off x="16761460" y="183819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87630</xdr:rowOff>
    </xdr:from>
    <xdr:to>
      <xdr:col>102</xdr:col>
      <xdr:colOff>114300</xdr:colOff>
      <xdr:row>107</xdr:row>
      <xdr:rowOff>87630</xdr:rowOff>
    </xdr:to>
    <xdr:cxnSp macro="">
      <xdr:nvCxnSpPr>
        <xdr:cNvPr id="749" name="直線コネクタ 748">
          <a:extLst>
            <a:ext uri="{FF2B5EF4-FFF2-40B4-BE49-F238E27FC236}">
              <a16:creationId xmlns:a16="http://schemas.microsoft.com/office/drawing/2014/main" id="{716037A4-AEA3-45A7-A78E-A2050456DC13}"/>
            </a:ext>
          </a:extLst>
        </xdr:cNvPr>
        <xdr:cNvCxnSpPr/>
      </xdr:nvCxnSpPr>
      <xdr:spPr>
        <a:xfrm>
          <a:off x="16804640" y="1843659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59707</xdr:rowOff>
    </xdr:from>
    <xdr:ext cx="469744" cy="259045"/>
    <xdr:sp macro="" textlink="">
      <xdr:nvSpPr>
        <xdr:cNvPr id="750" name="n_1aveValue【公民館】&#10;一人当たり面積">
          <a:extLst>
            <a:ext uri="{FF2B5EF4-FFF2-40B4-BE49-F238E27FC236}">
              <a16:creationId xmlns:a16="http://schemas.microsoft.com/office/drawing/2014/main" id="{2BC91C76-1BEC-4D6F-B147-69C6D6D77FC6}"/>
            </a:ext>
          </a:extLst>
        </xdr:cNvPr>
        <xdr:cNvSpPr txBox="1"/>
      </xdr:nvSpPr>
      <xdr:spPr>
        <a:xfrm>
          <a:off x="18982132" y="17886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44466</xdr:rowOff>
    </xdr:from>
    <xdr:ext cx="469744" cy="259045"/>
    <xdr:sp macro="" textlink="">
      <xdr:nvSpPr>
        <xdr:cNvPr id="751" name="n_2aveValue【公民館】&#10;一人当たり面積">
          <a:extLst>
            <a:ext uri="{FF2B5EF4-FFF2-40B4-BE49-F238E27FC236}">
              <a16:creationId xmlns:a16="http://schemas.microsoft.com/office/drawing/2014/main" id="{68631CBF-79CF-40B6-B3A7-6B8E03DBC9D9}"/>
            </a:ext>
          </a:extLst>
        </xdr:cNvPr>
        <xdr:cNvSpPr txBox="1"/>
      </xdr:nvSpPr>
      <xdr:spPr>
        <a:xfrm>
          <a:off x="18182032" y="17877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154957</xdr:rowOff>
    </xdr:from>
    <xdr:ext cx="469744" cy="259045"/>
    <xdr:sp macro="" textlink="">
      <xdr:nvSpPr>
        <xdr:cNvPr id="752" name="n_3aveValue【公民館】&#10;一人当たり面積">
          <a:extLst>
            <a:ext uri="{FF2B5EF4-FFF2-40B4-BE49-F238E27FC236}">
              <a16:creationId xmlns:a16="http://schemas.microsoft.com/office/drawing/2014/main" id="{A0ABF440-4FC9-4D90-A86F-CA57B3A2162A}"/>
            </a:ext>
          </a:extLst>
        </xdr:cNvPr>
        <xdr:cNvSpPr txBox="1"/>
      </xdr:nvSpPr>
      <xdr:spPr>
        <a:xfrm>
          <a:off x="17384472" y="1781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13988</xdr:rowOff>
    </xdr:from>
    <xdr:ext cx="469744" cy="259045"/>
    <xdr:sp macro="" textlink="">
      <xdr:nvSpPr>
        <xdr:cNvPr id="753" name="n_4aveValue【公民館】&#10;一人当たり面積">
          <a:extLst>
            <a:ext uri="{FF2B5EF4-FFF2-40B4-BE49-F238E27FC236}">
              <a16:creationId xmlns:a16="http://schemas.microsoft.com/office/drawing/2014/main" id="{5C8369B5-2BCB-4384-9514-7D77FA964DD9}"/>
            </a:ext>
          </a:extLst>
        </xdr:cNvPr>
        <xdr:cNvSpPr txBox="1"/>
      </xdr:nvSpPr>
      <xdr:spPr>
        <a:xfrm>
          <a:off x="16588817" y="17848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121938</xdr:rowOff>
    </xdr:from>
    <xdr:ext cx="469744" cy="259045"/>
    <xdr:sp macro="" textlink="">
      <xdr:nvSpPr>
        <xdr:cNvPr id="754" name="n_1mainValue【公民館】&#10;一人当たり面積">
          <a:extLst>
            <a:ext uri="{FF2B5EF4-FFF2-40B4-BE49-F238E27FC236}">
              <a16:creationId xmlns:a16="http://schemas.microsoft.com/office/drawing/2014/main" id="{88B4AC32-D046-4628-AB21-409C9ADF4A01}"/>
            </a:ext>
          </a:extLst>
        </xdr:cNvPr>
        <xdr:cNvSpPr txBox="1"/>
      </xdr:nvSpPr>
      <xdr:spPr>
        <a:xfrm>
          <a:off x="18982132" y="18468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121938</xdr:rowOff>
    </xdr:from>
    <xdr:ext cx="469744" cy="259045"/>
    <xdr:sp macro="" textlink="">
      <xdr:nvSpPr>
        <xdr:cNvPr id="755" name="n_2mainValue【公民館】&#10;一人当たり面積">
          <a:extLst>
            <a:ext uri="{FF2B5EF4-FFF2-40B4-BE49-F238E27FC236}">
              <a16:creationId xmlns:a16="http://schemas.microsoft.com/office/drawing/2014/main" id="{5A058777-E4D4-4729-A8D0-753332116F8C}"/>
            </a:ext>
          </a:extLst>
        </xdr:cNvPr>
        <xdr:cNvSpPr txBox="1"/>
      </xdr:nvSpPr>
      <xdr:spPr>
        <a:xfrm>
          <a:off x="18182032" y="18468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129557</xdr:rowOff>
    </xdr:from>
    <xdr:ext cx="469744" cy="259045"/>
    <xdr:sp macro="" textlink="">
      <xdr:nvSpPr>
        <xdr:cNvPr id="756" name="n_3mainValue【公民館】&#10;一人当たり面積">
          <a:extLst>
            <a:ext uri="{FF2B5EF4-FFF2-40B4-BE49-F238E27FC236}">
              <a16:creationId xmlns:a16="http://schemas.microsoft.com/office/drawing/2014/main" id="{2D4FA013-F1EF-41F4-A087-2D5C3F756737}"/>
            </a:ext>
          </a:extLst>
        </xdr:cNvPr>
        <xdr:cNvSpPr txBox="1"/>
      </xdr:nvSpPr>
      <xdr:spPr>
        <a:xfrm>
          <a:off x="17384472" y="18478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129557</xdr:rowOff>
    </xdr:from>
    <xdr:ext cx="469744" cy="259045"/>
    <xdr:sp macro="" textlink="">
      <xdr:nvSpPr>
        <xdr:cNvPr id="757" name="n_4mainValue【公民館】&#10;一人当たり面積">
          <a:extLst>
            <a:ext uri="{FF2B5EF4-FFF2-40B4-BE49-F238E27FC236}">
              <a16:creationId xmlns:a16="http://schemas.microsoft.com/office/drawing/2014/main" id="{DCBB909C-7588-4773-80D9-C85A4BBEDBD2}"/>
            </a:ext>
          </a:extLst>
        </xdr:cNvPr>
        <xdr:cNvSpPr txBox="1"/>
      </xdr:nvSpPr>
      <xdr:spPr>
        <a:xfrm>
          <a:off x="16588817" y="18478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8" name="正方形/長方形 757">
          <a:extLst>
            <a:ext uri="{FF2B5EF4-FFF2-40B4-BE49-F238E27FC236}">
              <a16:creationId xmlns:a16="http://schemas.microsoft.com/office/drawing/2014/main" id="{3D9C6D6E-11A1-43B3-9DF9-BBD5B40E7330}"/>
            </a:ext>
          </a:extLst>
        </xdr:cNvPr>
        <xdr:cNvSpPr/>
      </xdr:nvSpPr>
      <xdr:spPr>
        <a:xfrm>
          <a:off x="685800" y="19427190"/>
          <a:ext cx="20040600" cy="1908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9" name="正方形/長方形 758">
          <a:extLst>
            <a:ext uri="{FF2B5EF4-FFF2-40B4-BE49-F238E27FC236}">
              <a16:creationId xmlns:a16="http://schemas.microsoft.com/office/drawing/2014/main" id="{026EBCB4-8F8C-4971-8FBF-277A2076A199}"/>
            </a:ext>
          </a:extLst>
        </xdr:cNvPr>
        <xdr:cNvSpPr/>
      </xdr:nvSpPr>
      <xdr:spPr>
        <a:xfrm>
          <a:off x="685800" y="19496405"/>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60" name="テキスト ボックス 759">
          <a:extLst>
            <a:ext uri="{FF2B5EF4-FFF2-40B4-BE49-F238E27FC236}">
              <a16:creationId xmlns:a16="http://schemas.microsoft.com/office/drawing/2014/main" id="{8F3CD8FD-FE27-414A-AEAD-5869593AA1F6}"/>
            </a:ext>
          </a:extLst>
        </xdr:cNvPr>
        <xdr:cNvSpPr txBox="1"/>
      </xdr:nvSpPr>
      <xdr:spPr>
        <a:xfrm>
          <a:off x="762000" y="19746595"/>
          <a:ext cx="1987169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5</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年度において、類似団体内平均値と比較して有形固定資産減価償却率が低くなっている施設は、</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道路、</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認定こども園・幼稚園・保育所、橋りょう・トンネル、学校施設、公営住宅、公民館である。これは、幼稚園や保育所の民間への委託化やこども園化により施設数が減ったこと、公民館の維持補修工事が行われたことによるものである。本市では、高度経済成長期以降の昭和</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40</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50</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年代に教育系施設、行政系施設を中心に多くの施設が整備され、令和</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3</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10</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月末現在で大規模改修が必要となる建築後</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年を経過している公共建築物は、全体の</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41.5</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％を占めている。今後も、中期財政運営方針に基づき、安定した財政運営を目指すとともに、公共施設等総合管理計画などに基づき公共施設の適正な管理に努めていく。</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ja-JP" altLang="en-US" sz="1300">
            <a:solidFill>
              <a:srgbClr val="00B0F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E4DDD745-DB0E-4355-A4A2-7F7153C8FF21}"/>
            </a:ext>
          </a:extLst>
        </xdr:cNvPr>
        <xdr:cNvSpPr/>
      </xdr:nvSpPr>
      <xdr:spPr>
        <a:xfrm>
          <a:off x="574040" y="130810"/>
          <a:ext cx="11427460" cy="631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7E8EE81F-6472-4D9F-B18B-B9CCC27EBE41}"/>
            </a:ext>
          </a:extLst>
        </xdr:cNvPr>
        <xdr:cNvSpPr/>
      </xdr:nvSpPr>
      <xdr:spPr>
        <a:xfrm>
          <a:off x="17145000" y="186690"/>
          <a:ext cx="3581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14B48467-E3EE-42CC-8EA7-13F8FE5C1FD9}"/>
            </a:ext>
          </a:extLst>
        </xdr:cNvPr>
        <xdr:cNvSpPr/>
      </xdr:nvSpPr>
      <xdr:spPr>
        <a:xfrm>
          <a:off x="17160240" y="217805"/>
          <a:ext cx="354457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8662CE1B-FD2E-415C-BA03-CCDB97F50E06}"/>
            </a:ext>
          </a:extLst>
        </xdr:cNvPr>
        <xdr:cNvSpPr/>
      </xdr:nvSpPr>
      <xdr:spPr>
        <a:xfrm>
          <a:off x="17191355" y="239395"/>
          <a:ext cx="3474085" cy="4464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大阪府泉佐野市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B0D61FCD-AA0B-46B1-AAA9-D2E117562256}"/>
            </a:ext>
          </a:extLst>
        </xdr:cNvPr>
        <xdr:cNvSpPr/>
      </xdr:nvSpPr>
      <xdr:spPr>
        <a:xfrm>
          <a:off x="14632940" y="186690"/>
          <a:ext cx="23939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9322D188-1662-4ADD-A6CD-6D417B2F682B}"/>
            </a:ext>
          </a:extLst>
        </xdr:cNvPr>
        <xdr:cNvSpPr/>
      </xdr:nvSpPr>
      <xdr:spPr>
        <a:xfrm>
          <a:off x="14665960" y="217805"/>
          <a:ext cx="234569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AED0E4EF-F505-42D2-B512-47219A5772BD}"/>
            </a:ext>
          </a:extLst>
        </xdr:cNvPr>
        <xdr:cNvSpPr/>
      </xdr:nvSpPr>
      <xdr:spPr>
        <a:xfrm>
          <a:off x="14687550" y="239395"/>
          <a:ext cx="2294255" cy="4629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983510CF-1A0A-4C36-9C66-2ED048335ECC}"/>
            </a:ext>
          </a:extLst>
        </xdr:cNvPr>
        <xdr:cNvSpPr/>
      </xdr:nvSpPr>
      <xdr:spPr>
        <a:xfrm>
          <a:off x="685800" y="887095"/>
          <a:ext cx="9086850" cy="177609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57F6AC90-72DA-4277-B699-2EC65BB30421}"/>
            </a:ext>
          </a:extLst>
        </xdr:cNvPr>
        <xdr:cNvSpPr/>
      </xdr:nvSpPr>
      <xdr:spPr>
        <a:xfrm>
          <a:off x="816610" y="916940"/>
          <a:ext cx="124079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8BA0020C-D66D-4806-96C1-DEA7EA081C95}"/>
            </a:ext>
          </a:extLst>
        </xdr:cNvPr>
        <xdr:cNvSpPr/>
      </xdr:nvSpPr>
      <xdr:spPr>
        <a:xfrm>
          <a:off x="2016760" y="916940"/>
          <a:ext cx="120015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99,037
96,212
56.51
83,293,220
82,982,884
258,580
24,476,117
56,749,714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41DC2074-0C06-46AA-B19E-9A39E2365159}"/>
            </a:ext>
          </a:extLst>
        </xdr:cNvPr>
        <xdr:cNvSpPr/>
      </xdr:nvSpPr>
      <xdr:spPr>
        <a:xfrm>
          <a:off x="3216910" y="916940"/>
          <a:ext cx="1371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FD861A1C-D8DD-450E-83EC-7968027EE928}"/>
            </a:ext>
          </a:extLst>
        </xdr:cNvPr>
        <xdr:cNvSpPr/>
      </xdr:nvSpPr>
      <xdr:spPr>
        <a:xfrm>
          <a:off x="4588510" y="941705"/>
          <a:ext cx="181483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D3BE9E69-524B-4FE5-89FD-A4599B125127}"/>
            </a:ext>
          </a:extLst>
        </xdr:cNvPr>
        <xdr:cNvSpPr/>
      </xdr:nvSpPr>
      <xdr:spPr>
        <a:xfrm>
          <a:off x="6403340" y="941705"/>
          <a:ext cx="114046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7.6
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BD5BA329-1EEB-4496-9D98-84FBD74E70D8}"/>
            </a:ext>
          </a:extLst>
        </xdr:cNvPr>
        <xdr:cNvSpPr/>
      </xdr:nvSpPr>
      <xdr:spPr>
        <a:xfrm>
          <a:off x="7603490" y="948690"/>
          <a:ext cx="585470" cy="9455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8EE27E91-6806-45A6-A9C3-33E20898139E}"/>
            </a:ext>
          </a:extLst>
        </xdr:cNvPr>
        <xdr:cNvSpPr/>
      </xdr:nvSpPr>
      <xdr:spPr>
        <a:xfrm>
          <a:off x="4588510" y="1714500"/>
          <a:ext cx="181483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ADD0F72F-DB90-4623-8765-8C6DB9C0C57D}"/>
            </a:ext>
          </a:extLst>
        </xdr:cNvPr>
        <xdr:cNvSpPr/>
      </xdr:nvSpPr>
      <xdr:spPr>
        <a:xfrm>
          <a:off x="6474460" y="1714500"/>
          <a:ext cx="308610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D8280162-9BF3-42AD-90E3-52B3FB95B17A}"/>
            </a:ext>
          </a:extLst>
        </xdr:cNvPr>
        <xdr:cNvSpPr/>
      </xdr:nvSpPr>
      <xdr:spPr>
        <a:xfrm>
          <a:off x="9965690" y="887095"/>
          <a:ext cx="1371600" cy="126809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76CB697C-E7FD-4442-8230-02FC800AE76C}"/>
            </a:ext>
          </a:extLst>
        </xdr:cNvPr>
        <xdr:cNvSpPr/>
      </xdr:nvSpPr>
      <xdr:spPr>
        <a:xfrm>
          <a:off x="10206990" y="948690"/>
          <a:ext cx="120015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2502C5BE-7B73-4583-87CC-296CFE50A7E7}"/>
            </a:ext>
          </a:extLst>
        </xdr:cNvPr>
        <xdr:cNvSpPr/>
      </xdr:nvSpPr>
      <xdr:spPr>
        <a:xfrm>
          <a:off x="10206990" y="1215390"/>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8011FC8F-4FB3-4942-BD39-B293D5A6741D}"/>
            </a:ext>
          </a:extLst>
        </xdr:cNvPr>
        <xdr:cNvSpPr/>
      </xdr:nvSpPr>
      <xdr:spPr>
        <a:xfrm>
          <a:off x="10206990" y="1551305"/>
          <a:ext cx="131000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63DB5FD6-09BB-4C49-A136-4C0F1B48F0C4}"/>
            </a:ext>
          </a:extLst>
        </xdr:cNvPr>
        <xdr:cNvCxnSpPr/>
      </xdr:nvCxnSpPr>
      <xdr:spPr>
        <a:xfrm flipH="1">
          <a:off x="10050145" y="1045210"/>
          <a:ext cx="19621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C9BE4851-22BD-48CB-8A56-DF7329736432}"/>
            </a:ext>
          </a:extLst>
        </xdr:cNvPr>
        <xdr:cNvSpPr/>
      </xdr:nvSpPr>
      <xdr:spPr>
        <a:xfrm>
          <a:off x="10107930" y="986790"/>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4C2644BE-ADE9-461E-9152-035054BAB3DE}"/>
            </a:ext>
          </a:extLst>
        </xdr:cNvPr>
        <xdr:cNvSpPr/>
      </xdr:nvSpPr>
      <xdr:spPr>
        <a:xfrm>
          <a:off x="10107930" y="1253490"/>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C75A9122-C7A6-4FBD-8172-05A0160A8985}"/>
            </a:ext>
          </a:extLst>
        </xdr:cNvPr>
        <xdr:cNvCxnSpPr/>
      </xdr:nvCxnSpPr>
      <xdr:spPr>
        <a:xfrm>
          <a:off x="10135235" y="152400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8D8A8770-35CC-4AEE-8E4E-C9E8F951431E}"/>
            </a:ext>
          </a:extLst>
        </xdr:cNvPr>
        <xdr:cNvCxnSpPr/>
      </xdr:nvCxnSpPr>
      <xdr:spPr>
        <a:xfrm>
          <a:off x="10074910" y="152400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5C44C89C-560C-4551-90F4-0D867262D2A4}"/>
            </a:ext>
          </a:extLst>
        </xdr:cNvPr>
        <xdr:cNvCxnSpPr/>
      </xdr:nvCxnSpPr>
      <xdr:spPr>
        <a:xfrm flipV="1">
          <a:off x="10135235" y="176403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670F27CB-607D-40A6-A858-B5291DB3BDE9}"/>
            </a:ext>
          </a:extLst>
        </xdr:cNvPr>
        <xdr:cNvCxnSpPr/>
      </xdr:nvCxnSpPr>
      <xdr:spPr>
        <a:xfrm>
          <a:off x="10074910" y="190119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590B7999-6A4F-405F-BD57-79C56733F6DA}"/>
            </a:ext>
          </a:extLst>
        </xdr:cNvPr>
        <xdr:cNvSpPr txBox="1"/>
      </xdr:nvSpPr>
      <xdr:spPr>
        <a:xfrm>
          <a:off x="645160" y="279781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453EAB96-17D2-4908-BEA6-C7F1930BCBB8}"/>
            </a:ext>
          </a:extLst>
        </xdr:cNvPr>
        <xdr:cNvSpPr txBox="1"/>
      </xdr:nvSpPr>
      <xdr:spPr>
        <a:xfrm>
          <a:off x="645160" y="310769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2D51559D-66BD-4B98-A3B7-0258962AFDED}"/>
            </a:ext>
          </a:extLst>
        </xdr:cNvPr>
        <xdr:cNvSpPr txBox="1"/>
      </xdr:nvSpPr>
      <xdr:spPr>
        <a:xfrm>
          <a:off x="64516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C8B14AFE-4549-49EE-9159-16672C0D9689}"/>
            </a:ext>
          </a:extLst>
        </xdr:cNvPr>
        <xdr:cNvSpPr txBox="1"/>
      </xdr:nvSpPr>
      <xdr:spPr>
        <a:xfrm>
          <a:off x="645160" y="374459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AEB273FA-C124-4E33-B60B-95E27E2629F3}"/>
            </a:ext>
          </a:extLst>
        </xdr:cNvPr>
        <xdr:cNvSpPr/>
      </xdr:nvSpPr>
      <xdr:spPr>
        <a:xfrm>
          <a:off x="6858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6AE67AA6-05E7-4986-9CFC-28C6F6ACEC17}"/>
            </a:ext>
          </a:extLst>
        </xdr:cNvPr>
        <xdr:cNvSpPr/>
      </xdr:nvSpPr>
      <xdr:spPr>
        <a:xfrm>
          <a:off x="8166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CC1BACB5-20AA-42E2-BF8B-8613FF219987}"/>
            </a:ext>
          </a:extLst>
        </xdr:cNvPr>
        <xdr:cNvSpPr/>
      </xdr:nvSpPr>
      <xdr:spPr>
        <a:xfrm>
          <a:off x="8166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74266722-2DB9-4DD0-AFCD-10DC9B2AFFAB}"/>
            </a:ext>
          </a:extLst>
        </xdr:cNvPr>
        <xdr:cNvSpPr/>
      </xdr:nvSpPr>
      <xdr:spPr>
        <a:xfrm>
          <a:off x="17145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12CD50E3-A227-4711-9384-347352F740A7}"/>
            </a:ext>
          </a:extLst>
        </xdr:cNvPr>
        <xdr:cNvSpPr/>
      </xdr:nvSpPr>
      <xdr:spPr>
        <a:xfrm>
          <a:off x="17145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A467BD6D-2006-4050-AAB4-FD6D125B7A82}"/>
            </a:ext>
          </a:extLst>
        </xdr:cNvPr>
        <xdr:cNvSpPr/>
      </xdr:nvSpPr>
      <xdr:spPr>
        <a:xfrm>
          <a:off x="27432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E2544264-AE98-4D47-BF4A-5E77F5F74CDB}"/>
            </a:ext>
          </a:extLst>
        </xdr:cNvPr>
        <xdr:cNvSpPr/>
      </xdr:nvSpPr>
      <xdr:spPr>
        <a:xfrm>
          <a:off x="27432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D4540F7D-D05A-4BBB-A07A-05A2B9DDC63C}"/>
            </a:ext>
          </a:extLst>
        </xdr:cNvPr>
        <xdr:cNvSpPr/>
      </xdr:nvSpPr>
      <xdr:spPr>
        <a:xfrm>
          <a:off x="685800" y="5330190"/>
          <a:ext cx="4267200" cy="2289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9BD9BF6D-CE4D-4165-A53A-F24824DFF814}"/>
            </a:ext>
          </a:extLst>
        </xdr:cNvPr>
        <xdr:cNvSpPr/>
      </xdr:nvSpPr>
      <xdr:spPr>
        <a:xfrm>
          <a:off x="596011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CBD75F57-E9B4-4EF1-AC42-8D3B72CEC39A}"/>
            </a:ext>
          </a:extLst>
        </xdr:cNvPr>
        <xdr:cNvSpPr/>
      </xdr:nvSpPr>
      <xdr:spPr>
        <a:xfrm>
          <a:off x="60604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3A6CCBB8-459B-42DB-AA11-148192324732}"/>
            </a:ext>
          </a:extLst>
        </xdr:cNvPr>
        <xdr:cNvSpPr/>
      </xdr:nvSpPr>
      <xdr:spPr>
        <a:xfrm>
          <a:off x="60604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7D70AC65-CE9C-4E6C-9705-C67FDF24DA9F}"/>
            </a:ext>
          </a:extLst>
        </xdr:cNvPr>
        <xdr:cNvSpPr/>
      </xdr:nvSpPr>
      <xdr:spPr>
        <a:xfrm>
          <a:off x="69888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6676482B-9730-4FC4-8247-D9C58BDC0945}"/>
            </a:ext>
          </a:extLst>
        </xdr:cNvPr>
        <xdr:cNvSpPr/>
      </xdr:nvSpPr>
      <xdr:spPr>
        <a:xfrm>
          <a:off x="69888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3EA66B4E-AAE9-4427-9775-5BC101A1D789}"/>
            </a:ext>
          </a:extLst>
        </xdr:cNvPr>
        <xdr:cNvSpPr/>
      </xdr:nvSpPr>
      <xdr:spPr>
        <a:xfrm>
          <a:off x="80175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908F9459-1B0C-4915-A8DB-522E1497F528}"/>
            </a:ext>
          </a:extLst>
        </xdr:cNvPr>
        <xdr:cNvSpPr/>
      </xdr:nvSpPr>
      <xdr:spPr>
        <a:xfrm>
          <a:off x="80175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669E2FCE-00F1-45FD-8207-1963167CB133}"/>
            </a:ext>
          </a:extLst>
        </xdr:cNvPr>
        <xdr:cNvSpPr/>
      </xdr:nvSpPr>
      <xdr:spPr>
        <a:xfrm>
          <a:off x="5960110" y="5330190"/>
          <a:ext cx="4248150" cy="2289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a:extLst>
            <a:ext uri="{FF2B5EF4-FFF2-40B4-BE49-F238E27FC236}">
              <a16:creationId xmlns:a16="http://schemas.microsoft.com/office/drawing/2014/main" id="{C3174796-9034-4F71-81DE-F1A9C2EC736F}"/>
            </a:ext>
          </a:extLst>
        </xdr:cNvPr>
        <xdr:cNvSpPr/>
      </xdr:nvSpPr>
      <xdr:spPr>
        <a:xfrm>
          <a:off x="6858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a:extLst>
            <a:ext uri="{FF2B5EF4-FFF2-40B4-BE49-F238E27FC236}">
              <a16:creationId xmlns:a16="http://schemas.microsoft.com/office/drawing/2014/main" id="{0EB35E0E-3EDE-4870-B39D-2D62DA07D6B1}"/>
            </a:ext>
          </a:extLst>
        </xdr:cNvPr>
        <xdr:cNvSpPr/>
      </xdr:nvSpPr>
      <xdr:spPr>
        <a:xfrm>
          <a:off x="8166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a:extLst>
            <a:ext uri="{FF2B5EF4-FFF2-40B4-BE49-F238E27FC236}">
              <a16:creationId xmlns:a16="http://schemas.microsoft.com/office/drawing/2014/main" id="{D1DDB022-A62A-4955-AF27-FED47A75B14B}"/>
            </a:ext>
          </a:extLst>
        </xdr:cNvPr>
        <xdr:cNvSpPr/>
      </xdr:nvSpPr>
      <xdr:spPr>
        <a:xfrm>
          <a:off x="8166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a:extLst>
            <a:ext uri="{FF2B5EF4-FFF2-40B4-BE49-F238E27FC236}">
              <a16:creationId xmlns:a16="http://schemas.microsoft.com/office/drawing/2014/main" id="{FC9F8805-B34D-47DF-AC71-152292A92813}"/>
            </a:ext>
          </a:extLst>
        </xdr:cNvPr>
        <xdr:cNvSpPr/>
      </xdr:nvSpPr>
      <xdr:spPr>
        <a:xfrm>
          <a:off x="17145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a:extLst>
            <a:ext uri="{FF2B5EF4-FFF2-40B4-BE49-F238E27FC236}">
              <a16:creationId xmlns:a16="http://schemas.microsoft.com/office/drawing/2014/main" id="{EDC18AA5-0C25-4C66-9C10-942F17326A77}"/>
            </a:ext>
          </a:extLst>
        </xdr:cNvPr>
        <xdr:cNvSpPr/>
      </xdr:nvSpPr>
      <xdr:spPr>
        <a:xfrm>
          <a:off x="17145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a:extLst>
            <a:ext uri="{FF2B5EF4-FFF2-40B4-BE49-F238E27FC236}">
              <a16:creationId xmlns:a16="http://schemas.microsoft.com/office/drawing/2014/main" id="{2ACCC49F-54B7-4F42-8F19-FE96C3D0CFE7}"/>
            </a:ext>
          </a:extLst>
        </xdr:cNvPr>
        <xdr:cNvSpPr/>
      </xdr:nvSpPr>
      <xdr:spPr>
        <a:xfrm>
          <a:off x="27432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a:extLst>
            <a:ext uri="{FF2B5EF4-FFF2-40B4-BE49-F238E27FC236}">
              <a16:creationId xmlns:a16="http://schemas.microsoft.com/office/drawing/2014/main" id="{B529D1F0-99D4-4728-BED6-63F6B2EAB6DB}"/>
            </a:ext>
          </a:extLst>
        </xdr:cNvPr>
        <xdr:cNvSpPr/>
      </xdr:nvSpPr>
      <xdr:spPr>
        <a:xfrm>
          <a:off x="27432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a:extLst>
            <a:ext uri="{FF2B5EF4-FFF2-40B4-BE49-F238E27FC236}">
              <a16:creationId xmlns:a16="http://schemas.microsoft.com/office/drawing/2014/main" id="{B3D3D41D-1B5D-405E-AA4D-A62587FFABA1}"/>
            </a:ext>
          </a:extLst>
        </xdr:cNvPr>
        <xdr:cNvSpPr/>
      </xdr:nvSpPr>
      <xdr:spPr>
        <a:xfrm>
          <a:off x="6858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7" name="テキスト ボックス 56">
          <a:extLst>
            <a:ext uri="{FF2B5EF4-FFF2-40B4-BE49-F238E27FC236}">
              <a16:creationId xmlns:a16="http://schemas.microsoft.com/office/drawing/2014/main" id="{DCAB7AB1-83DD-4180-8124-9DDD66B83F19}"/>
            </a:ext>
          </a:extLst>
        </xdr:cNvPr>
        <xdr:cNvSpPr txBox="1"/>
      </xdr:nvSpPr>
      <xdr:spPr>
        <a:xfrm>
          <a:off x="66675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8" name="直線コネクタ 57">
          <a:extLst>
            <a:ext uri="{FF2B5EF4-FFF2-40B4-BE49-F238E27FC236}">
              <a16:creationId xmlns:a16="http://schemas.microsoft.com/office/drawing/2014/main" id="{D60B897B-746D-4B37-8F1D-48C010BE8261}"/>
            </a:ext>
          </a:extLst>
        </xdr:cNvPr>
        <xdr:cNvCxnSpPr/>
      </xdr:nvCxnSpPr>
      <xdr:spPr>
        <a:xfrm>
          <a:off x="6858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59" name="テキスト ボックス 58">
          <a:extLst>
            <a:ext uri="{FF2B5EF4-FFF2-40B4-BE49-F238E27FC236}">
              <a16:creationId xmlns:a16="http://schemas.microsoft.com/office/drawing/2014/main" id="{39956877-F833-4ED5-BEC4-7221564781B7}"/>
            </a:ext>
          </a:extLst>
        </xdr:cNvPr>
        <xdr:cNvSpPr txBox="1"/>
      </xdr:nvSpPr>
      <xdr:spPr>
        <a:xfrm>
          <a:off x="2738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60" name="直線コネクタ 59">
          <a:extLst>
            <a:ext uri="{FF2B5EF4-FFF2-40B4-BE49-F238E27FC236}">
              <a16:creationId xmlns:a16="http://schemas.microsoft.com/office/drawing/2014/main" id="{40C706DA-D0A4-4A17-963B-A140B80A4E7B}"/>
            </a:ext>
          </a:extLst>
        </xdr:cNvPr>
        <xdr:cNvCxnSpPr/>
      </xdr:nvCxnSpPr>
      <xdr:spPr>
        <a:xfrm>
          <a:off x="68580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61" name="テキスト ボックス 60">
          <a:extLst>
            <a:ext uri="{FF2B5EF4-FFF2-40B4-BE49-F238E27FC236}">
              <a16:creationId xmlns:a16="http://schemas.microsoft.com/office/drawing/2014/main" id="{F803FC73-5565-422F-B2FF-3A328FFEFA89}"/>
            </a:ext>
          </a:extLst>
        </xdr:cNvPr>
        <xdr:cNvSpPr txBox="1"/>
      </xdr:nvSpPr>
      <xdr:spPr>
        <a:xfrm>
          <a:off x="273866"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62" name="直線コネクタ 61">
          <a:extLst>
            <a:ext uri="{FF2B5EF4-FFF2-40B4-BE49-F238E27FC236}">
              <a16:creationId xmlns:a16="http://schemas.microsoft.com/office/drawing/2014/main" id="{5267A064-C884-4B47-B958-52645465A87A}"/>
            </a:ext>
          </a:extLst>
        </xdr:cNvPr>
        <xdr:cNvCxnSpPr/>
      </xdr:nvCxnSpPr>
      <xdr:spPr>
        <a:xfrm>
          <a:off x="685800" y="1066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63" name="テキスト ボックス 62">
          <a:extLst>
            <a:ext uri="{FF2B5EF4-FFF2-40B4-BE49-F238E27FC236}">
              <a16:creationId xmlns:a16="http://schemas.microsoft.com/office/drawing/2014/main" id="{C3FF8A08-773F-4365-91C0-5E2A85B5D89E}"/>
            </a:ext>
          </a:extLst>
        </xdr:cNvPr>
        <xdr:cNvSpPr txBox="1"/>
      </xdr:nvSpPr>
      <xdr:spPr>
        <a:xfrm>
          <a:off x="343701" y="1052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64" name="直線コネクタ 63">
          <a:extLst>
            <a:ext uri="{FF2B5EF4-FFF2-40B4-BE49-F238E27FC236}">
              <a16:creationId xmlns:a16="http://schemas.microsoft.com/office/drawing/2014/main" id="{C1011A8C-58D4-434E-884A-D1772EDA154D}"/>
            </a:ext>
          </a:extLst>
        </xdr:cNvPr>
        <xdr:cNvCxnSpPr/>
      </xdr:nvCxnSpPr>
      <xdr:spPr>
        <a:xfrm>
          <a:off x="68580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65" name="テキスト ボックス 64">
          <a:extLst>
            <a:ext uri="{FF2B5EF4-FFF2-40B4-BE49-F238E27FC236}">
              <a16:creationId xmlns:a16="http://schemas.microsoft.com/office/drawing/2014/main" id="{E496DF9D-EDB4-40F9-B648-0226AE80F31A}"/>
            </a:ext>
          </a:extLst>
        </xdr:cNvPr>
        <xdr:cNvSpPr txBox="1"/>
      </xdr:nvSpPr>
      <xdr:spPr>
        <a:xfrm>
          <a:off x="343701" y="1014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66" name="直線コネクタ 65">
          <a:extLst>
            <a:ext uri="{FF2B5EF4-FFF2-40B4-BE49-F238E27FC236}">
              <a16:creationId xmlns:a16="http://schemas.microsoft.com/office/drawing/2014/main" id="{57C7877A-221D-4171-A13A-B34F96DDF407}"/>
            </a:ext>
          </a:extLst>
        </xdr:cNvPr>
        <xdr:cNvCxnSpPr/>
      </xdr:nvCxnSpPr>
      <xdr:spPr>
        <a:xfrm>
          <a:off x="685800" y="990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67" name="テキスト ボックス 66">
          <a:extLst>
            <a:ext uri="{FF2B5EF4-FFF2-40B4-BE49-F238E27FC236}">
              <a16:creationId xmlns:a16="http://schemas.microsoft.com/office/drawing/2014/main" id="{4A7F204B-ADF0-40A2-937B-3C0BF5E7EB48}"/>
            </a:ext>
          </a:extLst>
        </xdr:cNvPr>
        <xdr:cNvSpPr txBox="1"/>
      </xdr:nvSpPr>
      <xdr:spPr>
        <a:xfrm>
          <a:off x="343701" y="976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68" name="直線コネクタ 67">
          <a:extLst>
            <a:ext uri="{FF2B5EF4-FFF2-40B4-BE49-F238E27FC236}">
              <a16:creationId xmlns:a16="http://schemas.microsoft.com/office/drawing/2014/main" id="{F92BB92A-7895-4B92-949F-8C4BF5D59730}"/>
            </a:ext>
          </a:extLst>
        </xdr:cNvPr>
        <xdr:cNvCxnSpPr/>
      </xdr:nvCxnSpPr>
      <xdr:spPr>
        <a:xfrm>
          <a:off x="685800" y="952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69" name="テキスト ボックス 68">
          <a:extLst>
            <a:ext uri="{FF2B5EF4-FFF2-40B4-BE49-F238E27FC236}">
              <a16:creationId xmlns:a16="http://schemas.microsoft.com/office/drawing/2014/main" id="{5190FE83-F28F-4B0E-8D78-E1B2BE7A0279}"/>
            </a:ext>
          </a:extLst>
        </xdr:cNvPr>
        <xdr:cNvSpPr txBox="1"/>
      </xdr:nvSpPr>
      <xdr:spPr>
        <a:xfrm>
          <a:off x="343701" y="938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70" name="直線コネクタ 69">
          <a:extLst>
            <a:ext uri="{FF2B5EF4-FFF2-40B4-BE49-F238E27FC236}">
              <a16:creationId xmlns:a16="http://schemas.microsoft.com/office/drawing/2014/main" id="{84D521C5-2787-4BC4-AA9D-D54F5159C6E6}"/>
            </a:ext>
          </a:extLst>
        </xdr:cNvPr>
        <xdr:cNvCxnSpPr/>
      </xdr:nvCxnSpPr>
      <xdr:spPr>
        <a:xfrm>
          <a:off x="6858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71" name="テキスト ボックス 70">
          <a:extLst>
            <a:ext uri="{FF2B5EF4-FFF2-40B4-BE49-F238E27FC236}">
              <a16:creationId xmlns:a16="http://schemas.microsoft.com/office/drawing/2014/main" id="{7E8D925D-B9DD-46A7-A841-1A6CCC06F7D5}"/>
            </a:ext>
          </a:extLst>
        </xdr:cNvPr>
        <xdr:cNvSpPr txBox="1"/>
      </xdr:nvSpPr>
      <xdr:spPr>
        <a:xfrm>
          <a:off x="386866" y="900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72" name="【体育館・プール】&#10;有形固定資産減価償却率グラフ枠">
          <a:extLst>
            <a:ext uri="{FF2B5EF4-FFF2-40B4-BE49-F238E27FC236}">
              <a16:creationId xmlns:a16="http://schemas.microsoft.com/office/drawing/2014/main" id="{A2ABC104-132A-4397-A932-B187C0EF16BB}"/>
            </a:ext>
          </a:extLst>
        </xdr:cNvPr>
        <xdr:cNvSpPr/>
      </xdr:nvSpPr>
      <xdr:spPr>
        <a:xfrm>
          <a:off x="6858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68580</xdr:rowOff>
    </xdr:from>
    <xdr:to>
      <xdr:col>24</xdr:col>
      <xdr:colOff>62865</xdr:colOff>
      <xdr:row>64</xdr:row>
      <xdr:rowOff>15240</xdr:rowOff>
    </xdr:to>
    <xdr:cxnSp macro="">
      <xdr:nvCxnSpPr>
        <xdr:cNvPr id="73" name="直線コネクタ 72">
          <a:extLst>
            <a:ext uri="{FF2B5EF4-FFF2-40B4-BE49-F238E27FC236}">
              <a16:creationId xmlns:a16="http://schemas.microsoft.com/office/drawing/2014/main" id="{1BC59DFC-22DE-4AF5-8760-2848650B019E}"/>
            </a:ext>
          </a:extLst>
        </xdr:cNvPr>
        <xdr:cNvCxnSpPr/>
      </xdr:nvCxnSpPr>
      <xdr:spPr>
        <a:xfrm flipV="1">
          <a:off x="4173855" y="9496425"/>
          <a:ext cx="0" cy="14954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19067</xdr:rowOff>
    </xdr:from>
    <xdr:ext cx="405111" cy="259045"/>
    <xdr:sp macro="" textlink="">
      <xdr:nvSpPr>
        <xdr:cNvPr id="74" name="【体育館・プール】&#10;有形固定資産減価償却率最小値テキスト">
          <a:extLst>
            <a:ext uri="{FF2B5EF4-FFF2-40B4-BE49-F238E27FC236}">
              <a16:creationId xmlns:a16="http://schemas.microsoft.com/office/drawing/2014/main" id="{2CD79237-9C9B-4DDD-AC60-5D7B56372562}"/>
            </a:ext>
          </a:extLst>
        </xdr:cNvPr>
        <xdr:cNvSpPr txBox="1"/>
      </xdr:nvSpPr>
      <xdr:spPr>
        <a:xfrm>
          <a:off x="4212590" y="10988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15240</xdr:rowOff>
    </xdr:from>
    <xdr:to>
      <xdr:col>24</xdr:col>
      <xdr:colOff>152400</xdr:colOff>
      <xdr:row>64</xdr:row>
      <xdr:rowOff>15240</xdr:rowOff>
    </xdr:to>
    <xdr:cxnSp macro="">
      <xdr:nvCxnSpPr>
        <xdr:cNvPr id="75" name="直線コネクタ 74">
          <a:extLst>
            <a:ext uri="{FF2B5EF4-FFF2-40B4-BE49-F238E27FC236}">
              <a16:creationId xmlns:a16="http://schemas.microsoft.com/office/drawing/2014/main" id="{DC1BB656-B5CE-4041-90C8-F8AB0ADAD53D}"/>
            </a:ext>
          </a:extLst>
        </xdr:cNvPr>
        <xdr:cNvCxnSpPr/>
      </xdr:nvCxnSpPr>
      <xdr:spPr>
        <a:xfrm>
          <a:off x="4112260" y="109918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15257</xdr:rowOff>
    </xdr:from>
    <xdr:ext cx="405111" cy="259045"/>
    <xdr:sp macro="" textlink="">
      <xdr:nvSpPr>
        <xdr:cNvPr id="76" name="【体育館・プール】&#10;有形固定資産減価償却率最大値テキスト">
          <a:extLst>
            <a:ext uri="{FF2B5EF4-FFF2-40B4-BE49-F238E27FC236}">
              <a16:creationId xmlns:a16="http://schemas.microsoft.com/office/drawing/2014/main" id="{D538B176-AA3C-40A7-A016-DEDDFE9BB814}"/>
            </a:ext>
          </a:extLst>
        </xdr:cNvPr>
        <xdr:cNvSpPr txBox="1"/>
      </xdr:nvSpPr>
      <xdr:spPr>
        <a:xfrm>
          <a:off x="4212590" y="9277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68580</xdr:rowOff>
    </xdr:from>
    <xdr:to>
      <xdr:col>24</xdr:col>
      <xdr:colOff>152400</xdr:colOff>
      <xdr:row>55</xdr:row>
      <xdr:rowOff>68580</xdr:rowOff>
    </xdr:to>
    <xdr:cxnSp macro="">
      <xdr:nvCxnSpPr>
        <xdr:cNvPr id="77" name="直線コネクタ 76">
          <a:extLst>
            <a:ext uri="{FF2B5EF4-FFF2-40B4-BE49-F238E27FC236}">
              <a16:creationId xmlns:a16="http://schemas.microsoft.com/office/drawing/2014/main" id="{F7138874-CC32-4C87-B6C7-E42265BF7DC7}"/>
            </a:ext>
          </a:extLst>
        </xdr:cNvPr>
        <xdr:cNvCxnSpPr/>
      </xdr:nvCxnSpPr>
      <xdr:spPr>
        <a:xfrm>
          <a:off x="4112260" y="94964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154322</xdr:rowOff>
    </xdr:from>
    <xdr:ext cx="405111" cy="259045"/>
    <xdr:sp macro="" textlink="">
      <xdr:nvSpPr>
        <xdr:cNvPr id="78" name="【体育館・プール】&#10;有形固定資産減価償却率平均値テキスト">
          <a:extLst>
            <a:ext uri="{FF2B5EF4-FFF2-40B4-BE49-F238E27FC236}">
              <a16:creationId xmlns:a16="http://schemas.microsoft.com/office/drawing/2014/main" id="{476EAEB3-943D-4EB0-9CF4-FBA659118CE4}"/>
            </a:ext>
          </a:extLst>
        </xdr:cNvPr>
        <xdr:cNvSpPr txBox="1"/>
      </xdr:nvSpPr>
      <xdr:spPr>
        <a:xfrm>
          <a:off x="4212590" y="102698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4445</xdr:rowOff>
    </xdr:from>
    <xdr:to>
      <xdr:col>24</xdr:col>
      <xdr:colOff>114300</xdr:colOff>
      <xdr:row>60</xdr:row>
      <xdr:rowOff>106045</xdr:rowOff>
    </xdr:to>
    <xdr:sp macro="" textlink="">
      <xdr:nvSpPr>
        <xdr:cNvPr id="79" name="フローチャート: 判断 78">
          <a:extLst>
            <a:ext uri="{FF2B5EF4-FFF2-40B4-BE49-F238E27FC236}">
              <a16:creationId xmlns:a16="http://schemas.microsoft.com/office/drawing/2014/main" id="{E130E7AE-5C95-4DBD-ADF4-DEB63FE92386}"/>
            </a:ext>
          </a:extLst>
        </xdr:cNvPr>
        <xdr:cNvSpPr/>
      </xdr:nvSpPr>
      <xdr:spPr>
        <a:xfrm>
          <a:off x="4131310" y="1029335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10160</xdr:rowOff>
    </xdr:from>
    <xdr:to>
      <xdr:col>20</xdr:col>
      <xdr:colOff>38100</xdr:colOff>
      <xdr:row>60</xdr:row>
      <xdr:rowOff>111760</xdr:rowOff>
    </xdr:to>
    <xdr:sp macro="" textlink="">
      <xdr:nvSpPr>
        <xdr:cNvPr id="80" name="フローチャート: 判断 79">
          <a:extLst>
            <a:ext uri="{FF2B5EF4-FFF2-40B4-BE49-F238E27FC236}">
              <a16:creationId xmlns:a16="http://schemas.microsoft.com/office/drawing/2014/main" id="{857B898B-ED8C-409E-99E7-24E99E65D17C}"/>
            </a:ext>
          </a:extLst>
        </xdr:cNvPr>
        <xdr:cNvSpPr/>
      </xdr:nvSpPr>
      <xdr:spPr>
        <a:xfrm>
          <a:off x="3388360" y="10299065"/>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166370</xdr:rowOff>
    </xdr:from>
    <xdr:to>
      <xdr:col>15</xdr:col>
      <xdr:colOff>101600</xdr:colOff>
      <xdr:row>60</xdr:row>
      <xdr:rowOff>96520</xdr:rowOff>
    </xdr:to>
    <xdr:sp macro="" textlink="">
      <xdr:nvSpPr>
        <xdr:cNvPr id="81" name="フローチャート: 判断 80">
          <a:extLst>
            <a:ext uri="{FF2B5EF4-FFF2-40B4-BE49-F238E27FC236}">
              <a16:creationId xmlns:a16="http://schemas.microsoft.com/office/drawing/2014/main" id="{3974FB4C-D6F2-4996-85B2-4FE23E4F36E6}"/>
            </a:ext>
          </a:extLst>
        </xdr:cNvPr>
        <xdr:cNvSpPr/>
      </xdr:nvSpPr>
      <xdr:spPr>
        <a:xfrm>
          <a:off x="2571750" y="10285730"/>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137795</xdr:rowOff>
    </xdr:from>
    <xdr:to>
      <xdr:col>10</xdr:col>
      <xdr:colOff>165100</xdr:colOff>
      <xdr:row>60</xdr:row>
      <xdr:rowOff>67945</xdr:rowOff>
    </xdr:to>
    <xdr:sp macro="" textlink="">
      <xdr:nvSpPr>
        <xdr:cNvPr id="82" name="フローチャート: 判断 81">
          <a:extLst>
            <a:ext uri="{FF2B5EF4-FFF2-40B4-BE49-F238E27FC236}">
              <a16:creationId xmlns:a16="http://schemas.microsoft.com/office/drawing/2014/main" id="{F9617912-9410-4CB2-A74B-B295BD6D36EE}"/>
            </a:ext>
          </a:extLst>
        </xdr:cNvPr>
        <xdr:cNvSpPr/>
      </xdr:nvSpPr>
      <xdr:spPr>
        <a:xfrm>
          <a:off x="1774190" y="10249535"/>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116840</xdr:rowOff>
    </xdr:from>
    <xdr:to>
      <xdr:col>6</xdr:col>
      <xdr:colOff>38100</xdr:colOff>
      <xdr:row>60</xdr:row>
      <xdr:rowOff>46990</xdr:rowOff>
    </xdr:to>
    <xdr:sp macro="" textlink="">
      <xdr:nvSpPr>
        <xdr:cNvPr id="83" name="フローチャート: 判断 82">
          <a:extLst>
            <a:ext uri="{FF2B5EF4-FFF2-40B4-BE49-F238E27FC236}">
              <a16:creationId xmlns:a16="http://schemas.microsoft.com/office/drawing/2014/main" id="{F5498F91-FC89-4EC7-BB7E-D41596872E76}"/>
            </a:ext>
          </a:extLst>
        </xdr:cNvPr>
        <xdr:cNvSpPr/>
      </xdr:nvSpPr>
      <xdr:spPr>
        <a:xfrm>
          <a:off x="988060" y="1023239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84" name="テキスト ボックス 83">
          <a:extLst>
            <a:ext uri="{FF2B5EF4-FFF2-40B4-BE49-F238E27FC236}">
              <a16:creationId xmlns:a16="http://schemas.microsoft.com/office/drawing/2014/main" id="{AC504F6A-5F3C-4AA1-A345-F83FB550C9A0}"/>
            </a:ext>
          </a:extLst>
        </xdr:cNvPr>
        <xdr:cNvSpPr txBox="1"/>
      </xdr:nvSpPr>
      <xdr:spPr>
        <a:xfrm>
          <a:off x="40030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5" name="テキスト ボックス 84">
          <a:extLst>
            <a:ext uri="{FF2B5EF4-FFF2-40B4-BE49-F238E27FC236}">
              <a16:creationId xmlns:a16="http://schemas.microsoft.com/office/drawing/2014/main" id="{B3C4393C-8FD1-4400-ACC1-68CB56BCF2FB}"/>
            </a:ext>
          </a:extLst>
        </xdr:cNvPr>
        <xdr:cNvSpPr txBox="1"/>
      </xdr:nvSpPr>
      <xdr:spPr>
        <a:xfrm>
          <a:off x="32600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6" name="テキスト ボックス 85">
          <a:extLst>
            <a:ext uri="{FF2B5EF4-FFF2-40B4-BE49-F238E27FC236}">
              <a16:creationId xmlns:a16="http://schemas.microsoft.com/office/drawing/2014/main" id="{64287D3B-D500-4418-AAEE-8957766A4754}"/>
            </a:ext>
          </a:extLst>
        </xdr:cNvPr>
        <xdr:cNvSpPr txBox="1"/>
      </xdr:nvSpPr>
      <xdr:spPr>
        <a:xfrm>
          <a:off x="24549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7" name="テキスト ボックス 86">
          <a:extLst>
            <a:ext uri="{FF2B5EF4-FFF2-40B4-BE49-F238E27FC236}">
              <a16:creationId xmlns:a16="http://schemas.microsoft.com/office/drawing/2014/main" id="{E8D106FC-A41A-472C-B13A-56F0E8B11DBB}"/>
            </a:ext>
          </a:extLst>
        </xdr:cNvPr>
        <xdr:cNvSpPr txBox="1"/>
      </xdr:nvSpPr>
      <xdr:spPr>
        <a:xfrm>
          <a:off x="1657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8" name="テキスト ボックス 87">
          <a:extLst>
            <a:ext uri="{FF2B5EF4-FFF2-40B4-BE49-F238E27FC236}">
              <a16:creationId xmlns:a16="http://schemas.microsoft.com/office/drawing/2014/main" id="{FD3E7909-7B11-41EB-B81F-F493640FD724}"/>
            </a:ext>
          </a:extLst>
        </xdr:cNvPr>
        <xdr:cNvSpPr txBox="1"/>
      </xdr:nvSpPr>
      <xdr:spPr>
        <a:xfrm>
          <a:off x="859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635</xdr:rowOff>
    </xdr:from>
    <xdr:to>
      <xdr:col>24</xdr:col>
      <xdr:colOff>114300</xdr:colOff>
      <xdr:row>60</xdr:row>
      <xdr:rowOff>102235</xdr:rowOff>
    </xdr:to>
    <xdr:sp macro="" textlink="">
      <xdr:nvSpPr>
        <xdr:cNvPr id="89" name="楕円 88">
          <a:extLst>
            <a:ext uri="{FF2B5EF4-FFF2-40B4-BE49-F238E27FC236}">
              <a16:creationId xmlns:a16="http://schemas.microsoft.com/office/drawing/2014/main" id="{1F6AE29C-329D-458A-825E-8C38E5F740AF}"/>
            </a:ext>
          </a:extLst>
        </xdr:cNvPr>
        <xdr:cNvSpPr/>
      </xdr:nvSpPr>
      <xdr:spPr>
        <a:xfrm>
          <a:off x="4131310" y="1028763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23512</xdr:rowOff>
    </xdr:from>
    <xdr:ext cx="405111" cy="259045"/>
    <xdr:sp macro="" textlink="">
      <xdr:nvSpPr>
        <xdr:cNvPr id="90" name="【体育館・プール】&#10;有形固定資産減価償却率該当値テキスト">
          <a:extLst>
            <a:ext uri="{FF2B5EF4-FFF2-40B4-BE49-F238E27FC236}">
              <a16:creationId xmlns:a16="http://schemas.microsoft.com/office/drawing/2014/main" id="{62FFC1CF-BB8F-4FCC-AED2-176FDC269219}"/>
            </a:ext>
          </a:extLst>
        </xdr:cNvPr>
        <xdr:cNvSpPr txBox="1"/>
      </xdr:nvSpPr>
      <xdr:spPr>
        <a:xfrm>
          <a:off x="4212590" y="10135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63500</xdr:rowOff>
    </xdr:from>
    <xdr:to>
      <xdr:col>20</xdr:col>
      <xdr:colOff>38100</xdr:colOff>
      <xdr:row>59</xdr:row>
      <xdr:rowOff>165100</xdr:rowOff>
    </xdr:to>
    <xdr:sp macro="" textlink="">
      <xdr:nvSpPr>
        <xdr:cNvPr id="91" name="楕円 90">
          <a:extLst>
            <a:ext uri="{FF2B5EF4-FFF2-40B4-BE49-F238E27FC236}">
              <a16:creationId xmlns:a16="http://schemas.microsoft.com/office/drawing/2014/main" id="{19D91B8D-BFE7-4E99-8E34-C2FA3D2E453B}"/>
            </a:ext>
          </a:extLst>
        </xdr:cNvPr>
        <xdr:cNvSpPr/>
      </xdr:nvSpPr>
      <xdr:spPr>
        <a:xfrm>
          <a:off x="3388360" y="10175240"/>
          <a:ext cx="7874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114300</xdr:rowOff>
    </xdr:from>
    <xdr:to>
      <xdr:col>24</xdr:col>
      <xdr:colOff>63500</xdr:colOff>
      <xdr:row>60</xdr:row>
      <xdr:rowOff>51435</xdr:rowOff>
    </xdr:to>
    <xdr:cxnSp macro="">
      <xdr:nvCxnSpPr>
        <xdr:cNvPr id="92" name="直線コネクタ 91">
          <a:extLst>
            <a:ext uri="{FF2B5EF4-FFF2-40B4-BE49-F238E27FC236}">
              <a16:creationId xmlns:a16="http://schemas.microsoft.com/office/drawing/2014/main" id="{32400FF5-0F9D-4946-938C-6B96376F8A27}"/>
            </a:ext>
          </a:extLst>
        </xdr:cNvPr>
        <xdr:cNvCxnSpPr/>
      </xdr:nvCxnSpPr>
      <xdr:spPr>
        <a:xfrm>
          <a:off x="3431540" y="10229850"/>
          <a:ext cx="742950" cy="112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105410</xdr:rowOff>
    </xdr:from>
    <xdr:to>
      <xdr:col>15</xdr:col>
      <xdr:colOff>101600</xdr:colOff>
      <xdr:row>60</xdr:row>
      <xdr:rowOff>35560</xdr:rowOff>
    </xdr:to>
    <xdr:sp macro="" textlink="">
      <xdr:nvSpPr>
        <xdr:cNvPr id="93" name="楕円 92">
          <a:extLst>
            <a:ext uri="{FF2B5EF4-FFF2-40B4-BE49-F238E27FC236}">
              <a16:creationId xmlns:a16="http://schemas.microsoft.com/office/drawing/2014/main" id="{65D3426D-6651-4CA7-9372-81157BE7AAD2}"/>
            </a:ext>
          </a:extLst>
        </xdr:cNvPr>
        <xdr:cNvSpPr/>
      </xdr:nvSpPr>
      <xdr:spPr>
        <a:xfrm>
          <a:off x="2571750" y="1021905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114300</xdr:rowOff>
    </xdr:from>
    <xdr:to>
      <xdr:col>19</xdr:col>
      <xdr:colOff>177800</xdr:colOff>
      <xdr:row>59</xdr:row>
      <xdr:rowOff>156210</xdr:rowOff>
    </xdr:to>
    <xdr:cxnSp macro="">
      <xdr:nvCxnSpPr>
        <xdr:cNvPr id="94" name="直線コネクタ 93">
          <a:extLst>
            <a:ext uri="{FF2B5EF4-FFF2-40B4-BE49-F238E27FC236}">
              <a16:creationId xmlns:a16="http://schemas.microsoft.com/office/drawing/2014/main" id="{B2898102-E9B6-4263-ACE3-110D7D9A2425}"/>
            </a:ext>
          </a:extLst>
        </xdr:cNvPr>
        <xdr:cNvCxnSpPr/>
      </xdr:nvCxnSpPr>
      <xdr:spPr>
        <a:xfrm flipV="1">
          <a:off x="2626360" y="10229850"/>
          <a:ext cx="80518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57785</xdr:rowOff>
    </xdr:from>
    <xdr:to>
      <xdr:col>10</xdr:col>
      <xdr:colOff>165100</xdr:colOff>
      <xdr:row>59</xdr:row>
      <xdr:rowOff>159385</xdr:rowOff>
    </xdr:to>
    <xdr:sp macro="" textlink="">
      <xdr:nvSpPr>
        <xdr:cNvPr id="95" name="楕円 94">
          <a:extLst>
            <a:ext uri="{FF2B5EF4-FFF2-40B4-BE49-F238E27FC236}">
              <a16:creationId xmlns:a16="http://schemas.microsoft.com/office/drawing/2014/main" id="{1A06B2DF-6008-4265-8AA7-25B579B6093E}"/>
            </a:ext>
          </a:extLst>
        </xdr:cNvPr>
        <xdr:cNvSpPr/>
      </xdr:nvSpPr>
      <xdr:spPr>
        <a:xfrm>
          <a:off x="1774190" y="10169525"/>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108585</xdr:rowOff>
    </xdr:from>
    <xdr:to>
      <xdr:col>15</xdr:col>
      <xdr:colOff>50800</xdr:colOff>
      <xdr:row>59</xdr:row>
      <xdr:rowOff>156210</xdr:rowOff>
    </xdr:to>
    <xdr:cxnSp macro="">
      <xdr:nvCxnSpPr>
        <xdr:cNvPr id="96" name="直線コネクタ 95">
          <a:extLst>
            <a:ext uri="{FF2B5EF4-FFF2-40B4-BE49-F238E27FC236}">
              <a16:creationId xmlns:a16="http://schemas.microsoft.com/office/drawing/2014/main" id="{3685C77E-750A-411E-8EA6-CC4B04C82374}"/>
            </a:ext>
          </a:extLst>
        </xdr:cNvPr>
        <xdr:cNvCxnSpPr/>
      </xdr:nvCxnSpPr>
      <xdr:spPr>
        <a:xfrm>
          <a:off x="1828800" y="10222230"/>
          <a:ext cx="79756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23495</xdr:rowOff>
    </xdr:from>
    <xdr:to>
      <xdr:col>6</xdr:col>
      <xdr:colOff>38100</xdr:colOff>
      <xdr:row>59</xdr:row>
      <xdr:rowOff>125095</xdr:rowOff>
    </xdr:to>
    <xdr:sp macro="" textlink="">
      <xdr:nvSpPr>
        <xdr:cNvPr id="97" name="楕円 96">
          <a:extLst>
            <a:ext uri="{FF2B5EF4-FFF2-40B4-BE49-F238E27FC236}">
              <a16:creationId xmlns:a16="http://schemas.microsoft.com/office/drawing/2014/main" id="{1F2A5F5F-CD47-4EA0-B498-AAE8FACDE30E}"/>
            </a:ext>
          </a:extLst>
        </xdr:cNvPr>
        <xdr:cNvSpPr/>
      </xdr:nvSpPr>
      <xdr:spPr>
        <a:xfrm>
          <a:off x="988060" y="10135235"/>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74295</xdr:rowOff>
    </xdr:from>
    <xdr:to>
      <xdr:col>10</xdr:col>
      <xdr:colOff>114300</xdr:colOff>
      <xdr:row>59</xdr:row>
      <xdr:rowOff>108585</xdr:rowOff>
    </xdr:to>
    <xdr:cxnSp macro="">
      <xdr:nvCxnSpPr>
        <xdr:cNvPr id="98" name="直線コネクタ 97">
          <a:extLst>
            <a:ext uri="{FF2B5EF4-FFF2-40B4-BE49-F238E27FC236}">
              <a16:creationId xmlns:a16="http://schemas.microsoft.com/office/drawing/2014/main" id="{75A1A8E4-946F-400E-9A0C-3C2B6D23AF59}"/>
            </a:ext>
          </a:extLst>
        </xdr:cNvPr>
        <xdr:cNvCxnSpPr/>
      </xdr:nvCxnSpPr>
      <xdr:spPr>
        <a:xfrm>
          <a:off x="1031240" y="10189845"/>
          <a:ext cx="79756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102887</xdr:rowOff>
    </xdr:from>
    <xdr:ext cx="405111" cy="259045"/>
    <xdr:sp macro="" textlink="">
      <xdr:nvSpPr>
        <xdr:cNvPr id="99" name="n_1aveValue【体育館・プール】&#10;有形固定資産減価償却率">
          <a:extLst>
            <a:ext uri="{FF2B5EF4-FFF2-40B4-BE49-F238E27FC236}">
              <a16:creationId xmlns:a16="http://schemas.microsoft.com/office/drawing/2014/main" id="{C5216E01-6A13-4365-9237-4876751289AA}"/>
            </a:ext>
          </a:extLst>
        </xdr:cNvPr>
        <xdr:cNvSpPr txBox="1"/>
      </xdr:nvSpPr>
      <xdr:spPr>
        <a:xfrm>
          <a:off x="3239144" y="10387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87647</xdr:rowOff>
    </xdr:from>
    <xdr:ext cx="405111" cy="259045"/>
    <xdr:sp macro="" textlink="">
      <xdr:nvSpPr>
        <xdr:cNvPr id="100" name="n_2aveValue【体育館・プール】&#10;有形固定資産減価償却率">
          <a:extLst>
            <a:ext uri="{FF2B5EF4-FFF2-40B4-BE49-F238E27FC236}">
              <a16:creationId xmlns:a16="http://schemas.microsoft.com/office/drawing/2014/main" id="{878BB9AA-C246-427D-A263-F14F21C8F6A0}"/>
            </a:ext>
          </a:extLst>
        </xdr:cNvPr>
        <xdr:cNvSpPr txBox="1"/>
      </xdr:nvSpPr>
      <xdr:spPr>
        <a:xfrm>
          <a:off x="2439044" y="10378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59072</xdr:rowOff>
    </xdr:from>
    <xdr:ext cx="405111" cy="259045"/>
    <xdr:sp macro="" textlink="">
      <xdr:nvSpPr>
        <xdr:cNvPr id="101" name="n_3aveValue【体育館・プール】&#10;有形固定資産減価償却率">
          <a:extLst>
            <a:ext uri="{FF2B5EF4-FFF2-40B4-BE49-F238E27FC236}">
              <a16:creationId xmlns:a16="http://schemas.microsoft.com/office/drawing/2014/main" id="{2DE2C616-EA1D-4345-857D-6157A5160501}"/>
            </a:ext>
          </a:extLst>
        </xdr:cNvPr>
        <xdr:cNvSpPr txBox="1"/>
      </xdr:nvSpPr>
      <xdr:spPr>
        <a:xfrm>
          <a:off x="1641484" y="10342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38117</xdr:rowOff>
    </xdr:from>
    <xdr:ext cx="405111" cy="259045"/>
    <xdr:sp macro="" textlink="">
      <xdr:nvSpPr>
        <xdr:cNvPr id="102" name="n_4aveValue【体育館・プール】&#10;有形固定資産減価償却率">
          <a:extLst>
            <a:ext uri="{FF2B5EF4-FFF2-40B4-BE49-F238E27FC236}">
              <a16:creationId xmlns:a16="http://schemas.microsoft.com/office/drawing/2014/main" id="{83EEC564-FA0C-4322-A195-03E1AA5FA9A4}"/>
            </a:ext>
          </a:extLst>
        </xdr:cNvPr>
        <xdr:cNvSpPr txBox="1"/>
      </xdr:nvSpPr>
      <xdr:spPr>
        <a:xfrm>
          <a:off x="855354" y="10325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10177</xdr:rowOff>
    </xdr:from>
    <xdr:ext cx="405111" cy="259045"/>
    <xdr:sp macro="" textlink="">
      <xdr:nvSpPr>
        <xdr:cNvPr id="103" name="n_1mainValue【体育館・プール】&#10;有形固定資産減価償却率">
          <a:extLst>
            <a:ext uri="{FF2B5EF4-FFF2-40B4-BE49-F238E27FC236}">
              <a16:creationId xmlns:a16="http://schemas.microsoft.com/office/drawing/2014/main" id="{47238CBC-466F-4CEE-8276-74765ABB5B80}"/>
            </a:ext>
          </a:extLst>
        </xdr:cNvPr>
        <xdr:cNvSpPr txBox="1"/>
      </xdr:nvSpPr>
      <xdr:spPr>
        <a:xfrm>
          <a:off x="3239144" y="9956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52087</xdr:rowOff>
    </xdr:from>
    <xdr:ext cx="405111" cy="259045"/>
    <xdr:sp macro="" textlink="">
      <xdr:nvSpPr>
        <xdr:cNvPr id="104" name="n_2mainValue【体育館・プール】&#10;有形固定資産減価償却率">
          <a:extLst>
            <a:ext uri="{FF2B5EF4-FFF2-40B4-BE49-F238E27FC236}">
              <a16:creationId xmlns:a16="http://schemas.microsoft.com/office/drawing/2014/main" id="{79B49C45-29F9-469C-82E0-959DFD50F841}"/>
            </a:ext>
          </a:extLst>
        </xdr:cNvPr>
        <xdr:cNvSpPr txBox="1"/>
      </xdr:nvSpPr>
      <xdr:spPr>
        <a:xfrm>
          <a:off x="2439044" y="999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4462</xdr:rowOff>
    </xdr:from>
    <xdr:ext cx="405111" cy="259045"/>
    <xdr:sp macro="" textlink="">
      <xdr:nvSpPr>
        <xdr:cNvPr id="105" name="n_3mainValue【体育館・プール】&#10;有形固定資産減価償却率">
          <a:extLst>
            <a:ext uri="{FF2B5EF4-FFF2-40B4-BE49-F238E27FC236}">
              <a16:creationId xmlns:a16="http://schemas.microsoft.com/office/drawing/2014/main" id="{C262D471-8902-47D0-85C1-92684B90198E}"/>
            </a:ext>
          </a:extLst>
        </xdr:cNvPr>
        <xdr:cNvSpPr txBox="1"/>
      </xdr:nvSpPr>
      <xdr:spPr>
        <a:xfrm>
          <a:off x="1641484" y="9950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141622</xdr:rowOff>
    </xdr:from>
    <xdr:ext cx="405111" cy="259045"/>
    <xdr:sp macro="" textlink="">
      <xdr:nvSpPr>
        <xdr:cNvPr id="106" name="n_4mainValue【体育館・プール】&#10;有形固定資産減価償却率">
          <a:extLst>
            <a:ext uri="{FF2B5EF4-FFF2-40B4-BE49-F238E27FC236}">
              <a16:creationId xmlns:a16="http://schemas.microsoft.com/office/drawing/2014/main" id="{2FE1560D-6C1C-4599-96A3-F629C64C364D}"/>
            </a:ext>
          </a:extLst>
        </xdr:cNvPr>
        <xdr:cNvSpPr txBox="1"/>
      </xdr:nvSpPr>
      <xdr:spPr>
        <a:xfrm>
          <a:off x="855354" y="9912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07" name="正方形/長方形 106">
          <a:extLst>
            <a:ext uri="{FF2B5EF4-FFF2-40B4-BE49-F238E27FC236}">
              <a16:creationId xmlns:a16="http://schemas.microsoft.com/office/drawing/2014/main" id="{68690BFB-083C-45CE-A8B3-19FB384AF787}"/>
            </a:ext>
          </a:extLst>
        </xdr:cNvPr>
        <xdr:cNvSpPr/>
      </xdr:nvSpPr>
      <xdr:spPr>
        <a:xfrm>
          <a:off x="596011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08" name="正方形/長方形 107">
          <a:extLst>
            <a:ext uri="{FF2B5EF4-FFF2-40B4-BE49-F238E27FC236}">
              <a16:creationId xmlns:a16="http://schemas.microsoft.com/office/drawing/2014/main" id="{D47F2C4C-B103-4F01-885E-918F878B6865}"/>
            </a:ext>
          </a:extLst>
        </xdr:cNvPr>
        <xdr:cNvSpPr/>
      </xdr:nvSpPr>
      <xdr:spPr>
        <a:xfrm>
          <a:off x="60604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09" name="正方形/長方形 108">
          <a:extLst>
            <a:ext uri="{FF2B5EF4-FFF2-40B4-BE49-F238E27FC236}">
              <a16:creationId xmlns:a16="http://schemas.microsoft.com/office/drawing/2014/main" id="{7420F894-181A-4BDA-9450-C34A13F47AC0}"/>
            </a:ext>
          </a:extLst>
        </xdr:cNvPr>
        <xdr:cNvSpPr/>
      </xdr:nvSpPr>
      <xdr:spPr>
        <a:xfrm>
          <a:off x="60604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10" name="正方形/長方形 109">
          <a:extLst>
            <a:ext uri="{FF2B5EF4-FFF2-40B4-BE49-F238E27FC236}">
              <a16:creationId xmlns:a16="http://schemas.microsoft.com/office/drawing/2014/main" id="{995DE233-B062-42A1-8B31-189D4DBCB1F9}"/>
            </a:ext>
          </a:extLst>
        </xdr:cNvPr>
        <xdr:cNvSpPr/>
      </xdr:nvSpPr>
      <xdr:spPr>
        <a:xfrm>
          <a:off x="69888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11" name="正方形/長方形 110">
          <a:extLst>
            <a:ext uri="{FF2B5EF4-FFF2-40B4-BE49-F238E27FC236}">
              <a16:creationId xmlns:a16="http://schemas.microsoft.com/office/drawing/2014/main" id="{9165A334-63B3-4EC8-9AD9-1A6865B9E841}"/>
            </a:ext>
          </a:extLst>
        </xdr:cNvPr>
        <xdr:cNvSpPr/>
      </xdr:nvSpPr>
      <xdr:spPr>
        <a:xfrm>
          <a:off x="69888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12" name="正方形/長方形 111">
          <a:extLst>
            <a:ext uri="{FF2B5EF4-FFF2-40B4-BE49-F238E27FC236}">
              <a16:creationId xmlns:a16="http://schemas.microsoft.com/office/drawing/2014/main" id="{34AF57C0-8616-45DA-A211-9B5FA4B36DD6}"/>
            </a:ext>
          </a:extLst>
        </xdr:cNvPr>
        <xdr:cNvSpPr/>
      </xdr:nvSpPr>
      <xdr:spPr>
        <a:xfrm>
          <a:off x="80175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13" name="正方形/長方形 112">
          <a:extLst>
            <a:ext uri="{FF2B5EF4-FFF2-40B4-BE49-F238E27FC236}">
              <a16:creationId xmlns:a16="http://schemas.microsoft.com/office/drawing/2014/main" id="{4547493D-BD32-465F-8129-B2A36D89CB4A}"/>
            </a:ext>
          </a:extLst>
        </xdr:cNvPr>
        <xdr:cNvSpPr/>
      </xdr:nvSpPr>
      <xdr:spPr>
        <a:xfrm>
          <a:off x="80175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14" name="正方形/長方形 113">
          <a:extLst>
            <a:ext uri="{FF2B5EF4-FFF2-40B4-BE49-F238E27FC236}">
              <a16:creationId xmlns:a16="http://schemas.microsoft.com/office/drawing/2014/main" id="{39EC0A01-0698-484C-814A-A01EBD751BFD}"/>
            </a:ext>
          </a:extLst>
        </xdr:cNvPr>
        <xdr:cNvSpPr/>
      </xdr:nvSpPr>
      <xdr:spPr>
        <a:xfrm>
          <a:off x="596011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15" name="テキスト ボックス 114">
          <a:extLst>
            <a:ext uri="{FF2B5EF4-FFF2-40B4-BE49-F238E27FC236}">
              <a16:creationId xmlns:a16="http://schemas.microsoft.com/office/drawing/2014/main" id="{7D1827E5-3575-4A74-B0CA-E93F247E46E0}"/>
            </a:ext>
          </a:extLst>
        </xdr:cNvPr>
        <xdr:cNvSpPr txBox="1"/>
      </xdr:nvSpPr>
      <xdr:spPr>
        <a:xfrm>
          <a:off x="592201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16" name="直線コネクタ 115">
          <a:extLst>
            <a:ext uri="{FF2B5EF4-FFF2-40B4-BE49-F238E27FC236}">
              <a16:creationId xmlns:a16="http://schemas.microsoft.com/office/drawing/2014/main" id="{F1222346-375B-4B26-8A69-490DC28DDA9D}"/>
            </a:ext>
          </a:extLst>
        </xdr:cNvPr>
        <xdr:cNvCxnSpPr/>
      </xdr:nvCxnSpPr>
      <xdr:spPr>
        <a:xfrm>
          <a:off x="5960110" y="1143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17" name="直線コネクタ 116">
          <a:extLst>
            <a:ext uri="{FF2B5EF4-FFF2-40B4-BE49-F238E27FC236}">
              <a16:creationId xmlns:a16="http://schemas.microsoft.com/office/drawing/2014/main" id="{42DA2FC2-74B6-4DAE-BD1A-775E28C46D8B}"/>
            </a:ext>
          </a:extLst>
        </xdr:cNvPr>
        <xdr:cNvCxnSpPr/>
      </xdr:nvCxnSpPr>
      <xdr:spPr>
        <a:xfrm>
          <a:off x="5960110" y="1104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18" name="テキスト ボックス 117">
          <a:extLst>
            <a:ext uri="{FF2B5EF4-FFF2-40B4-BE49-F238E27FC236}">
              <a16:creationId xmlns:a16="http://schemas.microsoft.com/office/drawing/2014/main" id="{78AE8C0A-B257-4DFE-88D3-6046A15A1E5A}"/>
            </a:ext>
          </a:extLst>
        </xdr:cNvPr>
        <xdr:cNvSpPr txBox="1"/>
      </xdr:nvSpPr>
      <xdr:spPr>
        <a:xfrm>
          <a:off x="5527221"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19" name="直線コネクタ 118">
          <a:extLst>
            <a:ext uri="{FF2B5EF4-FFF2-40B4-BE49-F238E27FC236}">
              <a16:creationId xmlns:a16="http://schemas.microsoft.com/office/drawing/2014/main" id="{BE68D397-D08A-4076-B6A8-3BBBB23B9C8D}"/>
            </a:ext>
          </a:extLst>
        </xdr:cNvPr>
        <xdr:cNvCxnSpPr/>
      </xdr:nvCxnSpPr>
      <xdr:spPr>
        <a:xfrm>
          <a:off x="5960110" y="1066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20" name="テキスト ボックス 119">
          <a:extLst>
            <a:ext uri="{FF2B5EF4-FFF2-40B4-BE49-F238E27FC236}">
              <a16:creationId xmlns:a16="http://schemas.microsoft.com/office/drawing/2014/main" id="{7234A559-FD5F-4FA3-8FAC-A7CDDB469781}"/>
            </a:ext>
          </a:extLst>
        </xdr:cNvPr>
        <xdr:cNvSpPr txBox="1"/>
      </xdr:nvSpPr>
      <xdr:spPr>
        <a:xfrm>
          <a:off x="5527221" y="1052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21" name="直線コネクタ 120">
          <a:extLst>
            <a:ext uri="{FF2B5EF4-FFF2-40B4-BE49-F238E27FC236}">
              <a16:creationId xmlns:a16="http://schemas.microsoft.com/office/drawing/2014/main" id="{7BB5D93F-4232-440D-86BC-AE5F86258668}"/>
            </a:ext>
          </a:extLst>
        </xdr:cNvPr>
        <xdr:cNvCxnSpPr/>
      </xdr:nvCxnSpPr>
      <xdr:spPr>
        <a:xfrm>
          <a:off x="5960110" y="1028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22" name="テキスト ボックス 121">
          <a:extLst>
            <a:ext uri="{FF2B5EF4-FFF2-40B4-BE49-F238E27FC236}">
              <a16:creationId xmlns:a16="http://schemas.microsoft.com/office/drawing/2014/main" id="{FC90970F-38D9-43AC-A39A-6FE4BEB80EC5}"/>
            </a:ext>
          </a:extLst>
        </xdr:cNvPr>
        <xdr:cNvSpPr txBox="1"/>
      </xdr:nvSpPr>
      <xdr:spPr>
        <a:xfrm>
          <a:off x="5527221" y="1014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23" name="直線コネクタ 122">
          <a:extLst>
            <a:ext uri="{FF2B5EF4-FFF2-40B4-BE49-F238E27FC236}">
              <a16:creationId xmlns:a16="http://schemas.microsoft.com/office/drawing/2014/main" id="{27FAD0C4-CC80-4B7D-8DD5-6D3CA29231B9}"/>
            </a:ext>
          </a:extLst>
        </xdr:cNvPr>
        <xdr:cNvCxnSpPr/>
      </xdr:nvCxnSpPr>
      <xdr:spPr>
        <a:xfrm>
          <a:off x="5960110" y="990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24" name="テキスト ボックス 123">
          <a:extLst>
            <a:ext uri="{FF2B5EF4-FFF2-40B4-BE49-F238E27FC236}">
              <a16:creationId xmlns:a16="http://schemas.microsoft.com/office/drawing/2014/main" id="{90F6DA4C-2BA5-47C3-8321-98337818397C}"/>
            </a:ext>
          </a:extLst>
        </xdr:cNvPr>
        <xdr:cNvSpPr txBox="1"/>
      </xdr:nvSpPr>
      <xdr:spPr>
        <a:xfrm>
          <a:off x="5527221" y="976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25" name="直線コネクタ 124">
          <a:extLst>
            <a:ext uri="{FF2B5EF4-FFF2-40B4-BE49-F238E27FC236}">
              <a16:creationId xmlns:a16="http://schemas.microsoft.com/office/drawing/2014/main" id="{09B83AB7-0ABA-44E8-A2A7-9C7618EA99EE}"/>
            </a:ext>
          </a:extLst>
        </xdr:cNvPr>
        <xdr:cNvCxnSpPr/>
      </xdr:nvCxnSpPr>
      <xdr:spPr>
        <a:xfrm>
          <a:off x="5960110" y="952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26" name="テキスト ボックス 125">
          <a:extLst>
            <a:ext uri="{FF2B5EF4-FFF2-40B4-BE49-F238E27FC236}">
              <a16:creationId xmlns:a16="http://schemas.microsoft.com/office/drawing/2014/main" id="{CBD8A688-D2A6-4187-80E1-8D994ED924B9}"/>
            </a:ext>
          </a:extLst>
        </xdr:cNvPr>
        <xdr:cNvSpPr txBox="1"/>
      </xdr:nvSpPr>
      <xdr:spPr>
        <a:xfrm>
          <a:off x="5527221" y="938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27" name="直線コネクタ 126">
          <a:extLst>
            <a:ext uri="{FF2B5EF4-FFF2-40B4-BE49-F238E27FC236}">
              <a16:creationId xmlns:a16="http://schemas.microsoft.com/office/drawing/2014/main" id="{B81EDBE0-29FF-4757-A0F4-AFA4DA27B662}"/>
            </a:ext>
          </a:extLst>
        </xdr:cNvPr>
        <xdr:cNvCxnSpPr/>
      </xdr:nvCxnSpPr>
      <xdr:spPr>
        <a:xfrm>
          <a:off x="5960110" y="914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28" name="テキスト ボックス 127">
          <a:extLst>
            <a:ext uri="{FF2B5EF4-FFF2-40B4-BE49-F238E27FC236}">
              <a16:creationId xmlns:a16="http://schemas.microsoft.com/office/drawing/2014/main" id="{F76288E0-7907-43A2-8208-A1AF303B19AF}"/>
            </a:ext>
          </a:extLst>
        </xdr:cNvPr>
        <xdr:cNvSpPr txBox="1"/>
      </xdr:nvSpPr>
      <xdr:spPr>
        <a:xfrm>
          <a:off x="5527221"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29" name="【体育館・プール】&#10;一人当たり面積グラフ枠">
          <a:extLst>
            <a:ext uri="{FF2B5EF4-FFF2-40B4-BE49-F238E27FC236}">
              <a16:creationId xmlns:a16="http://schemas.microsoft.com/office/drawing/2014/main" id="{5465B584-8C97-41D9-A8DE-1BE137E915FF}"/>
            </a:ext>
          </a:extLst>
        </xdr:cNvPr>
        <xdr:cNvSpPr/>
      </xdr:nvSpPr>
      <xdr:spPr>
        <a:xfrm>
          <a:off x="596011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3810</xdr:rowOff>
    </xdr:from>
    <xdr:to>
      <xdr:col>54</xdr:col>
      <xdr:colOff>189865</xdr:colOff>
      <xdr:row>63</xdr:row>
      <xdr:rowOff>125730</xdr:rowOff>
    </xdr:to>
    <xdr:cxnSp macro="">
      <xdr:nvCxnSpPr>
        <xdr:cNvPr id="130" name="直線コネクタ 129">
          <a:extLst>
            <a:ext uri="{FF2B5EF4-FFF2-40B4-BE49-F238E27FC236}">
              <a16:creationId xmlns:a16="http://schemas.microsoft.com/office/drawing/2014/main" id="{63BDFFE0-04D3-4DBF-B8DA-EC00B7656E51}"/>
            </a:ext>
          </a:extLst>
        </xdr:cNvPr>
        <xdr:cNvCxnSpPr/>
      </xdr:nvCxnSpPr>
      <xdr:spPr>
        <a:xfrm flipV="1">
          <a:off x="9429115" y="9606915"/>
          <a:ext cx="0" cy="13239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129557</xdr:rowOff>
    </xdr:from>
    <xdr:ext cx="469744" cy="259045"/>
    <xdr:sp macro="" textlink="">
      <xdr:nvSpPr>
        <xdr:cNvPr id="131" name="【体育館・プール】&#10;一人当たり面積最小値テキスト">
          <a:extLst>
            <a:ext uri="{FF2B5EF4-FFF2-40B4-BE49-F238E27FC236}">
              <a16:creationId xmlns:a16="http://schemas.microsoft.com/office/drawing/2014/main" id="{BA443853-FE50-426F-9AAA-4FB706FD82E0}"/>
            </a:ext>
          </a:extLst>
        </xdr:cNvPr>
        <xdr:cNvSpPr txBox="1"/>
      </xdr:nvSpPr>
      <xdr:spPr>
        <a:xfrm>
          <a:off x="9467850" y="10934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125730</xdr:rowOff>
    </xdr:from>
    <xdr:to>
      <xdr:col>55</xdr:col>
      <xdr:colOff>88900</xdr:colOff>
      <xdr:row>63</xdr:row>
      <xdr:rowOff>125730</xdr:rowOff>
    </xdr:to>
    <xdr:cxnSp macro="">
      <xdr:nvCxnSpPr>
        <xdr:cNvPr id="132" name="直線コネクタ 131">
          <a:extLst>
            <a:ext uri="{FF2B5EF4-FFF2-40B4-BE49-F238E27FC236}">
              <a16:creationId xmlns:a16="http://schemas.microsoft.com/office/drawing/2014/main" id="{28876C50-C121-4FBF-B56C-691394753B36}"/>
            </a:ext>
          </a:extLst>
        </xdr:cNvPr>
        <xdr:cNvCxnSpPr/>
      </xdr:nvCxnSpPr>
      <xdr:spPr>
        <a:xfrm>
          <a:off x="9356090" y="1093089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121937</xdr:rowOff>
    </xdr:from>
    <xdr:ext cx="469744" cy="259045"/>
    <xdr:sp macro="" textlink="">
      <xdr:nvSpPr>
        <xdr:cNvPr id="133" name="【体育館・プール】&#10;一人当たり面積最大値テキスト">
          <a:extLst>
            <a:ext uri="{FF2B5EF4-FFF2-40B4-BE49-F238E27FC236}">
              <a16:creationId xmlns:a16="http://schemas.microsoft.com/office/drawing/2014/main" id="{CA2C1CB5-74A8-4130-9FB8-A0BD61E41CE8}"/>
            </a:ext>
          </a:extLst>
        </xdr:cNvPr>
        <xdr:cNvSpPr txBox="1"/>
      </xdr:nvSpPr>
      <xdr:spPr>
        <a:xfrm>
          <a:off x="9467850" y="9382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3810</xdr:rowOff>
    </xdr:from>
    <xdr:to>
      <xdr:col>55</xdr:col>
      <xdr:colOff>88900</xdr:colOff>
      <xdr:row>56</xdr:row>
      <xdr:rowOff>3810</xdr:rowOff>
    </xdr:to>
    <xdr:cxnSp macro="">
      <xdr:nvCxnSpPr>
        <xdr:cNvPr id="134" name="直線コネクタ 133">
          <a:extLst>
            <a:ext uri="{FF2B5EF4-FFF2-40B4-BE49-F238E27FC236}">
              <a16:creationId xmlns:a16="http://schemas.microsoft.com/office/drawing/2014/main" id="{970213E6-E2AA-4EEC-B3A0-C568F340DD89}"/>
            </a:ext>
          </a:extLst>
        </xdr:cNvPr>
        <xdr:cNvCxnSpPr/>
      </xdr:nvCxnSpPr>
      <xdr:spPr>
        <a:xfrm>
          <a:off x="9356090" y="960691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38117</xdr:rowOff>
    </xdr:from>
    <xdr:ext cx="469744" cy="259045"/>
    <xdr:sp macro="" textlink="">
      <xdr:nvSpPr>
        <xdr:cNvPr id="135" name="【体育館・プール】&#10;一人当たり面積平均値テキスト">
          <a:extLst>
            <a:ext uri="{FF2B5EF4-FFF2-40B4-BE49-F238E27FC236}">
              <a16:creationId xmlns:a16="http://schemas.microsoft.com/office/drawing/2014/main" id="{C418CE0E-3470-49F3-BD73-DBC01788F392}"/>
            </a:ext>
          </a:extLst>
        </xdr:cNvPr>
        <xdr:cNvSpPr txBox="1"/>
      </xdr:nvSpPr>
      <xdr:spPr>
        <a:xfrm>
          <a:off x="9467850" y="104965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59690</xdr:rowOff>
    </xdr:from>
    <xdr:to>
      <xdr:col>55</xdr:col>
      <xdr:colOff>50800</xdr:colOff>
      <xdr:row>61</xdr:row>
      <xdr:rowOff>161290</xdr:rowOff>
    </xdr:to>
    <xdr:sp macro="" textlink="">
      <xdr:nvSpPr>
        <xdr:cNvPr id="136" name="フローチャート: 判断 135">
          <a:extLst>
            <a:ext uri="{FF2B5EF4-FFF2-40B4-BE49-F238E27FC236}">
              <a16:creationId xmlns:a16="http://schemas.microsoft.com/office/drawing/2014/main" id="{B7E8551C-9758-46A4-88DC-8B252B530CCA}"/>
            </a:ext>
          </a:extLst>
        </xdr:cNvPr>
        <xdr:cNvSpPr/>
      </xdr:nvSpPr>
      <xdr:spPr>
        <a:xfrm>
          <a:off x="9394190" y="10514330"/>
          <a:ext cx="9017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78740</xdr:rowOff>
    </xdr:from>
    <xdr:to>
      <xdr:col>50</xdr:col>
      <xdr:colOff>165100</xdr:colOff>
      <xdr:row>62</xdr:row>
      <xdr:rowOff>8890</xdr:rowOff>
    </xdr:to>
    <xdr:sp macro="" textlink="">
      <xdr:nvSpPr>
        <xdr:cNvPr id="137" name="フローチャート: 判断 136">
          <a:extLst>
            <a:ext uri="{FF2B5EF4-FFF2-40B4-BE49-F238E27FC236}">
              <a16:creationId xmlns:a16="http://schemas.microsoft.com/office/drawing/2014/main" id="{962E7F70-3DF6-4448-AA16-1E6FEDBFB810}"/>
            </a:ext>
          </a:extLst>
        </xdr:cNvPr>
        <xdr:cNvSpPr/>
      </xdr:nvSpPr>
      <xdr:spPr>
        <a:xfrm>
          <a:off x="8632190" y="1053719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90170</xdr:rowOff>
    </xdr:from>
    <xdr:to>
      <xdr:col>46</xdr:col>
      <xdr:colOff>38100</xdr:colOff>
      <xdr:row>62</xdr:row>
      <xdr:rowOff>20320</xdr:rowOff>
    </xdr:to>
    <xdr:sp macro="" textlink="">
      <xdr:nvSpPr>
        <xdr:cNvPr id="138" name="フローチャート: 判断 137">
          <a:extLst>
            <a:ext uri="{FF2B5EF4-FFF2-40B4-BE49-F238E27FC236}">
              <a16:creationId xmlns:a16="http://schemas.microsoft.com/office/drawing/2014/main" id="{0D03FAF7-EF7F-41B5-9780-C74E47C3D0A1}"/>
            </a:ext>
          </a:extLst>
        </xdr:cNvPr>
        <xdr:cNvSpPr/>
      </xdr:nvSpPr>
      <xdr:spPr>
        <a:xfrm>
          <a:off x="7846060" y="10552430"/>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74930</xdr:rowOff>
    </xdr:from>
    <xdr:to>
      <xdr:col>41</xdr:col>
      <xdr:colOff>101600</xdr:colOff>
      <xdr:row>62</xdr:row>
      <xdr:rowOff>5080</xdr:rowOff>
    </xdr:to>
    <xdr:sp macro="" textlink="">
      <xdr:nvSpPr>
        <xdr:cNvPr id="139" name="フローチャート: 判断 138">
          <a:extLst>
            <a:ext uri="{FF2B5EF4-FFF2-40B4-BE49-F238E27FC236}">
              <a16:creationId xmlns:a16="http://schemas.microsoft.com/office/drawing/2014/main" id="{9FE2AF98-3519-4B13-814A-2D8EAF797743}"/>
            </a:ext>
          </a:extLst>
        </xdr:cNvPr>
        <xdr:cNvSpPr/>
      </xdr:nvSpPr>
      <xdr:spPr>
        <a:xfrm>
          <a:off x="7029450" y="1053338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71120</xdr:rowOff>
    </xdr:from>
    <xdr:to>
      <xdr:col>36</xdr:col>
      <xdr:colOff>165100</xdr:colOff>
      <xdr:row>62</xdr:row>
      <xdr:rowOff>1270</xdr:rowOff>
    </xdr:to>
    <xdr:sp macro="" textlink="">
      <xdr:nvSpPr>
        <xdr:cNvPr id="140" name="フローチャート: 判断 139">
          <a:extLst>
            <a:ext uri="{FF2B5EF4-FFF2-40B4-BE49-F238E27FC236}">
              <a16:creationId xmlns:a16="http://schemas.microsoft.com/office/drawing/2014/main" id="{9D7FB020-AD17-41A0-B7E7-97C5D57B7DAC}"/>
            </a:ext>
          </a:extLst>
        </xdr:cNvPr>
        <xdr:cNvSpPr/>
      </xdr:nvSpPr>
      <xdr:spPr>
        <a:xfrm>
          <a:off x="6231890" y="10527665"/>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41" name="テキスト ボックス 140">
          <a:extLst>
            <a:ext uri="{FF2B5EF4-FFF2-40B4-BE49-F238E27FC236}">
              <a16:creationId xmlns:a16="http://schemas.microsoft.com/office/drawing/2014/main" id="{A8527393-BEB5-4703-8A34-5392C904F1D1}"/>
            </a:ext>
          </a:extLst>
        </xdr:cNvPr>
        <xdr:cNvSpPr txBox="1"/>
      </xdr:nvSpPr>
      <xdr:spPr>
        <a:xfrm>
          <a:off x="92583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42" name="テキスト ボックス 141">
          <a:extLst>
            <a:ext uri="{FF2B5EF4-FFF2-40B4-BE49-F238E27FC236}">
              <a16:creationId xmlns:a16="http://schemas.microsoft.com/office/drawing/2014/main" id="{FAA22F22-1343-43B7-877A-D626B1A94A6E}"/>
            </a:ext>
          </a:extLst>
        </xdr:cNvPr>
        <xdr:cNvSpPr txBox="1"/>
      </xdr:nvSpPr>
      <xdr:spPr>
        <a:xfrm>
          <a:off x="8515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43" name="テキスト ボックス 142">
          <a:extLst>
            <a:ext uri="{FF2B5EF4-FFF2-40B4-BE49-F238E27FC236}">
              <a16:creationId xmlns:a16="http://schemas.microsoft.com/office/drawing/2014/main" id="{7E6C0C7D-7FB3-4BB0-9B42-3BACAEDC7BF6}"/>
            </a:ext>
          </a:extLst>
        </xdr:cNvPr>
        <xdr:cNvSpPr txBox="1"/>
      </xdr:nvSpPr>
      <xdr:spPr>
        <a:xfrm>
          <a:off x="7717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44" name="テキスト ボックス 143">
          <a:extLst>
            <a:ext uri="{FF2B5EF4-FFF2-40B4-BE49-F238E27FC236}">
              <a16:creationId xmlns:a16="http://schemas.microsoft.com/office/drawing/2014/main" id="{37FB5177-AC44-47F6-9565-9C07B9B1745F}"/>
            </a:ext>
          </a:extLst>
        </xdr:cNvPr>
        <xdr:cNvSpPr txBox="1"/>
      </xdr:nvSpPr>
      <xdr:spPr>
        <a:xfrm>
          <a:off x="691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45" name="テキスト ボックス 144">
          <a:extLst>
            <a:ext uri="{FF2B5EF4-FFF2-40B4-BE49-F238E27FC236}">
              <a16:creationId xmlns:a16="http://schemas.microsoft.com/office/drawing/2014/main" id="{BB598D5E-90D1-4E17-BCE2-CD0619E8C3DA}"/>
            </a:ext>
          </a:extLst>
        </xdr:cNvPr>
        <xdr:cNvSpPr txBox="1"/>
      </xdr:nvSpPr>
      <xdr:spPr>
        <a:xfrm>
          <a:off x="6115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74930</xdr:rowOff>
    </xdr:from>
    <xdr:to>
      <xdr:col>55</xdr:col>
      <xdr:colOff>50800</xdr:colOff>
      <xdr:row>61</xdr:row>
      <xdr:rowOff>5080</xdr:rowOff>
    </xdr:to>
    <xdr:sp macro="" textlink="">
      <xdr:nvSpPr>
        <xdr:cNvPr id="146" name="楕円 145">
          <a:extLst>
            <a:ext uri="{FF2B5EF4-FFF2-40B4-BE49-F238E27FC236}">
              <a16:creationId xmlns:a16="http://schemas.microsoft.com/office/drawing/2014/main" id="{72AED0C9-6566-4C56-A0BF-4FAD722C4B28}"/>
            </a:ext>
          </a:extLst>
        </xdr:cNvPr>
        <xdr:cNvSpPr/>
      </xdr:nvSpPr>
      <xdr:spPr>
        <a:xfrm>
          <a:off x="9394190" y="10361930"/>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59</xdr:row>
      <xdr:rowOff>97807</xdr:rowOff>
    </xdr:from>
    <xdr:ext cx="469744" cy="259045"/>
    <xdr:sp macro="" textlink="">
      <xdr:nvSpPr>
        <xdr:cNvPr id="147" name="【体育館・プール】&#10;一人当たり面積該当値テキスト">
          <a:extLst>
            <a:ext uri="{FF2B5EF4-FFF2-40B4-BE49-F238E27FC236}">
              <a16:creationId xmlns:a16="http://schemas.microsoft.com/office/drawing/2014/main" id="{E6FAC5F0-DA76-414B-8615-858997B90D5B}"/>
            </a:ext>
          </a:extLst>
        </xdr:cNvPr>
        <xdr:cNvSpPr txBox="1"/>
      </xdr:nvSpPr>
      <xdr:spPr>
        <a:xfrm>
          <a:off x="9467850" y="10209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71120</xdr:rowOff>
    </xdr:from>
    <xdr:to>
      <xdr:col>50</xdr:col>
      <xdr:colOff>165100</xdr:colOff>
      <xdr:row>61</xdr:row>
      <xdr:rowOff>1270</xdr:rowOff>
    </xdr:to>
    <xdr:sp macro="" textlink="">
      <xdr:nvSpPr>
        <xdr:cNvPr id="148" name="楕円 147">
          <a:extLst>
            <a:ext uri="{FF2B5EF4-FFF2-40B4-BE49-F238E27FC236}">
              <a16:creationId xmlns:a16="http://schemas.microsoft.com/office/drawing/2014/main" id="{6D695F11-1C87-4DBC-A9B1-19AF43D6791E}"/>
            </a:ext>
          </a:extLst>
        </xdr:cNvPr>
        <xdr:cNvSpPr/>
      </xdr:nvSpPr>
      <xdr:spPr>
        <a:xfrm>
          <a:off x="8632190" y="1035621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60</xdr:row>
      <xdr:rowOff>121920</xdr:rowOff>
    </xdr:from>
    <xdr:to>
      <xdr:col>55</xdr:col>
      <xdr:colOff>0</xdr:colOff>
      <xdr:row>60</xdr:row>
      <xdr:rowOff>125730</xdr:rowOff>
    </xdr:to>
    <xdr:cxnSp macro="">
      <xdr:nvCxnSpPr>
        <xdr:cNvPr id="149" name="直線コネクタ 148">
          <a:extLst>
            <a:ext uri="{FF2B5EF4-FFF2-40B4-BE49-F238E27FC236}">
              <a16:creationId xmlns:a16="http://schemas.microsoft.com/office/drawing/2014/main" id="{E0C47604-DED8-4805-B3BF-73B8F3A8925D}"/>
            </a:ext>
          </a:extLst>
        </xdr:cNvPr>
        <xdr:cNvCxnSpPr/>
      </xdr:nvCxnSpPr>
      <xdr:spPr>
        <a:xfrm>
          <a:off x="8686800" y="10410825"/>
          <a:ext cx="74295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86360</xdr:rowOff>
    </xdr:from>
    <xdr:to>
      <xdr:col>46</xdr:col>
      <xdr:colOff>38100</xdr:colOff>
      <xdr:row>61</xdr:row>
      <xdr:rowOff>16510</xdr:rowOff>
    </xdr:to>
    <xdr:sp macro="" textlink="">
      <xdr:nvSpPr>
        <xdr:cNvPr id="150" name="楕円 149">
          <a:extLst>
            <a:ext uri="{FF2B5EF4-FFF2-40B4-BE49-F238E27FC236}">
              <a16:creationId xmlns:a16="http://schemas.microsoft.com/office/drawing/2014/main" id="{AAB433CA-A38C-4F4F-8BC5-1282039DEB6A}"/>
            </a:ext>
          </a:extLst>
        </xdr:cNvPr>
        <xdr:cNvSpPr/>
      </xdr:nvSpPr>
      <xdr:spPr>
        <a:xfrm>
          <a:off x="7846060" y="1037526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60</xdr:row>
      <xdr:rowOff>121920</xdr:rowOff>
    </xdr:from>
    <xdr:to>
      <xdr:col>50</xdr:col>
      <xdr:colOff>114300</xdr:colOff>
      <xdr:row>60</xdr:row>
      <xdr:rowOff>137160</xdr:rowOff>
    </xdr:to>
    <xdr:cxnSp macro="">
      <xdr:nvCxnSpPr>
        <xdr:cNvPr id="151" name="直線コネクタ 150">
          <a:extLst>
            <a:ext uri="{FF2B5EF4-FFF2-40B4-BE49-F238E27FC236}">
              <a16:creationId xmlns:a16="http://schemas.microsoft.com/office/drawing/2014/main" id="{ACA2414C-2D9D-4F73-93DB-B78737DE1318}"/>
            </a:ext>
          </a:extLst>
        </xdr:cNvPr>
        <xdr:cNvCxnSpPr/>
      </xdr:nvCxnSpPr>
      <xdr:spPr>
        <a:xfrm flipV="1">
          <a:off x="7889240" y="10410825"/>
          <a:ext cx="79756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60</xdr:row>
      <xdr:rowOff>74930</xdr:rowOff>
    </xdr:from>
    <xdr:to>
      <xdr:col>41</xdr:col>
      <xdr:colOff>101600</xdr:colOff>
      <xdr:row>61</xdr:row>
      <xdr:rowOff>5080</xdr:rowOff>
    </xdr:to>
    <xdr:sp macro="" textlink="">
      <xdr:nvSpPr>
        <xdr:cNvPr id="152" name="楕円 151">
          <a:extLst>
            <a:ext uri="{FF2B5EF4-FFF2-40B4-BE49-F238E27FC236}">
              <a16:creationId xmlns:a16="http://schemas.microsoft.com/office/drawing/2014/main" id="{BCA86721-79C1-4A39-A40E-899CDED15E50}"/>
            </a:ext>
          </a:extLst>
        </xdr:cNvPr>
        <xdr:cNvSpPr/>
      </xdr:nvSpPr>
      <xdr:spPr>
        <a:xfrm>
          <a:off x="7029450" y="1036193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60</xdr:row>
      <xdr:rowOff>125730</xdr:rowOff>
    </xdr:from>
    <xdr:to>
      <xdr:col>45</xdr:col>
      <xdr:colOff>177800</xdr:colOff>
      <xdr:row>60</xdr:row>
      <xdr:rowOff>137160</xdr:rowOff>
    </xdr:to>
    <xdr:cxnSp macro="">
      <xdr:nvCxnSpPr>
        <xdr:cNvPr id="153" name="直線コネクタ 152">
          <a:extLst>
            <a:ext uri="{FF2B5EF4-FFF2-40B4-BE49-F238E27FC236}">
              <a16:creationId xmlns:a16="http://schemas.microsoft.com/office/drawing/2014/main" id="{E5D35027-8BF5-42E3-80EC-91765A533961}"/>
            </a:ext>
          </a:extLst>
        </xdr:cNvPr>
        <xdr:cNvCxnSpPr/>
      </xdr:nvCxnSpPr>
      <xdr:spPr>
        <a:xfrm>
          <a:off x="7084060" y="10416540"/>
          <a:ext cx="80518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60</xdr:row>
      <xdr:rowOff>74930</xdr:rowOff>
    </xdr:from>
    <xdr:to>
      <xdr:col>36</xdr:col>
      <xdr:colOff>165100</xdr:colOff>
      <xdr:row>61</xdr:row>
      <xdr:rowOff>5080</xdr:rowOff>
    </xdr:to>
    <xdr:sp macro="" textlink="">
      <xdr:nvSpPr>
        <xdr:cNvPr id="154" name="楕円 153">
          <a:extLst>
            <a:ext uri="{FF2B5EF4-FFF2-40B4-BE49-F238E27FC236}">
              <a16:creationId xmlns:a16="http://schemas.microsoft.com/office/drawing/2014/main" id="{F70E112E-EB65-4EB0-91E8-C4B522DCB202}"/>
            </a:ext>
          </a:extLst>
        </xdr:cNvPr>
        <xdr:cNvSpPr/>
      </xdr:nvSpPr>
      <xdr:spPr>
        <a:xfrm>
          <a:off x="6231890" y="10361930"/>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60</xdr:row>
      <xdr:rowOff>125730</xdr:rowOff>
    </xdr:from>
    <xdr:to>
      <xdr:col>41</xdr:col>
      <xdr:colOff>50800</xdr:colOff>
      <xdr:row>60</xdr:row>
      <xdr:rowOff>125730</xdr:rowOff>
    </xdr:to>
    <xdr:cxnSp macro="">
      <xdr:nvCxnSpPr>
        <xdr:cNvPr id="155" name="直線コネクタ 154">
          <a:extLst>
            <a:ext uri="{FF2B5EF4-FFF2-40B4-BE49-F238E27FC236}">
              <a16:creationId xmlns:a16="http://schemas.microsoft.com/office/drawing/2014/main" id="{0A433CD0-F32C-4AB7-A588-A1E3B91227B1}"/>
            </a:ext>
          </a:extLst>
        </xdr:cNvPr>
        <xdr:cNvCxnSpPr/>
      </xdr:nvCxnSpPr>
      <xdr:spPr>
        <a:xfrm>
          <a:off x="6286500" y="1041654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17</xdr:rowOff>
    </xdr:from>
    <xdr:ext cx="469744" cy="259045"/>
    <xdr:sp macro="" textlink="">
      <xdr:nvSpPr>
        <xdr:cNvPr id="156" name="n_1aveValue【体育館・プール】&#10;一人当たり面積">
          <a:extLst>
            <a:ext uri="{FF2B5EF4-FFF2-40B4-BE49-F238E27FC236}">
              <a16:creationId xmlns:a16="http://schemas.microsoft.com/office/drawing/2014/main" id="{A53976BB-495F-4129-9ECA-61B93111EDFB}"/>
            </a:ext>
          </a:extLst>
        </xdr:cNvPr>
        <xdr:cNvSpPr txBox="1"/>
      </xdr:nvSpPr>
      <xdr:spPr>
        <a:xfrm>
          <a:off x="8454467" y="10629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11447</xdr:rowOff>
    </xdr:from>
    <xdr:ext cx="469744" cy="259045"/>
    <xdr:sp macro="" textlink="">
      <xdr:nvSpPr>
        <xdr:cNvPr id="157" name="n_2aveValue【体育館・プール】&#10;一人当たり面積">
          <a:extLst>
            <a:ext uri="{FF2B5EF4-FFF2-40B4-BE49-F238E27FC236}">
              <a16:creationId xmlns:a16="http://schemas.microsoft.com/office/drawing/2014/main" id="{ED191AAF-5739-4D06-AFE5-B4D97CE6CAEF}"/>
            </a:ext>
          </a:extLst>
        </xdr:cNvPr>
        <xdr:cNvSpPr txBox="1"/>
      </xdr:nvSpPr>
      <xdr:spPr>
        <a:xfrm>
          <a:off x="7673417" y="10645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167657</xdr:rowOff>
    </xdr:from>
    <xdr:ext cx="469744" cy="259045"/>
    <xdr:sp macro="" textlink="">
      <xdr:nvSpPr>
        <xdr:cNvPr id="158" name="n_3aveValue【体育館・プール】&#10;一人当たり面積">
          <a:extLst>
            <a:ext uri="{FF2B5EF4-FFF2-40B4-BE49-F238E27FC236}">
              <a16:creationId xmlns:a16="http://schemas.microsoft.com/office/drawing/2014/main" id="{E8D171E7-93B5-43B7-BB46-85BE17C1299E}"/>
            </a:ext>
          </a:extLst>
        </xdr:cNvPr>
        <xdr:cNvSpPr txBox="1"/>
      </xdr:nvSpPr>
      <xdr:spPr>
        <a:xfrm>
          <a:off x="6866332" y="10629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163847</xdr:rowOff>
    </xdr:from>
    <xdr:ext cx="469744" cy="259045"/>
    <xdr:sp macro="" textlink="">
      <xdr:nvSpPr>
        <xdr:cNvPr id="159" name="n_4aveValue【体育館・プール】&#10;一人当たり面積">
          <a:extLst>
            <a:ext uri="{FF2B5EF4-FFF2-40B4-BE49-F238E27FC236}">
              <a16:creationId xmlns:a16="http://schemas.microsoft.com/office/drawing/2014/main" id="{6ADBD8B0-FA63-4B2C-9488-504FB59593B9}"/>
            </a:ext>
          </a:extLst>
        </xdr:cNvPr>
        <xdr:cNvSpPr txBox="1"/>
      </xdr:nvSpPr>
      <xdr:spPr>
        <a:xfrm>
          <a:off x="6068772" y="1062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59</xdr:row>
      <xdr:rowOff>17797</xdr:rowOff>
    </xdr:from>
    <xdr:ext cx="469744" cy="259045"/>
    <xdr:sp macro="" textlink="">
      <xdr:nvSpPr>
        <xdr:cNvPr id="160" name="n_1mainValue【体育館・プール】&#10;一人当たり面積">
          <a:extLst>
            <a:ext uri="{FF2B5EF4-FFF2-40B4-BE49-F238E27FC236}">
              <a16:creationId xmlns:a16="http://schemas.microsoft.com/office/drawing/2014/main" id="{03765826-12F6-4784-A0D1-E7D46153AE58}"/>
            </a:ext>
          </a:extLst>
        </xdr:cNvPr>
        <xdr:cNvSpPr txBox="1"/>
      </xdr:nvSpPr>
      <xdr:spPr>
        <a:xfrm>
          <a:off x="8454467" y="10137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33037</xdr:rowOff>
    </xdr:from>
    <xdr:ext cx="469744" cy="259045"/>
    <xdr:sp macro="" textlink="">
      <xdr:nvSpPr>
        <xdr:cNvPr id="161" name="n_2mainValue【体育館・プール】&#10;一人当たり面積">
          <a:extLst>
            <a:ext uri="{FF2B5EF4-FFF2-40B4-BE49-F238E27FC236}">
              <a16:creationId xmlns:a16="http://schemas.microsoft.com/office/drawing/2014/main" id="{07E3406F-ED15-46FD-B5F5-53219258555C}"/>
            </a:ext>
          </a:extLst>
        </xdr:cNvPr>
        <xdr:cNvSpPr txBox="1"/>
      </xdr:nvSpPr>
      <xdr:spPr>
        <a:xfrm>
          <a:off x="7673417" y="10146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21607</xdr:rowOff>
    </xdr:from>
    <xdr:ext cx="469744" cy="259045"/>
    <xdr:sp macro="" textlink="">
      <xdr:nvSpPr>
        <xdr:cNvPr id="162" name="n_3mainValue【体育館・プール】&#10;一人当たり面積">
          <a:extLst>
            <a:ext uri="{FF2B5EF4-FFF2-40B4-BE49-F238E27FC236}">
              <a16:creationId xmlns:a16="http://schemas.microsoft.com/office/drawing/2014/main" id="{D45FE8F4-7E46-4759-98B0-0DE29D2AB4A5}"/>
            </a:ext>
          </a:extLst>
        </xdr:cNvPr>
        <xdr:cNvSpPr txBox="1"/>
      </xdr:nvSpPr>
      <xdr:spPr>
        <a:xfrm>
          <a:off x="6866332" y="10133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59</xdr:row>
      <xdr:rowOff>21607</xdr:rowOff>
    </xdr:from>
    <xdr:ext cx="469744" cy="259045"/>
    <xdr:sp macro="" textlink="">
      <xdr:nvSpPr>
        <xdr:cNvPr id="163" name="n_4mainValue【体育館・プール】&#10;一人当たり面積">
          <a:extLst>
            <a:ext uri="{FF2B5EF4-FFF2-40B4-BE49-F238E27FC236}">
              <a16:creationId xmlns:a16="http://schemas.microsoft.com/office/drawing/2014/main" id="{FD55FB8B-FA03-40B7-957B-38BB0DFF54F6}"/>
            </a:ext>
          </a:extLst>
        </xdr:cNvPr>
        <xdr:cNvSpPr txBox="1"/>
      </xdr:nvSpPr>
      <xdr:spPr>
        <a:xfrm>
          <a:off x="6068772" y="10133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64" name="正方形/長方形 163">
          <a:extLst>
            <a:ext uri="{FF2B5EF4-FFF2-40B4-BE49-F238E27FC236}">
              <a16:creationId xmlns:a16="http://schemas.microsoft.com/office/drawing/2014/main" id="{1F9DBA23-11F3-4F57-B657-1B03E5443C4A}"/>
            </a:ext>
          </a:extLst>
        </xdr:cNvPr>
        <xdr:cNvSpPr/>
      </xdr:nvSpPr>
      <xdr:spPr>
        <a:xfrm>
          <a:off x="6858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5" name="正方形/長方形 164">
          <a:extLst>
            <a:ext uri="{FF2B5EF4-FFF2-40B4-BE49-F238E27FC236}">
              <a16:creationId xmlns:a16="http://schemas.microsoft.com/office/drawing/2014/main" id="{4A43B009-0509-4247-8ADC-0ACB997CAD75}"/>
            </a:ext>
          </a:extLst>
        </xdr:cNvPr>
        <xdr:cNvSpPr/>
      </xdr:nvSpPr>
      <xdr:spPr>
        <a:xfrm>
          <a:off x="8166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6" name="正方形/長方形 165">
          <a:extLst>
            <a:ext uri="{FF2B5EF4-FFF2-40B4-BE49-F238E27FC236}">
              <a16:creationId xmlns:a16="http://schemas.microsoft.com/office/drawing/2014/main" id="{FDDCE754-6035-4641-B525-BBA55AE91463}"/>
            </a:ext>
          </a:extLst>
        </xdr:cNvPr>
        <xdr:cNvSpPr/>
      </xdr:nvSpPr>
      <xdr:spPr>
        <a:xfrm>
          <a:off x="8166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7" name="正方形/長方形 166">
          <a:extLst>
            <a:ext uri="{FF2B5EF4-FFF2-40B4-BE49-F238E27FC236}">
              <a16:creationId xmlns:a16="http://schemas.microsoft.com/office/drawing/2014/main" id="{FF5A7DFF-62C2-4ADF-BFE1-6903A32CA672}"/>
            </a:ext>
          </a:extLst>
        </xdr:cNvPr>
        <xdr:cNvSpPr/>
      </xdr:nvSpPr>
      <xdr:spPr>
        <a:xfrm>
          <a:off x="17145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8" name="正方形/長方形 167">
          <a:extLst>
            <a:ext uri="{FF2B5EF4-FFF2-40B4-BE49-F238E27FC236}">
              <a16:creationId xmlns:a16="http://schemas.microsoft.com/office/drawing/2014/main" id="{DB6375A4-C1EB-4087-88FA-CF67D76B3712}"/>
            </a:ext>
          </a:extLst>
        </xdr:cNvPr>
        <xdr:cNvSpPr/>
      </xdr:nvSpPr>
      <xdr:spPr>
        <a:xfrm>
          <a:off x="17145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69" name="正方形/長方形 168">
          <a:extLst>
            <a:ext uri="{FF2B5EF4-FFF2-40B4-BE49-F238E27FC236}">
              <a16:creationId xmlns:a16="http://schemas.microsoft.com/office/drawing/2014/main" id="{3007DF4A-8666-4BD5-8431-ABD377597902}"/>
            </a:ext>
          </a:extLst>
        </xdr:cNvPr>
        <xdr:cNvSpPr/>
      </xdr:nvSpPr>
      <xdr:spPr>
        <a:xfrm>
          <a:off x="27432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70" name="正方形/長方形 169">
          <a:extLst>
            <a:ext uri="{FF2B5EF4-FFF2-40B4-BE49-F238E27FC236}">
              <a16:creationId xmlns:a16="http://schemas.microsoft.com/office/drawing/2014/main" id="{A5DDFCE6-719B-4BB2-8117-4E0EF59574C1}"/>
            </a:ext>
          </a:extLst>
        </xdr:cNvPr>
        <xdr:cNvSpPr/>
      </xdr:nvSpPr>
      <xdr:spPr>
        <a:xfrm>
          <a:off x="27432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71" name="正方形/長方形 170">
          <a:extLst>
            <a:ext uri="{FF2B5EF4-FFF2-40B4-BE49-F238E27FC236}">
              <a16:creationId xmlns:a16="http://schemas.microsoft.com/office/drawing/2014/main" id="{4C4AB29B-EC36-471F-A8EE-E8FD996C1928}"/>
            </a:ext>
          </a:extLst>
        </xdr:cNvPr>
        <xdr:cNvSpPr/>
      </xdr:nvSpPr>
      <xdr:spPr>
        <a:xfrm>
          <a:off x="6858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72" name="テキスト ボックス 171">
          <a:extLst>
            <a:ext uri="{FF2B5EF4-FFF2-40B4-BE49-F238E27FC236}">
              <a16:creationId xmlns:a16="http://schemas.microsoft.com/office/drawing/2014/main" id="{79C23094-CBD1-48BD-8034-28C287FBD6BC}"/>
            </a:ext>
          </a:extLst>
        </xdr:cNvPr>
        <xdr:cNvSpPr txBox="1"/>
      </xdr:nvSpPr>
      <xdr:spPr>
        <a:xfrm>
          <a:off x="66675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73" name="直線コネクタ 172">
          <a:extLst>
            <a:ext uri="{FF2B5EF4-FFF2-40B4-BE49-F238E27FC236}">
              <a16:creationId xmlns:a16="http://schemas.microsoft.com/office/drawing/2014/main" id="{EC2AFA71-20B0-4451-BD09-58524B6F291A}"/>
            </a:ext>
          </a:extLst>
        </xdr:cNvPr>
        <xdr:cNvCxnSpPr/>
      </xdr:nvCxnSpPr>
      <xdr:spPr>
        <a:xfrm>
          <a:off x="6858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74" name="テキスト ボックス 173">
          <a:extLst>
            <a:ext uri="{FF2B5EF4-FFF2-40B4-BE49-F238E27FC236}">
              <a16:creationId xmlns:a16="http://schemas.microsoft.com/office/drawing/2014/main" id="{3ED83AEE-DDE2-4FFB-B5EF-77BA1CAD9E06}"/>
            </a:ext>
          </a:extLst>
        </xdr:cNvPr>
        <xdr:cNvSpPr txBox="1"/>
      </xdr:nvSpPr>
      <xdr:spPr>
        <a:xfrm>
          <a:off x="273866"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175" name="直線コネクタ 174">
          <a:extLst>
            <a:ext uri="{FF2B5EF4-FFF2-40B4-BE49-F238E27FC236}">
              <a16:creationId xmlns:a16="http://schemas.microsoft.com/office/drawing/2014/main" id="{02CEBD61-0D8F-423C-AE43-E21FFCE6C92F}"/>
            </a:ext>
          </a:extLst>
        </xdr:cNvPr>
        <xdr:cNvCxnSpPr/>
      </xdr:nvCxnSpPr>
      <xdr:spPr>
        <a:xfrm>
          <a:off x="685800" y="1478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176" name="テキスト ボックス 175">
          <a:extLst>
            <a:ext uri="{FF2B5EF4-FFF2-40B4-BE49-F238E27FC236}">
              <a16:creationId xmlns:a16="http://schemas.microsoft.com/office/drawing/2014/main" id="{B0606CA9-157B-4005-A3A6-B92D352EC3B9}"/>
            </a:ext>
          </a:extLst>
        </xdr:cNvPr>
        <xdr:cNvSpPr txBox="1"/>
      </xdr:nvSpPr>
      <xdr:spPr>
        <a:xfrm>
          <a:off x="273866" y="1463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177" name="直線コネクタ 176">
          <a:extLst>
            <a:ext uri="{FF2B5EF4-FFF2-40B4-BE49-F238E27FC236}">
              <a16:creationId xmlns:a16="http://schemas.microsoft.com/office/drawing/2014/main" id="{DEB0A955-D928-4579-9A40-F183BDCDAA4A}"/>
            </a:ext>
          </a:extLst>
        </xdr:cNvPr>
        <xdr:cNvCxnSpPr/>
      </xdr:nvCxnSpPr>
      <xdr:spPr>
        <a:xfrm>
          <a:off x="685800" y="1432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178" name="テキスト ボックス 177">
          <a:extLst>
            <a:ext uri="{FF2B5EF4-FFF2-40B4-BE49-F238E27FC236}">
              <a16:creationId xmlns:a16="http://schemas.microsoft.com/office/drawing/2014/main" id="{C5279D46-CC88-42A9-9EED-F5E755C46AD3}"/>
            </a:ext>
          </a:extLst>
        </xdr:cNvPr>
        <xdr:cNvSpPr txBox="1"/>
      </xdr:nvSpPr>
      <xdr:spPr>
        <a:xfrm>
          <a:off x="343701" y="141852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179" name="直線コネクタ 178">
          <a:extLst>
            <a:ext uri="{FF2B5EF4-FFF2-40B4-BE49-F238E27FC236}">
              <a16:creationId xmlns:a16="http://schemas.microsoft.com/office/drawing/2014/main" id="{8CED55E0-E83F-4FD2-B7D4-54D652161A35}"/>
            </a:ext>
          </a:extLst>
        </xdr:cNvPr>
        <xdr:cNvCxnSpPr/>
      </xdr:nvCxnSpPr>
      <xdr:spPr>
        <a:xfrm>
          <a:off x="685800" y="1386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180" name="テキスト ボックス 179">
          <a:extLst>
            <a:ext uri="{FF2B5EF4-FFF2-40B4-BE49-F238E27FC236}">
              <a16:creationId xmlns:a16="http://schemas.microsoft.com/office/drawing/2014/main" id="{A9122390-7F3F-4C29-9A0E-B88DDA312EF9}"/>
            </a:ext>
          </a:extLst>
        </xdr:cNvPr>
        <xdr:cNvSpPr txBox="1"/>
      </xdr:nvSpPr>
      <xdr:spPr>
        <a:xfrm>
          <a:off x="343701" y="137280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181" name="直線コネクタ 180">
          <a:extLst>
            <a:ext uri="{FF2B5EF4-FFF2-40B4-BE49-F238E27FC236}">
              <a16:creationId xmlns:a16="http://schemas.microsoft.com/office/drawing/2014/main" id="{995C37E8-7950-486D-8D88-A5881B50AF5B}"/>
            </a:ext>
          </a:extLst>
        </xdr:cNvPr>
        <xdr:cNvCxnSpPr/>
      </xdr:nvCxnSpPr>
      <xdr:spPr>
        <a:xfrm>
          <a:off x="685800" y="1341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182" name="テキスト ボックス 181">
          <a:extLst>
            <a:ext uri="{FF2B5EF4-FFF2-40B4-BE49-F238E27FC236}">
              <a16:creationId xmlns:a16="http://schemas.microsoft.com/office/drawing/2014/main" id="{83F3053F-68F6-4167-B031-0C82C7076B46}"/>
            </a:ext>
          </a:extLst>
        </xdr:cNvPr>
        <xdr:cNvSpPr txBox="1"/>
      </xdr:nvSpPr>
      <xdr:spPr>
        <a:xfrm>
          <a:off x="343701" y="132670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3" name="直線コネクタ 182">
          <a:extLst>
            <a:ext uri="{FF2B5EF4-FFF2-40B4-BE49-F238E27FC236}">
              <a16:creationId xmlns:a16="http://schemas.microsoft.com/office/drawing/2014/main" id="{ED834ADD-6755-4BFA-A2A7-9CEF67C4E292}"/>
            </a:ext>
          </a:extLst>
        </xdr:cNvPr>
        <xdr:cNvCxnSpPr/>
      </xdr:nvCxnSpPr>
      <xdr:spPr>
        <a:xfrm>
          <a:off x="6858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184" name="テキスト ボックス 183">
          <a:extLst>
            <a:ext uri="{FF2B5EF4-FFF2-40B4-BE49-F238E27FC236}">
              <a16:creationId xmlns:a16="http://schemas.microsoft.com/office/drawing/2014/main" id="{1C8B85BB-93B4-4CE4-B46E-28F4CFE22247}"/>
            </a:ext>
          </a:extLst>
        </xdr:cNvPr>
        <xdr:cNvSpPr txBox="1"/>
      </xdr:nvSpPr>
      <xdr:spPr>
        <a:xfrm>
          <a:off x="343701" y="12813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185" name="【福祉施設】&#10;有形固定資産減価償却率グラフ枠">
          <a:extLst>
            <a:ext uri="{FF2B5EF4-FFF2-40B4-BE49-F238E27FC236}">
              <a16:creationId xmlns:a16="http://schemas.microsoft.com/office/drawing/2014/main" id="{3A05297F-A3C4-4675-BE43-A4D9701E8377}"/>
            </a:ext>
          </a:extLst>
        </xdr:cNvPr>
        <xdr:cNvSpPr/>
      </xdr:nvSpPr>
      <xdr:spPr>
        <a:xfrm>
          <a:off x="6858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76963</xdr:rowOff>
    </xdr:from>
    <xdr:to>
      <xdr:col>24</xdr:col>
      <xdr:colOff>62865</xdr:colOff>
      <xdr:row>86</xdr:row>
      <xdr:rowOff>38100</xdr:rowOff>
    </xdr:to>
    <xdr:cxnSp macro="">
      <xdr:nvCxnSpPr>
        <xdr:cNvPr id="186" name="直線コネクタ 185">
          <a:extLst>
            <a:ext uri="{FF2B5EF4-FFF2-40B4-BE49-F238E27FC236}">
              <a16:creationId xmlns:a16="http://schemas.microsoft.com/office/drawing/2014/main" id="{2F8AB2CA-2C15-4EF7-852C-86FD6087019D}"/>
            </a:ext>
          </a:extLst>
        </xdr:cNvPr>
        <xdr:cNvCxnSpPr/>
      </xdr:nvCxnSpPr>
      <xdr:spPr>
        <a:xfrm flipV="1">
          <a:off x="4173855" y="13450063"/>
          <a:ext cx="0" cy="13327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187" name="【福祉施設】&#10;有形固定資産減価償却率最小値テキスト">
          <a:extLst>
            <a:ext uri="{FF2B5EF4-FFF2-40B4-BE49-F238E27FC236}">
              <a16:creationId xmlns:a16="http://schemas.microsoft.com/office/drawing/2014/main" id="{FC3A43D8-6F7B-4AB9-A9F7-7E6C8789739C}"/>
            </a:ext>
          </a:extLst>
        </xdr:cNvPr>
        <xdr:cNvSpPr txBox="1"/>
      </xdr:nvSpPr>
      <xdr:spPr>
        <a:xfrm>
          <a:off x="4212590" y="14788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188" name="直線コネクタ 187">
          <a:extLst>
            <a:ext uri="{FF2B5EF4-FFF2-40B4-BE49-F238E27FC236}">
              <a16:creationId xmlns:a16="http://schemas.microsoft.com/office/drawing/2014/main" id="{84C8F596-8A92-4686-A870-C6F17C3C3545}"/>
            </a:ext>
          </a:extLst>
        </xdr:cNvPr>
        <xdr:cNvCxnSpPr/>
      </xdr:nvCxnSpPr>
      <xdr:spPr>
        <a:xfrm>
          <a:off x="4112260" y="147828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23640</xdr:rowOff>
    </xdr:from>
    <xdr:ext cx="405111" cy="259045"/>
    <xdr:sp macro="" textlink="">
      <xdr:nvSpPr>
        <xdr:cNvPr id="189" name="【福祉施設】&#10;有形固定資産減価償却率最大値テキスト">
          <a:extLst>
            <a:ext uri="{FF2B5EF4-FFF2-40B4-BE49-F238E27FC236}">
              <a16:creationId xmlns:a16="http://schemas.microsoft.com/office/drawing/2014/main" id="{981443E9-B708-4A6E-99E7-EC800DB6E747}"/>
            </a:ext>
          </a:extLst>
        </xdr:cNvPr>
        <xdr:cNvSpPr txBox="1"/>
      </xdr:nvSpPr>
      <xdr:spPr>
        <a:xfrm>
          <a:off x="4212590" y="132214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76963</xdr:rowOff>
    </xdr:from>
    <xdr:to>
      <xdr:col>24</xdr:col>
      <xdr:colOff>152400</xdr:colOff>
      <xdr:row>78</xdr:row>
      <xdr:rowOff>76963</xdr:rowOff>
    </xdr:to>
    <xdr:cxnSp macro="">
      <xdr:nvCxnSpPr>
        <xdr:cNvPr id="190" name="直線コネクタ 189">
          <a:extLst>
            <a:ext uri="{FF2B5EF4-FFF2-40B4-BE49-F238E27FC236}">
              <a16:creationId xmlns:a16="http://schemas.microsoft.com/office/drawing/2014/main" id="{85B36A75-3F03-4D40-A912-CDDECFE123E2}"/>
            </a:ext>
          </a:extLst>
        </xdr:cNvPr>
        <xdr:cNvCxnSpPr/>
      </xdr:nvCxnSpPr>
      <xdr:spPr>
        <a:xfrm>
          <a:off x="4112260" y="134500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75455</xdr:rowOff>
    </xdr:from>
    <xdr:ext cx="405111" cy="259045"/>
    <xdr:sp macro="" textlink="">
      <xdr:nvSpPr>
        <xdr:cNvPr id="191" name="【福祉施設】&#10;有形固定資産減価償却率平均値テキスト">
          <a:extLst>
            <a:ext uri="{FF2B5EF4-FFF2-40B4-BE49-F238E27FC236}">
              <a16:creationId xmlns:a16="http://schemas.microsoft.com/office/drawing/2014/main" id="{8B9E7E15-55AE-460E-9A61-03EF90434A2E}"/>
            </a:ext>
          </a:extLst>
        </xdr:cNvPr>
        <xdr:cNvSpPr txBox="1"/>
      </xdr:nvSpPr>
      <xdr:spPr>
        <a:xfrm>
          <a:off x="4212590" y="137914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97028</xdr:rowOff>
    </xdr:from>
    <xdr:to>
      <xdr:col>24</xdr:col>
      <xdr:colOff>114300</xdr:colOff>
      <xdr:row>81</xdr:row>
      <xdr:rowOff>27178</xdr:rowOff>
    </xdr:to>
    <xdr:sp macro="" textlink="">
      <xdr:nvSpPr>
        <xdr:cNvPr id="192" name="フローチャート: 判断 191">
          <a:extLst>
            <a:ext uri="{FF2B5EF4-FFF2-40B4-BE49-F238E27FC236}">
              <a16:creationId xmlns:a16="http://schemas.microsoft.com/office/drawing/2014/main" id="{F0785967-A970-45C7-AF3A-05F34B73EAA8}"/>
            </a:ext>
          </a:extLst>
        </xdr:cNvPr>
        <xdr:cNvSpPr/>
      </xdr:nvSpPr>
      <xdr:spPr>
        <a:xfrm>
          <a:off x="4131310" y="13809218"/>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97028</xdr:rowOff>
    </xdr:from>
    <xdr:to>
      <xdr:col>20</xdr:col>
      <xdr:colOff>38100</xdr:colOff>
      <xdr:row>81</xdr:row>
      <xdr:rowOff>27178</xdr:rowOff>
    </xdr:to>
    <xdr:sp macro="" textlink="">
      <xdr:nvSpPr>
        <xdr:cNvPr id="193" name="フローチャート: 判断 192">
          <a:extLst>
            <a:ext uri="{FF2B5EF4-FFF2-40B4-BE49-F238E27FC236}">
              <a16:creationId xmlns:a16="http://schemas.microsoft.com/office/drawing/2014/main" id="{FFE37B44-EF03-4378-BCA8-0B73568CE5B8}"/>
            </a:ext>
          </a:extLst>
        </xdr:cNvPr>
        <xdr:cNvSpPr/>
      </xdr:nvSpPr>
      <xdr:spPr>
        <a:xfrm>
          <a:off x="3388360" y="13809218"/>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65024</xdr:rowOff>
    </xdr:from>
    <xdr:to>
      <xdr:col>15</xdr:col>
      <xdr:colOff>101600</xdr:colOff>
      <xdr:row>80</xdr:row>
      <xdr:rowOff>166624</xdr:rowOff>
    </xdr:to>
    <xdr:sp macro="" textlink="">
      <xdr:nvSpPr>
        <xdr:cNvPr id="194" name="フローチャート: 判断 193">
          <a:extLst>
            <a:ext uri="{FF2B5EF4-FFF2-40B4-BE49-F238E27FC236}">
              <a16:creationId xmlns:a16="http://schemas.microsoft.com/office/drawing/2014/main" id="{60A196EE-7961-4EAB-91C8-989BEA1ECD9A}"/>
            </a:ext>
          </a:extLst>
        </xdr:cNvPr>
        <xdr:cNvSpPr/>
      </xdr:nvSpPr>
      <xdr:spPr>
        <a:xfrm>
          <a:off x="2571750" y="13779119"/>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46737</xdr:rowOff>
    </xdr:from>
    <xdr:to>
      <xdr:col>10</xdr:col>
      <xdr:colOff>165100</xdr:colOff>
      <xdr:row>80</xdr:row>
      <xdr:rowOff>148337</xdr:rowOff>
    </xdr:to>
    <xdr:sp macro="" textlink="">
      <xdr:nvSpPr>
        <xdr:cNvPr id="195" name="フローチャート: 判断 194">
          <a:extLst>
            <a:ext uri="{FF2B5EF4-FFF2-40B4-BE49-F238E27FC236}">
              <a16:creationId xmlns:a16="http://schemas.microsoft.com/office/drawing/2014/main" id="{C742963D-38B5-476B-B15E-6031CC129408}"/>
            </a:ext>
          </a:extLst>
        </xdr:cNvPr>
        <xdr:cNvSpPr/>
      </xdr:nvSpPr>
      <xdr:spPr>
        <a:xfrm>
          <a:off x="1774190" y="13764642"/>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37592</xdr:rowOff>
    </xdr:from>
    <xdr:to>
      <xdr:col>6</xdr:col>
      <xdr:colOff>38100</xdr:colOff>
      <xdr:row>80</xdr:row>
      <xdr:rowOff>139192</xdr:rowOff>
    </xdr:to>
    <xdr:sp macro="" textlink="">
      <xdr:nvSpPr>
        <xdr:cNvPr id="196" name="フローチャート: 判断 195">
          <a:extLst>
            <a:ext uri="{FF2B5EF4-FFF2-40B4-BE49-F238E27FC236}">
              <a16:creationId xmlns:a16="http://schemas.microsoft.com/office/drawing/2014/main" id="{E128BFEF-C5EA-4FF8-B856-BC730584E70E}"/>
            </a:ext>
          </a:extLst>
        </xdr:cNvPr>
        <xdr:cNvSpPr/>
      </xdr:nvSpPr>
      <xdr:spPr>
        <a:xfrm>
          <a:off x="988060" y="1375359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97" name="テキスト ボックス 196">
          <a:extLst>
            <a:ext uri="{FF2B5EF4-FFF2-40B4-BE49-F238E27FC236}">
              <a16:creationId xmlns:a16="http://schemas.microsoft.com/office/drawing/2014/main" id="{D8786DA0-E7AD-4E3C-B4D6-CCDAFA6A0AE3}"/>
            </a:ext>
          </a:extLst>
        </xdr:cNvPr>
        <xdr:cNvSpPr txBox="1"/>
      </xdr:nvSpPr>
      <xdr:spPr>
        <a:xfrm>
          <a:off x="40030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98" name="テキスト ボックス 197">
          <a:extLst>
            <a:ext uri="{FF2B5EF4-FFF2-40B4-BE49-F238E27FC236}">
              <a16:creationId xmlns:a16="http://schemas.microsoft.com/office/drawing/2014/main" id="{4736E456-CFBD-4E25-8505-41B22C749886}"/>
            </a:ext>
          </a:extLst>
        </xdr:cNvPr>
        <xdr:cNvSpPr txBox="1"/>
      </xdr:nvSpPr>
      <xdr:spPr>
        <a:xfrm>
          <a:off x="32600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199" name="テキスト ボックス 198">
          <a:extLst>
            <a:ext uri="{FF2B5EF4-FFF2-40B4-BE49-F238E27FC236}">
              <a16:creationId xmlns:a16="http://schemas.microsoft.com/office/drawing/2014/main" id="{90BA6555-6D25-43DA-A7FF-CF7A795D8A08}"/>
            </a:ext>
          </a:extLst>
        </xdr:cNvPr>
        <xdr:cNvSpPr txBox="1"/>
      </xdr:nvSpPr>
      <xdr:spPr>
        <a:xfrm>
          <a:off x="24549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00" name="テキスト ボックス 199">
          <a:extLst>
            <a:ext uri="{FF2B5EF4-FFF2-40B4-BE49-F238E27FC236}">
              <a16:creationId xmlns:a16="http://schemas.microsoft.com/office/drawing/2014/main" id="{708A3BF6-7130-4B9B-8BA6-8A61886066B2}"/>
            </a:ext>
          </a:extLst>
        </xdr:cNvPr>
        <xdr:cNvSpPr txBox="1"/>
      </xdr:nvSpPr>
      <xdr:spPr>
        <a:xfrm>
          <a:off x="1657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01" name="テキスト ボックス 200">
          <a:extLst>
            <a:ext uri="{FF2B5EF4-FFF2-40B4-BE49-F238E27FC236}">
              <a16:creationId xmlns:a16="http://schemas.microsoft.com/office/drawing/2014/main" id="{36B76B9D-42E5-458D-85D6-4DB8CAE4A501}"/>
            </a:ext>
          </a:extLst>
        </xdr:cNvPr>
        <xdr:cNvSpPr txBox="1"/>
      </xdr:nvSpPr>
      <xdr:spPr>
        <a:xfrm>
          <a:off x="859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19304</xdr:rowOff>
    </xdr:from>
    <xdr:to>
      <xdr:col>24</xdr:col>
      <xdr:colOff>114300</xdr:colOff>
      <xdr:row>80</xdr:row>
      <xdr:rowOff>120904</xdr:rowOff>
    </xdr:to>
    <xdr:sp macro="" textlink="">
      <xdr:nvSpPr>
        <xdr:cNvPr id="202" name="楕円 201">
          <a:extLst>
            <a:ext uri="{FF2B5EF4-FFF2-40B4-BE49-F238E27FC236}">
              <a16:creationId xmlns:a16="http://schemas.microsoft.com/office/drawing/2014/main" id="{2918B044-2A6F-4746-BB2A-098C7B728B29}"/>
            </a:ext>
          </a:extLst>
        </xdr:cNvPr>
        <xdr:cNvSpPr/>
      </xdr:nvSpPr>
      <xdr:spPr>
        <a:xfrm>
          <a:off x="4131310" y="13731494"/>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42181</xdr:rowOff>
    </xdr:from>
    <xdr:ext cx="405111" cy="259045"/>
    <xdr:sp macro="" textlink="">
      <xdr:nvSpPr>
        <xdr:cNvPr id="203" name="【福祉施設】&#10;有形固定資産減価償却率該当値テキスト">
          <a:extLst>
            <a:ext uri="{FF2B5EF4-FFF2-40B4-BE49-F238E27FC236}">
              <a16:creationId xmlns:a16="http://schemas.microsoft.com/office/drawing/2014/main" id="{B5D77EFF-C86F-4B94-89A5-855BF0D96EE4}"/>
            </a:ext>
          </a:extLst>
        </xdr:cNvPr>
        <xdr:cNvSpPr txBox="1"/>
      </xdr:nvSpPr>
      <xdr:spPr>
        <a:xfrm>
          <a:off x="4212590" y="135886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135889</xdr:rowOff>
    </xdr:from>
    <xdr:to>
      <xdr:col>20</xdr:col>
      <xdr:colOff>38100</xdr:colOff>
      <xdr:row>80</xdr:row>
      <xdr:rowOff>66039</xdr:rowOff>
    </xdr:to>
    <xdr:sp macro="" textlink="">
      <xdr:nvSpPr>
        <xdr:cNvPr id="204" name="楕円 203">
          <a:extLst>
            <a:ext uri="{FF2B5EF4-FFF2-40B4-BE49-F238E27FC236}">
              <a16:creationId xmlns:a16="http://schemas.microsoft.com/office/drawing/2014/main" id="{A1FEADD1-6D12-4270-A633-A6DBFB0037CC}"/>
            </a:ext>
          </a:extLst>
        </xdr:cNvPr>
        <xdr:cNvSpPr/>
      </xdr:nvSpPr>
      <xdr:spPr>
        <a:xfrm>
          <a:off x="3388360" y="13676629"/>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15239</xdr:rowOff>
    </xdr:from>
    <xdr:to>
      <xdr:col>24</xdr:col>
      <xdr:colOff>63500</xdr:colOff>
      <xdr:row>80</xdr:row>
      <xdr:rowOff>70104</xdr:rowOff>
    </xdr:to>
    <xdr:cxnSp macro="">
      <xdr:nvCxnSpPr>
        <xdr:cNvPr id="205" name="直線コネクタ 204">
          <a:extLst>
            <a:ext uri="{FF2B5EF4-FFF2-40B4-BE49-F238E27FC236}">
              <a16:creationId xmlns:a16="http://schemas.microsoft.com/office/drawing/2014/main" id="{16E0F9D7-2710-477F-AA87-4C83DB6555D5}"/>
            </a:ext>
          </a:extLst>
        </xdr:cNvPr>
        <xdr:cNvCxnSpPr/>
      </xdr:nvCxnSpPr>
      <xdr:spPr>
        <a:xfrm>
          <a:off x="3431540" y="13735049"/>
          <a:ext cx="742950" cy="49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30735</xdr:rowOff>
    </xdr:from>
    <xdr:to>
      <xdr:col>15</xdr:col>
      <xdr:colOff>101600</xdr:colOff>
      <xdr:row>80</xdr:row>
      <xdr:rowOff>132335</xdr:rowOff>
    </xdr:to>
    <xdr:sp macro="" textlink="">
      <xdr:nvSpPr>
        <xdr:cNvPr id="206" name="楕円 205">
          <a:extLst>
            <a:ext uri="{FF2B5EF4-FFF2-40B4-BE49-F238E27FC236}">
              <a16:creationId xmlns:a16="http://schemas.microsoft.com/office/drawing/2014/main" id="{14BCF8E6-D273-4DE1-AF22-46E6C8D16CC7}"/>
            </a:ext>
          </a:extLst>
        </xdr:cNvPr>
        <xdr:cNvSpPr/>
      </xdr:nvSpPr>
      <xdr:spPr>
        <a:xfrm>
          <a:off x="2571750" y="13744830"/>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15239</xdr:rowOff>
    </xdr:from>
    <xdr:to>
      <xdr:col>19</xdr:col>
      <xdr:colOff>177800</xdr:colOff>
      <xdr:row>80</xdr:row>
      <xdr:rowOff>81535</xdr:rowOff>
    </xdr:to>
    <xdr:cxnSp macro="">
      <xdr:nvCxnSpPr>
        <xdr:cNvPr id="207" name="直線コネクタ 206">
          <a:extLst>
            <a:ext uri="{FF2B5EF4-FFF2-40B4-BE49-F238E27FC236}">
              <a16:creationId xmlns:a16="http://schemas.microsoft.com/office/drawing/2014/main" id="{C08C9500-B48A-48A6-A091-2BAEF1E9FF48}"/>
            </a:ext>
          </a:extLst>
        </xdr:cNvPr>
        <xdr:cNvCxnSpPr/>
      </xdr:nvCxnSpPr>
      <xdr:spPr>
        <a:xfrm flipV="1">
          <a:off x="2626360" y="13735049"/>
          <a:ext cx="805180" cy="64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133604</xdr:rowOff>
    </xdr:from>
    <xdr:to>
      <xdr:col>10</xdr:col>
      <xdr:colOff>165100</xdr:colOff>
      <xdr:row>80</xdr:row>
      <xdr:rowOff>63754</xdr:rowOff>
    </xdr:to>
    <xdr:sp macro="" textlink="">
      <xdr:nvSpPr>
        <xdr:cNvPr id="208" name="楕円 207">
          <a:extLst>
            <a:ext uri="{FF2B5EF4-FFF2-40B4-BE49-F238E27FC236}">
              <a16:creationId xmlns:a16="http://schemas.microsoft.com/office/drawing/2014/main" id="{5726EB40-66E2-477B-B4A9-6F18D10AAA15}"/>
            </a:ext>
          </a:extLst>
        </xdr:cNvPr>
        <xdr:cNvSpPr/>
      </xdr:nvSpPr>
      <xdr:spPr>
        <a:xfrm>
          <a:off x="1774190" y="13674344"/>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12954</xdr:rowOff>
    </xdr:from>
    <xdr:to>
      <xdr:col>15</xdr:col>
      <xdr:colOff>50800</xdr:colOff>
      <xdr:row>80</xdr:row>
      <xdr:rowOff>81535</xdr:rowOff>
    </xdr:to>
    <xdr:cxnSp macro="">
      <xdr:nvCxnSpPr>
        <xdr:cNvPr id="209" name="直線コネクタ 208">
          <a:extLst>
            <a:ext uri="{FF2B5EF4-FFF2-40B4-BE49-F238E27FC236}">
              <a16:creationId xmlns:a16="http://schemas.microsoft.com/office/drawing/2014/main" id="{B581C6B9-816E-4663-99B9-45E469739E94}"/>
            </a:ext>
          </a:extLst>
        </xdr:cNvPr>
        <xdr:cNvCxnSpPr/>
      </xdr:nvCxnSpPr>
      <xdr:spPr>
        <a:xfrm>
          <a:off x="1828800" y="13732764"/>
          <a:ext cx="797560" cy="66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67311</xdr:rowOff>
    </xdr:from>
    <xdr:to>
      <xdr:col>6</xdr:col>
      <xdr:colOff>38100</xdr:colOff>
      <xdr:row>79</xdr:row>
      <xdr:rowOff>168911</xdr:rowOff>
    </xdr:to>
    <xdr:sp macro="" textlink="">
      <xdr:nvSpPr>
        <xdr:cNvPr id="210" name="楕円 209">
          <a:extLst>
            <a:ext uri="{FF2B5EF4-FFF2-40B4-BE49-F238E27FC236}">
              <a16:creationId xmlns:a16="http://schemas.microsoft.com/office/drawing/2014/main" id="{37658C5C-7F51-4F14-9F6E-0A6C598FFA17}"/>
            </a:ext>
          </a:extLst>
        </xdr:cNvPr>
        <xdr:cNvSpPr/>
      </xdr:nvSpPr>
      <xdr:spPr>
        <a:xfrm>
          <a:off x="988060" y="13609956"/>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118111</xdr:rowOff>
    </xdr:from>
    <xdr:to>
      <xdr:col>10</xdr:col>
      <xdr:colOff>114300</xdr:colOff>
      <xdr:row>80</xdr:row>
      <xdr:rowOff>12954</xdr:rowOff>
    </xdr:to>
    <xdr:cxnSp macro="">
      <xdr:nvCxnSpPr>
        <xdr:cNvPr id="211" name="直線コネクタ 210">
          <a:extLst>
            <a:ext uri="{FF2B5EF4-FFF2-40B4-BE49-F238E27FC236}">
              <a16:creationId xmlns:a16="http://schemas.microsoft.com/office/drawing/2014/main" id="{F14533D3-183E-4805-8B9C-F7723B154968}"/>
            </a:ext>
          </a:extLst>
        </xdr:cNvPr>
        <xdr:cNvCxnSpPr/>
      </xdr:nvCxnSpPr>
      <xdr:spPr>
        <a:xfrm>
          <a:off x="1031240" y="13664566"/>
          <a:ext cx="797560" cy="68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18305</xdr:rowOff>
    </xdr:from>
    <xdr:ext cx="405111" cy="259045"/>
    <xdr:sp macro="" textlink="">
      <xdr:nvSpPr>
        <xdr:cNvPr id="212" name="n_1aveValue【福祉施設】&#10;有形固定資産減価償却率">
          <a:extLst>
            <a:ext uri="{FF2B5EF4-FFF2-40B4-BE49-F238E27FC236}">
              <a16:creationId xmlns:a16="http://schemas.microsoft.com/office/drawing/2014/main" id="{CF450DC9-B829-4047-86B2-92AC1ACCC3CD}"/>
            </a:ext>
          </a:extLst>
        </xdr:cNvPr>
        <xdr:cNvSpPr txBox="1"/>
      </xdr:nvSpPr>
      <xdr:spPr>
        <a:xfrm>
          <a:off x="3239144" y="139095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157751</xdr:rowOff>
    </xdr:from>
    <xdr:ext cx="405111" cy="259045"/>
    <xdr:sp macro="" textlink="">
      <xdr:nvSpPr>
        <xdr:cNvPr id="213" name="n_2aveValue【福祉施設】&#10;有形固定資産減価償却率">
          <a:extLst>
            <a:ext uri="{FF2B5EF4-FFF2-40B4-BE49-F238E27FC236}">
              <a16:creationId xmlns:a16="http://schemas.microsoft.com/office/drawing/2014/main" id="{CD78BFFC-D0E8-4BFD-9F13-CBC4B98B190D}"/>
            </a:ext>
          </a:extLst>
        </xdr:cNvPr>
        <xdr:cNvSpPr txBox="1"/>
      </xdr:nvSpPr>
      <xdr:spPr>
        <a:xfrm>
          <a:off x="2439044" y="138756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139464</xdr:rowOff>
    </xdr:from>
    <xdr:ext cx="405111" cy="259045"/>
    <xdr:sp macro="" textlink="">
      <xdr:nvSpPr>
        <xdr:cNvPr id="214" name="n_3aveValue【福祉施設】&#10;有形固定資産減価償却率">
          <a:extLst>
            <a:ext uri="{FF2B5EF4-FFF2-40B4-BE49-F238E27FC236}">
              <a16:creationId xmlns:a16="http://schemas.microsoft.com/office/drawing/2014/main" id="{1300C312-18EF-475E-8736-369C748B69BF}"/>
            </a:ext>
          </a:extLst>
        </xdr:cNvPr>
        <xdr:cNvSpPr txBox="1"/>
      </xdr:nvSpPr>
      <xdr:spPr>
        <a:xfrm>
          <a:off x="1641484" y="13851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130319</xdr:rowOff>
    </xdr:from>
    <xdr:ext cx="405111" cy="259045"/>
    <xdr:sp macro="" textlink="">
      <xdr:nvSpPr>
        <xdr:cNvPr id="215" name="n_4aveValue【福祉施設】&#10;有形固定資産減価償却率">
          <a:extLst>
            <a:ext uri="{FF2B5EF4-FFF2-40B4-BE49-F238E27FC236}">
              <a16:creationId xmlns:a16="http://schemas.microsoft.com/office/drawing/2014/main" id="{2E364A83-7196-4110-8D97-02C54CF0BEEE}"/>
            </a:ext>
          </a:extLst>
        </xdr:cNvPr>
        <xdr:cNvSpPr txBox="1"/>
      </xdr:nvSpPr>
      <xdr:spPr>
        <a:xfrm>
          <a:off x="855354" y="13850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82566</xdr:rowOff>
    </xdr:from>
    <xdr:ext cx="405111" cy="259045"/>
    <xdr:sp macro="" textlink="">
      <xdr:nvSpPr>
        <xdr:cNvPr id="216" name="n_1mainValue【福祉施設】&#10;有形固定資産減価償却率">
          <a:extLst>
            <a:ext uri="{FF2B5EF4-FFF2-40B4-BE49-F238E27FC236}">
              <a16:creationId xmlns:a16="http://schemas.microsoft.com/office/drawing/2014/main" id="{B1103C9D-D816-4F4B-86B9-E1F84ABC6624}"/>
            </a:ext>
          </a:extLst>
        </xdr:cNvPr>
        <xdr:cNvSpPr txBox="1"/>
      </xdr:nvSpPr>
      <xdr:spPr>
        <a:xfrm>
          <a:off x="3239144" y="134575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148862</xdr:rowOff>
    </xdr:from>
    <xdr:ext cx="405111" cy="259045"/>
    <xdr:sp macro="" textlink="">
      <xdr:nvSpPr>
        <xdr:cNvPr id="217" name="n_2mainValue【福祉施設】&#10;有形固定資産減価償却率">
          <a:extLst>
            <a:ext uri="{FF2B5EF4-FFF2-40B4-BE49-F238E27FC236}">
              <a16:creationId xmlns:a16="http://schemas.microsoft.com/office/drawing/2014/main" id="{0CC7396F-5BDA-4D08-B31E-9CE8F67BA150}"/>
            </a:ext>
          </a:extLst>
        </xdr:cNvPr>
        <xdr:cNvSpPr txBox="1"/>
      </xdr:nvSpPr>
      <xdr:spPr>
        <a:xfrm>
          <a:off x="2439044" y="13521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80281</xdr:rowOff>
    </xdr:from>
    <xdr:ext cx="405111" cy="259045"/>
    <xdr:sp macro="" textlink="">
      <xdr:nvSpPr>
        <xdr:cNvPr id="218" name="n_3mainValue【福祉施設】&#10;有形固定資産減価償却率">
          <a:extLst>
            <a:ext uri="{FF2B5EF4-FFF2-40B4-BE49-F238E27FC236}">
              <a16:creationId xmlns:a16="http://schemas.microsoft.com/office/drawing/2014/main" id="{330134F5-E34A-4A27-BBFD-93E49F6C6245}"/>
            </a:ext>
          </a:extLst>
        </xdr:cNvPr>
        <xdr:cNvSpPr txBox="1"/>
      </xdr:nvSpPr>
      <xdr:spPr>
        <a:xfrm>
          <a:off x="1641484" y="134552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13988</xdr:rowOff>
    </xdr:from>
    <xdr:ext cx="405111" cy="259045"/>
    <xdr:sp macro="" textlink="">
      <xdr:nvSpPr>
        <xdr:cNvPr id="219" name="n_4mainValue【福祉施設】&#10;有形固定資産減価償却率">
          <a:extLst>
            <a:ext uri="{FF2B5EF4-FFF2-40B4-BE49-F238E27FC236}">
              <a16:creationId xmlns:a16="http://schemas.microsoft.com/office/drawing/2014/main" id="{9A29B843-467A-4E5D-9483-6194592BF9EE}"/>
            </a:ext>
          </a:extLst>
        </xdr:cNvPr>
        <xdr:cNvSpPr txBox="1"/>
      </xdr:nvSpPr>
      <xdr:spPr>
        <a:xfrm>
          <a:off x="855354" y="133908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20" name="正方形/長方形 219">
          <a:extLst>
            <a:ext uri="{FF2B5EF4-FFF2-40B4-BE49-F238E27FC236}">
              <a16:creationId xmlns:a16="http://schemas.microsoft.com/office/drawing/2014/main" id="{02466CDB-904C-4865-A041-6760DA5F8F82}"/>
            </a:ext>
          </a:extLst>
        </xdr:cNvPr>
        <xdr:cNvSpPr/>
      </xdr:nvSpPr>
      <xdr:spPr>
        <a:xfrm>
          <a:off x="596011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21" name="正方形/長方形 220">
          <a:extLst>
            <a:ext uri="{FF2B5EF4-FFF2-40B4-BE49-F238E27FC236}">
              <a16:creationId xmlns:a16="http://schemas.microsoft.com/office/drawing/2014/main" id="{76EA98C5-B303-4E26-BDFF-DA1905A52DE5}"/>
            </a:ext>
          </a:extLst>
        </xdr:cNvPr>
        <xdr:cNvSpPr/>
      </xdr:nvSpPr>
      <xdr:spPr>
        <a:xfrm>
          <a:off x="60604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2" name="正方形/長方形 221">
          <a:extLst>
            <a:ext uri="{FF2B5EF4-FFF2-40B4-BE49-F238E27FC236}">
              <a16:creationId xmlns:a16="http://schemas.microsoft.com/office/drawing/2014/main" id="{675F343E-AA60-4C7E-83A8-69EBA42DB2F6}"/>
            </a:ext>
          </a:extLst>
        </xdr:cNvPr>
        <xdr:cNvSpPr/>
      </xdr:nvSpPr>
      <xdr:spPr>
        <a:xfrm>
          <a:off x="60604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3" name="正方形/長方形 222">
          <a:extLst>
            <a:ext uri="{FF2B5EF4-FFF2-40B4-BE49-F238E27FC236}">
              <a16:creationId xmlns:a16="http://schemas.microsoft.com/office/drawing/2014/main" id="{7ABB373D-EBE2-42F9-BEAA-FF352BEBE886}"/>
            </a:ext>
          </a:extLst>
        </xdr:cNvPr>
        <xdr:cNvSpPr/>
      </xdr:nvSpPr>
      <xdr:spPr>
        <a:xfrm>
          <a:off x="69888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4" name="正方形/長方形 223">
          <a:extLst>
            <a:ext uri="{FF2B5EF4-FFF2-40B4-BE49-F238E27FC236}">
              <a16:creationId xmlns:a16="http://schemas.microsoft.com/office/drawing/2014/main" id="{8D58B17D-E918-48F5-ADE8-13C5EA587E19}"/>
            </a:ext>
          </a:extLst>
        </xdr:cNvPr>
        <xdr:cNvSpPr/>
      </xdr:nvSpPr>
      <xdr:spPr>
        <a:xfrm>
          <a:off x="69888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5" name="正方形/長方形 224">
          <a:extLst>
            <a:ext uri="{FF2B5EF4-FFF2-40B4-BE49-F238E27FC236}">
              <a16:creationId xmlns:a16="http://schemas.microsoft.com/office/drawing/2014/main" id="{8956D158-8A3B-4D59-A033-198DA1360D9B}"/>
            </a:ext>
          </a:extLst>
        </xdr:cNvPr>
        <xdr:cNvSpPr/>
      </xdr:nvSpPr>
      <xdr:spPr>
        <a:xfrm>
          <a:off x="80175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26" name="正方形/長方形 225">
          <a:extLst>
            <a:ext uri="{FF2B5EF4-FFF2-40B4-BE49-F238E27FC236}">
              <a16:creationId xmlns:a16="http://schemas.microsoft.com/office/drawing/2014/main" id="{49596621-3BD3-45CA-9EE6-9916AA8FB534}"/>
            </a:ext>
          </a:extLst>
        </xdr:cNvPr>
        <xdr:cNvSpPr/>
      </xdr:nvSpPr>
      <xdr:spPr>
        <a:xfrm>
          <a:off x="80175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27" name="正方形/長方形 226">
          <a:extLst>
            <a:ext uri="{FF2B5EF4-FFF2-40B4-BE49-F238E27FC236}">
              <a16:creationId xmlns:a16="http://schemas.microsoft.com/office/drawing/2014/main" id="{B24C9795-41E3-4667-8DDC-23BFE79A096F}"/>
            </a:ext>
          </a:extLst>
        </xdr:cNvPr>
        <xdr:cNvSpPr/>
      </xdr:nvSpPr>
      <xdr:spPr>
        <a:xfrm>
          <a:off x="596011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28" name="テキスト ボックス 227">
          <a:extLst>
            <a:ext uri="{FF2B5EF4-FFF2-40B4-BE49-F238E27FC236}">
              <a16:creationId xmlns:a16="http://schemas.microsoft.com/office/drawing/2014/main" id="{7602134E-76B9-49E0-AF4D-773CC82BB330}"/>
            </a:ext>
          </a:extLst>
        </xdr:cNvPr>
        <xdr:cNvSpPr txBox="1"/>
      </xdr:nvSpPr>
      <xdr:spPr>
        <a:xfrm>
          <a:off x="592201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29" name="直線コネクタ 228">
          <a:extLst>
            <a:ext uri="{FF2B5EF4-FFF2-40B4-BE49-F238E27FC236}">
              <a16:creationId xmlns:a16="http://schemas.microsoft.com/office/drawing/2014/main" id="{831378D4-B635-4CC5-BABE-9032C5CA4441}"/>
            </a:ext>
          </a:extLst>
        </xdr:cNvPr>
        <xdr:cNvCxnSpPr/>
      </xdr:nvCxnSpPr>
      <xdr:spPr>
        <a:xfrm>
          <a:off x="5960110" y="1524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230" name="直線コネクタ 229">
          <a:extLst>
            <a:ext uri="{FF2B5EF4-FFF2-40B4-BE49-F238E27FC236}">
              <a16:creationId xmlns:a16="http://schemas.microsoft.com/office/drawing/2014/main" id="{324C0A51-742A-447A-91AC-A874EA4FB6DE}"/>
            </a:ext>
          </a:extLst>
        </xdr:cNvPr>
        <xdr:cNvCxnSpPr/>
      </xdr:nvCxnSpPr>
      <xdr:spPr>
        <a:xfrm>
          <a:off x="5960110" y="1491723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231" name="テキスト ボックス 230">
          <a:extLst>
            <a:ext uri="{FF2B5EF4-FFF2-40B4-BE49-F238E27FC236}">
              <a16:creationId xmlns:a16="http://schemas.microsoft.com/office/drawing/2014/main" id="{A079CA0A-4410-46B6-B808-A5565C06A7F8}"/>
            </a:ext>
          </a:extLst>
        </xdr:cNvPr>
        <xdr:cNvSpPr txBox="1"/>
      </xdr:nvSpPr>
      <xdr:spPr>
        <a:xfrm>
          <a:off x="5527221" y="1476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232" name="直線コネクタ 231">
          <a:extLst>
            <a:ext uri="{FF2B5EF4-FFF2-40B4-BE49-F238E27FC236}">
              <a16:creationId xmlns:a16="http://schemas.microsoft.com/office/drawing/2014/main" id="{5587E955-F396-47D0-B538-D7098141709D}"/>
            </a:ext>
          </a:extLst>
        </xdr:cNvPr>
        <xdr:cNvCxnSpPr/>
      </xdr:nvCxnSpPr>
      <xdr:spPr>
        <a:xfrm>
          <a:off x="5960110" y="1459066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233" name="テキスト ボックス 232">
          <a:extLst>
            <a:ext uri="{FF2B5EF4-FFF2-40B4-BE49-F238E27FC236}">
              <a16:creationId xmlns:a16="http://schemas.microsoft.com/office/drawing/2014/main" id="{CA20DBAD-AFC2-45BC-A568-59FD4F33D0A2}"/>
            </a:ext>
          </a:extLst>
        </xdr:cNvPr>
        <xdr:cNvSpPr txBox="1"/>
      </xdr:nvSpPr>
      <xdr:spPr>
        <a:xfrm>
          <a:off x="5527221" y="1444653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234" name="直線コネクタ 233">
          <a:extLst>
            <a:ext uri="{FF2B5EF4-FFF2-40B4-BE49-F238E27FC236}">
              <a16:creationId xmlns:a16="http://schemas.microsoft.com/office/drawing/2014/main" id="{B9328B63-FDCD-4275-B876-9BE36F63C38D}"/>
            </a:ext>
          </a:extLst>
        </xdr:cNvPr>
        <xdr:cNvCxnSpPr/>
      </xdr:nvCxnSpPr>
      <xdr:spPr>
        <a:xfrm>
          <a:off x="5960110" y="1425838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235" name="テキスト ボックス 234">
          <a:extLst>
            <a:ext uri="{FF2B5EF4-FFF2-40B4-BE49-F238E27FC236}">
              <a16:creationId xmlns:a16="http://schemas.microsoft.com/office/drawing/2014/main" id="{9C90782F-9643-4B4B-A5FA-8D10518F5A7F}"/>
            </a:ext>
          </a:extLst>
        </xdr:cNvPr>
        <xdr:cNvSpPr txBox="1"/>
      </xdr:nvSpPr>
      <xdr:spPr>
        <a:xfrm>
          <a:off x="5527221" y="1411425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236" name="直線コネクタ 235">
          <a:extLst>
            <a:ext uri="{FF2B5EF4-FFF2-40B4-BE49-F238E27FC236}">
              <a16:creationId xmlns:a16="http://schemas.microsoft.com/office/drawing/2014/main" id="{E670B169-21C5-4A87-81D6-9125B70AF014}"/>
            </a:ext>
          </a:extLst>
        </xdr:cNvPr>
        <xdr:cNvCxnSpPr/>
      </xdr:nvCxnSpPr>
      <xdr:spPr>
        <a:xfrm>
          <a:off x="5960110" y="1393561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237" name="テキスト ボックス 236">
          <a:extLst>
            <a:ext uri="{FF2B5EF4-FFF2-40B4-BE49-F238E27FC236}">
              <a16:creationId xmlns:a16="http://schemas.microsoft.com/office/drawing/2014/main" id="{B1BA83D9-D201-41BC-B07A-0964456A3C5D}"/>
            </a:ext>
          </a:extLst>
        </xdr:cNvPr>
        <xdr:cNvSpPr txBox="1"/>
      </xdr:nvSpPr>
      <xdr:spPr>
        <a:xfrm>
          <a:off x="55272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238" name="直線コネクタ 237">
          <a:extLst>
            <a:ext uri="{FF2B5EF4-FFF2-40B4-BE49-F238E27FC236}">
              <a16:creationId xmlns:a16="http://schemas.microsoft.com/office/drawing/2014/main" id="{B599A966-2D1A-43F6-9A4E-94281B5F88B5}"/>
            </a:ext>
          </a:extLst>
        </xdr:cNvPr>
        <xdr:cNvCxnSpPr/>
      </xdr:nvCxnSpPr>
      <xdr:spPr>
        <a:xfrm>
          <a:off x="5960110" y="1360333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239" name="テキスト ボックス 238">
          <a:extLst>
            <a:ext uri="{FF2B5EF4-FFF2-40B4-BE49-F238E27FC236}">
              <a16:creationId xmlns:a16="http://schemas.microsoft.com/office/drawing/2014/main" id="{92275ECD-2056-48DD-A465-5E4F78E42BAB}"/>
            </a:ext>
          </a:extLst>
        </xdr:cNvPr>
        <xdr:cNvSpPr txBox="1"/>
      </xdr:nvSpPr>
      <xdr:spPr>
        <a:xfrm>
          <a:off x="5527221" y="1346873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240" name="直線コネクタ 239">
          <a:extLst>
            <a:ext uri="{FF2B5EF4-FFF2-40B4-BE49-F238E27FC236}">
              <a16:creationId xmlns:a16="http://schemas.microsoft.com/office/drawing/2014/main" id="{E52C3602-B30B-4583-9CA8-2128F61FB932}"/>
            </a:ext>
          </a:extLst>
        </xdr:cNvPr>
        <xdr:cNvCxnSpPr/>
      </xdr:nvCxnSpPr>
      <xdr:spPr>
        <a:xfrm>
          <a:off x="5960110" y="1328057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241" name="テキスト ボックス 240">
          <a:extLst>
            <a:ext uri="{FF2B5EF4-FFF2-40B4-BE49-F238E27FC236}">
              <a16:creationId xmlns:a16="http://schemas.microsoft.com/office/drawing/2014/main" id="{8DC7465F-6A47-4FFC-8C2D-513D324CD0B7}"/>
            </a:ext>
          </a:extLst>
        </xdr:cNvPr>
        <xdr:cNvSpPr txBox="1"/>
      </xdr:nvSpPr>
      <xdr:spPr>
        <a:xfrm>
          <a:off x="5527221" y="131364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42" name="直線コネクタ 241">
          <a:extLst>
            <a:ext uri="{FF2B5EF4-FFF2-40B4-BE49-F238E27FC236}">
              <a16:creationId xmlns:a16="http://schemas.microsoft.com/office/drawing/2014/main" id="{1059DAD1-E950-4BA8-B5A2-3E8FFA1BE0F5}"/>
            </a:ext>
          </a:extLst>
        </xdr:cNvPr>
        <xdr:cNvCxnSpPr/>
      </xdr:nvCxnSpPr>
      <xdr:spPr>
        <a:xfrm>
          <a:off x="5960110" y="1295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43" name="テキスト ボックス 242">
          <a:extLst>
            <a:ext uri="{FF2B5EF4-FFF2-40B4-BE49-F238E27FC236}">
              <a16:creationId xmlns:a16="http://schemas.microsoft.com/office/drawing/2014/main" id="{DD49C80F-49C1-427E-B59D-42C40CFA9E2E}"/>
            </a:ext>
          </a:extLst>
        </xdr:cNvPr>
        <xdr:cNvSpPr txBox="1"/>
      </xdr:nvSpPr>
      <xdr:spPr>
        <a:xfrm>
          <a:off x="5527221"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44" name="【福祉施設】&#10;一人当たり面積グラフ枠">
          <a:extLst>
            <a:ext uri="{FF2B5EF4-FFF2-40B4-BE49-F238E27FC236}">
              <a16:creationId xmlns:a16="http://schemas.microsoft.com/office/drawing/2014/main" id="{4C926EBE-8C3F-4EA7-9039-5207DF5A7B7B}"/>
            </a:ext>
          </a:extLst>
        </xdr:cNvPr>
        <xdr:cNvSpPr/>
      </xdr:nvSpPr>
      <xdr:spPr>
        <a:xfrm>
          <a:off x="596011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166007</xdr:rowOff>
    </xdr:from>
    <xdr:to>
      <xdr:col>54</xdr:col>
      <xdr:colOff>189865</xdr:colOff>
      <xdr:row>86</xdr:row>
      <xdr:rowOff>114300</xdr:rowOff>
    </xdr:to>
    <xdr:cxnSp macro="">
      <xdr:nvCxnSpPr>
        <xdr:cNvPr id="245" name="直線コネクタ 244">
          <a:extLst>
            <a:ext uri="{FF2B5EF4-FFF2-40B4-BE49-F238E27FC236}">
              <a16:creationId xmlns:a16="http://schemas.microsoft.com/office/drawing/2014/main" id="{6B3B8AA2-2208-41B0-BC39-09A24869ACC9}"/>
            </a:ext>
          </a:extLst>
        </xdr:cNvPr>
        <xdr:cNvCxnSpPr/>
      </xdr:nvCxnSpPr>
      <xdr:spPr>
        <a:xfrm flipV="1">
          <a:off x="9429115" y="13371467"/>
          <a:ext cx="0" cy="1487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118127</xdr:rowOff>
    </xdr:from>
    <xdr:ext cx="469744" cy="259045"/>
    <xdr:sp macro="" textlink="">
      <xdr:nvSpPr>
        <xdr:cNvPr id="246" name="【福祉施設】&#10;一人当たり面積最小値テキスト">
          <a:extLst>
            <a:ext uri="{FF2B5EF4-FFF2-40B4-BE49-F238E27FC236}">
              <a16:creationId xmlns:a16="http://schemas.microsoft.com/office/drawing/2014/main" id="{B2742311-D919-4CDD-B8E1-CDDC57C5E185}"/>
            </a:ext>
          </a:extLst>
        </xdr:cNvPr>
        <xdr:cNvSpPr txBox="1"/>
      </xdr:nvSpPr>
      <xdr:spPr>
        <a:xfrm>
          <a:off x="9467850" y="1486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114300</xdr:rowOff>
    </xdr:from>
    <xdr:to>
      <xdr:col>55</xdr:col>
      <xdr:colOff>88900</xdr:colOff>
      <xdr:row>86</xdr:row>
      <xdr:rowOff>114300</xdr:rowOff>
    </xdr:to>
    <xdr:cxnSp macro="">
      <xdr:nvCxnSpPr>
        <xdr:cNvPr id="247" name="直線コネクタ 246">
          <a:extLst>
            <a:ext uri="{FF2B5EF4-FFF2-40B4-BE49-F238E27FC236}">
              <a16:creationId xmlns:a16="http://schemas.microsoft.com/office/drawing/2014/main" id="{F27942DC-E963-4941-91A4-F8CCDC0D9E51}"/>
            </a:ext>
          </a:extLst>
        </xdr:cNvPr>
        <xdr:cNvCxnSpPr/>
      </xdr:nvCxnSpPr>
      <xdr:spPr>
        <a:xfrm>
          <a:off x="9356090" y="1485900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112684</xdr:rowOff>
    </xdr:from>
    <xdr:ext cx="469744" cy="259045"/>
    <xdr:sp macro="" textlink="">
      <xdr:nvSpPr>
        <xdr:cNvPr id="248" name="【福祉施設】&#10;一人当たり面積最大値テキスト">
          <a:extLst>
            <a:ext uri="{FF2B5EF4-FFF2-40B4-BE49-F238E27FC236}">
              <a16:creationId xmlns:a16="http://schemas.microsoft.com/office/drawing/2014/main" id="{07D7DB34-831F-49BC-AC10-24B8F6380D84}"/>
            </a:ext>
          </a:extLst>
        </xdr:cNvPr>
        <xdr:cNvSpPr txBox="1"/>
      </xdr:nvSpPr>
      <xdr:spPr>
        <a:xfrm>
          <a:off x="9467850" y="13142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166007</xdr:rowOff>
    </xdr:from>
    <xdr:to>
      <xdr:col>55</xdr:col>
      <xdr:colOff>88900</xdr:colOff>
      <xdr:row>77</xdr:row>
      <xdr:rowOff>166007</xdr:rowOff>
    </xdr:to>
    <xdr:cxnSp macro="">
      <xdr:nvCxnSpPr>
        <xdr:cNvPr id="249" name="直線コネクタ 248">
          <a:extLst>
            <a:ext uri="{FF2B5EF4-FFF2-40B4-BE49-F238E27FC236}">
              <a16:creationId xmlns:a16="http://schemas.microsoft.com/office/drawing/2014/main" id="{481DA858-EC0A-415D-91F2-8E4CEAEEAD0B}"/>
            </a:ext>
          </a:extLst>
        </xdr:cNvPr>
        <xdr:cNvCxnSpPr/>
      </xdr:nvCxnSpPr>
      <xdr:spPr>
        <a:xfrm>
          <a:off x="9356090" y="13371467"/>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55534</xdr:rowOff>
    </xdr:from>
    <xdr:ext cx="469744" cy="259045"/>
    <xdr:sp macro="" textlink="">
      <xdr:nvSpPr>
        <xdr:cNvPr id="250" name="【福祉施設】&#10;一人当たり面積平均値テキスト">
          <a:extLst>
            <a:ext uri="{FF2B5EF4-FFF2-40B4-BE49-F238E27FC236}">
              <a16:creationId xmlns:a16="http://schemas.microsoft.com/office/drawing/2014/main" id="{87E25548-851F-4FDF-A5F7-E94BC4935E39}"/>
            </a:ext>
          </a:extLst>
        </xdr:cNvPr>
        <xdr:cNvSpPr txBox="1"/>
      </xdr:nvSpPr>
      <xdr:spPr>
        <a:xfrm>
          <a:off x="9467850" y="142896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77107</xdr:rowOff>
    </xdr:from>
    <xdr:to>
      <xdr:col>55</xdr:col>
      <xdr:colOff>50800</xdr:colOff>
      <xdr:row>84</xdr:row>
      <xdr:rowOff>7257</xdr:rowOff>
    </xdr:to>
    <xdr:sp macro="" textlink="">
      <xdr:nvSpPr>
        <xdr:cNvPr id="251" name="フローチャート: 判断 250">
          <a:extLst>
            <a:ext uri="{FF2B5EF4-FFF2-40B4-BE49-F238E27FC236}">
              <a16:creationId xmlns:a16="http://schemas.microsoft.com/office/drawing/2014/main" id="{13F9A50E-54DC-44D0-9B6B-650800626722}"/>
            </a:ext>
          </a:extLst>
        </xdr:cNvPr>
        <xdr:cNvSpPr/>
      </xdr:nvSpPr>
      <xdr:spPr>
        <a:xfrm>
          <a:off x="9394190" y="14307457"/>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77107</xdr:rowOff>
    </xdr:from>
    <xdr:to>
      <xdr:col>50</xdr:col>
      <xdr:colOff>165100</xdr:colOff>
      <xdr:row>84</xdr:row>
      <xdr:rowOff>7257</xdr:rowOff>
    </xdr:to>
    <xdr:sp macro="" textlink="">
      <xdr:nvSpPr>
        <xdr:cNvPr id="252" name="フローチャート: 判断 251">
          <a:extLst>
            <a:ext uri="{FF2B5EF4-FFF2-40B4-BE49-F238E27FC236}">
              <a16:creationId xmlns:a16="http://schemas.microsoft.com/office/drawing/2014/main" id="{B1272596-4C23-4F2E-A0CE-A466CF0278CB}"/>
            </a:ext>
          </a:extLst>
        </xdr:cNvPr>
        <xdr:cNvSpPr/>
      </xdr:nvSpPr>
      <xdr:spPr>
        <a:xfrm>
          <a:off x="8632190" y="14307457"/>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87993</xdr:rowOff>
    </xdr:from>
    <xdr:to>
      <xdr:col>46</xdr:col>
      <xdr:colOff>38100</xdr:colOff>
      <xdr:row>84</xdr:row>
      <xdr:rowOff>18143</xdr:rowOff>
    </xdr:to>
    <xdr:sp macro="" textlink="">
      <xdr:nvSpPr>
        <xdr:cNvPr id="253" name="フローチャート: 判断 252">
          <a:extLst>
            <a:ext uri="{FF2B5EF4-FFF2-40B4-BE49-F238E27FC236}">
              <a16:creationId xmlns:a16="http://schemas.microsoft.com/office/drawing/2014/main" id="{0274304D-1CE0-4F78-89FB-FD77E61D8BD6}"/>
            </a:ext>
          </a:extLst>
        </xdr:cNvPr>
        <xdr:cNvSpPr/>
      </xdr:nvSpPr>
      <xdr:spPr>
        <a:xfrm>
          <a:off x="7846060" y="1432215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66221</xdr:rowOff>
    </xdr:from>
    <xdr:to>
      <xdr:col>41</xdr:col>
      <xdr:colOff>101600</xdr:colOff>
      <xdr:row>83</xdr:row>
      <xdr:rowOff>167821</xdr:rowOff>
    </xdr:to>
    <xdr:sp macro="" textlink="">
      <xdr:nvSpPr>
        <xdr:cNvPr id="254" name="フローチャート: 判断 253">
          <a:extLst>
            <a:ext uri="{FF2B5EF4-FFF2-40B4-BE49-F238E27FC236}">
              <a16:creationId xmlns:a16="http://schemas.microsoft.com/office/drawing/2014/main" id="{91D9BAF9-5AE2-42F4-AF0A-B8215FCFCA8B}"/>
            </a:ext>
          </a:extLst>
        </xdr:cNvPr>
        <xdr:cNvSpPr/>
      </xdr:nvSpPr>
      <xdr:spPr>
        <a:xfrm>
          <a:off x="7029450" y="14294666"/>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55336</xdr:rowOff>
    </xdr:from>
    <xdr:to>
      <xdr:col>36</xdr:col>
      <xdr:colOff>165100</xdr:colOff>
      <xdr:row>83</xdr:row>
      <xdr:rowOff>156936</xdr:rowOff>
    </xdr:to>
    <xdr:sp macro="" textlink="">
      <xdr:nvSpPr>
        <xdr:cNvPr id="255" name="フローチャート: 判断 254">
          <a:extLst>
            <a:ext uri="{FF2B5EF4-FFF2-40B4-BE49-F238E27FC236}">
              <a16:creationId xmlns:a16="http://schemas.microsoft.com/office/drawing/2014/main" id="{C8DBAF69-1FCA-4750-9EDB-78917E76875F}"/>
            </a:ext>
          </a:extLst>
        </xdr:cNvPr>
        <xdr:cNvSpPr/>
      </xdr:nvSpPr>
      <xdr:spPr>
        <a:xfrm>
          <a:off x="6231890" y="14289496"/>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56" name="テキスト ボックス 255">
          <a:extLst>
            <a:ext uri="{FF2B5EF4-FFF2-40B4-BE49-F238E27FC236}">
              <a16:creationId xmlns:a16="http://schemas.microsoft.com/office/drawing/2014/main" id="{9D675E61-6A4D-435B-AE7C-606715D07370}"/>
            </a:ext>
          </a:extLst>
        </xdr:cNvPr>
        <xdr:cNvSpPr txBox="1"/>
      </xdr:nvSpPr>
      <xdr:spPr>
        <a:xfrm>
          <a:off x="92583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57" name="テキスト ボックス 256">
          <a:extLst>
            <a:ext uri="{FF2B5EF4-FFF2-40B4-BE49-F238E27FC236}">
              <a16:creationId xmlns:a16="http://schemas.microsoft.com/office/drawing/2014/main" id="{72DE2D5F-DA4C-4C66-B123-92153AF084C7}"/>
            </a:ext>
          </a:extLst>
        </xdr:cNvPr>
        <xdr:cNvSpPr txBox="1"/>
      </xdr:nvSpPr>
      <xdr:spPr>
        <a:xfrm>
          <a:off x="8515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58" name="テキスト ボックス 257">
          <a:extLst>
            <a:ext uri="{FF2B5EF4-FFF2-40B4-BE49-F238E27FC236}">
              <a16:creationId xmlns:a16="http://schemas.microsoft.com/office/drawing/2014/main" id="{335F2FB1-8389-40F1-8495-F60EE4FED249}"/>
            </a:ext>
          </a:extLst>
        </xdr:cNvPr>
        <xdr:cNvSpPr txBox="1"/>
      </xdr:nvSpPr>
      <xdr:spPr>
        <a:xfrm>
          <a:off x="7717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59" name="テキスト ボックス 258">
          <a:extLst>
            <a:ext uri="{FF2B5EF4-FFF2-40B4-BE49-F238E27FC236}">
              <a16:creationId xmlns:a16="http://schemas.microsoft.com/office/drawing/2014/main" id="{D2E100B6-7F47-4272-83FC-AD74FAA79A10}"/>
            </a:ext>
          </a:extLst>
        </xdr:cNvPr>
        <xdr:cNvSpPr txBox="1"/>
      </xdr:nvSpPr>
      <xdr:spPr>
        <a:xfrm>
          <a:off x="691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60" name="テキスト ボックス 259">
          <a:extLst>
            <a:ext uri="{FF2B5EF4-FFF2-40B4-BE49-F238E27FC236}">
              <a16:creationId xmlns:a16="http://schemas.microsoft.com/office/drawing/2014/main" id="{C905D2D0-5BFA-4A10-B520-8715CD6AF273}"/>
            </a:ext>
          </a:extLst>
        </xdr:cNvPr>
        <xdr:cNvSpPr txBox="1"/>
      </xdr:nvSpPr>
      <xdr:spPr>
        <a:xfrm>
          <a:off x="6115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109764</xdr:rowOff>
    </xdr:from>
    <xdr:to>
      <xdr:col>55</xdr:col>
      <xdr:colOff>50800</xdr:colOff>
      <xdr:row>80</xdr:row>
      <xdr:rowOff>39914</xdr:rowOff>
    </xdr:to>
    <xdr:sp macro="" textlink="">
      <xdr:nvSpPr>
        <xdr:cNvPr id="261" name="楕円 260">
          <a:extLst>
            <a:ext uri="{FF2B5EF4-FFF2-40B4-BE49-F238E27FC236}">
              <a16:creationId xmlns:a16="http://schemas.microsoft.com/office/drawing/2014/main" id="{C706BF2B-0D58-4C18-9F9A-0564D7192AD9}"/>
            </a:ext>
          </a:extLst>
        </xdr:cNvPr>
        <xdr:cNvSpPr/>
      </xdr:nvSpPr>
      <xdr:spPr>
        <a:xfrm>
          <a:off x="9394190" y="13652409"/>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78</xdr:row>
      <xdr:rowOff>132641</xdr:rowOff>
    </xdr:from>
    <xdr:ext cx="469744" cy="259045"/>
    <xdr:sp macro="" textlink="">
      <xdr:nvSpPr>
        <xdr:cNvPr id="262" name="【福祉施設】&#10;一人当たり面積該当値テキスト">
          <a:extLst>
            <a:ext uri="{FF2B5EF4-FFF2-40B4-BE49-F238E27FC236}">
              <a16:creationId xmlns:a16="http://schemas.microsoft.com/office/drawing/2014/main" id="{6AB2FB02-8E25-48A3-B4B3-CF632564452F}"/>
            </a:ext>
          </a:extLst>
        </xdr:cNvPr>
        <xdr:cNvSpPr txBox="1"/>
      </xdr:nvSpPr>
      <xdr:spPr>
        <a:xfrm>
          <a:off x="9467850" y="13509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120650</xdr:rowOff>
    </xdr:from>
    <xdr:to>
      <xdr:col>50</xdr:col>
      <xdr:colOff>165100</xdr:colOff>
      <xdr:row>80</xdr:row>
      <xdr:rowOff>50800</xdr:rowOff>
    </xdr:to>
    <xdr:sp macro="" textlink="">
      <xdr:nvSpPr>
        <xdr:cNvPr id="263" name="楕円 262">
          <a:extLst>
            <a:ext uri="{FF2B5EF4-FFF2-40B4-BE49-F238E27FC236}">
              <a16:creationId xmlns:a16="http://schemas.microsoft.com/office/drawing/2014/main" id="{028C1419-5BB9-48E5-A1EA-EDAAF45C3E2A}"/>
            </a:ext>
          </a:extLst>
        </xdr:cNvPr>
        <xdr:cNvSpPr/>
      </xdr:nvSpPr>
      <xdr:spPr>
        <a:xfrm>
          <a:off x="8632190" y="1366710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79</xdr:row>
      <xdr:rowOff>160564</xdr:rowOff>
    </xdr:from>
    <xdr:to>
      <xdr:col>55</xdr:col>
      <xdr:colOff>0</xdr:colOff>
      <xdr:row>80</xdr:row>
      <xdr:rowOff>0</xdr:rowOff>
    </xdr:to>
    <xdr:cxnSp macro="">
      <xdr:nvCxnSpPr>
        <xdr:cNvPr id="264" name="直線コネクタ 263">
          <a:extLst>
            <a:ext uri="{FF2B5EF4-FFF2-40B4-BE49-F238E27FC236}">
              <a16:creationId xmlns:a16="http://schemas.microsoft.com/office/drawing/2014/main" id="{EB56C1CD-D235-4A1E-A8AA-07282387C800}"/>
            </a:ext>
          </a:extLst>
        </xdr:cNvPr>
        <xdr:cNvCxnSpPr/>
      </xdr:nvCxnSpPr>
      <xdr:spPr>
        <a:xfrm flipV="1">
          <a:off x="8686800" y="13707019"/>
          <a:ext cx="742950" cy="8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79</xdr:row>
      <xdr:rowOff>120650</xdr:rowOff>
    </xdr:from>
    <xdr:to>
      <xdr:col>46</xdr:col>
      <xdr:colOff>38100</xdr:colOff>
      <xdr:row>80</xdr:row>
      <xdr:rowOff>50800</xdr:rowOff>
    </xdr:to>
    <xdr:sp macro="" textlink="">
      <xdr:nvSpPr>
        <xdr:cNvPr id="265" name="楕円 264">
          <a:extLst>
            <a:ext uri="{FF2B5EF4-FFF2-40B4-BE49-F238E27FC236}">
              <a16:creationId xmlns:a16="http://schemas.microsoft.com/office/drawing/2014/main" id="{75259E35-3931-4531-BF2F-F90F2D781E7F}"/>
            </a:ext>
          </a:extLst>
        </xdr:cNvPr>
        <xdr:cNvSpPr/>
      </xdr:nvSpPr>
      <xdr:spPr>
        <a:xfrm>
          <a:off x="7846060" y="1366710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80</xdr:row>
      <xdr:rowOff>0</xdr:rowOff>
    </xdr:from>
    <xdr:to>
      <xdr:col>50</xdr:col>
      <xdr:colOff>114300</xdr:colOff>
      <xdr:row>80</xdr:row>
      <xdr:rowOff>0</xdr:rowOff>
    </xdr:to>
    <xdr:cxnSp macro="">
      <xdr:nvCxnSpPr>
        <xdr:cNvPr id="266" name="直線コネクタ 265">
          <a:extLst>
            <a:ext uri="{FF2B5EF4-FFF2-40B4-BE49-F238E27FC236}">
              <a16:creationId xmlns:a16="http://schemas.microsoft.com/office/drawing/2014/main" id="{9BEAD8AF-F70F-454D-B6C4-CE7BA2801801}"/>
            </a:ext>
          </a:extLst>
        </xdr:cNvPr>
        <xdr:cNvCxnSpPr/>
      </xdr:nvCxnSpPr>
      <xdr:spPr>
        <a:xfrm>
          <a:off x="7889240" y="1371600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80</xdr:row>
      <xdr:rowOff>156029</xdr:rowOff>
    </xdr:from>
    <xdr:to>
      <xdr:col>41</xdr:col>
      <xdr:colOff>101600</xdr:colOff>
      <xdr:row>81</xdr:row>
      <xdr:rowOff>86179</xdr:rowOff>
    </xdr:to>
    <xdr:sp macro="" textlink="">
      <xdr:nvSpPr>
        <xdr:cNvPr id="267" name="楕円 266">
          <a:extLst>
            <a:ext uri="{FF2B5EF4-FFF2-40B4-BE49-F238E27FC236}">
              <a16:creationId xmlns:a16="http://schemas.microsoft.com/office/drawing/2014/main" id="{13DD4641-D092-4BFC-AD01-AD1BACFD7C8C}"/>
            </a:ext>
          </a:extLst>
        </xdr:cNvPr>
        <xdr:cNvSpPr/>
      </xdr:nvSpPr>
      <xdr:spPr>
        <a:xfrm>
          <a:off x="7029450" y="13872029"/>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80</xdr:row>
      <xdr:rowOff>0</xdr:rowOff>
    </xdr:from>
    <xdr:to>
      <xdr:col>45</xdr:col>
      <xdr:colOff>177800</xdr:colOff>
      <xdr:row>81</xdr:row>
      <xdr:rowOff>35379</xdr:rowOff>
    </xdr:to>
    <xdr:cxnSp macro="">
      <xdr:nvCxnSpPr>
        <xdr:cNvPr id="268" name="直線コネクタ 267">
          <a:extLst>
            <a:ext uri="{FF2B5EF4-FFF2-40B4-BE49-F238E27FC236}">
              <a16:creationId xmlns:a16="http://schemas.microsoft.com/office/drawing/2014/main" id="{04944D2D-0F79-4B14-88C1-D4C0BF4CBB85}"/>
            </a:ext>
          </a:extLst>
        </xdr:cNvPr>
        <xdr:cNvCxnSpPr/>
      </xdr:nvCxnSpPr>
      <xdr:spPr>
        <a:xfrm flipV="1">
          <a:off x="7084060" y="13716000"/>
          <a:ext cx="805180" cy="206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80</xdr:row>
      <xdr:rowOff>166914</xdr:rowOff>
    </xdr:from>
    <xdr:to>
      <xdr:col>36</xdr:col>
      <xdr:colOff>165100</xdr:colOff>
      <xdr:row>81</xdr:row>
      <xdr:rowOff>97064</xdr:rowOff>
    </xdr:to>
    <xdr:sp macro="" textlink="">
      <xdr:nvSpPr>
        <xdr:cNvPr id="269" name="楕円 268">
          <a:extLst>
            <a:ext uri="{FF2B5EF4-FFF2-40B4-BE49-F238E27FC236}">
              <a16:creationId xmlns:a16="http://schemas.microsoft.com/office/drawing/2014/main" id="{820AF065-3A86-446D-98BD-D22A7A04ABDE}"/>
            </a:ext>
          </a:extLst>
        </xdr:cNvPr>
        <xdr:cNvSpPr/>
      </xdr:nvSpPr>
      <xdr:spPr>
        <a:xfrm>
          <a:off x="6231890" y="13886724"/>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81</xdr:row>
      <xdr:rowOff>35379</xdr:rowOff>
    </xdr:from>
    <xdr:to>
      <xdr:col>41</xdr:col>
      <xdr:colOff>50800</xdr:colOff>
      <xdr:row>81</xdr:row>
      <xdr:rowOff>46264</xdr:rowOff>
    </xdr:to>
    <xdr:cxnSp macro="">
      <xdr:nvCxnSpPr>
        <xdr:cNvPr id="270" name="直線コネクタ 269">
          <a:extLst>
            <a:ext uri="{FF2B5EF4-FFF2-40B4-BE49-F238E27FC236}">
              <a16:creationId xmlns:a16="http://schemas.microsoft.com/office/drawing/2014/main" id="{EBF473CB-0A20-4CDA-9360-7CFDCD4F2952}"/>
            </a:ext>
          </a:extLst>
        </xdr:cNvPr>
        <xdr:cNvCxnSpPr/>
      </xdr:nvCxnSpPr>
      <xdr:spPr>
        <a:xfrm flipV="1">
          <a:off x="6286500" y="13922829"/>
          <a:ext cx="797560" cy="12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169834</xdr:rowOff>
    </xdr:from>
    <xdr:ext cx="469744" cy="259045"/>
    <xdr:sp macro="" textlink="">
      <xdr:nvSpPr>
        <xdr:cNvPr id="271" name="n_1aveValue【福祉施設】&#10;一人当たり面積">
          <a:extLst>
            <a:ext uri="{FF2B5EF4-FFF2-40B4-BE49-F238E27FC236}">
              <a16:creationId xmlns:a16="http://schemas.microsoft.com/office/drawing/2014/main" id="{320ECA4E-7D08-4564-9965-691376C65204}"/>
            </a:ext>
          </a:extLst>
        </xdr:cNvPr>
        <xdr:cNvSpPr txBox="1"/>
      </xdr:nvSpPr>
      <xdr:spPr>
        <a:xfrm>
          <a:off x="8454467" y="14403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9270</xdr:rowOff>
    </xdr:from>
    <xdr:ext cx="469744" cy="259045"/>
    <xdr:sp macro="" textlink="">
      <xdr:nvSpPr>
        <xdr:cNvPr id="272" name="n_2aveValue【福祉施設】&#10;一人当たり面積">
          <a:extLst>
            <a:ext uri="{FF2B5EF4-FFF2-40B4-BE49-F238E27FC236}">
              <a16:creationId xmlns:a16="http://schemas.microsoft.com/office/drawing/2014/main" id="{DDD681A5-9C77-40F2-853F-FBA4815D3B46}"/>
            </a:ext>
          </a:extLst>
        </xdr:cNvPr>
        <xdr:cNvSpPr txBox="1"/>
      </xdr:nvSpPr>
      <xdr:spPr>
        <a:xfrm>
          <a:off x="7673417" y="14412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158948</xdr:rowOff>
    </xdr:from>
    <xdr:ext cx="469744" cy="259045"/>
    <xdr:sp macro="" textlink="">
      <xdr:nvSpPr>
        <xdr:cNvPr id="273" name="n_3aveValue【福祉施設】&#10;一人当たり面積">
          <a:extLst>
            <a:ext uri="{FF2B5EF4-FFF2-40B4-BE49-F238E27FC236}">
              <a16:creationId xmlns:a16="http://schemas.microsoft.com/office/drawing/2014/main" id="{1FAC8C84-B81B-4DC3-9660-166F47524DDC}"/>
            </a:ext>
          </a:extLst>
        </xdr:cNvPr>
        <xdr:cNvSpPr txBox="1"/>
      </xdr:nvSpPr>
      <xdr:spPr>
        <a:xfrm>
          <a:off x="6866332" y="14391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148063</xdr:rowOff>
    </xdr:from>
    <xdr:ext cx="469744" cy="259045"/>
    <xdr:sp macro="" textlink="">
      <xdr:nvSpPr>
        <xdr:cNvPr id="274" name="n_4aveValue【福祉施設】&#10;一人当たり面積">
          <a:extLst>
            <a:ext uri="{FF2B5EF4-FFF2-40B4-BE49-F238E27FC236}">
              <a16:creationId xmlns:a16="http://schemas.microsoft.com/office/drawing/2014/main" id="{C5F917BE-086F-490E-A077-A0AE9153A7CE}"/>
            </a:ext>
          </a:extLst>
        </xdr:cNvPr>
        <xdr:cNvSpPr txBox="1"/>
      </xdr:nvSpPr>
      <xdr:spPr>
        <a:xfrm>
          <a:off x="6068772" y="14376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78</xdr:row>
      <xdr:rowOff>67327</xdr:rowOff>
    </xdr:from>
    <xdr:ext cx="469744" cy="259045"/>
    <xdr:sp macro="" textlink="">
      <xdr:nvSpPr>
        <xdr:cNvPr id="275" name="n_1mainValue【福祉施設】&#10;一人当たり面積">
          <a:extLst>
            <a:ext uri="{FF2B5EF4-FFF2-40B4-BE49-F238E27FC236}">
              <a16:creationId xmlns:a16="http://schemas.microsoft.com/office/drawing/2014/main" id="{995F0F71-D1E7-4AB6-B612-B54762461FCC}"/>
            </a:ext>
          </a:extLst>
        </xdr:cNvPr>
        <xdr:cNvSpPr txBox="1"/>
      </xdr:nvSpPr>
      <xdr:spPr>
        <a:xfrm>
          <a:off x="8454467" y="13438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78</xdr:row>
      <xdr:rowOff>67327</xdr:rowOff>
    </xdr:from>
    <xdr:ext cx="469744" cy="259045"/>
    <xdr:sp macro="" textlink="">
      <xdr:nvSpPr>
        <xdr:cNvPr id="276" name="n_2mainValue【福祉施設】&#10;一人当たり面積">
          <a:extLst>
            <a:ext uri="{FF2B5EF4-FFF2-40B4-BE49-F238E27FC236}">
              <a16:creationId xmlns:a16="http://schemas.microsoft.com/office/drawing/2014/main" id="{68BF2CD3-58E5-466B-B946-DB45DA6EB74F}"/>
            </a:ext>
          </a:extLst>
        </xdr:cNvPr>
        <xdr:cNvSpPr txBox="1"/>
      </xdr:nvSpPr>
      <xdr:spPr>
        <a:xfrm>
          <a:off x="7673417" y="13438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79</xdr:row>
      <xdr:rowOff>102706</xdr:rowOff>
    </xdr:from>
    <xdr:ext cx="469744" cy="259045"/>
    <xdr:sp macro="" textlink="">
      <xdr:nvSpPr>
        <xdr:cNvPr id="277" name="n_3mainValue【福祉施設】&#10;一人当たり面積">
          <a:extLst>
            <a:ext uri="{FF2B5EF4-FFF2-40B4-BE49-F238E27FC236}">
              <a16:creationId xmlns:a16="http://schemas.microsoft.com/office/drawing/2014/main" id="{89322F5F-8334-4050-BE3B-70E7CEEEE97C}"/>
            </a:ext>
          </a:extLst>
        </xdr:cNvPr>
        <xdr:cNvSpPr txBox="1"/>
      </xdr:nvSpPr>
      <xdr:spPr>
        <a:xfrm>
          <a:off x="6866332" y="13643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79</xdr:row>
      <xdr:rowOff>113591</xdr:rowOff>
    </xdr:from>
    <xdr:ext cx="469744" cy="259045"/>
    <xdr:sp macro="" textlink="">
      <xdr:nvSpPr>
        <xdr:cNvPr id="278" name="n_4mainValue【福祉施設】&#10;一人当たり面積">
          <a:extLst>
            <a:ext uri="{FF2B5EF4-FFF2-40B4-BE49-F238E27FC236}">
              <a16:creationId xmlns:a16="http://schemas.microsoft.com/office/drawing/2014/main" id="{688B6A6C-4D68-4B30-9D74-431570B89F60}"/>
            </a:ext>
          </a:extLst>
        </xdr:cNvPr>
        <xdr:cNvSpPr txBox="1"/>
      </xdr:nvSpPr>
      <xdr:spPr>
        <a:xfrm>
          <a:off x="6068772" y="13658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79" name="正方形/長方形 278">
          <a:extLst>
            <a:ext uri="{FF2B5EF4-FFF2-40B4-BE49-F238E27FC236}">
              <a16:creationId xmlns:a16="http://schemas.microsoft.com/office/drawing/2014/main" id="{CACF08CF-4348-4820-8A82-4A0C06BFF0DB}"/>
            </a:ext>
          </a:extLst>
        </xdr:cNvPr>
        <xdr:cNvSpPr/>
      </xdr:nvSpPr>
      <xdr:spPr>
        <a:xfrm>
          <a:off x="6858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0" name="正方形/長方形 279">
          <a:extLst>
            <a:ext uri="{FF2B5EF4-FFF2-40B4-BE49-F238E27FC236}">
              <a16:creationId xmlns:a16="http://schemas.microsoft.com/office/drawing/2014/main" id="{92AE2CCF-8C8F-4A65-9943-53E9C6BC75C2}"/>
            </a:ext>
          </a:extLst>
        </xdr:cNvPr>
        <xdr:cNvSpPr/>
      </xdr:nvSpPr>
      <xdr:spPr>
        <a:xfrm>
          <a:off x="8166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1" name="正方形/長方形 280">
          <a:extLst>
            <a:ext uri="{FF2B5EF4-FFF2-40B4-BE49-F238E27FC236}">
              <a16:creationId xmlns:a16="http://schemas.microsoft.com/office/drawing/2014/main" id="{E622619F-4230-4E2D-8CDF-C6FA15B140D9}"/>
            </a:ext>
          </a:extLst>
        </xdr:cNvPr>
        <xdr:cNvSpPr/>
      </xdr:nvSpPr>
      <xdr:spPr>
        <a:xfrm>
          <a:off x="8166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2" name="正方形/長方形 281">
          <a:extLst>
            <a:ext uri="{FF2B5EF4-FFF2-40B4-BE49-F238E27FC236}">
              <a16:creationId xmlns:a16="http://schemas.microsoft.com/office/drawing/2014/main" id="{E4BB8E44-8F00-467C-8AA5-DFB5C9D23BFA}"/>
            </a:ext>
          </a:extLst>
        </xdr:cNvPr>
        <xdr:cNvSpPr/>
      </xdr:nvSpPr>
      <xdr:spPr>
        <a:xfrm>
          <a:off x="17145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3" name="正方形/長方形 282">
          <a:extLst>
            <a:ext uri="{FF2B5EF4-FFF2-40B4-BE49-F238E27FC236}">
              <a16:creationId xmlns:a16="http://schemas.microsoft.com/office/drawing/2014/main" id="{44F533CA-1BD2-41B7-A1FA-B92ACCD504A3}"/>
            </a:ext>
          </a:extLst>
        </xdr:cNvPr>
        <xdr:cNvSpPr/>
      </xdr:nvSpPr>
      <xdr:spPr>
        <a:xfrm>
          <a:off x="17145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4" name="正方形/長方形 283">
          <a:extLst>
            <a:ext uri="{FF2B5EF4-FFF2-40B4-BE49-F238E27FC236}">
              <a16:creationId xmlns:a16="http://schemas.microsoft.com/office/drawing/2014/main" id="{DD08305F-E171-492E-B3D1-C36CF4566888}"/>
            </a:ext>
          </a:extLst>
        </xdr:cNvPr>
        <xdr:cNvSpPr/>
      </xdr:nvSpPr>
      <xdr:spPr>
        <a:xfrm>
          <a:off x="27432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5" name="正方形/長方形 284">
          <a:extLst>
            <a:ext uri="{FF2B5EF4-FFF2-40B4-BE49-F238E27FC236}">
              <a16:creationId xmlns:a16="http://schemas.microsoft.com/office/drawing/2014/main" id="{9E9E07E4-5663-48B4-A9EC-73ADF8B94DAD}"/>
            </a:ext>
          </a:extLst>
        </xdr:cNvPr>
        <xdr:cNvSpPr/>
      </xdr:nvSpPr>
      <xdr:spPr>
        <a:xfrm>
          <a:off x="27432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6" name="正方形/長方形 285">
          <a:extLst>
            <a:ext uri="{FF2B5EF4-FFF2-40B4-BE49-F238E27FC236}">
              <a16:creationId xmlns:a16="http://schemas.microsoft.com/office/drawing/2014/main" id="{AA5C6D9D-99AE-499D-A37D-983D2BA36FDF}"/>
            </a:ext>
          </a:extLst>
        </xdr:cNvPr>
        <xdr:cNvSpPr/>
      </xdr:nvSpPr>
      <xdr:spPr>
        <a:xfrm>
          <a:off x="6858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87" name="テキスト ボックス 286">
          <a:extLst>
            <a:ext uri="{FF2B5EF4-FFF2-40B4-BE49-F238E27FC236}">
              <a16:creationId xmlns:a16="http://schemas.microsoft.com/office/drawing/2014/main" id="{180A30D4-5813-4FB2-8D3E-D41519F6ABA6}"/>
            </a:ext>
          </a:extLst>
        </xdr:cNvPr>
        <xdr:cNvSpPr txBox="1"/>
      </xdr:nvSpPr>
      <xdr:spPr>
        <a:xfrm>
          <a:off x="66675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88" name="直線コネクタ 287">
          <a:extLst>
            <a:ext uri="{FF2B5EF4-FFF2-40B4-BE49-F238E27FC236}">
              <a16:creationId xmlns:a16="http://schemas.microsoft.com/office/drawing/2014/main" id="{969FE897-E2CF-49D5-A9EF-9225326BA1C3}"/>
            </a:ext>
          </a:extLst>
        </xdr:cNvPr>
        <xdr:cNvCxnSpPr/>
      </xdr:nvCxnSpPr>
      <xdr:spPr>
        <a:xfrm>
          <a:off x="6858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289" name="テキスト ボックス 288">
          <a:extLst>
            <a:ext uri="{FF2B5EF4-FFF2-40B4-BE49-F238E27FC236}">
              <a16:creationId xmlns:a16="http://schemas.microsoft.com/office/drawing/2014/main" id="{CB7C70B4-AA9E-4968-A7E4-F825807971DC}"/>
            </a:ext>
          </a:extLst>
        </xdr:cNvPr>
        <xdr:cNvSpPr txBox="1"/>
      </xdr:nvSpPr>
      <xdr:spPr>
        <a:xfrm>
          <a:off x="273866"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290" name="直線コネクタ 289">
          <a:extLst>
            <a:ext uri="{FF2B5EF4-FFF2-40B4-BE49-F238E27FC236}">
              <a16:creationId xmlns:a16="http://schemas.microsoft.com/office/drawing/2014/main" id="{1FEF9393-3D34-424F-A928-9D91A5CD4DAA}"/>
            </a:ext>
          </a:extLst>
        </xdr:cNvPr>
        <xdr:cNvCxnSpPr/>
      </xdr:nvCxnSpPr>
      <xdr:spPr>
        <a:xfrm>
          <a:off x="685800" y="187234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291" name="テキスト ボックス 290">
          <a:extLst>
            <a:ext uri="{FF2B5EF4-FFF2-40B4-BE49-F238E27FC236}">
              <a16:creationId xmlns:a16="http://schemas.microsoft.com/office/drawing/2014/main" id="{31EFD5C4-A1DF-4723-B691-82644F008E87}"/>
            </a:ext>
          </a:extLst>
        </xdr:cNvPr>
        <xdr:cNvSpPr txBox="1"/>
      </xdr:nvSpPr>
      <xdr:spPr>
        <a:xfrm>
          <a:off x="273866" y="1857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292" name="直線コネクタ 291">
          <a:extLst>
            <a:ext uri="{FF2B5EF4-FFF2-40B4-BE49-F238E27FC236}">
              <a16:creationId xmlns:a16="http://schemas.microsoft.com/office/drawing/2014/main" id="{ABF421DA-C926-4927-9E38-450FD8DF9855}"/>
            </a:ext>
          </a:extLst>
        </xdr:cNvPr>
        <xdr:cNvCxnSpPr/>
      </xdr:nvCxnSpPr>
      <xdr:spPr>
        <a:xfrm>
          <a:off x="685800" y="1840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293" name="テキスト ボックス 292">
          <a:extLst>
            <a:ext uri="{FF2B5EF4-FFF2-40B4-BE49-F238E27FC236}">
              <a16:creationId xmlns:a16="http://schemas.microsoft.com/office/drawing/2014/main" id="{F1F54311-2F8B-48F6-933E-CDA83F871621}"/>
            </a:ext>
          </a:extLst>
        </xdr:cNvPr>
        <xdr:cNvSpPr txBox="1"/>
      </xdr:nvSpPr>
      <xdr:spPr>
        <a:xfrm>
          <a:off x="343701" y="1825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294" name="直線コネクタ 293">
          <a:extLst>
            <a:ext uri="{FF2B5EF4-FFF2-40B4-BE49-F238E27FC236}">
              <a16:creationId xmlns:a16="http://schemas.microsoft.com/office/drawing/2014/main" id="{1AE42058-D0E7-4B6B-B8BB-339BE5B5A771}"/>
            </a:ext>
          </a:extLst>
        </xdr:cNvPr>
        <xdr:cNvCxnSpPr/>
      </xdr:nvCxnSpPr>
      <xdr:spPr>
        <a:xfrm>
          <a:off x="685800" y="1806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295" name="テキスト ボックス 294">
          <a:extLst>
            <a:ext uri="{FF2B5EF4-FFF2-40B4-BE49-F238E27FC236}">
              <a16:creationId xmlns:a16="http://schemas.microsoft.com/office/drawing/2014/main" id="{A1AB9384-C5FC-4785-84C1-E15700BCAEF8}"/>
            </a:ext>
          </a:extLst>
        </xdr:cNvPr>
        <xdr:cNvSpPr txBox="1"/>
      </xdr:nvSpPr>
      <xdr:spPr>
        <a:xfrm>
          <a:off x="343701" y="1792425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296" name="直線コネクタ 295">
          <a:extLst>
            <a:ext uri="{FF2B5EF4-FFF2-40B4-BE49-F238E27FC236}">
              <a16:creationId xmlns:a16="http://schemas.microsoft.com/office/drawing/2014/main" id="{414DF89A-88E6-4032-82DB-0FC3CF592FA1}"/>
            </a:ext>
          </a:extLst>
        </xdr:cNvPr>
        <xdr:cNvCxnSpPr/>
      </xdr:nvCxnSpPr>
      <xdr:spPr>
        <a:xfrm>
          <a:off x="685800" y="1774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297" name="テキスト ボックス 296">
          <a:extLst>
            <a:ext uri="{FF2B5EF4-FFF2-40B4-BE49-F238E27FC236}">
              <a16:creationId xmlns:a16="http://schemas.microsoft.com/office/drawing/2014/main" id="{483E13E4-BD51-4F02-9B6B-E6834E200C5A}"/>
            </a:ext>
          </a:extLst>
        </xdr:cNvPr>
        <xdr:cNvSpPr txBox="1"/>
      </xdr:nvSpPr>
      <xdr:spPr>
        <a:xfrm>
          <a:off x="34370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298" name="直線コネクタ 297">
          <a:extLst>
            <a:ext uri="{FF2B5EF4-FFF2-40B4-BE49-F238E27FC236}">
              <a16:creationId xmlns:a16="http://schemas.microsoft.com/office/drawing/2014/main" id="{3C82E6B6-BE46-4796-8967-297A7BD18A6A}"/>
            </a:ext>
          </a:extLst>
        </xdr:cNvPr>
        <xdr:cNvCxnSpPr/>
      </xdr:nvCxnSpPr>
      <xdr:spPr>
        <a:xfrm>
          <a:off x="685800" y="1741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299" name="テキスト ボックス 298">
          <a:extLst>
            <a:ext uri="{FF2B5EF4-FFF2-40B4-BE49-F238E27FC236}">
              <a16:creationId xmlns:a16="http://schemas.microsoft.com/office/drawing/2014/main" id="{F1D3EC1A-2BF8-42CD-825D-21D22694881A}"/>
            </a:ext>
          </a:extLst>
        </xdr:cNvPr>
        <xdr:cNvSpPr txBox="1"/>
      </xdr:nvSpPr>
      <xdr:spPr>
        <a:xfrm>
          <a:off x="343701" y="1727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00" name="直線コネクタ 299">
          <a:extLst>
            <a:ext uri="{FF2B5EF4-FFF2-40B4-BE49-F238E27FC236}">
              <a16:creationId xmlns:a16="http://schemas.microsoft.com/office/drawing/2014/main" id="{2802AC9A-7A6C-4379-A4AA-598621646F3E}"/>
            </a:ext>
          </a:extLst>
        </xdr:cNvPr>
        <xdr:cNvCxnSpPr/>
      </xdr:nvCxnSpPr>
      <xdr:spPr>
        <a:xfrm>
          <a:off x="685800" y="1709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01" name="テキスト ボックス 300">
          <a:extLst>
            <a:ext uri="{FF2B5EF4-FFF2-40B4-BE49-F238E27FC236}">
              <a16:creationId xmlns:a16="http://schemas.microsoft.com/office/drawing/2014/main" id="{0AD67BF3-9BCC-4F81-9285-74EEB6F4F0AE}"/>
            </a:ext>
          </a:extLst>
        </xdr:cNvPr>
        <xdr:cNvSpPr txBox="1"/>
      </xdr:nvSpPr>
      <xdr:spPr>
        <a:xfrm>
          <a:off x="386866" y="1694644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02" name="直線コネクタ 301">
          <a:extLst>
            <a:ext uri="{FF2B5EF4-FFF2-40B4-BE49-F238E27FC236}">
              <a16:creationId xmlns:a16="http://schemas.microsoft.com/office/drawing/2014/main" id="{93A83585-2BF9-4B2D-93BE-F62CF794F0BA}"/>
            </a:ext>
          </a:extLst>
        </xdr:cNvPr>
        <xdr:cNvCxnSpPr/>
      </xdr:nvCxnSpPr>
      <xdr:spPr>
        <a:xfrm>
          <a:off x="6858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03" name="【市民会館】&#10;有形固定資産減価償却率グラフ枠">
          <a:extLst>
            <a:ext uri="{FF2B5EF4-FFF2-40B4-BE49-F238E27FC236}">
              <a16:creationId xmlns:a16="http://schemas.microsoft.com/office/drawing/2014/main" id="{85FC7090-5C8E-454E-91AC-EC889DAB9ADA}"/>
            </a:ext>
          </a:extLst>
        </xdr:cNvPr>
        <xdr:cNvSpPr/>
      </xdr:nvSpPr>
      <xdr:spPr>
        <a:xfrm>
          <a:off x="6858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33745</xdr:rowOff>
    </xdr:from>
    <xdr:to>
      <xdr:col>24</xdr:col>
      <xdr:colOff>62865</xdr:colOff>
      <xdr:row>108</xdr:row>
      <xdr:rowOff>169273</xdr:rowOff>
    </xdr:to>
    <xdr:cxnSp macro="">
      <xdr:nvCxnSpPr>
        <xdr:cNvPr id="304" name="直線コネクタ 303">
          <a:extLst>
            <a:ext uri="{FF2B5EF4-FFF2-40B4-BE49-F238E27FC236}">
              <a16:creationId xmlns:a16="http://schemas.microsoft.com/office/drawing/2014/main" id="{BA3577C3-890B-4316-8A83-F4AAA5320CE8}"/>
            </a:ext>
          </a:extLst>
        </xdr:cNvPr>
        <xdr:cNvCxnSpPr/>
      </xdr:nvCxnSpPr>
      <xdr:spPr>
        <a:xfrm flipV="1">
          <a:off x="4173855" y="17348290"/>
          <a:ext cx="0" cy="13413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1650</xdr:rowOff>
    </xdr:from>
    <xdr:ext cx="405111" cy="259045"/>
    <xdr:sp macro="" textlink="">
      <xdr:nvSpPr>
        <xdr:cNvPr id="305" name="【市民会館】&#10;有形固定資産減価償却率最小値テキスト">
          <a:extLst>
            <a:ext uri="{FF2B5EF4-FFF2-40B4-BE49-F238E27FC236}">
              <a16:creationId xmlns:a16="http://schemas.microsoft.com/office/drawing/2014/main" id="{DB25763C-6DEB-4C61-8F5F-EA1110E75E24}"/>
            </a:ext>
          </a:extLst>
        </xdr:cNvPr>
        <xdr:cNvSpPr txBox="1"/>
      </xdr:nvSpPr>
      <xdr:spPr>
        <a:xfrm>
          <a:off x="4212590" y="186897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169273</xdr:rowOff>
    </xdr:from>
    <xdr:to>
      <xdr:col>24</xdr:col>
      <xdr:colOff>152400</xdr:colOff>
      <xdr:row>108</xdr:row>
      <xdr:rowOff>169273</xdr:rowOff>
    </xdr:to>
    <xdr:cxnSp macro="">
      <xdr:nvCxnSpPr>
        <xdr:cNvPr id="306" name="直線コネクタ 305">
          <a:extLst>
            <a:ext uri="{FF2B5EF4-FFF2-40B4-BE49-F238E27FC236}">
              <a16:creationId xmlns:a16="http://schemas.microsoft.com/office/drawing/2014/main" id="{0043072A-4B64-476F-8982-3E74CBE2FB5E}"/>
            </a:ext>
          </a:extLst>
        </xdr:cNvPr>
        <xdr:cNvCxnSpPr/>
      </xdr:nvCxnSpPr>
      <xdr:spPr>
        <a:xfrm>
          <a:off x="4112260" y="1868968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151872</xdr:rowOff>
    </xdr:from>
    <xdr:ext cx="405111" cy="259045"/>
    <xdr:sp macro="" textlink="">
      <xdr:nvSpPr>
        <xdr:cNvPr id="307" name="【市民会館】&#10;有形固定資産減価償却率最大値テキスト">
          <a:extLst>
            <a:ext uri="{FF2B5EF4-FFF2-40B4-BE49-F238E27FC236}">
              <a16:creationId xmlns:a16="http://schemas.microsoft.com/office/drawing/2014/main" id="{EA009E21-EADD-4014-A669-DF63338E8309}"/>
            </a:ext>
          </a:extLst>
        </xdr:cNvPr>
        <xdr:cNvSpPr txBox="1"/>
      </xdr:nvSpPr>
      <xdr:spPr>
        <a:xfrm>
          <a:off x="4212590" y="17125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33745</xdr:rowOff>
    </xdr:from>
    <xdr:to>
      <xdr:col>24</xdr:col>
      <xdr:colOff>152400</xdr:colOff>
      <xdr:row>101</xdr:row>
      <xdr:rowOff>33745</xdr:rowOff>
    </xdr:to>
    <xdr:cxnSp macro="">
      <xdr:nvCxnSpPr>
        <xdr:cNvPr id="308" name="直線コネクタ 307">
          <a:extLst>
            <a:ext uri="{FF2B5EF4-FFF2-40B4-BE49-F238E27FC236}">
              <a16:creationId xmlns:a16="http://schemas.microsoft.com/office/drawing/2014/main" id="{03A59985-79A4-44E8-B018-E1113AD9744C}"/>
            </a:ext>
          </a:extLst>
        </xdr:cNvPr>
        <xdr:cNvCxnSpPr/>
      </xdr:nvCxnSpPr>
      <xdr:spPr>
        <a:xfrm>
          <a:off x="4112260" y="173482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138084</xdr:rowOff>
    </xdr:from>
    <xdr:ext cx="405111" cy="259045"/>
    <xdr:sp macro="" textlink="">
      <xdr:nvSpPr>
        <xdr:cNvPr id="309" name="【市民会館】&#10;有形固定資産減価償却率平均値テキスト">
          <a:extLst>
            <a:ext uri="{FF2B5EF4-FFF2-40B4-BE49-F238E27FC236}">
              <a16:creationId xmlns:a16="http://schemas.microsoft.com/office/drawing/2014/main" id="{EC7BFCB5-5ABF-4470-80CE-0A785ABA20F7}"/>
            </a:ext>
          </a:extLst>
        </xdr:cNvPr>
        <xdr:cNvSpPr txBox="1"/>
      </xdr:nvSpPr>
      <xdr:spPr>
        <a:xfrm>
          <a:off x="4212590" y="1779362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115207</xdr:rowOff>
    </xdr:from>
    <xdr:to>
      <xdr:col>24</xdr:col>
      <xdr:colOff>114300</xdr:colOff>
      <xdr:row>105</xdr:row>
      <xdr:rowOff>45357</xdr:rowOff>
    </xdr:to>
    <xdr:sp macro="" textlink="">
      <xdr:nvSpPr>
        <xdr:cNvPr id="310" name="フローチャート: 判断 309">
          <a:extLst>
            <a:ext uri="{FF2B5EF4-FFF2-40B4-BE49-F238E27FC236}">
              <a16:creationId xmlns:a16="http://schemas.microsoft.com/office/drawing/2014/main" id="{4CDF96C0-AB8C-4AFF-A870-7B1A910A2C66}"/>
            </a:ext>
          </a:extLst>
        </xdr:cNvPr>
        <xdr:cNvSpPr/>
      </xdr:nvSpPr>
      <xdr:spPr>
        <a:xfrm>
          <a:off x="4131310" y="17946007"/>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93980</xdr:rowOff>
    </xdr:from>
    <xdr:to>
      <xdr:col>20</xdr:col>
      <xdr:colOff>38100</xdr:colOff>
      <xdr:row>105</xdr:row>
      <xdr:rowOff>24130</xdr:rowOff>
    </xdr:to>
    <xdr:sp macro="" textlink="">
      <xdr:nvSpPr>
        <xdr:cNvPr id="311" name="フローチャート: 判断 310">
          <a:extLst>
            <a:ext uri="{FF2B5EF4-FFF2-40B4-BE49-F238E27FC236}">
              <a16:creationId xmlns:a16="http://schemas.microsoft.com/office/drawing/2014/main" id="{C4796693-ADBC-40C9-8473-FA23013B79DA}"/>
            </a:ext>
          </a:extLst>
        </xdr:cNvPr>
        <xdr:cNvSpPr/>
      </xdr:nvSpPr>
      <xdr:spPr>
        <a:xfrm>
          <a:off x="3388360" y="17928590"/>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77651</xdr:rowOff>
    </xdr:from>
    <xdr:to>
      <xdr:col>15</xdr:col>
      <xdr:colOff>101600</xdr:colOff>
      <xdr:row>105</xdr:row>
      <xdr:rowOff>7801</xdr:rowOff>
    </xdr:to>
    <xdr:sp macro="" textlink="">
      <xdr:nvSpPr>
        <xdr:cNvPr id="312" name="フローチャート: 判断 311">
          <a:extLst>
            <a:ext uri="{FF2B5EF4-FFF2-40B4-BE49-F238E27FC236}">
              <a16:creationId xmlns:a16="http://schemas.microsoft.com/office/drawing/2014/main" id="{D4BF6EDA-112A-4850-8639-7CDB788A8A45}"/>
            </a:ext>
          </a:extLst>
        </xdr:cNvPr>
        <xdr:cNvSpPr/>
      </xdr:nvSpPr>
      <xdr:spPr>
        <a:xfrm>
          <a:off x="2571750" y="17908451"/>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76019</xdr:rowOff>
    </xdr:from>
    <xdr:to>
      <xdr:col>10</xdr:col>
      <xdr:colOff>165100</xdr:colOff>
      <xdr:row>105</xdr:row>
      <xdr:rowOff>6169</xdr:rowOff>
    </xdr:to>
    <xdr:sp macro="" textlink="">
      <xdr:nvSpPr>
        <xdr:cNvPr id="313" name="フローチャート: 判断 312">
          <a:extLst>
            <a:ext uri="{FF2B5EF4-FFF2-40B4-BE49-F238E27FC236}">
              <a16:creationId xmlns:a16="http://schemas.microsoft.com/office/drawing/2014/main" id="{0090CBAD-9BBC-41BA-B8CA-8E6B6983F25D}"/>
            </a:ext>
          </a:extLst>
        </xdr:cNvPr>
        <xdr:cNvSpPr/>
      </xdr:nvSpPr>
      <xdr:spPr>
        <a:xfrm>
          <a:off x="1774190" y="17906819"/>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74386</xdr:rowOff>
    </xdr:from>
    <xdr:to>
      <xdr:col>6</xdr:col>
      <xdr:colOff>38100</xdr:colOff>
      <xdr:row>105</xdr:row>
      <xdr:rowOff>4536</xdr:rowOff>
    </xdr:to>
    <xdr:sp macro="" textlink="">
      <xdr:nvSpPr>
        <xdr:cNvPr id="314" name="フローチャート: 判断 313">
          <a:extLst>
            <a:ext uri="{FF2B5EF4-FFF2-40B4-BE49-F238E27FC236}">
              <a16:creationId xmlns:a16="http://schemas.microsoft.com/office/drawing/2014/main" id="{DEEF9287-11DA-444F-8257-773FCB0F6562}"/>
            </a:ext>
          </a:extLst>
        </xdr:cNvPr>
        <xdr:cNvSpPr/>
      </xdr:nvSpPr>
      <xdr:spPr>
        <a:xfrm>
          <a:off x="988060" y="17905186"/>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15" name="テキスト ボックス 314">
          <a:extLst>
            <a:ext uri="{FF2B5EF4-FFF2-40B4-BE49-F238E27FC236}">
              <a16:creationId xmlns:a16="http://schemas.microsoft.com/office/drawing/2014/main" id="{285E20D5-93F3-4C39-ADCF-8306A1F3E9FC}"/>
            </a:ext>
          </a:extLst>
        </xdr:cNvPr>
        <xdr:cNvSpPr txBox="1"/>
      </xdr:nvSpPr>
      <xdr:spPr>
        <a:xfrm>
          <a:off x="40030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16" name="テキスト ボックス 315">
          <a:extLst>
            <a:ext uri="{FF2B5EF4-FFF2-40B4-BE49-F238E27FC236}">
              <a16:creationId xmlns:a16="http://schemas.microsoft.com/office/drawing/2014/main" id="{BB0C772F-097A-47FF-87A0-57C58BE49C0F}"/>
            </a:ext>
          </a:extLst>
        </xdr:cNvPr>
        <xdr:cNvSpPr txBox="1"/>
      </xdr:nvSpPr>
      <xdr:spPr>
        <a:xfrm>
          <a:off x="32600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17" name="テキスト ボックス 316">
          <a:extLst>
            <a:ext uri="{FF2B5EF4-FFF2-40B4-BE49-F238E27FC236}">
              <a16:creationId xmlns:a16="http://schemas.microsoft.com/office/drawing/2014/main" id="{237D5DB4-CD79-4305-B503-305F78F64529}"/>
            </a:ext>
          </a:extLst>
        </xdr:cNvPr>
        <xdr:cNvSpPr txBox="1"/>
      </xdr:nvSpPr>
      <xdr:spPr>
        <a:xfrm>
          <a:off x="24549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18" name="テキスト ボックス 317">
          <a:extLst>
            <a:ext uri="{FF2B5EF4-FFF2-40B4-BE49-F238E27FC236}">
              <a16:creationId xmlns:a16="http://schemas.microsoft.com/office/drawing/2014/main" id="{EA2A57D3-6DA5-46C4-B051-33DB59FB1F51}"/>
            </a:ext>
          </a:extLst>
        </xdr:cNvPr>
        <xdr:cNvSpPr txBox="1"/>
      </xdr:nvSpPr>
      <xdr:spPr>
        <a:xfrm>
          <a:off x="16573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19" name="テキスト ボックス 318">
          <a:extLst>
            <a:ext uri="{FF2B5EF4-FFF2-40B4-BE49-F238E27FC236}">
              <a16:creationId xmlns:a16="http://schemas.microsoft.com/office/drawing/2014/main" id="{3B42A631-FC73-4A7A-9166-D035E64ABA00}"/>
            </a:ext>
          </a:extLst>
        </xdr:cNvPr>
        <xdr:cNvSpPr txBox="1"/>
      </xdr:nvSpPr>
      <xdr:spPr>
        <a:xfrm>
          <a:off x="8597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107</xdr:row>
      <xdr:rowOff>22134</xdr:rowOff>
    </xdr:from>
    <xdr:to>
      <xdr:col>24</xdr:col>
      <xdr:colOff>114300</xdr:colOff>
      <xdr:row>107</xdr:row>
      <xdr:rowOff>123734</xdr:rowOff>
    </xdr:to>
    <xdr:sp macro="" textlink="">
      <xdr:nvSpPr>
        <xdr:cNvPr id="320" name="楕円 319">
          <a:extLst>
            <a:ext uri="{FF2B5EF4-FFF2-40B4-BE49-F238E27FC236}">
              <a16:creationId xmlns:a16="http://schemas.microsoft.com/office/drawing/2014/main" id="{0B9A789F-CF17-40FA-8F74-C35C98F4F558}"/>
            </a:ext>
          </a:extLst>
        </xdr:cNvPr>
        <xdr:cNvSpPr/>
      </xdr:nvSpPr>
      <xdr:spPr>
        <a:xfrm>
          <a:off x="4131310" y="18363474"/>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107</xdr:row>
      <xdr:rowOff>561</xdr:rowOff>
    </xdr:from>
    <xdr:ext cx="405111" cy="259045"/>
    <xdr:sp macro="" textlink="">
      <xdr:nvSpPr>
        <xdr:cNvPr id="321" name="【市民会館】&#10;有形固定資産減価償却率該当値テキスト">
          <a:extLst>
            <a:ext uri="{FF2B5EF4-FFF2-40B4-BE49-F238E27FC236}">
              <a16:creationId xmlns:a16="http://schemas.microsoft.com/office/drawing/2014/main" id="{4CAB9A91-563D-434C-B986-2967746F6ABB}"/>
            </a:ext>
          </a:extLst>
        </xdr:cNvPr>
        <xdr:cNvSpPr txBox="1"/>
      </xdr:nvSpPr>
      <xdr:spPr>
        <a:xfrm>
          <a:off x="4212590" y="183457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90714</xdr:rowOff>
    </xdr:from>
    <xdr:to>
      <xdr:col>20</xdr:col>
      <xdr:colOff>38100</xdr:colOff>
      <xdr:row>107</xdr:row>
      <xdr:rowOff>20864</xdr:rowOff>
    </xdr:to>
    <xdr:sp macro="" textlink="">
      <xdr:nvSpPr>
        <xdr:cNvPr id="322" name="楕円 321">
          <a:extLst>
            <a:ext uri="{FF2B5EF4-FFF2-40B4-BE49-F238E27FC236}">
              <a16:creationId xmlns:a16="http://schemas.microsoft.com/office/drawing/2014/main" id="{83CD7320-3185-4D19-B3F3-53CEFA54A329}"/>
            </a:ext>
          </a:extLst>
        </xdr:cNvPr>
        <xdr:cNvSpPr/>
      </xdr:nvSpPr>
      <xdr:spPr>
        <a:xfrm>
          <a:off x="3388360" y="18268224"/>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141514</xdr:rowOff>
    </xdr:from>
    <xdr:to>
      <xdr:col>24</xdr:col>
      <xdr:colOff>63500</xdr:colOff>
      <xdr:row>107</xdr:row>
      <xdr:rowOff>72934</xdr:rowOff>
    </xdr:to>
    <xdr:cxnSp macro="">
      <xdr:nvCxnSpPr>
        <xdr:cNvPr id="323" name="直線コネクタ 322">
          <a:extLst>
            <a:ext uri="{FF2B5EF4-FFF2-40B4-BE49-F238E27FC236}">
              <a16:creationId xmlns:a16="http://schemas.microsoft.com/office/drawing/2014/main" id="{5EC400F6-0A57-4DE6-AF1D-BE3A0C765494}"/>
            </a:ext>
          </a:extLst>
        </xdr:cNvPr>
        <xdr:cNvCxnSpPr/>
      </xdr:nvCxnSpPr>
      <xdr:spPr>
        <a:xfrm>
          <a:off x="3431540" y="18313309"/>
          <a:ext cx="742950" cy="104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106</xdr:row>
      <xdr:rowOff>139700</xdr:rowOff>
    </xdr:from>
    <xdr:to>
      <xdr:col>15</xdr:col>
      <xdr:colOff>101600</xdr:colOff>
      <xdr:row>107</xdr:row>
      <xdr:rowOff>69850</xdr:rowOff>
    </xdr:to>
    <xdr:sp macro="" textlink="">
      <xdr:nvSpPr>
        <xdr:cNvPr id="324" name="楕円 323">
          <a:extLst>
            <a:ext uri="{FF2B5EF4-FFF2-40B4-BE49-F238E27FC236}">
              <a16:creationId xmlns:a16="http://schemas.microsoft.com/office/drawing/2014/main" id="{A51552E4-ADEA-449A-8EF4-7B1EE969DB04}"/>
            </a:ext>
          </a:extLst>
        </xdr:cNvPr>
        <xdr:cNvSpPr/>
      </xdr:nvSpPr>
      <xdr:spPr>
        <a:xfrm>
          <a:off x="2571750" y="1830959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141514</xdr:rowOff>
    </xdr:from>
    <xdr:to>
      <xdr:col>19</xdr:col>
      <xdr:colOff>177800</xdr:colOff>
      <xdr:row>107</xdr:row>
      <xdr:rowOff>19050</xdr:rowOff>
    </xdr:to>
    <xdr:cxnSp macro="">
      <xdr:nvCxnSpPr>
        <xdr:cNvPr id="325" name="直線コネクタ 324">
          <a:extLst>
            <a:ext uri="{FF2B5EF4-FFF2-40B4-BE49-F238E27FC236}">
              <a16:creationId xmlns:a16="http://schemas.microsoft.com/office/drawing/2014/main" id="{2FAF72D2-B78A-4A8A-97B4-A114302CD90F}"/>
            </a:ext>
          </a:extLst>
        </xdr:cNvPr>
        <xdr:cNvCxnSpPr/>
      </xdr:nvCxnSpPr>
      <xdr:spPr>
        <a:xfrm flipV="1">
          <a:off x="2626360" y="18313309"/>
          <a:ext cx="805180" cy="47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100</xdr:row>
      <xdr:rowOff>141332</xdr:rowOff>
    </xdr:from>
    <xdr:to>
      <xdr:col>10</xdr:col>
      <xdr:colOff>165100</xdr:colOff>
      <xdr:row>101</xdr:row>
      <xdr:rowOff>71482</xdr:rowOff>
    </xdr:to>
    <xdr:sp macro="" textlink="">
      <xdr:nvSpPr>
        <xdr:cNvPr id="326" name="楕円 325">
          <a:extLst>
            <a:ext uri="{FF2B5EF4-FFF2-40B4-BE49-F238E27FC236}">
              <a16:creationId xmlns:a16="http://schemas.microsoft.com/office/drawing/2014/main" id="{ED493829-01D7-4BAE-AD3E-1FA536AA6080}"/>
            </a:ext>
          </a:extLst>
        </xdr:cNvPr>
        <xdr:cNvSpPr/>
      </xdr:nvSpPr>
      <xdr:spPr>
        <a:xfrm>
          <a:off x="1774190" y="17284427"/>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101</xdr:row>
      <xdr:rowOff>20682</xdr:rowOff>
    </xdr:from>
    <xdr:to>
      <xdr:col>15</xdr:col>
      <xdr:colOff>50800</xdr:colOff>
      <xdr:row>107</xdr:row>
      <xdr:rowOff>19050</xdr:rowOff>
    </xdr:to>
    <xdr:cxnSp macro="">
      <xdr:nvCxnSpPr>
        <xdr:cNvPr id="327" name="直線コネクタ 326">
          <a:extLst>
            <a:ext uri="{FF2B5EF4-FFF2-40B4-BE49-F238E27FC236}">
              <a16:creationId xmlns:a16="http://schemas.microsoft.com/office/drawing/2014/main" id="{EEEA7163-EAE7-47F1-94C7-BA23995C2A1B}"/>
            </a:ext>
          </a:extLst>
        </xdr:cNvPr>
        <xdr:cNvCxnSpPr/>
      </xdr:nvCxnSpPr>
      <xdr:spPr>
        <a:xfrm>
          <a:off x="1828800" y="17333322"/>
          <a:ext cx="797560" cy="1027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99</xdr:row>
      <xdr:rowOff>66221</xdr:rowOff>
    </xdr:from>
    <xdr:to>
      <xdr:col>6</xdr:col>
      <xdr:colOff>38100</xdr:colOff>
      <xdr:row>99</xdr:row>
      <xdr:rowOff>167821</xdr:rowOff>
    </xdr:to>
    <xdr:sp macro="" textlink="">
      <xdr:nvSpPr>
        <xdr:cNvPr id="328" name="楕円 327">
          <a:extLst>
            <a:ext uri="{FF2B5EF4-FFF2-40B4-BE49-F238E27FC236}">
              <a16:creationId xmlns:a16="http://schemas.microsoft.com/office/drawing/2014/main" id="{F4C7A845-1BC9-4BE8-AFB5-6662BD59F80A}"/>
            </a:ext>
          </a:extLst>
        </xdr:cNvPr>
        <xdr:cNvSpPr/>
      </xdr:nvSpPr>
      <xdr:spPr>
        <a:xfrm>
          <a:off x="988060" y="17037866"/>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99</xdr:row>
      <xdr:rowOff>117021</xdr:rowOff>
    </xdr:from>
    <xdr:to>
      <xdr:col>10</xdr:col>
      <xdr:colOff>114300</xdr:colOff>
      <xdr:row>101</xdr:row>
      <xdr:rowOff>20682</xdr:rowOff>
    </xdr:to>
    <xdr:cxnSp macro="">
      <xdr:nvCxnSpPr>
        <xdr:cNvPr id="329" name="直線コネクタ 328">
          <a:extLst>
            <a:ext uri="{FF2B5EF4-FFF2-40B4-BE49-F238E27FC236}">
              <a16:creationId xmlns:a16="http://schemas.microsoft.com/office/drawing/2014/main" id="{1D4DE85C-68BC-499C-BF19-679E87AEC2B7}"/>
            </a:ext>
          </a:extLst>
        </xdr:cNvPr>
        <xdr:cNvCxnSpPr/>
      </xdr:nvCxnSpPr>
      <xdr:spPr>
        <a:xfrm>
          <a:off x="1031240" y="17090571"/>
          <a:ext cx="797560" cy="242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40657</xdr:rowOff>
    </xdr:from>
    <xdr:ext cx="405111" cy="259045"/>
    <xdr:sp macro="" textlink="">
      <xdr:nvSpPr>
        <xdr:cNvPr id="330" name="n_1aveValue【市民会館】&#10;有形固定資産減価償却率">
          <a:extLst>
            <a:ext uri="{FF2B5EF4-FFF2-40B4-BE49-F238E27FC236}">
              <a16:creationId xmlns:a16="http://schemas.microsoft.com/office/drawing/2014/main" id="{F4E4F27F-2DEA-442F-8AA3-70AC7BD59566}"/>
            </a:ext>
          </a:extLst>
        </xdr:cNvPr>
        <xdr:cNvSpPr txBox="1"/>
      </xdr:nvSpPr>
      <xdr:spPr>
        <a:xfrm>
          <a:off x="3239144" y="1770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24328</xdr:rowOff>
    </xdr:from>
    <xdr:ext cx="405111" cy="259045"/>
    <xdr:sp macro="" textlink="">
      <xdr:nvSpPr>
        <xdr:cNvPr id="331" name="n_2aveValue【市民会館】&#10;有形固定資産減価償却率">
          <a:extLst>
            <a:ext uri="{FF2B5EF4-FFF2-40B4-BE49-F238E27FC236}">
              <a16:creationId xmlns:a16="http://schemas.microsoft.com/office/drawing/2014/main" id="{8878CFB6-FA97-4B2D-8562-384A3B58E097}"/>
            </a:ext>
          </a:extLst>
        </xdr:cNvPr>
        <xdr:cNvSpPr txBox="1"/>
      </xdr:nvSpPr>
      <xdr:spPr>
        <a:xfrm>
          <a:off x="2439044" y="176798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168746</xdr:rowOff>
    </xdr:from>
    <xdr:ext cx="405111" cy="259045"/>
    <xdr:sp macro="" textlink="">
      <xdr:nvSpPr>
        <xdr:cNvPr id="332" name="n_3aveValue【市民会館】&#10;有形固定資産減価償却率">
          <a:extLst>
            <a:ext uri="{FF2B5EF4-FFF2-40B4-BE49-F238E27FC236}">
              <a16:creationId xmlns:a16="http://schemas.microsoft.com/office/drawing/2014/main" id="{D94F3EB1-79A5-4671-B30B-EA40041FC413}"/>
            </a:ext>
          </a:extLst>
        </xdr:cNvPr>
        <xdr:cNvSpPr txBox="1"/>
      </xdr:nvSpPr>
      <xdr:spPr>
        <a:xfrm>
          <a:off x="1641484" y="180033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167113</xdr:rowOff>
    </xdr:from>
    <xdr:ext cx="405111" cy="259045"/>
    <xdr:sp macro="" textlink="">
      <xdr:nvSpPr>
        <xdr:cNvPr id="333" name="n_4aveValue【市民会館】&#10;有形固定資産減価償却率">
          <a:extLst>
            <a:ext uri="{FF2B5EF4-FFF2-40B4-BE49-F238E27FC236}">
              <a16:creationId xmlns:a16="http://schemas.microsoft.com/office/drawing/2014/main" id="{C8934DA4-CEAE-40B8-A953-43D0CFEF59C7}"/>
            </a:ext>
          </a:extLst>
        </xdr:cNvPr>
        <xdr:cNvSpPr txBox="1"/>
      </xdr:nvSpPr>
      <xdr:spPr>
        <a:xfrm>
          <a:off x="855354" y="180017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107</xdr:row>
      <xdr:rowOff>11991</xdr:rowOff>
    </xdr:from>
    <xdr:ext cx="405111" cy="259045"/>
    <xdr:sp macro="" textlink="">
      <xdr:nvSpPr>
        <xdr:cNvPr id="334" name="n_1mainValue【市民会館】&#10;有形固定資産減価償却率">
          <a:extLst>
            <a:ext uri="{FF2B5EF4-FFF2-40B4-BE49-F238E27FC236}">
              <a16:creationId xmlns:a16="http://schemas.microsoft.com/office/drawing/2014/main" id="{78F13967-F37D-4768-8EB4-878034832E3F}"/>
            </a:ext>
          </a:extLst>
        </xdr:cNvPr>
        <xdr:cNvSpPr txBox="1"/>
      </xdr:nvSpPr>
      <xdr:spPr>
        <a:xfrm>
          <a:off x="3239144" y="183609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107</xdr:row>
      <xdr:rowOff>60977</xdr:rowOff>
    </xdr:from>
    <xdr:ext cx="405111" cy="259045"/>
    <xdr:sp macro="" textlink="">
      <xdr:nvSpPr>
        <xdr:cNvPr id="335" name="n_2mainValue【市民会館】&#10;有形固定資産減価償却率">
          <a:extLst>
            <a:ext uri="{FF2B5EF4-FFF2-40B4-BE49-F238E27FC236}">
              <a16:creationId xmlns:a16="http://schemas.microsoft.com/office/drawing/2014/main" id="{FAF77EFB-32DC-4546-BCC0-5922AEE3C552}"/>
            </a:ext>
          </a:extLst>
        </xdr:cNvPr>
        <xdr:cNvSpPr txBox="1"/>
      </xdr:nvSpPr>
      <xdr:spPr>
        <a:xfrm>
          <a:off x="2439044" y="18402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99</xdr:row>
      <xdr:rowOff>88009</xdr:rowOff>
    </xdr:from>
    <xdr:ext cx="405111" cy="259045"/>
    <xdr:sp macro="" textlink="">
      <xdr:nvSpPr>
        <xdr:cNvPr id="336" name="n_3mainValue【市民会館】&#10;有形固定資産減価償却率">
          <a:extLst>
            <a:ext uri="{FF2B5EF4-FFF2-40B4-BE49-F238E27FC236}">
              <a16:creationId xmlns:a16="http://schemas.microsoft.com/office/drawing/2014/main" id="{27BD72FB-CDE1-4634-B002-0A8C0C33935C}"/>
            </a:ext>
          </a:extLst>
        </xdr:cNvPr>
        <xdr:cNvSpPr txBox="1"/>
      </xdr:nvSpPr>
      <xdr:spPr>
        <a:xfrm>
          <a:off x="1641484" y="17065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7561</xdr:colOff>
      <xdr:row>98</xdr:row>
      <xdr:rowOff>12898</xdr:rowOff>
    </xdr:from>
    <xdr:ext cx="340478" cy="259045"/>
    <xdr:sp macro="" textlink="">
      <xdr:nvSpPr>
        <xdr:cNvPr id="337" name="n_4mainValue【市民会館】&#10;有形固定資産減価償却率">
          <a:extLst>
            <a:ext uri="{FF2B5EF4-FFF2-40B4-BE49-F238E27FC236}">
              <a16:creationId xmlns:a16="http://schemas.microsoft.com/office/drawing/2014/main" id="{04F7C9D3-4BAD-4616-8675-B561995901F3}"/>
            </a:ext>
          </a:extLst>
        </xdr:cNvPr>
        <xdr:cNvSpPr txBox="1"/>
      </xdr:nvSpPr>
      <xdr:spPr>
        <a:xfrm>
          <a:off x="866716" y="1681880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38" name="正方形/長方形 337">
          <a:extLst>
            <a:ext uri="{FF2B5EF4-FFF2-40B4-BE49-F238E27FC236}">
              <a16:creationId xmlns:a16="http://schemas.microsoft.com/office/drawing/2014/main" id="{339B5F26-967A-40F6-8CD6-8A07E556762F}"/>
            </a:ext>
          </a:extLst>
        </xdr:cNvPr>
        <xdr:cNvSpPr/>
      </xdr:nvSpPr>
      <xdr:spPr>
        <a:xfrm>
          <a:off x="596011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39" name="正方形/長方形 338">
          <a:extLst>
            <a:ext uri="{FF2B5EF4-FFF2-40B4-BE49-F238E27FC236}">
              <a16:creationId xmlns:a16="http://schemas.microsoft.com/office/drawing/2014/main" id="{6F28F077-0D69-49BE-A9AE-FC573EF72A36}"/>
            </a:ext>
          </a:extLst>
        </xdr:cNvPr>
        <xdr:cNvSpPr/>
      </xdr:nvSpPr>
      <xdr:spPr>
        <a:xfrm>
          <a:off x="60604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40" name="正方形/長方形 339">
          <a:extLst>
            <a:ext uri="{FF2B5EF4-FFF2-40B4-BE49-F238E27FC236}">
              <a16:creationId xmlns:a16="http://schemas.microsoft.com/office/drawing/2014/main" id="{3F070F34-2EF9-4765-8707-E65597EF1AF0}"/>
            </a:ext>
          </a:extLst>
        </xdr:cNvPr>
        <xdr:cNvSpPr/>
      </xdr:nvSpPr>
      <xdr:spPr>
        <a:xfrm>
          <a:off x="60604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41" name="正方形/長方形 340">
          <a:extLst>
            <a:ext uri="{FF2B5EF4-FFF2-40B4-BE49-F238E27FC236}">
              <a16:creationId xmlns:a16="http://schemas.microsoft.com/office/drawing/2014/main" id="{A8DDF675-32E9-4352-95C0-63DF093BFF39}"/>
            </a:ext>
          </a:extLst>
        </xdr:cNvPr>
        <xdr:cNvSpPr/>
      </xdr:nvSpPr>
      <xdr:spPr>
        <a:xfrm>
          <a:off x="69888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42" name="正方形/長方形 341">
          <a:extLst>
            <a:ext uri="{FF2B5EF4-FFF2-40B4-BE49-F238E27FC236}">
              <a16:creationId xmlns:a16="http://schemas.microsoft.com/office/drawing/2014/main" id="{DB400AC2-BA70-40E4-86AB-070561675337}"/>
            </a:ext>
          </a:extLst>
        </xdr:cNvPr>
        <xdr:cNvSpPr/>
      </xdr:nvSpPr>
      <xdr:spPr>
        <a:xfrm>
          <a:off x="69888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43" name="正方形/長方形 342">
          <a:extLst>
            <a:ext uri="{FF2B5EF4-FFF2-40B4-BE49-F238E27FC236}">
              <a16:creationId xmlns:a16="http://schemas.microsoft.com/office/drawing/2014/main" id="{4BD5D095-0198-482C-8E22-5C987DC90B2E}"/>
            </a:ext>
          </a:extLst>
        </xdr:cNvPr>
        <xdr:cNvSpPr/>
      </xdr:nvSpPr>
      <xdr:spPr>
        <a:xfrm>
          <a:off x="80175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44" name="正方形/長方形 343">
          <a:extLst>
            <a:ext uri="{FF2B5EF4-FFF2-40B4-BE49-F238E27FC236}">
              <a16:creationId xmlns:a16="http://schemas.microsoft.com/office/drawing/2014/main" id="{358B78EA-B812-484C-8B68-A1D9889EBA72}"/>
            </a:ext>
          </a:extLst>
        </xdr:cNvPr>
        <xdr:cNvSpPr/>
      </xdr:nvSpPr>
      <xdr:spPr>
        <a:xfrm>
          <a:off x="80175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5" name="正方形/長方形 344">
          <a:extLst>
            <a:ext uri="{FF2B5EF4-FFF2-40B4-BE49-F238E27FC236}">
              <a16:creationId xmlns:a16="http://schemas.microsoft.com/office/drawing/2014/main" id="{B8300BFC-7145-4E6A-A1BB-AFE0379B2358}"/>
            </a:ext>
          </a:extLst>
        </xdr:cNvPr>
        <xdr:cNvSpPr/>
      </xdr:nvSpPr>
      <xdr:spPr>
        <a:xfrm>
          <a:off x="596011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46" name="テキスト ボックス 345">
          <a:extLst>
            <a:ext uri="{FF2B5EF4-FFF2-40B4-BE49-F238E27FC236}">
              <a16:creationId xmlns:a16="http://schemas.microsoft.com/office/drawing/2014/main" id="{606E2B30-177D-4C06-AD1F-CAF87FDED9E6}"/>
            </a:ext>
          </a:extLst>
        </xdr:cNvPr>
        <xdr:cNvSpPr txBox="1"/>
      </xdr:nvSpPr>
      <xdr:spPr>
        <a:xfrm>
          <a:off x="592201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47" name="直線コネクタ 346">
          <a:extLst>
            <a:ext uri="{FF2B5EF4-FFF2-40B4-BE49-F238E27FC236}">
              <a16:creationId xmlns:a16="http://schemas.microsoft.com/office/drawing/2014/main" id="{76E73BF0-FF7D-4DF7-93CA-470F679FC7DD}"/>
            </a:ext>
          </a:extLst>
        </xdr:cNvPr>
        <xdr:cNvCxnSpPr/>
      </xdr:nvCxnSpPr>
      <xdr:spPr>
        <a:xfrm>
          <a:off x="5960110" y="19046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48" name="直線コネクタ 347">
          <a:extLst>
            <a:ext uri="{FF2B5EF4-FFF2-40B4-BE49-F238E27FC236}">
              <a16:creationId xmlns:a16="http://schemas.microsoft.com/office/drawing/2014/main" id="{1306E96C-5AB0-4F09-B47B-C74D5409498E}"/>
            </a:ext>
          </a:extLst>
        </xdr:cNvPr>
        <xdr:cNvCxnSpPr/>
      </xdr:nvCxnSpPr>
      <xdr:spPr>
        <a:xfrm>
          <a:off x="5960110" y="1866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49" name="テキスト ボックス 348">
          <a:extLst>
            <a:ext uri="{FF2B5EF4-FFF2-40B4-BE49-F238E27FC236}">
              <a16:creationId xmlns:a16="http://schemas.microsoft.com/office/drawing/2014/main" id="{604FC632-563F-4A16-A335-35C3AD42DB3B}"/>
            </a:ext>
          </a:extLst>
        </xdr:cNvPr>
        <xdr:cNvSpPr txBox="1"/>
      </xdr:nvSpPr>
      <xdr:spPr>
        <a:xfrm>
          <a:off x="5527221" y="18528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50" name="直線コネクタ 349">
          <a:extLst>
            <a:ext uri="{FF2B5EF4-FFF2-40B4-BE49-F238E27FC236}">
              <a16:creationId xmlns:a16="http://schemas.microsoft.com/office/drawing/2014/main" id="{772FED84-955C-4362-A7E9-C90F47ADB27C}"/>
            </a:ext>
          </a:extLst>
        </xdr:cNvPr>
        <xdr:cNvCxnSpPr/>
      </xdr:nvCxnSpPr>
      <xdr:spPr>
        <a:xfrm>
          <a:off x="5960110" y="1828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51" name="テキスト ボックス 350">
          <a:extLst>
            <a:ext uri="{FF2B5EF4-FFF2-40B4-BE49-F238E27FC236}">
              <a16:creationId xmlns:a16="http://schemas.microsoft.com/office/drawing/2014/main" id="{4805ED73-1082-47BE-8DB0-515C75C0C81D}"/>
            </a:ext>
          </a:extLst>
        </xdr:cNvPr>
        <xdr:cNvSpPr txBox="1"/>
      </xdr:nvSpPr>
      <xdr:spPr>
        <a:xfrm>
          <a:off x="5527221" y="1814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52" name="直線コネクタ 351">
          <a:extLst>
            <a:ext uri="{FF2B5EF4-FFF2-40B4-BE49-F238E27FC236}">
              <a16:creationId xmlns:a16="http://schemas.microsoft.com/office/drawing/2014/main" id="{C8439D15-B261-4A2F-B392-7ED109E3117C}"/>
            </a:ext>
          </a:extLst>
        </xdr:cNvPr>
        <xdr:cNvCxnSpPr/>
      </xdr:nvCxnSpPr>
      <xdr:spPr>
        <a:xfrm>
          <a:off x="5960110" y="1790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53" name="テキスト ボックス 352">
          <a:extLst>
            <a:ext uri="{FF2B5EF4-FFF2-40B4-BE49-F238E27FC236}">
              <a16:creationId xmlns:a16="http://schemas.microsoft.com/office/drawing/2014/main" id="{2EDC3768-C277-4572-A680-8586F039E978}"/>
            </a:ext>
          </a:extLst>
        </xdr:cNvPr>
        <xdr:cNvSpPr txBox="1"/>
      </xdr:nvSpPr>
      <xdr:spPr>
        <a:xfrm>
          <a:off x="5527221" y="1776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54" name="直線コネクタ 353">
          <a:extLst>
            <a:ext uri="{FF2B5EF4-FFF2-40B4-BE49-F238E27FC236}">
              <a16:creationId xmlns:a16="http://schemas.microsoft.com/office/drawing/2014/main" id="{8D15A436-F12E-40C1-85FF-538266E4D887}"/>
            </a:ext>
          </a:extLst>
        </xdr:cNvPr>
        <xdr:cNvCxnSpPr/>
      </xdr:nvCxnSpPr>
      <xdr:spPr>
        <a:xfrm>
          <a:off x="5960110" y="17526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55" name="テキスト ボックス 354">
          <a:extLst>
            <a:ext uri="{FF2B5EF4-FFF2-40B4-BE49-F238E27FC236}">
              <a16:creationId xmlns:a16="http://schemas.microsoft.com/office/drawing/2014/main" id="{2EE007A3-38C8-4AEE-92DC-9B9698FDC6D6}"/>
            </a:ext>
          </a:extLst>
        </xdr:cNvPr>
        <xdr:cNvSpPr txBox="1"/>
      </xdr:nvSpPr>
      <xdr:spPr>
        <a:xfrm>
          <a:off x="5527221" y="17381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56" name="直線コネクタ 355">
          <a:extLst>
            <a:ext uri="{FF2B5EF4-FFF2-40B4-BE49-F238E27FC236}">
              <a16:creationId xmlns:a16="http://schemas.microsoft.com/office/drawing/2014/main" id="{CCA5B27D-B549-4B18-8DB2-9610F76D227A}"/>
            </a:ext>
          </a:extLst>
        </xdr:cNvPr>
        <xdr:cNvCxnSpPr/>
      </xdr:nvCxnSpPr>
      <xdr:spPr>
        <a:xfrm>
          <a:off x="5960110" y="17145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57" name="テキスト ボックス 356">
          <a:extLst>
            <a:ext uri="{FF2B5EF4-FFF2-40B4-BE49-F238E27FC236}">
              <a16:creationId xmlns:a16="http://schemas.microsoft.com/office/drawing/2014/main" id="{85323654-6E14-47DA-A0DB-AC83606DF689}"/>
            </a:ext>
          </a:extLst>
        </xdr:cNvPr>
        <xdr:cNvSpPr txBox="1"/>
      </xdr:nvSpPr>
      <xdr:spPr>
        <a:xfrm>
          <a:off x="5527221" y="17000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58" name="直線コネクタ 357">
          <a:extLst>
            <a:ext uri="{FF2B5EF4-FFF2-40B4-BE49-F238E27FC236}">
              <a16:creationId xmlns:a16="http://schemas.microsoft.com/office/drawing/2014/main" id="{0BEA3257-D531-49AC-8BD4-F012C2FB0922}"/>
            </a:ext>
          </a:extLst>
        </xdr:cNvPr>
        <xdr:cNvCxnSpPr/>
      </xdr:nvCxnSpPr>
      <xdr:spPr>
        <a:xfrm>
          <a:off x="5960110" y="1676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59" name="テキスト ボックス 358">
          <a:extLst>
            <a:ext uri="{FF2B5EF4-FFF2-40B4-BE49-F238E27FC236}">
              <a16:creationId xmlns:a16="http://schemas.microsoft.com/office/drawing/2014/main" id="{41FB494E-8234-4CC7-9014-1D90D4836948}"/>
            </a:ext>
          </a:extLst>
        </xdr:cNvPr>
        <xdr:cNvSpPr txBox="1"/>
      </xdr:nvSpPr>
      <xdr:spPr>
        <a:xfrm>
          <a:off x="5527221"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60" name="【市民会館】&#10;一人当たり面積グラフ枠">
          <a:extLst>
            <a:ext uri="{FF2B5EF4-FFF2-40B4-BE49-F238E27FC236}">
              <a16:creationId xmlns:a16="http://schemas.microsoft.com/office/drawing/2014/main" id="{7F6E4F6C-4280-4040-844C-B0EC11DDCC31}"/>
            </a:ext>
          </a:extLst>
        </xdr:cNvPr>
        <xdr:cNvSpPr/>
      </xdr:nvSpPr>
      <xdr:spPr>
        <a:xfrm>
          <a:off x="596011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103</xdr:row>
      <xdr:rowOff>0</xdr:rowOff>
    </xdr:from>
    <xdr:to>
      <xdr:col>54</xdr:col>
      <xdr:colOff>189865</xdr:colOff>
      <xdr:row>108</xdr:row>
      <xdr:rowOff>91439</xdr:rowOff>
    </xdr:to>
    <xdr:cxnSp macro="">
      <xdr:nvCxnSpPr>
        <xdr:cNvPr id="361" name="直線コネクタ 360">
          <a:extLst>
            <a:ext uri="{FF2B5EF4-FFF2-40B4-BE49-F238E27FC236}">
              <a16:creationId xmlns:a16="http://schemas.microsoft.com/office/drawing/2014/main" id="{613B9F62-2E76-4D0E-BD3B-D012B95DAA99}"/>
            </a:ext>
          </a:extLst>
        </xdr:cNvPr>
        <xdr:cNvCxnSpPr/>
      </xdr:nvCxnSpPr>
      <xdr:spPr>
        <a:xfrm flipV="1">
          <a:off x="9429115" y="17659350"/>
          <a:ext cx="0" cy="9524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95266</xdr:rowOff>
    </xdr:from>
    <xdr:ext cx="469744" cy="259045"/>
    <xdr:sp macro="" textlink="">
      <xdr:nvSpPr>
        <xdr:cNvPr id="362" name="【市民会館】&#10;一人当たり面積最小値テキスト">
          <a:extLst>
            <a:ext uri="{FF2B5EF4-FFF2-40B4-BE49-F238E27FC236}">
              <a16:creationId xmlns:a16="http://schemas.microsoft.com/office/drawing/2014/main" id="{5EED189A-FCF0-4B2F-A098-BD99716A755D}"/>
            </a:ext>
          </a:extLst>
        </xdr:cNvPr>
        <xdr:cNvSpPr txBox="1"/>
      </xdr:nvSpPr>
      <xdr:spPr>
        <a:xfrm>
          <a:off x="9467850" y="18608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91439</xdr:rowOff>
    </xdr:from>
    <xdr:to>
      <xdr:col>55</xdr:col>
      <xdr:colOff>88900</xdr:colOff>
      <xdr:row>108</xdr:row>
      <xdr:rowOff>91439</xdr:rowOff>
    </xdr:to>
    <xdr:cxnSp macro="">
      <xdr:nvCxnSpPr>
        <xdr:cNvPr id="363" name="直線コネクタ 362">
          <a:extLst>
            <a:ext uri="{FF2B5EF4-FFF2-40B4-BE49-F238E27FC236}">
              <a16:creationId xmlns:a16="http://schemas.microsoft.com/office/drawing/2014/main" id="{28E765C5-8092-4247-8E25-B8F19B5F06AB}"/>
            </a:ext>
          </a:extLst>
        </xdr:cNvPr>
        <xdr:cNvCxnSpPr/>
      </xdr:nvCxnSpPr>
      <xdr:spPr>
        <a:xfrm>
          <a:off x="9356090" y="18611849"/>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101</xdr:row>
      <xdr:rowOff>118127</xdr:rowOff>
    </xdr:from>
    <xdr:ext cx="469744" cy="259045"/>
    <xdr:sp macro="" textlink="">
      <xdr:nvSpPr>
        <xdr:cNvPr id="364" name="【市民会館】&#10;一人当たり面積最大値テキスト">
          <a:extLst>
            <a:ext uri="{FF2B5EF4-FFF2-40B4-BE49-F238E27FC236}">
              <a16:creationId xmlns:a16="http://schemas.microsoft.com/office/drawing/2014/main" id="{0B008375-31A8-4FC5-9674-BB4690D1237B}"/>
            </a:ext>
          </a:extLst>
        </xdr:cNvPr>
        <xdr:cNvSpPr txBox="1"/>
      </xdr:nvSpPr>
      <xdr:spPr>
        <a:xfrm>
          <a:off x="9467850" y="17436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103</xdr:row>
      <xdr:rowOff>0</xdr:rowOff>
    </xdr:from>
    <xdr:to>
      <xdr:col>55</xdr:col>
      <xdr:colOff>88900</xdr:colOff>
      <xdr:row>103</xdr:row>
      <xdr:rowOff>0</xdr:rowOff>
    </xdr:to>
    <xdr:cxnSp macro="">
      <xdr:nvCxnSpPr>
        <xdr:cNvPr id="365" name="直線コネクタ 364">
          <a:extLst>
            <a:ext uri="{FF2B5EF4-FFF2-40B4-BE49-F238E27FC236}">
              <a16:creationId xmlns:a16="http://schemas.microsoft.com/office/drawing/2014/main" id="{2E7A61CB-2200-417D-9C0B-8FBC9F62FA79}"/>
            </a:ext>
          </a:extLst>
        </xdr:cNvPr>
        <xdr:cNvCxnSpPr/>
      </xdr:nvCxnSpPr>
      <xdr:spPr>
        <a:xfrm>
          <a:off x="9356090" y="1765935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22877</xdr:rowOff>
    </xdr:from>
    <xdr:ext cx="469744" cy="259045"/>
    <xdr:sp macro="" textlink="">
      <xdr:nvSpPr>
        <xdr:cNvPr id="366" name="【市民会館】&#10;一人当たり面積平均値テキスト">
          <a:extLst>
            <a:ext uri="{FF2B5EF4-FFF2-40B4-BE49-F238E27FC236}">
              <a16:creationId xmlns:a16="http://schemas.microsoft.com/office/drawing/2014/main" id="{2B6800B2-5BC4-41F1-BF66-DA7AD5F9EEE6}"/>
            </a:ext>
          </a:extLst>
        </xdr:cNvPr>
        <xdr:cNvSpPr txBox="1"/>
      </xdr:nvSpPr>
      <xdr:spPr>
        <a:xfrm>
          <a:off x="9467850" y="181927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44450</xdr:rowOff>
    </xdr:from>
    <xdr:to>
      <xdr:col>55</xdr:col>
      <xdr:colOff>50800</xdr:colOff>
      <xdr:row>106</xdr:row>
      <xdr:rowOff>146050</xdr:rowOff>
    </xdr:to>
    <xdr:sp macro="" textlink="">
      <xdr:nvSpPr>
        <xdr:cNvPr id="367" name="フローチャート: 判断 366">
          <a:extLst>
            <a:ext uri="{FF2B5EF4-FFF2-40B4-BE49-F238E27FC236}">
              <a16:creationId xmlns:a16="http://schemas.microsoft.com/office/drawing/2014/main" id="{CEEF6A66-B168-4C8D-BADB-55256FD9F67E}"/>
            </a:ext>
          </a:extLst>
        </xdr:cNvPr>
        <xdr:cNvSpPr/>
      </xdr:nvSpPr>
      <xdr:spPr>
        <a:xfrm>
          <a:off x="9394190" y="18220055"/>
          <a:ext cx="9017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44450</xdr:rowOff>
    </xdr:from>
    <xdr:to>
      <xdr:col>50</xdr:col>
      <xdr:colOff>165100</xdr:colOff>
      <xdr:row>106</xdr:row>
      <xdr:rowOff>146050</xdr:rowOff>
    </xdr:to>
    <xdr:sp macro="" textlink="">
      <xdr:nvSpPr>
        <xdr:cNvPr id="368" name="フローチャート: 判断 367">
          <a:extLst>
            <a:ext uri="{FF2B5EF4-FFF2-40B4-BE49-F238E27FC236}">
              <a16:creationId xmlns:a16="http://schemas.microsoft.com/office/drawing/2014/main" id="{67E04094-A0E4-4FCC-A24A-3D969AE03670}"/>
            </a:ext>
          </a:extLst>
        </xdr:cNvPr>
        <xdr:cNvSpPr/>
      </xdr:nvSpPr>
      <xdr:spPr>
        <a:xfrm>
          <a:off x="8632190" y="18220055"/>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52070</xdr:rowOff>
    </xdr:from>
    <xdr:to>
      <xdr:col>46</xdr:col>
      <xdr:colOff>38100</xdr:colOff>
      <xdr:row>106</xdr:row>
      <xdr:rowOff>153670</xdr:rowOff>
    </xdr:to>
    <xdr:sp macro="" textlink="">
      <xdr:nvSpPr>
        <xdr:cNvPr id="369" name="フローチャート: 判断 368">
          <a:extLst>
            <a:ext uri="{FF2B5EF4-FFF2-40B4-BE49-F238E27FC236}">
              <a16:creationId xmlns:a16="http://schemas.microsoft.com/office/drawing/2014/main" id="{D5C40907-8F92-44DF-8AC2-0E73E6D8E4EB}"/>
            </a:ext>
          </a:extLst>
        </xdr:cNvPr>
        <xdr:cNvSpPr/>
      </xdr:nvSpPr>
      <xdr:spPr>
        <a:xfrm>
          <a:off x="7846060" y="182295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40639</xdr:rowOff>
    </xdr:from>
    <xdr:to>
      <xdr:col>41</xdr:col>
      <xdr:colOff>101600</xdr:colOff>
      <xdr:row>106</xdr:row>
      <xdr:rowOff>142239</xdr:rowOff>
    </xdr:to>
    <xdr:sp macro="" textlink="">
      <xdr:nvSpPr>
        <xdr:cNvPr id="370" name="フローチャート: 判断 369">
          <a:extLst>
            <a:ext uri="{FF2B5EF4-FFF2-40B4-BE49-F238E27FC236}">
              <a16:creationId xmlns:a16="http://schemas.microsoft.com/office/drawing/2014/main" id="{BED91C56-92C2-40DF-93C3-9296128AE359}"/>
            </a:ext>
          </a:extLst>
        </xdr:cNvPr>
        <xdr:cNvSpPr/>
      </xdr:nvSpPr>
      <xdr:spPr>
        <a:xfrm>
          <a:off x="7029450" y="18214339"/>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29211</xdr:rowOff>
    </xdr:from>
    <xdr:to>
      <xdr:col>36</xdr:col>
      <xdr:colOff>165100</xdr:colOff>
      <xdr:row>106</xdr:row>
      <xdr:rowOff>130811</xdr:rowOff>
    </xdr:to>
    <xdr:sp macro="" textlink="">
      <xdr:nvSpPr>
        <xdr:cNvPr id="371" name="フローチャート: 判断 370">
          <a:extLst>
            <a:ext uri="{FF2B5EF4-FFF2-40B4-BE49-F238E27FC236}">
              <a16:creationId xmlns:a16="http://schemas.microsoft.com/office/drawing/2014/main" id="{95770D8D-2775-4EC4-810E-1FA462C9CB28}"/>
            </a:ext>
          </a:extLst>
        </xdr:cNvPr>
        <xdr:cNvSpPr/>
      </xdr:nvSpPr>
      <xdr:spPr>
        <a:xfrm>
          <a:off x="6231890" y="18201006"/>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72" name="テキスト ボックス 371">
          <a:extLst>
            <a:ext uri="{FF2B5EF4-FFF2-40B4-BE49-F238E27FC236}">
              <a16:creationId xmlns:a16="http://schemas.microsoft.com/office/drawing/2014/main" id="{F1E601B5-38B2-47E5-83BA-9ED1D23E8B6B}"/>
            </a:ext>
          </a:extLst>
        </xdr:cNvPr>
        <xdr:cNvSpPr txBox="1"/>
      </xdr:nvSpPr>
      <xdr:spPr>
        <a:xfrm>
          <a:off x="925830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73" name="テキスト ボックス 372">
          <a:extLst>
            <a:ext uri="{FF2B5EF4-FFF2-40B4-BE49-F238E27FC236}">
              <a16:creationId xmlns:a16="http://schemas.microsoft.com/office/drawing/2014/main" id="{3D3D0126-581C-4076-91F3-5BD49C214C6D}"/>
            </a:ext>
          </a:extLst>
        </xdr:cNvPr>
        <xdr:cNvSpPr txBox="1"/>
      </xdr:nvSpPr>
      <xdr:spPr>
        <a:xfrm>
          <a:off x="85153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74" name="テキスト ボックス 373">
          <a:extLst>
            <a:ext uri="{FF2B5EF4-FFF2-40B4-BE49-F238E27FC236}">
              <a16:creationId xmlns:a16="http://schemas.microsoft.com/office/drawing/2014/main" id="{4504E079-A48F-4492-AC9E-6882F680C688}"/>
            </a:ext>
          </a:extLst>
        </xdr:cNvPr>
        <xdr:cNvSpPr txBox="1"/>
      </xdr:nvSpPr>
      <xdr:spPr>
        <a:xfrm>
          <a:off x="77177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75" name="テキスト ボックス 374">
          <a:extLst>
            <a:ext uri="{FF2B5EF4-FFF2-40B4-BE49-F238E27FC236}">
              <a16:creationId xmlns:a16="http://schemas.microsoft.com/office/drawing/2014/main" id="{F9385BE9-0077-4A3A-9DCC-027689956DD8}"/>
            </a:ext>
          </a:extLst>
        </xdr:cNvPr>
        <xdr:cNvSpPr txBox="1"/>
      </xdr:nvSpPr>
      <xdr:spPr>
        <a:xfrm>
          <a:off x="691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76" name="テキスト ボックス 375">
          <a:extLst>
            <a:ext uri="{FF2B5EF4-FFF2-40B4-BE49-F238E27FC236}">
              <a16:creationId xmlns:a16="http://schemas.microsoft.com/office/drawing/2014/main" id="{8DE94841-A1CD-4BC0-B105-AE74FF413924}"/>
            </a:ext>
          </a:extLst>
        </xdr:cNvPr>
        <xdr:cNvSpPr txBox="1"/>
      </xdr:nvSpPr>
      <xdr:spPr>
        <a:xfrm>
          <a:off x="6115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100</xdr:row>
      <xdr:rowOff>143511</xdr:rowOff>
    </xdr:from>
    <xdr:to>
      <xdr:col>41</xdr:col>
      <xdr:colOff>101600</xdr:colOff>
      <xdr:row>101</xdr:row>
      <xdr:rowOff>73661</xdr:rowOff>
    </xdr:to>
    <xdr:sp macro="" textlink="">
      <xdr:nvSpPr>
        <xdr:cNvPr id="377" name="楕円 376">
          <a:extLst>
            <a:ext uri="{FF2B5EF4-FFF2-40B4-BE49-F238E27FC236}">
              <a16:creationId xmlns:a16="http://schemas.microsoft.com/office/drawing/2014/main" id="{7861C831-E46C-4D43-9308-D8109D65DA7A}"/>
            </a:ext>
          </a:extLst>
        </xdr:cNvPr>
        <xdr:cNvSpPr/>
      </xdr:nvSpPr>
      <xdr:spPr>
        <a:xfrm>
          <a:off x="7029450" y="17286606"/>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100</xdr:row>
      <xdr:rowOff>151130</xdr:rowOff>
    </xdr:from>
    <xdr:to>
      <xdr:col>36</xdr:col>
      <xdr:colOff>165100</xdr:colOff>
      <xdr:row>101</xdr:row>
      <xdr:rowOff>81280</xdr:rowOff>
    </xdr:to>
    <xdr:sp macro="" textlink="">
      <xdr:nvSpPr>
        <xdr:cNvPr id="378" name="楕円 377">
          <a:extLst>
            <a:ext uri="{FF2B5EF4-FFF2-40B4-BE49-F238E27FC236}">
              <a16:creationId xmlns:a16="http://schemas.microsoft.com/office/drawing/2014/main" id="{6E0C657F-D6D0-479B-A8DA-FFD916DF2BE0}"/>
            </a:ext>
          </a:extLst>
        </xdr:cNvPr>
        <xdr:cNvSpPr/>
      </xdr:nvSpPr>
      <xdr:spPr>
        <a:xfrm>
          <a:off x="6231890" y="17296130"/>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101</xdr:row>
      <xdr:rowOff>22861</xdr:rowOff>
    </xdr:from>
    <xdr:to>
      <xdr:col>41</xdr:col>
      <xdr:colOff>50800</xdr:colOff>
      <xdr:row>101</xdr:row>
      <xdr:rowOff>30480</xdr:rowOff>
    </xdr:to>
    <xdr:cxnSp macro="">
      <xdr:nvCxnSpPr>
        <xdr:cNvPr id="379" name="直線コネクタ 378">
          <a:extLst>
            <a:ext uri="{FF2B5EF4-FFF2-40B4-BE49-F238E27FC236}">
              <a16:creationId xmlns:a16="http://schemas.microsoft.com/office/drawing/2014/main" id="{D30C6653-587F-494D-B239-9E112951C9C6}"/>
            </a:ext>
          </a:extLst>
        </xdr:cNvPr>
        <xdr:cNvCxnSpPr/>
      </xdr:nvCxnSpPr>
      <xdr:spPr>
        <a:xfrm flipV="1">
          <a:off x="6286500" y="17335501"/>
          <a:ext cx="797560" cy="9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162577</xdr:rowOff>
    </xdr:from>
    <xdr:ext cx="469744" cy="259045"/>
    <xdr:sp macro="" textlink="">
      <xdr:nvSpPr>
        <xdr:cNvPr id="380" name="n_1aveValue【市民会館】&#10;一人当たり面積">
          <a:extLst>
            <a:ext uri="{FF2B5EF4-FFF2-40B4-BE49-F238E27FC236}">
              <a16:creationId xmlns:a16="http://schemas.microsoft.com/office/drawing/2014/main" id="{82ED4BD2-5C40-4B11-A370-9FE9FA81CB1E}"/>
            </a:ext>
          </a:extLst>
        </xdr:cNvPr>
        <xdr:cNvSpPr txBox="1"/>
      </xdr:nvSpPr>
      <xdr:spPr>
        <a:xfrm>
          <a:off x="8454467" y="17995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170197</xdr:rowOff>
    </xdr:from>
    <xdr:ext cx="469744" cy="259045"/>
    <xdr:sp macro="" textlink="">
      <xdr:nvSpPr>
        <xdr:cNvPr id="381" name="n_2aveValue【市民会館】&#10;一人当たり面積">
          <a:extLst>
            <a:ext uri="{FF2B5EF4-FFF2-40B4-BE49-F238E27FC236}">
              <a16:creationId xmlns:a16="http://schemas.microsoft.com/office/drawing/2014/main" id="{11C83A30-B05A-42E7-9009-71DB7C58859A}"/>
            </a:ext>
          </a:extLst>
        </xdr:cNvPr>
        <xdr:cNvSpPr txBox="1"/>
      </xdr:nvSpPr>
      <xdr:spPr>
        <a:xfrm>
          <a:off x="7673417" y="18004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133366</xdr:rowOff>
    </xdr:from>
    <xdr:ext cx="469744" cy="259045"/>
    <xdr:sp macro="" textlink="">
      <xdr:nvSpPr>
        <xdr:cNvPr id="382" name="n_3aveValue【市民会館】&#10;一人当たり面積">
          <a:extLst>
            <a:ext uri="{FF2B5EF4-FFF2-40B4-BE49-F238E27FC236}">
              <a16:creationId xmlns:a16="http://schemas.microsoft.com/office/drawing/2014/main" id="{2662DDFC-36E7-44C5-BB88-1A8A849FC4EA}"/>
            </a:ext>
          </a:extLst>
        </xdr:cNvPr>
        <xdr:cNvSpPr txBox="1"/>
      </xdr:nvSpPr>
      <xdr:spPr>
        <a:xfrm>
          <a:off x="6866332" y="18303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121938</xdr:rowOff>
    </xdr:from>
    <xdr:ext cx="469744" cy="259045"/>
    <xdr:sp macro="" textlink="">
      <xdr:nvSpPr>
        <xdr:cNvPr id="383" name="n_4aveValue【市民会館】&#10;一人当たり面積">
          <a:extLst>
            <a:ext uri="{FF2B5EF4-FFF2-40B4-BE49-F238E27FC236}">
              <a16:creationId xmlns:a16="http://schemas.microsoft.com/office/drawing/2014/main" id="{6E40A0B4-AB09-4D30-BFCA-22ED6E56247D}"/>
            </a:ext>
          </a:extLst>
        </xdr:cNvPr>
        <xdr:cNvSpPr txBox="1"/>
      </xdr:nvSpPr>
      <xdr:spPr>
        <a:xfrm>
          <a:off x="6068772" y="18297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99</xdr:row>
      <xdr:rowOff>90188</xdr:rowOff>
    </xdr:from>
    <xdr:ext cx="469744" cy="259045"/>
    <xdr:sp macro="" textlink="">
      <xdr:nvSpPr>
        <xdr:cNvPr id="384" name="n_3mainValue【市民会館】&#10;一人当たり面積">
          <a:extLst>
            <a:ext uri="{FF2B5EF4-FFF2-40B4-BE49-F238E27FC236}">
              <a16:creationId xmlns:a16="http://schemas.microsoft.com/office/drawing/2014/main" id="{654B32BB-34C5-4FFD-8130-4ECD914D59B9}"/>
            </a:ext>
          </a:extLst>
        </xdr:cNvPr>
        <xdr:cNvSpPr txBox="1"/>
      </xdr:nvSpPr>
      <xdr:spPr>
        <a:xfrm>
          <a:off x="6866332" y="17067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99</xdr:row>
      <xdr:rowOff>97807</xdr:rowOff>
    </xdr:from>
    <xdr:ext cx="469744" cy="259045"/>
    <xdr:sp macro="" textlink="">
      <xdr:nvSpPr>
        <xdr:cNvPr id="385" name="n_4mainValue【市民会館】&#10;一人当たり面積">
          <a:extLst>
            <a:ext uri="{FF2B5EF4-FFF2-40B4-BE49-F238E27FC236}">
              <a16:creationId xmlns:a16="http://schemas.microsoft.com/office/drawing/2014/main" id="{FD807FAC-64EE-43FB-B1D6-B453305C91C9}"/>
            </a:ext>
          </a:extLst>
        </xdr:cNvPr>
        <xdr:cNvSpPr txBox="1"/>
      </xdr:nvSpPr>
      <xdr:spPr>
        <a:xfrm>
          <a:off x="6068772" y="1706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86" name="正方形/長方形 385">
          <a:extLst>
            <a:ext uri="{FF2B5EF4-FFF2-40B4-BE49-F238E27FC236}">
              <a16:creationId xmlns:a16="http://schemas.microsoft.com/office/drawing/2014/main" id="{0350A3DB-F6EF-4A45-8750-960A4DF638D9}"/>
            </a:ext>
          </a:extLst>
        </xdr:cNvPr>
        <xdr:cNvSpPr/>
      </xdr:nvSpPr>
      <xdr:spPr>
        <a:xfrm>
          <a:off x="1120394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7" name="正方形/長方形 386">
          <a:extLst>
            <a:ext uri="{FF2B5EF4-FFF2-40B4-BE49-F238E27FC236}">
              <a16:creationId xmlns:a16="http://schemas.microsoft.com/office/drawing/2014/main" id="{C0816375-3DC0-487B-A5AD-97C9D2B26F20}"/>
            </a:ext>
          </a:extLst>
        </xdr:cNvPr>
        <xdr:cNvSpPr/>
      </xdr:nvSpPr>
      <xdr:spPr>
        <a:xfrm>
          <a:off x="113157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88" name="正方形/長方形 387">
          <a:extLst>
            <a:ext uri="{FF2B5EF4-FFF2-40B4-BE49-F238E27FC236}">
              <a16:creationId xmlns:a16="http://schemas.microsoft.com/office/drawing/2014/main" id="{E0203B33-7B3F-4344-86E2-BBBF851AA550}"/>
            </a:ext>
          </a:extLst>
        </xdr:cNvPr>
        <xdr:cNvSpPr/>
      </xdr:nvSpPr>
      <xdr:spPr>
        <a:xfrm>
          <a:off x="113157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89" name="正方形/長方形 388">
          <a:extLst>
            <a:ext uri="{FF2B5EF4-FFF2-40B4-BE49-F238E27FC236}">
              <a16:creationId xmlns:a16="http://schemas.microsoft.com/office/drawing/2014/main" id="{0654A1FD-C861-4427-839A-B39075EA5FB1}"/>
            </a:ext>
          </a:extLst>
        </xdr:cNvPr>
        <xdr:cNvSpPr/>
      </xdr:nvSpPr>
      <xdr:spPr>
        <a:xfrm>
          <a:off x="122326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0" name="正方形/長方形 389">
          <a:extLst>
            <a:ext uri="{FF2B5EF4-FFF2-40B4-BE49-F238E27FC236}">
              <a16:creationId xmlns:a16="http://schemas.microsoft.com/office/drawing/2014/main" id="{3B00EC99-B6E4-442B-B703-C4E705DF1951}"/>
            </a:ext>
          </a:extLst>
        </xdr:cNvPr>
        <xdr:cNvSpPr/>
      </xdr:nvSpPr>
      <xdr:spPr>
        <a:xfrm>
          <a:off x="122326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1" name="正方形/長方形 390">
          <a:extLst>
            <a:ext uri="{FF2B5EF4-FFF2-40B4-BE49-F238E27FC236}">
              <a16:creationId xmlns:a16="http://schemas.microsoft.com/office/drawing/2014/main" id="{B70E3F0D-2BB9-440E-A5DB-84F690AC5EC3}"/>
            </a:ext>
          </a:extLst>
        </xdr:cNvPr>
        <xdr:cNvSpPr/>
      </xdr:nvSpPr>
      <xdr:spPr>
        <a:xfrm>
          <a:off x="132613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2" name="正方形/長方形 391">
          <a:extLst>
            <a:ext uri="{FF2B5EF4-FFF2-40B4-BE49-F238E27FC236}">
              <a16:creationId xmlns:a16="http://schemas.microsoft.com/office/drawing/2014/main" id="{BC198618-2D00-4456-8DF4-6D2C623FDA51}"/>
            </a:ext>
          </a:extLst>
        </xdr:cNvPr>
        <xdr:cNvSpPr/>
      </xdr:nvSpPr>
      <xdr:spPr>
        <a:xfrm>
          <a:off x="132613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3" name="正方形/長方形 392">
          <a:extLst>
            <a:ext uri="{FF2B5EF4-FFF2-40B4-BE49-F238E27FC236}">
              <a16:creationId xmlns:a16="http://schemas.microsoft.com/office/drawing/2014/main" id="{C6F239BB-1631-4413-9B1E-9A4528C34A6C}"/>
            </a:ext>
          </a:extLst>
        </xdr:cNvPr>
        <xdr:cNvSpPr/>
      </xdr:nvSpPr>
      <xdr:spPr>
        <a:xfrm>
          <a:off x="1120394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4" name="テキスト ボックス 393">
          <a:extLst>
            <a:ext uri="{FF2B5EF4-FFF2-40B4-BE49-F238E27FC236}">
              <a16:creationId xmlns:a16="http://schemas.microsoft.com/office/drawing/2014/main" id="{D93D0D7F-7C2B-4FB4-873C-0B5F27B7CE2C}"/>
            </a:ext>
          </a:extLst>
        </xdr:cNvPr>
        <xdr:cNvSpPr txBox="1"/>
      </xdr:nvSpPr>
      <xdr:spPr>
        <a:xfrm>
          <a:off x="1116584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5" name="直線コネクタ 394">
          <a:extLst>
            <a:ext uri="{FF2B5EF4-FFF2-40B4-BE49-F238E27FC236}">
              <a16:creationId xmlns:a16="http://schemas.microsoft.com/office/drawing/2014/main" id="{170F03F9-7E42-43D0-8A35-CF5D371EAF30}"/>
            </a:ext>
          </a:extLst>
        </xdr:cNvPr>
        <xdr:cNvCxnSpPr/>
      </xdr:nvCxnSpPr>
      <xdr:spPr>
        <a:xfrm>
          <a:off x="1120394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96" name="テキスト ボックス 395">
          <a:extLst>
            <a:ext uri="{FF2B5EF4-FFF2-40B4-BE49-F238E27FC236}">
              <a16:creationId xmlns:a16="http://schemas.microsoft.com/office/drawing/2014/main" id="{0932995E-FE52-4FEB-97C5-50D0CC4F81CE}"/>
            </a:ext>
          </a:extLst>
        </xdr:cNvPr>
        <xdr:cNvSpPr txBox="1"/>
      </xdr:nvSpPr>
      <xdr:spPr>
        <a:xfrm>
          <a:off x="10801531"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97" name="直線コネクタ 396">
          <a:extLst>
            <a:ext uri="{FF2B5EF4-FFF2-40B4-BE49-F238E27FC236}">
              <a16:creationId xmlns:a16="http://schemas.microsoft.com/office/drawing/2014/main" id="{4B1DB2F5-28F9-4B2E-A16B-3DD7B52A5204}"/>
            </a:ext>
          </a:extLst>
        </xdr:cNvPr>
        <xdr:cNvCxnSpPr/>
      </xdr:nvCxnSpPr>
      <xdr:spPr>
        <a:xfrm>
          <a:off x="1120394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98" name="テキスト ボックス 397">
          <a:extLst>
            <a:ext uri="{FF2B5EF4-FFF2-40B4-BE49-F238E27FC236}">
              <a16:creationId xmlns:a16="http://schemas.microsoft.com/office/drawing/2014/main" id="{C8D40E1C-184D-44C6-BA16-EFC8E1A39B49}"/>
            </a:ext>
          </a:extLst>
        </xdr:cNvPr>
        <xdr:cNvSpPr txBox="1"/>
      </xdr:nvSpPr>
      <xdr:spPr>
        <a:xfrm>
          <a:off x="10801531"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99" name="直線コネクタ 398">
          <a:extLst>
            <a:ext uri="{FF2B5EF4-FFF2-40B4-BE49-F238E27FC236}">
              <a16:creationId xmlns:a16="http://schemas.microsoft.com/office/drawing/2014/main" id="{7FAA669D-6E8F-4412-B52A-0A8C636FF56E}"/>
            </a:ext>
          </a:extLst>
        </xdr:cNvPr>
        <xdr:cNvCxnSpPr/>
      </xdr:nvCxnSpPr>
      <xdr:spPr>
        <a:xfrm>
          <a:off x="1120394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0" name="テキスト ボックス 399">
          <a:extLst>
            <a:ext uri="{FF2B5EF4-FFF2-40B4-BE49-F238E27FC236}">
              <a16:creationId xmlns:a16="http://schemas.microsoft.com/office/drawing/2014/main" id="{19206562-B52A-4E74-8B4D-D986D2744E44}"/>
            </a:ext>
          </a:extLst>
        </xdr:cNvPr>
        <xdr:cNvSpPr txBox="1"/>
      </xdr:nvSpPr>
      <xdr:spPr>
        <a:xfrm>
          <a:off x="10842791" y="671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1" name="直線コネクタ 400">
          <a:extLst>
            <a:ext uri="{FF2B5EF4-FFF2-40B4-BE49-F238E27FC236}">
              <a16:creationId xmlns:a16="http://schemas.microsoft.com/office/drawing/2014/main" id="{D4566AA9-1BD6-4583-8E0B-C871BA73C607}"/>
            </a:ext>
          </a:extLst>
        </xdr:cNvPr>
        <xdr:cNvCxnSpPr/>
      </xdr:nvCxnSpPr>
      <xdr:spPr>
        <a:xfrm>
          <a:off x="1120394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02" name="テキスト ボックス 401">
          <a:extLst>
            <a:ext uri="{FF2B5EF4-FFF2-40B4-BE49-F238E27FC236}">
              <a16:creationId xmlns:a16="http://schemas.microsoft.com/office/drawing/2014/main" id="{6A2CFFED-8ACC-4D02-8C44-74E041D9C5D9}"/>
            </a:ext>
          </a:extLst>
        </xdr:cNvPr>
        <xdr:cNvSpPr txBox="1"/>
      </xdr:nvSpPr>
      <xdr:spPr>
        <a:xfrm>
          <a:off x="10842791" y="6336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03" name="直線コネクタ 402">
          <a:extLst>
            <a:ext uri="{FF2B5EF4-FFF2-40B4-BE49-F238E27FC236}">
              <a16:creationId xmlns:a16="http://schemas.microsoft.com/office/drawing/2014/main" id="{7AD4ACA9-5773-448F-9E83-7CC08DA4E509}"/>
            </a:ext>
          </a:extLst>
        </xdr:cNvPr>
        <xdr:cNvCxnSpPr/>
      </xdr:nvCxnSpPr>
      <xdr:spPr>
        <a:xfrm>
          <a:off x="1120394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04" name="テキスト ボックス 403">
          <a:extLst>
            <a:ext uri="{FF2B5EF4-FFF2-40B4-BE49-F238E27FC236}">
              <a16:creationId xmlns:a16="http://schemas.microsoft.com/office/drawing/2014/main" id="{D41D696D-3A10-4E20-B6BE-37F6185AA064}"/>
            </a:ext>
          </a:extLst>
        </xdr:cNvPr>
        <xdr:cNvSpPr txBox="1"/>
      </xdr:nvSpPr>
      <xdr:spPr>
        <a:xfrm>
          <a:off x="10842791" y="595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05" name="直線コネクタ 404">
          <a:extLst>
            <a:ext uri="{FF2B5EF4-FFF2-40B4-BE49-F238E27FC236}">
              <a16:creationId xmlns:a16="http://schemas.microsoft.com/office/drawing/2014/main" id="{F8F98375-A7B4-413F-8265-6892BE5DA1EF}"/>
            </a:ext>
          </a:extLst>
        </xdr:cNvPr>
        <xdr:cNvCxnSpPr/>
      </xdr:nvCxnSpPr>
      <xdr:spPr>
        <a:xfrm>
          <a:off x="1120394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06" name="テキスト ボックス 405">
          <a:extLst>
            <a:ext uri="{FF2B5EF4-FFF2-40B4-BE49-F238E27FC236}">
              <a16:creationId xmlns:a16="http://schemas.microsoft.com/office/drawing/2014/main" id="{23C4F148-6340-4ADD-9ED0-333869323BE5}"/>
            </a:ext>
          </a:extLst>
        </xdr:cNvPr>
        <xdr:cNvSpPr txBox="1"/>
      </xdr:nvSpPr>
      <xdr:spPr>
        <a:xfrm>
          <a:off x="10842791" y="557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07" name="直線コネクタ 406">
          <a:extLst>
            <a:ext uri="{FF2B5EF4-FFF2-40B4-BE49-F238E27FC236}">
              <a16:creationId xmlns:a16="http://schemas.microsoft.com/office/drawing/2014/main" id="{BB55C902-A613-4C36-9A0F-7AC617B1CB7A}"/>
            </a:ext>
          </a:extLst>
        </xdr:cNvPr>
        <xdr:cNvCxnSpPr/>
      </xdr:nvCxnSpPr>
      <xdr:spPr>
        <a:xfrm>
          <a:off x="1120394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08" name="テキスト ボックス 407">
          <a:extLst>
            <a:ext uri="{FF2B5EF4-FFF2-40B4-BE49-F238E27FC236}">
              <a16:creationId xmlns:a16="http://schemas.microsoft.com/office/drawing/2014/main" id="{B615A5C0-12DC-4DA8-9AD2-9BB7589FAD03}"/>
            </a:ext>
          </a:extLst>
        </xdr:cNvPr>
        <xdr:cNvSpPr txBox="1"/>
      </xdr:nvSpPr>
      <xdr:spPr>
        <a:xfrm>
          <a:off x="10905006" y="519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09" name="【一般廃棄物処理施設】&#10;有形固定資産減価償却率グラフ枠">
          <a:extLst>
            <a:ext uri="{FF2B5EF4-FFF2-40B4-BE49-F238E27FC236}">
              <a16:creationId xmlns:a16="http://schemas.microsoft.com/office/drawing/2014/main" id="{71BFD35A-F920-4BC2-866B-0EE9C378476A}"/>
            </a:ext>
          </a:extLst>
        </xdr:cNvPr>
        <xdr:cNvSpPr/>
      </xdr:nvSpPr>
      <xdr:spPr>
        <a:xfrm>
          <a:off x="1120394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116205</xdr:rowOff>
    </xdr:from>
    <xdr:to>
      <xdr:col>85</xdr:col>
      <xdr:colOff>126364</xdr:colOff>
      <xdr:row>42</xdr:row>
      <xdr:rowOff>38100</xdr:rowOff>
    </xdr:to>
    <xdr:cxnSp macro="">
      <xdr:nvCxnSpPr>
        <xdr:cNvPr id="410" name="直線コネクタ 409">
          <a:extLst>
            <a:ext uri="{FF2B5EF4-FFF2-40B4-BE49-F238E27FC236}">
              <a16:creationId xmlns:a16="http://schemas.microsoft.com/office/drawing/2014/main" id="{6D82F786-B1A1-431A-9D66-BD393AF8ECEC}"/>
            </a:ext>
          </a:extLst>
        </xdr:cNvPr>
        <xdr:cNvCxnSpPr/>
      </xdr:nvCxnSpPr>
      <xdr:spPr>
        <a:xfrm flipV="1">
          <a:off x="14703424" y="5602605"/>
          <a:ext cx="0" cy="1636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411" name="【一般廃棄物処理施設】&#10;有形固定資産減価償却率最小値テキスト">
          <a:extLst>
            <a:ext uri="{FF2B5EF4-FFF2-40B4-BE49-F238E27FC236}">
              <a16:creationId xmlns:a16="http://schemas.microsoft.com/office/drawing/2014/main" id="{584383E6-F298-45F4-BCE9-448718F757AD}"/>
            </a:ext>
          </a:extLst>
        </xdr:cNvPr>
        <xdr:cNvSpPr txBox="1"/>
      </xdr:nvSpPr>
      <xdr:spPr>
        <a:xfrm>
          <a:off x="14742160" y="724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412" name="直線コネクタ 411">
          <a:extLst>
            <a:ext uri="{FF2B5EF4-FFF2-40B4-BE49-F238E27FC236}">
              <a16:creationId xmlns:a16="http://schemas.microsoft.com/office/drawing/2014/main" id="{986C7546-844C-4E97-90CF-ACCED0E2CB62}"/>
            </a:ext>
          </a:extLst>
        </xdr:cNvPr>
        <xdr:cNvCxnSpPr/>
      </xdr:nvCxnSpPr>
      <xdr:spPr>
        <a:xfrm>
          <a:off x="14611350" y="7239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62882</xdr:rowOff>
    </xdr:from>
    <xdr:ext cx="405111" cy="259045"/>
    <xdr:sp macro="" textlink="">
      <xdr:nvSpPr>
        <xdr:cNvPr id="413" name="【一般廃棄物処理施設】&#10;有形固定資産減価償却率最大値テキスト">
          <a:extLst>
            <a:ext uri="{FF2B5EF4-FFF2-40B4-BE49-F238E27FC236}">
              <a16:creationId xmlns:a16="http://schemas.microsoft.com/office/drawing/2014/main" id="{8B5EE638-D42D-4115-8497-C8F1DE047567}"/>
            </a:ext>
          </a:extLst>
        </xdr:cNvPr>
        <xdr:cNvSpPr txBox="1"/>
      </xdr:nvSpPr>
      <xdr:spPr>
        <a:xfrm>
          <a:off x="14742160" y="5374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116205</xdr:rowOff>
    </xdr:from>
    <xdr:to>
      <xdr:col>86</xdr:col>
      <xdr:colOff>25400</xdr:colOff>
      <xdr:row>32</xdr:row>
      <xdr:rowOff>116205</xdr:rowOff>
    </xdr:to>
    <xdr:cxnSp macro="">
      <xdr:nvCxnSpPr>
        <xdr:cNvPr id="414" name="直線コネクタ 413">
          <a:extLst>
            <a:ext uri="{FF2B5EF4-FFF2-40B4-BE49-F238E27FC236}">
              <a16:creationId xmlns:a16="http://schemas.microsoft.com/office/drawing/2014/main" id="{71796E10-8E18-431F-A206-C5C59A5E88BC}"/>
            </a:ext>
          </a:extLst>
        </xdr:cNvPr>
        <xdr:cNvCxnSpPr/>
      </xdr:nvCxnSpPr>
      <xdr:spPr>
        <a:xfrm>
          <a:off x="14611350" y="56026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53992</xdr:rowOff>
    </xdr:from>
    <xdr:ext cx="405111" cy="259045"/>
    <xdr:sp macro="" textlink="">
      <xdr:nvSpPr>
        <xdr:cNvPr id="415" name="【一般廃棄物処理施設】&#10;有形固定資産減価償却率平均値テキスト">
          <a:extLst>
            <a:ext uri="{FF2B5EF4-FFF2-40B4-BE49-F238E27FC236}">
              <a16:creationId xmlns:a16="http://schemas.microsoft.com/office/drawing/2014/main" id="{44A0E813-908B-4F47-8581-0BE8BD34A2AB}"/>
            </a:ext>
          </a:extLst>
        </xdr:cNvPr>
        <xdr:cNvSpPr txBox="1"/>
      </xdr:nvSpPr>
      <xdr:spPr>
        <a:xfrm>
          <a:off x="14742160" y="64014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31115</xdr:rowOff>
    </xdr:from>
    <xdr:to>
      <xdr:col>85</xdr:col>
      <xdr:colOff>177800</xdr:colOff>
      <xdr:row>38</xdr:row>
      <xdr:rowOff>132715</xdr:rowOff>
    </xdr:to>
    <xdr:sp macro="" textlink="">
      <xdr:nvSpPr>
        <xdr:cNvPr id="416" name="フローチャート: 判断 415">
          <a:extLst>
            <a:ext uri="{FF2B5EF4-FFF2-40B4-BE49-F238E27FC236}">
              <a16:creationId xmlns:a16="http://schemas.microsoft.com/office/drawing/2014/main" id="{70BD49EB-9D3F-43CC-B6D0-568FA03922CC}"/>
            </a:ext>
          </a:extLst>
        </xdr:cNvPr>
        <xdr:cNvSpPr/>
      </xdr:nvSpPr>
      <xdr:spPr>
        <a:xfrm>
          <a:off x="14649450" y="6544310"/>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156845</xdr:rowOff>
    </xdr:from>
    <xdr:to>
      <xdr:col>81</xdr:col>
      <xdr:colOff>101600</xdr:colOff>
      <xdr:row>38</xdr:row>
      <xdr:rowOff>86995</xdr:rowOff>
    </xdr:to>
    <xdr:sp macro="" textlink="">
      <xdr:nvSpPr>
        <xdr:cNvPr id="417" name="フローチャート: 判断 416">
          <a:extLst>
            <a:ext uri="{FF2B5EF4-FFF2-40B4-BE49-F238E27FC236}">
              <a16:creationId xmlns:a16="http://schemas.microsoft.com/office/drawing/2014/main" id="{5F4E1140-F724-4586-A870-1C04C980CEE9}"/>
            </a:ext>
          </a:extLst>
        </xdr:cNvPr>
        <xdr:cNvSpPr/>
      </xdr:nvSpPr>
      <xdr:spPr>
        <a:xfrm>
          <a:off x="13887450" y="650240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149225</xdr:rowOff>
    </xdr:from>
    <xdr:to>
      <xdr:col>76</xdr:col>
      <xdr:colOff>165100</xdr:colOff>
      <xdr:row>38</xdr:row>
      <xdr:rowOff>79375</xdr:rowOff>
    </xdr:to>
    <xdr:sp macro="" textlink="">
      <xdr:nvSpPr>
        <xdr:cNvPr id="418" name="フローチャート: 判断 417">
          <a:extLst>
            <a:ext uri="{FF2B5EF4-FFF2-40B4-BE49-F238E27FC236}">
              <a16:creationId xmlns:a16="http://schemas.microsoft.com/office/drawing/2014/main" id="{411F7F02-0430-473B-B649-5805F6B8655F}"/>
            </a:ext>
          </a:extLst>
        </xdr:cNvPr>
        <xdr:cNvSpPr/>
      </xdr:nvSpPr>
      <xdr:spPr>
        <a:xfrm>
          <a:off x="13089890" y="6492875"/>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147320</xdr:rowOff>
    </xdr:from>
    <xdr:to>
      <xdr:col>72</xdr:col>
      <xdr:colOff>38100</xdr:colOff>
      <xdr:row>38</xdr:row>
      <xdr:rowOff>77470</xdr:rowOff>
    </xdr:to>
    <xdr:sp macro="" textlink="">
      <xdr:nvSpPr>
        <xdr:cNvPr id="419" name="フローチャート: 判断 418">
          <a:extLst>
            <a:ext uri="{FF2B5EF4-FFF2-40B4-BE49-F238E27FC236}">
              <a16:creationId xmlns:a16="http://schemas.microsoft.com/office/drawing/2014/main" id="{6A1F6096-13D3-4FB5-9EED-1B137B1A9521}"/>
            </a:ext>
          </a:extLst>
        </xdr:cNvPr>
        <xdr:cNvSpPr/>
      </xdr:nvSpPr>
      <xdr:spPr>
        <a:xfrm>
          <a:off x="12303760" y="648906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635</xdr:rowOff>
    </xdr:from>
    <xdr:to>
      <xdr:col>67</xdr:col>
      <xdr:colOff>101600</xdr:colOff>
      <xdr:row>38</xdr:row>
      <xdr:rowOff>102235</xdr:rowOff>
    </xdr:to>
    <xdr:sp macro="" textlink="">
      <xdr:nvSpPr>
        <xdr:cNvPr id="420" name="フローチャート: 判断 419">
          <a:extLst>
            <a:ext uri="{FF2B5EF4-FFF2-40B4-BE49-F238E27FC236}">
              <a16:creationId xmlns:a16="http://schemas.microsoft.com/office/drawing/2014/main" id="{D960B0AF-F314-4ABB-83F7-64F74EE654DD}"/>
            </a:ext>
          </a:extLst>
        </xdr:cNvPr>
        <xdr:cNvSpPr/>
      </xdr:nvSpPr>
      <xdr:spPr>
        <a:xfrm>
          <a:off x="11487150" y="651573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1" name="テキスト ボックス 420">
          <a:extLst>
            <a:ext uri="{FF2B5EF4-FFF2-40B4-BE49-F238E27FC236}">
              <a16:creationId xmlns:a16="http://schemas.microsoft.com/office/drawing/2014/main" id="{7DFBDF24-0602-4760-A3FE-8C754DCA45E2}"/>
            </a:ext>
          </a:extLst>
        </xdr:cNvPr>
        <xdr:cNvSpPr txBox="1"/>
      </xdr:nvSpPr>
      <xdr:spPr>
        <a:xfrm>
          <a:off x="1453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2" name="テキスト ボックス 421">
          <a:extLst>
            <a:ext uri="{FF2B5EF4-FFF2-40B4-BE49-F238E27FC236}">
              <a16:creationId xmlns:a16="http://schemas.microsoft.com/office/drawing/2014/main" id="{856CBF8F-5694-4CA3-8ADD-2835BA78B1BA}"/>
            </a:ext>
          </a:extLst>
        </xdr:cNvPr>
        <xdr:cNvSpPr txBox="1"/>
      </xdr:nvSpPr>
      <xdr:spPr>
        <a:xfrm>
          <a:off x="13770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3" name="テキスト ボックス 422">
          <a:extLst>
            <a:ext uri="{FF2B5EF4-FFF2-40B4-BE49-F238E27FC236}">
              <a16:creationId xmlns:a16="http://schemas.microsoft.com/office/drawing/2014/main" id="{1E1BB050-C6A2-42E0-97FE-82B38E4D2F4C}"/>
            </a:ext>
          </a:extLst>
        </xdr:cNvPr>
        <xdr:cNvSpPr txBox="1"/>
      </xdr:nvSpPr>
      <xdr:spPr>
        <a:xfrm>
          <a:off x="12973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4" name="テキスト ボックス 423">
          <a:extLst>
            <a:ext uri="{FF2B5EF4-FFF2-40B4-BE49-F238E27FC236}">
              <a16:creationId xmlns:a16="http://schemas.microsoft.com/office/drawing/2014/main" id="{A13E700A-A919-42E4-90B7-3BF4384BCFE5}"/>
            </a:ext>
          </a:extLst>
        </xdr:cNvPr>
        <xdr:cNvSpPr txBox="1"/>
      </xdr:nvSpPr>
      <xdr:spPr>
        <a:xfrm>
          <a:off x="12175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5" name="テキスト ボックス 424">
          <a:extLst>
            <a:ext uri="{FF2B5EF4-FFF2-40B4-BE49-F238E27FC236}">
              <a16:creationId xmlns:a16="http://schemas.microsoft.com/office/drawing/2014/main" id="{17832F21-9B6F-4403-9459-186C529F7A41}"/>
            </a:ext>
          </a:extLst>
        </xdr:cNvPr>
        <xdr:cNvSpPr txBox="1"/>
      </xdr:nvSpPr>
      <xdr:spPr>
        <a:xfrm>
          <a:off x="11370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4445</xdr:rowOff>
    </xdr:from>
    <xdr:to>
      <xdr:col>85</xdr:col>
      <xdr:colOff>177800</xdr:colOff>
      <xdr:row>39</xdr:row>
      <xdr:rowOff>106045</xdr:rowOff>
    </xdr:to>
    <xdr:sp macro="" textlink="">
      <xdr:nvSpPr>
        <xdr:cNvPr id="426" name="楕円 425">
          <a:extLst>
            <a:ext uri="{FF2B5EF4-FFF2-40B4-BE49-F238E27FC236}">
              <a16:creationId xmlns:a16="http://schemas.microsoft.com/office/drawing/2014/main" id="{5B8AA7DA-F6A0-4069-B71F-21C07337AF50}"/>
            </a:ext>
          </a:extLst>
        </xdr:cNvPr>
        <xdr:cNvSpPr/>
      </xdr:nvSpPr>
      <xdr:spPr>
        <a:xfrm>
          <a:off x="14649450" y="669290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154322</xdr:rowOff>
    </xdr:from>
    <xdr:ext cx="405111" cy="259045"/>
    <xdr:sp macro="" textlink="">
      <xdr:nvSpPr>
        <xdr:cNvPr id="427" name="【一般廃棄物処理施設】&#10;有形固定資産減価償却率該当値テキスト">
          <a:extLst>
            <a:ext uri="{FF2B5EF4-FFF2-40B4-BE49-F238E27FC236}">
              <a16:creationId xmlns:a16="http://schemas.microsoft.com/office/drawing/2014/main" id="{53EEEE7E-7355-4969-BBAB-015FAFA2634E}"/>
            </a:ext>
          </a:extLst>
        </xdr:cNvPr>
        <xdr:cNvSpPr txBox="1"/>
      </xdr:nvSpPr>
      <xdr:spPr>
        <a:xfrm>
          <a:off x="14742160" y="6669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122555</xdr:rowOff>
    </xdr:from>
    <xdr:to>
      <xdr:col>81</xdr:col>
      <xdr:colOff>101600</xdr:colOff>
      <xdr:row>39</xdr:row>
      <xdr:rowOff>52705</xdr:rowOff>
    </xdr:to>
    <xdr:sp macro="" textlink="">
      <xdr:nvSpPr>
        <xdr:cNvPr id="428" name="楕円 427">
          <a:extLst>
            <a:ext uri="{FF2B5EF4-FFF2-40B4-BE49-F238E27FC236}">
              <a16:creationId xmlns:a16="http://schemas.microsoft.com/office/drawing/2014/main" id="{6F3F266F-7EDA-469D-AF1E-8C20B7A3D7AC}"/>
            </a:ext>
          </a:extLst>
        </xdr:cNvPr>
        <xdr:cNvSpPr/>
      </xdr:nvSpPr>
      <xdr:spPr>
        <a:xfrm>
          <a:off x="13887450" y="663956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1905</xdr:rowOff>
    </xdr:from>
    <xdr:to>
      <xdr:col>85</xdr:col>
      <xdr:colOff>127000</xdr:colOff>
      <xdr:row>39</xdr:row>
      <xdr:rowOff>55245</xdr:rowOff>
    </xdr:to>
    <xdr:cxnSp macro="">
      <xdr:nvCxnSpPr>
        <xdr:cNvPr id="429" name="直線コネクタ 428">
          <a:extLst>
            <a:ext uri="{FF2B5EF4-FFF2-40B4-BE49-F238E27FC236}">
              <a16:creationId xmlns:a16="http://schemas.microsoft.com/office/drawing/2014/main" id="{2DA6D3EA-3075-4C80-ACB6-814A7F837D2C}"/>
            </a:ext>
          </a:extLst>
        </xdr:cNvPr>
        <xdr:cNvCxnSpPr/>
      </xdr:nvCxnSpPr>
      <xdr:spPr>
        <a:xfrm>
          <a:off x="13942060" y="6688455"/>
          <a:ext cx="762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69215</xdr:rowOff>
    </xdr:from>
    <xdr:to>
      <xdr:col>76</xdr:col>
      <xdr:colOff>165100</xdr:colOff>
      <xdr:row>38</xdr:row>
      <xdr:rowOff>170815</xdr:rowOff>
    </xdr:to>
    <xdr:sp macro="" textlink="">
      <xdr:nvSpPr>
        <xdr:cNvPr id="430" name="楕円 429">
          <a:extLst>
            <a:ext uri="{FF2B5EF4-FFF2-40B4-BE49-F238E27FC236}">
              <a16:creationId xmlns:a16="http://schemas.microsoft.com/office/drawing/2014/main" id="{6B39D07C-E928-4FD6-8FDA-9E1568837366}"/>
            </a:ext>
          </a:extLst>
        </xdr:cNvPr>
        <xdr:cNvSpPr/>
      </xdr:nvSpPr>
      <xdr:spPr>
        <a:xfrm>
          <a:off x="13089890" y="6582410"/>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120015</xdr:rowOff>
    </xdr:from>
    <xdr:to>
      <xdr:col>81</xdr:col>
      <xdr:colOff>50800</xdr:colOff>
      <xdr:row>39</xdr:row>
      <xdr:rowOff>1905</xdr:rowOff>
    </xdr:to>
    <xdr:cxnSp macro="">
      <xdr:nvCxnSpPr>
        <xdr:cNvPr id="431" name="直線コネクタ 430">
          <a:extLst>
            <a:ext uri="{FF2B5EF4-FFF2-40B4-BE49-F238E27FC236}">
              <a16:creationId xmlns:a16="http://schemas.microsoft.com/office/drawing/2014/main" id="{8BAFED53-1AFB-41D2-987E-FC63FF84B83E}"/>
            </a:ext>
          </a:extLst>
        </xdr:cNvPr>
        <xdr:cNvCxnSpPr/>
      </xdr:nvCxnSpPr>
      <xdr:spPr>
        <a:xfrm>
          <a:off x="13144500" y="6637020"/>
          <a:ext cx="79756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103522</xdr:rowOff>
    </xdr:from>
    <xdr:ext cx="405111" cy="259045"/>
    <xdr:sp macro="" textlink="">
      <xdr:nvSpPr>
        <xdr:cNvPr id="432" name="n_1aveValue【一般廃棄物処理施設】&#10;有形固定資産減価償却率">
          <a:extLst>
            <a:ext uri="{FF2B5EF4-FFF2-40B4-BE49-F238E27FC236}">
              <a16:creationId xmlns:a16="http://schemas.microsoft.com/office/drawing/2014/main" id="{D22AA5C8-AC66-49CD-80F5-21DEBD209E16}"/>
            </a:ext>
          </a:extLst>
        </xdr:cNvPr>
        <xdr:cNvSpPr txBox="1"/>
      </xdr:nvSpPr>
      <xdr:spPr>
        <a:xfrm>
          <a:off x="13738234" y="6273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95902</xdr:rowOff>
    </xdr:from>
    <xdr:ext cx="405111" cy="259045"/>
    <xdr:sp macro="" textlink="">
      <xdr:nvSpPr>
        <xdr:cNvPr id="433" name="n_2aveValue【一般廃棄物処理施設】&#10;有形固定資産減価償却率">
          <a:extLst>
            <a:ext uri="{FF2B5EF4-FFF2-40B4-BE49-F238E27FC236}">
              <a16:creationId xmlns:a16="http://schemas.microsoft.com/office/drawing/2014/main" id="{D73602A9-020B-48EA-9C73-961FC38A356A}"/>
            </a:ext>
          </a:extLst>
        </xdr:cNvPr>
        <xdr:cNvSpPr txBox="1"/>
      </xdr:nvSpPr>
      <xdr:spPr>
        <a:xfrm>
          <a:off x="12957184" y="6264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93997</xdr:rowOff>
    </xdr:from>
    <xdr:ext cx="405111" cy="259045"/>
    <xdr:sp macro="" textlink="">
      <xdr:nvSpPr>
        <xdr:cNvPr id="434" name="n_3aveValue【一般廃棄物処理施設】&#10;有形固定資産減価償却率">
          <a:extLst>
            <a:ext uri="{FF2B5EF4-FFF2-40B4-BE49-F238E27FC236}">
              <a16:creationId xmlns:a16="http://schemas.microsoft.com/office/drawing/2014/main" id="{C2251980-FB1C-4232-9B22-354E44BCB2E8}"/>
            </a:ext>
          </a:extLst>
        </xdr:cNvPr>
        <xdr:cNvSpPr txBox="1"/>
      </xdr:nvSpPr>
      <xdr:spPr>
        <a:xfrm>
          <a:off x="12171054" y="627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118762</xdr:rowOff>
    </xdr:from>
    <xdr:ext cx="405111" cy="259045"/>
    <xdr:sp macro="" textlink="">
      <xdr:nvSpPr>
        <xdr:cNvPr id="435" name="n_4aveValue【一般廃棄物処理施設】&#10;有形固定資産減価償却率">
          <a:extLst>
            <a:ext uri="{FF2B5EF4-FFF2-40B4-BE49-F238E27FC236}">
              <a16:creationId xmlns:a16="http://schemas.microsoft.com/office/drawing/2014/main" id="{E1741C93-4894-47A3-B8A6-224D0B11A577}"/>
            </a:ext>
          </a:extLst>
        </xdr:cNvPr>
        <xdr:cNvSpPr txBox="1"/>
      </xdr:nvSpPr>
      <xdr:spPr>
        <a:xfrm>
          <a:off x="11354444" y="6292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43832</xdr:rowOff>
    </xdr:from>
    <xdr:ext cx="405111" cy="259045"/>
    <xdr:sp macro="" textlink="">
      <xdr:nvSpPr>
        <xdr:cNvPr id="436" name="n_1mainValue【一般廃棄物処理施設】&#10;有形固定資産減価償却率">
          <a:extLst>
            <a:ext uri="{FF2B5EF4-FFF2-40B4-BE49-F238E27FC236}">
              <a16:creationId xmlns:a16="http://schemas.microsoft.com/office/drawing/2014/main" id="{EA82AAD4-8733-47BC-A889-14D67360705E}"/>
            </a:ext>
          </a:extLst>
        </xdr:cNvPr>
        <xdr:cNvSpPr txBox="1"/>
      </xdr:nvSpPr>
      <xdr:spPr>
        <a:xfrm>
          <a:off x="13738234" y="6732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161942</xdr:rowOff>
    </xdr:from>
    <xdr:ext cx="405111" cy="259045"/>
    <xdr:sp macro="" textlink="">
      <xdr:nvSpPr>
        <xdr:cNvPr id="437" name="n_2mainValue【一般廃棄物処理施設】&#10;有形固定資産減価償却率">
          <a:extLst>
            <a:ext uri="{FF2B5EF4-FFF2-40B4-BE49-F238E27FC236}">
              <a16:creationId xmlns:a16="http://schemas.microsoft.com/office/drawing/2014/main" id="{5755F84B-4170-4AFA-8D41-8ED3056A29EF}"/>
            </a:ext>
          </a:extLst>
        </xdr:cNvPr>
        <xdr:cNvSpPr txBox="1"/>
      </xdr:nvSpPr>
      <xdr:spPr>
        <a:xfrm>
          <a:off x="12957184" y="667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38" name="正方形/長方形 437">
          <a:extLst>
            <a:ext uri="{FF2B5EF4-FFF2-40B4-BE49-F238E27FC236}">
              <a16:creationId xmlns:a16="http://schemas.microsoft.com/office/drawing/2014/main" id="{25C470D9-A0FE-44CD-82D9-28DFC096AC53}"/>
            </a:ext>
          </a:extLst>
        </xdr:cNvPr>
        <xdr:cNvSpPr/>
      </xdr:nvSpPr>
      <xdr:spPr>
        <a:xfrm>
          <a:off x="164592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39" name="正方形/長方形 438">
          <a:extLst>
            <a:ext uri="{FF2B5EF4-FFF2-40B4-BE49-F238E27FC236}">
              <a16:creationId xmlns:a16="http://schemas.microsoft.com/office/drawing/2014/main" id="{DD67DD56-80F6-4629-99C6-7835079BB3CB}"/>
            </a:ext>
          </a:extLst>
        </xdr:cNvPr>
        <xdr:cNvSpPr/>
      </xdr:nvSpPr>
      <xdr:spPr>
        <a:xfrm>
          <a:off x="165900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0" name="正方形/長方形 439">
          <a:extLst>
            <a:ext uri="{FF2B5EF4-FFF2-40B4-BE49-F238E27FC236}">
              <a16:creationId xmlns:a16="http://schemas.microsoft.com/office/drawing/2014/main" id="{CC4FA2FE-EBDE-4F7D-9CF9-D84B58856D89}"/>
            </a:ext>
          </a:extLst>
        </xdr:cNvPr>
        <xdr:cNvSpPr/>
      </xdr:nvSpPr>
      <xdr:spPr>
        <a:xfrm>
          <a:off x="165900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41" name="正方形/長方形 440">
          <a:extLst>
            <a:ext uri="{FF2B5EF4-FFF2-40B4-BE49-F238E27FC236}">
              <a16:creationId xmlns:a16="http://schemas.microsoft.com/office/drawing/2014/main" id="{78E7ABA6-108B-4A69-A868-F90048490BB2}"/>
            </a:ext>
          </a:extLst>
        </xdr:cNvPr>
        <xdr:cNvSpPr/>
      </xdr:nvSpPr>
      <xdr:spPr>
        <a:xfrm>
          <a:off x="174879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42" name="正方形/長方形 441">
          <a:extLst>
            <a:ext uri="{FF2B5EF4-FFF2-40B4-BE49-F238E27FC236}">
              <a16:creationId xmlns:a16="http://schemas.microsoft.com/office/drawing/2014/main" id="{81A89602-D669-427B-B781-8F3DB8517F0C}"/>
            </a:ext>
          </a:extLst>
        </xdr:cNvPr>
        <xdr:cNvSpPr/>
      </xdr:nvSpPr>
      <xdr:spPr>
        <a:xfrm>
          <a:off x="174879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43" name="正方形/長方形 442">
          <a:extLst>
            <a:ext uri="{FF2B5EF4-FFF2-40B4-BE49-F238E27FC236}">
              <a16:creationId xmlns:a16="http://schemas.microsoft.com/office/drawing/2014/main" id="{9662E710-5781-4DE3-951D-CCCEF5C52BC4}"/>
            </a:ext>
          </a:extLst>
        </xdr:cNvPr>
        <xdr:cNvSpPr/>
      </xdr:nvSpPr>
      <xdr:spPr>
        <a:xfrm>
          <a:off x="185166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44" name="正方形/長方形 443">
          <a:extLst>
            <a:ext uri="{FF2B5EF4-FFF2-40B4-BE49-F238E27FC236}">
              <a16:creationId xmlns:a16="http://schemas.microsoft.com/office/drawing/2014/main" id="{F59B057B-9813-4222-BE60-CE2C2B13426A}"/>
            </a:ext>
          </a:extLst>
        </xdr:cNvPr>
        <xdr:cNvSpPr/>
      </xdr:nvSpPr>
      <xdr:spPr>
        <a:xfrm>
          <a:off x="185166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45" name="正方形/長方形 444">
          <a:extLst>
            <a:ext uri="{FF2B5EF4-FFF2-40B4-BE49-F238E27FC236}">
              <a16:creationId xmlns:a16="http://schemas.microsoft.com/office/drawing/2014/main" id="{6E31A191-CAA7-4D09-A53A-9EDBD23A4B9F}"/>
            </a:ext>
          </a:extLst>
        </xdr:cNvPr>
        <xdr:cNvSpPr/>
      </xdr:nvSpPr>
      <xdr:spPr>
        <a:xfrm>
          <a:off x="164592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46" name="テキスト ボックス 445">
          <a:extLst>
            <a:ext uri="{FF2B5EF4-FFF2-40B4-BE49-F238E27FC236}">
              <a16:creationId xmlns:a16="http://schemas.microsoft.com/office/drawing/2014/main" id="{F35A49AE-4051-412E-902F-A66FFA28F4D5}"/>
            </a:ext>
          </a:extLst>
        </xdr:cNvPr>
        <xdr:cNvSpPr txBox="1"/>
      </xdr:nvSpPr>
      <xdr:spPr>
        <a:xfrm>
          <a:off x="1644015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47" name="直線コネクタ 446">
          <a:extLst>
            <a:ext uri="{FF2B5EF4-FFF2-40B4-BE49-F238E27FC236}">
              <a16:creationId xmlns:a16="http://schemas.microsoft.com/office/drawing/2014/main" id="{1F69016F-5595-4258-B090-F42461B52940}"/>
            </a:ext>
          </a:extLst>
        </xdr:cNvPr>
        <xdr:cNvCxnSpPr/>
      </xdr:nvCxnSpPr>
      <xdr:spPr>
        <a:xfrm>
          <a:off x="164592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48" name="直線コネクタ 447">
          <a:extLst>
            <a:ext uri="{FF2B5EF4-FFF2-40B4-BE49-F238E27FC236}">
              <a16:creationId xmlns:a16="http://schemas.microsoft.com/office/drawing/2014/main" id="{A1AEE12D-4C47-447D-849D-2CF9C212A2EA}"/>
            </a:ext>
          </a:extLst>
        </xdr:cNvPr>
        <xdr:cNvCxnSpPr/>
      </xdr:nvCxnSpPr>
      <xdr:spPr>
        <a:xfrm>
          <a:off x="16459200" y="71589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449" name="テキスト ボックス 448">
          <a:extLst>
            <a:ext uri="{FF2B5EF4-FFF2-40B4-BE49-F238E27FC236}">
              <a16:creationId xmlns:a16="http://schemas.microsoft.com/office/drawing/2014/main" id="{70AE0B06-2F2A-4E0E-B4EC-3D90FF666D21}"/>
            </a:ext>
          </a:extLst>
        </xdr:cNvPr>
        <xdr:cNvSpPr txBox="1"/>
      </xdr:nvSpPr>
      <xdr:spPr>
        <a:xfrm>
          <a:off x="16252324" y="702248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50" name="直線コネクタ 449">
          <a:extLst>
            <a:ext uri="{FF2B5EF4-FFF2-40B4-BE49-F238E27FC236}">
              <a16:creationId xmlns:a16="http://schemas.microsoft.com/office/drawing/2014/main" id="{867D7112-2A52-4184-BC95-D51FB12D0101}"/>
            </a:ext>
          </a:extLst>
        </xdr:cNvPr>
        <xdr:cNvCxnSpPr/>
      </xdr:nvCxnSpPr>
      <xdr:spPr>
        <a:xfrm>
          <a:off x="16459200" y="670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451" name="テキスト ボックス 450">
          <a:extLst>
            <a:ext uri="{FF2B5EF4-FFF2-40B4-BE49-F238E27FC236}">
              <a16:creationId xmlns:a16="http://schemas.microsoft.com/office/drawing/2014/main" id="{68D5A064-ED18-495C-888F-C22B3AB8ABF9}"/>
            </a:ext>
          </a:extLst>
        </xdr:cNvPr>
        <xdr:cNvSpPr txBox="1"/>
      </xdr:nvSpPr>
      <xdr:spPr>
        <a:xfrm>
          <a:off x="15943791" y="65652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52" name="直線コネクタ 451">
          <a:extLst>
            <a:ext uri="{FF2B5EF4-FFF2-40B4-BE49-F238E27FC236}">
              <a16:creationId xmlns:a16="http://schemas.microsoft.com/office/drawing/2014/main" id="{4D17A37D-FA92-485F-94AC-A7745AD602A2}"/>
            </a:ext>
          </a:extLst>
        </xdr:cNvPr>
        <xdr:cNvCxnSpPr/>
      </xdr:nvCxnSpPr>
      <xdr:spPr>
        <a:xfrm>
          <a:off x="164592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453" name="テキスト ボックス 452">
          <a:extLst>
            <a:ext uri="{FF2B5EF4-FFF2-40B4-BE49-F238E27FC236}">
              <a16:creationId xmlns:a16="http://schemas.microsoft.com/office/drawing/2014/main" id="{3085AAA8-838C-44F3-B696-F989B242BF2C}"/>
            </a:ext>
          </a:extLst>
        </xdr:cNvPr>
        <xdr:cNvSpPr txBox="1"/>
      </xdr:nvSpPr>
      <xdr:spPr>
        <a:xfrm>
          <a:off x="15943791" y="610427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54" name="直線コネクタ 453">
          <a:extLst>
            <a:ext uri="{FF2B5EF4-FFF2-40B4-BE49-F238E27FC236}">
              <a16:creationId xmlns:a16="http://schemas.microsoft.com/office/drawing/2014/main" id="{5A49366A-BE75-4758-9205-535B91C25BEE}"/>
            </a:ext>
          </a:extLst>
        </xdr:cNvPr>
        <xdr:cNvCxnSpPr/>
      </xdr:nvCxnSpPr>
      <xdr:spPr>
        <a:xfrm>
          <a:off x="16459200" y="57873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455" name="テキスト ボックス 454">
          <a:extLst>
            <a:ext uri="{FF2B5EF4-FFF2-40B4-BE49-F238E27FC236}">
              <a16:creationId xmlns:a16="http://schemas.microsoft.com/office/drawing/2014/main" id="{AA7F9B9C-B698-42B6-A0FC-8F43C82B7C2F}"/>
            </a:ext>
          </a:extLst>
        </xdr:cNvPr>
        <xdr:cNvSpPr txBox="1"/>
      </xdr:nvSpPr>
      <xdr:spPr>
        <a:xfrm>
          <a:off x="15943791" y="56508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56" name="直線コネクタ 455">
          <a:extLst>
            <a:ext uri="{FF2B5EF4-FFF2-40B4-BE49-F238E27FC236}">
              <a16:creationId xmlns:a16="http://schemas.microsoft.com/office/drawing/2014/main" id="{9C7308B0-B004-41DC-B875-8CCE5BB4F274}"/>
            </a:ext>
          </a:extLst>
        </xdr:cNvPr>
        <xdr:cNvCxnSpPr/>
      </xdr:nvCxnSpPr>
      <xdr:spPr>
        <a:xfrm>
          <a:off x="164592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57" name="テキスト ボックス 456">
          <a:extLst>
            <a:ext uri="{FF2B5EF4-FFF2-40B4-BE49-F238E27FC236}">
              <a16:creationId xmlns:a16="http://schemas.microsoft.com/office/drawing/2014/main" id="{0C7D3A8C-A033-4D89-91EB-1F1F37EDB712}"/>
            </a:ext>
          </a:extLst>
        </xdr:cNvPr>
        <xdr:cNvSpPr txBox="1"/>
      </xdr:nvSpPr>
      <xdr:spPr>
        <a:xfrm>
          <a:off x="15943791" y="5193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58" name="【一般廃棄物処理施設】&#10;一人当たり有形固定資産（償却資産）額グラフ枠">
          <a:extLst>
            <a:ext uri="{FF2B5EF4-FFF2-40B4-BE49-F238E27FC236}">
              <a16:creationId xmlns:a16="http://schemas.microsoft.com/office/drawing/2014/main" id="{5DCFAF9B-7C4C-4A6C-A5FB-D0197734A62A}"/>
            </a:ext>
          </a:extLst>
        </xdr:cNvPr>
        <xdr:cNvSpPr/>
      </xdr:nvSpPr>
      <xdr:spPr>
        <a:xfrm>
          <a:off x="164592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21519</xdr:rowOff>
    </xdr:from>
    <xdr:to>
      <xdr:col>116</xdr:col>
      <xdr:colOff>62864</xdr:colOff>
      <xdr:row>41</xdr:row>
      <xdr:rowOff>132115</xdr:rowOff>
    </xdr:to>
    <xdr:cxnSp macro="">
      <xdr:nvCxnSpPr>
        <xdr:cNvPr id="459" name="直線コネクタ 458">
          <a:extLst>
            <a:ext uri="{FF2B5EF4-FFF2-40B4-BE49-F238E27FC236}">
              <a16:creationId xmlns:a16="http://schemas.microsoft.com/office/drawing/2014/main" id="{B85F2500-77FC-461F-8872-57F500CDC484}"/>
            </a:ext>
          </a:extLst>
        </xdr:cNvPr>
        <xdr:cNvCxnSpPr/>
      </xdr:nvCxnSpPr>
      <xdr:spPr>
        <a:xfrm flipV="1">
          <a:off x="19947254" y="5847009"/>
          <a:ext cx="0" cy="13183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135942</xdr:rowOff>
    </xdr:from>
    <xdr:ext cx="378565" cy="259045"/>
    <xdr:sp macro="" textlink="">
      <xdr:nvSpPr>
        <xdr:cNvPr id="460" name="【一般廃棄物処理施設】&#10;一人当たり有形固定資産（償却資産）額最小値テキスト">
          <a:extLst>
            <a:ext uri="{FF2B5EF4-FFF2-40B4-BE49-F238E27FC236}">
              <a16:creationId xmlns:a16="http://schemas.microsoft.com/office/drawing/2014/main" id="{06B064B7-D9EB-4064-9FF0-EC12C4A2AA80}"/>
            </a:ext>
          </a:extLst>
        </xdr:cNvPr>
        <xdr:cNvSpPr txBox="1"/>
      </xdr:nvSpPr>
      <xdr:spPr>
        <a:xfrm>
          <a:off x="19985990" y="71615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132115</xdr:rowOff>
    </xdr:from>
    <xdr:to>
      <xdr:col>116</xdr:col>
      <xdr:colOff>152400</xdr:colOff>
      <xdr:row>41</xdr:row>
      <xdr:rowOff>132115</xdr:rowOff>
    </xdr:to>
    <xdr:cxnSp macro="">
      <xdr:nvCxnSpPr>
        <xdr:cNvPr id="461" name="直線コネクタ 460">
          <a:extLst>
            <a:ext uri="{FF2B5EF4-FFF2-40B4-BE49-F238E27FC236}">
              <a16:creationId xmlns:a16="http://schemas.microsoft.com/office/drawing/2014/main" id="{00D9393A-4E63-477E-9EF7-C7B187B4B05E}"/>
            </a:ext>
          </a:extLst>
        </xdr:cNvPr>
        <xdr:cNvCxnSpPr/>
      </xdr:nvCxnSpPr>
      <xdr:spPr>
        <a:xfrm>
          <a:off x="19885660" y="71653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139646</xdr:rowOff>
    </xdr:from>
    <xdr:ext cx="599010" cy="259045"/>
    <xdr:sp macro="" textlink="">
      <xdr:nvSpPr>
        <xdr:cNvPr id="462" name="【一般廃棄物処理施設】&#10;一人当たり有形固定資産（償却資産）額最大値テキスト">
          <a:extLst>
            <a:ext uri="{FF2B5EF4-FFF2-40B4-BE49-F238E27FC236}">
              <a16:creationId xmlns:a16="http://schemas.microsoft.com/office/drawing/2014/main" id="{2D130F07-6398-45D1-AFAE-C84AB19AB209}"/>
            </a:ext>
          </a:extLst>
        </xdr:cNvPr>
        <xdr:cNvSpPr txBox="1"/>
      </xdr:nvSpPr>
      <xdr:spPr>
        <a:xfrm>
          <a:off x="19985990" y="56222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21519</xdr:rowOff>
    </xdr:from>
    <xdr:to>
      <xdr:col>116</xdr:col>
      <xdr:colOff>152400</xdr:colOff>
      <xdr:row>34</xdr:row>
      <xdr:rowOff>21519</xdr:rowOff>
    </xdr:to>
    <xdr:cxnSp macro="">
      <xdr:nvCxnSpPr>
        <xdr:cNvPr id="463" name="直線コネクタ 462">
          <a:extLst>
            <a:ext uri="{FF2B5EF4-FFF2-40B4-BE49-F238E27FC236}">
              <a16:creationId xmlns:a16="http://schemas.microsoft.com/office/drawing/2014/main" id="{A8C0F5FE-6970-4687-AB29-8DF1A6E9E412}"/>
            </a:ext>
          </a:extLst>
        </xdr:cNvPr>
        <xdr:cNvCxnSpPr/>
      </xdr:nvCxnSpPr>
      <xdr:spPr>
        <a:xfrm>
          <a:off x="19885660" y="584700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50938</xdr:rowOff>
    </xdr:from>
    <xdr:ext cx="534377" cy="259045"/>
    <xdr:sp macro="" textlink="">
      <xdr:nvSpPr>
        <xdr:cNvPr id="464" name="【一般廃棄物処理施設】&#10;一人当たり有形固定資産（償却資産）額平均値テキスト">
          <a:extLst>
            <a:ext uri="{FF2B5EF4-FFF2-40B4-BE49-F238E27FC236}">
              <a16:creationId xmlns:a16="http://schemas.microsoft.com/office/drawing/2014/main" id="{D9FAC10E-C83B-4F6B-BF62-85000870893E}"/>
            </a:ext>
          </a:extLst>
        </xdr:cNvPr>
        <xdr:cNvSpPr txBox="1"/>
      </xdr:nvSpPr>
      <xdr:spPr>
        <a:xfrm>
          <a:off x="19985990" y="65698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28061</xdr:rowOff>
    </xdr:from>
    <xdr:to>
      <xdr:col>116</xdr:col>
      <xdr:colOff>114300</xdr:colOff>
      <xdr:row>39</xdr:row>
      <xdr:rowOff>129661</xdr:rowOff>
    </xdr:to>
    <xdr:sp macro="" textlink="">
      <xdr:nvSpPr>
        <xdr:cNvPr id="465" name="フローチャート: 判断 464">
          <a:extLst>
            <a:ext uri="{FF2B5EF4-FFF2-40B4-BE49-F238E27FC236}">
              <a16:creationId xmlns:a16="http://schemas.microsoft.com/office/drawing/2014/main" id="{F11F2666-A022-44B5-A5AE-8926358732A6}"/>
            </a:ext>
          </a:extLst>
        </xdr:cNvPr>
        <xdr:cNvSpPr/>
      </xdr:nvSpPr>
      <xdr:spPr>
        <a:xfrm>
          <a:off x="19904710" y="6712706"/>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46038</xdr:rowOff>
    </xdr:from>
    <xdr:to>
      <xdr:col>112</xdr:col>
      <xdr:colOff>38100</xdr:colOff>
      <xdr:row>39</xdr:row>
      <xdr:rowOff>147638</xdr:rowOff>
    </xdr:to>
    <xdr:sp macro="" textlink="">
      <xdr:nvSpPr>
        <xdr:cNvPr id="466" name="フローチャート: 判断 465">
          <a:extLst>
            <a:ext uri="{FF2B5EF4-FFF2-40B4-BE49-F238E27FC236}">
              <a16:creationId xmlns:a16="http://schemas.microsoft.com/office/drawing/2014/main" id="{9D7B446A-49FB-460B-8C7F-A0AA4CEE629A}"/>
            </a:ext>
          </a:extLst>
        </xdr:cNvPr>
        <xdr:cNvSpPr/>
      </xdr:nvSpPr>
      <xdr:spPr>
        <a:xfrm>
          <a:off x="19161760" y="673449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54761</xdr:rowOff>
    </xdr:from>
    <xdr:to>
      <xdr:col>107</xdr:col>
      <xdr:colOff>101600</xdr:colOff>
      <xdr:row>39</xdr:row>
      <xdr:rowOff>156361</xdr:rowOff>
    </xdr:to>
    <xdr:sp macro="" textlink="">
      <xdr:nvSpPr>
        <xdr:cNvPr id="467" name="フローチャート: 判断 466">
          <a:extLst>
            <a:ext uri="{FF2B5EF4-FFF2-40B4-BE49-F238E27FC236}">
              <a16:creationId xmlns:a16="http://schemas.microsoft.com/office/drawing/2014/main" id="{C4FF7ACD-8D06-4530-BCCF-064349081648}"/>
            </a:ext>
          </a:extLst>
        </xdr:cNvPr>
        <xdr:cNvSpPr/>
      </xdr:nvSpPr>
      <xdr:spPr>
        <a:xfrm>
          <a:off x="18345150" y="6745121"/>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33945</xdr:rowOff>
    </xdr:from>
    <xdr:to>
      <xdr:col>102</xdr:col>
      <xdr:colOff>165100</xdr:colOff>
      <xdr:row>39</xdr:row>
      <xdr:rowOff>135545</xdr:rowOff>
    </xdr:to>
    <xdr:sp macro="" textlink="">
      <xdr:nvSpPr>
        <xdr:cNvPr id="468" name="フローチャート: 判断 467">
          <a:extLst>
            <a:ext uri="{FF2B5EF4-FFF2-40B4-BE49-F238E27FC236}">
              <a16:creationId xmlns:a16="http://schemas.microsoft.com/office/drawing/2014/main" id="{184E4F77-5E4E-4281-A7D5-7009AD6D8621}"/>
            </a:ext>
          </a:extLst>
        </xdr:cNvPr>
        <xdr:cNvSpPr/>
      </xdr:nvSpPr>
      <xdr:spPr>
        <a:xfrm>
          <a:off x="17547590" y="6718590"/>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31293</xdr:rowOff>
    </xdr:from>
    <xdr:to>
      <xdr:col>98</xdr:col>
      <xdr:colOff>38100</xdr:colOff>
      <xdr:row>39</xdr:row>
      <xdr:rowOff>132893</xdr:rowOff>
    </xdr:to>
    <xdr:sp macro="" textlink="">
      <xdr:nvSpPr>
        <xdr:cNvPr id="469" name="フローチャート: 判断 468">
          <a:extLst>
            <a:ext uri="{FF2B5EF4-FFF2-40B4-BE49-F238E27FC236}">
              <a16:creationId xmlns:a16="http://schemas.microsoft.com/office/drawing/2014/main" id="{AE85CC4C-CBEB-4775-B546-BA9C5D754A53}"/>
            </a:ext>
          </a:extLst>
        </xdr:cNvPr>
        <xdr:cNvSpPr/>
      </xdr:nvSpPr>
      <xdr:spPr>
        <a:xfrm>
          <a:off x="16761460" y="6715938"/>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0" name="テキスト ボックス 469">
          <a:extLst>
            <a:ext uri="{FF2B5EF4-FFF2-40B4-BE49-F238E27FC236}">
              <a16:creationId xmlns:a16="http://schemas.microsoft.com/office/drawing/2014/main" id="{D7B0F9D8-C2EE-4166-AC94-461A6AD0DEC8}"/>
            </a:ext>
          </a:extLst>
        </xdr:cNvPr>
        <xdr:cNvSpPr txBox="1"/>
      </xdr:nvSpPr>
      <xdr:spPr>
        <a:xfrm>
          <a:off x="197764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71" name="テキスト ボックス 470">
          <a:extLst>
            <a:ext uri="{FF2B5EF4-FFF2-40B4-BE49-F238E27FC236}">
              <a16:creationId xmlns:a16="http://schemas.microsoft.com/office/drawing/2014/main" id="{EBD66E39-8898-47AD-98D9-85A0A4CD73A0}"/>
            </a:ext>
          </a:extLst>
        </xdr:cNvPr>
        <xdr:cNvSpPr txBox="1"/>
      </xdr:nvSpPr>
      <xdr:spPr>
        <a:xfrm>
          <a:off x="19033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72" name="テキスト ボックス 471">
          <a:extLst>
            <a:ext uri="{FF2B5EF4-FFF2-40B4-BE49-F238E27FC236}">
              <a16:creationId xmlns:a16="http://schemas.microsoft.com/office/drawing/2014/main" id="{0C35BAD0-C3C0-4091-9250-E3DBE15239D3}"/>
            </a:ext>
          </a:extLst>
        </xdr:cNvPr>
        <xdr:cNvSpPr txBox="1"/>
      </xdr:nvSpPr>
      <xdr:spPr>
        <a:xfrm>
          <a:off x="18228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73" name="テキスト ボックス 472">
          <a:extLst>
            <a:ext uri="{FF2B5EF4-FFF2-40B4-BE49-F238E27FC236}">
              <a16:creationId xmlns:a16="http://schemas.microsoft.com/office/drawing/2014/main" id="{826A2C2A-030C-49C5-9CDF-A80C5FCB219C}"/>
            </a:ext>
          </a:extLst>
        </xdr:cNvPr>
        <xdr:cNvSpPr txBox="1"/>
      </xdr:nvSpPr>
      <xdr:spPr>
        <a:xfrm>
          <a:off x="174307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74" name="テキスト ボックス 473">
          <a:extLst>
            <a:ext uri="{FF2B5EF4-FFF2-40B4-BE49-F238E27FC236}">
              <a16:creationId xmlns:a16="http://schemas.microsoft.com/office/drawing/2014/main" id="{376FB577-C3F1-40FA-84BB-CDB4E04A09C9}"/>
            </a:ext>
          </a:extLst>
        </xdr:cNvPr>
        <xdr:cNvSpPr txBox="1"/>
      </xdr:nvSpPr>
      <xdr:spPr>
        <a:xfrm>
          <a:off x="166331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81315</xdr:rowOff>
    </xdr:from>
    <xdr:to>
      <xdr:col>116</xdr:col>
      <xdr:colOff>114300</xdr:colOff>
      <xdr:row>42</xdr:row>
      <xdr:rowOff>11465</xdr:rowOff>
    </xdr:to>
    <xdr:sp macro="" textlink="">
      <xdr:nvSpPr>
        <xdr:cNvPr id="475" name="楕円 474">
          <a:extLst>
            <a:ext uri="{FF2B5EF4-FFF2-40B4-BE49-F238E27FC236}">
              <a16:creationId xmlns:a16="http://schemas.microsoft.com/office/drawing/2014/main" id="{83263205-A809-4AAA-9949-54D3B888AF34}"/>
            </a:ext>
          </a:extLst>
        </xdr:cNvPr>
        <xdr:cNvSpPr/>
      </xdr:nvSpPr>
      <xdr:spPr>
        <a:xfrm>
          <a:off x="19904710" y="711267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167692</xdr:rowOff>
    </xdr:from>
    <xdr:ext cx="378565" cy="259045"/>
    <xdr:sp macro="" textlink="">
      <xdr:nvSpPr>
        <xdr:cNvPr id="476" name="【一般廃棄物処理施設】&#10;一人当たり有形固定資産（償却資産）額該当値テキスト">
          <a:extLst>
            <a:ext uri="{FF2B5EF4-FFF2-40B4-BE49-F238E27FC236}">
              <a16:creationId xmlns:a16="http://schemas.microsoft.com/office/drawing/2014/main" id="{95C7B296-2F01-4D9D-BBF4-BE07AF740DB5}"/>
            </a:ext>
          </a:extLst>
        </xdr:cNvPr>
        <xdr:cNvSpPr txBox="1"/>
      </xdr:nvSpPr>
      <xdr:spPr>
        <a:xfrm>
          <a:off x="19985990" y="70295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81307</xdr:rowOff>
    </xdr:from>
    <xdr:to>
      <xdr:col>112</xdr:col>
      <xdr:colOff>38100</xdr:colOff>
      <xdr:row>42</xdr:row>
      <xdr:rowOff>11457</xdr:rowOff>
    </xdr:to>
    <xdr:sp macro="" textlink="">
      <xdr:nvSpPr>
        <xdr:cNvPr id="477" name="楕円 476">
          <a:extLst>
            <a:ext uri="{FF2B5EF4-FFF2-40B4-BE49-F238E27FC236}">
              <a16:creationId xmlns:a16="http://schemas.microsoft.com/office/drawing/2014/main" id="{92404A6C-63E3-4CD7-BA80-CBE79BC4D037}"/>
            </a:ext>
          </a:extLst>
        </xdr:cNvPr>
        <xdr:cNvSpPr/>
      </xdr:nvSpPr>
      <xdr:spPr>
        <a:xfrm>
          <a:off x="19161760" y="7112662"/>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132107</xdr:rowOff>
    </xdr:from>
    <xdr:to>
      <xdr:col>116</xdr:col>
      <xdr:colOff>63500</xdr:colOff>
      <xdr:row>41</xdr:row>
      <xdr:rowOff>132115</xdr:rowOff>
    </xdr:to>
    <xdr:cxnSp macro="">
      <xdr:nvCxnSpPr>
        <xdr:cNvPr id="478" name="直線コネクタ 477">
          <a:extLst>
            <a:ext uri="{FF2B5EF4-FFF2-40B4-BE49-F238E27FC236}">
              <a16:creationId xmlns:a16="http://schemas.microsoft.com/office/drawing/2014/main" id="{05100741-FB10-43FB-BFFB-692388B3C3AD}"/>
            </a:ext>
          </a:extLst>
        </xdr:cNvPr>
        <xdr:cNvCxnSpPr/>
      </xdr:nvCxnSpPr>
      <xdr:spPr>
        <a:xfrm>
          <a:off x="19204940" y="7165367"/>
          <a:ext cx="742950" cy="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81311</xdr:rowOff>
    </xdr:from>
    <xdr:to>
      <xdr:col>107</xdr:col>
      <xdr:colOff>101600</xdr:colOff>
      <xdr:row>42</xdr:row>
      <xdr:rowOff>11461</xdr:rowOff>
    </xdr:to>
    <xdr:sp macro="" textlink="">
      <xdr:nvSpPr>
        <xdr:cNvPr id="479" name="楕円 478">
          <a:extLst>
            <a:ext uri="{FF2B5EF4-FFF2-40B4-BE49-F238E27FC236}">
              <a16:creationId xmlns:a16="http://schemas.microsoft.com/office/drawing/2014/main" id="{887ECF6F-486F-40BE-A648-F13159614913}"/>
            </a:ext>
          </a:extLst>
        </xdr:cNvPr>
        <xdr:cNvSpPr/>
      </xdr:nvSpPr>
      <xdr:spPr>
        <a:xfrm>
          <a:off x="18345150" y="7112666"/>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132107</xdr:rowOff>
    </xdr:from>
    <xdr:to>
      <xdr:col>111</xdr:col>
      <xdr:colOff>177800</xdr:colOff>
      <xdr:row>41</xdr:row>
      <xdr:rowOff>132111</xdr:rowOff>
    </xdr:to>
    <xdr:cxnSp macro="">
      <xdr:nvCxnSpPr>
        <xdr:cNvPr id="480" name="直線コネクタ 479">
          <a:extLst>
            <a:ext uri="{FF2B5EF4-FFF2-40B4-BE49-F238E27FC236}">
              <a16:creationId xmlns:a16="http://schemas.microsoft.com/office/drawing/2014/main" id="{78C363CE-EAD7-410E-8E9D-ADC7ACB047C5}"/>
            </a:ext>
          </a:extLst>
        </xdr:cNvPr>
        <xdr:cNvCxnSpPr/>
      </xdr:nvCxnSpPr>
      <xdr:spPr>
        <a:xfrm flipV="1">
          <a:off x="18399760" y="7165367"/>
          <a:ext cx="805180" cy="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164165</xdr:rowOff>
    </xdr:from>
    <xdr:ext cx="534377" cy="259045"/>
    <xdr:sp macro="" textlink="">
      <xdr:nvSpPr>
        <xdr:cNvPr id="481" name="n_1aveValue【一般廃棄物処理施設】&#10;一人当たり有形固定資産（償却資産）額">
          <a:extLst>
            <a:ext uri="{FF2B5EF4-FFF2-40B4-BE49-F238E27FC236}">
              <a16:creationId xmlns:a16="http://schemas.microsoft.com/office/drawing/2014/main" id="{B7116851-143F-4FD7-991A-4028A9BC8805}"/>
            </a:ext>
          </a:extLst>
        </xdr:cNvPr>
        <xdr:cNvSpPr txBox="1"/>
      </xdr:nvSpPr>
      <xdr:spPr>
        <a:xfrm>
          <a:off x="18951721" y="6511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1438</xdr:rowOff>
    </xdr:from>
    <xdr:ext cx="534377" cy="259045"/>
    <xdr:sp macro="" textlink="">
      <xdr:nvSpPr>
        <xdr:cNvPr id="482" name="n_2aveValue【一般廃棄物処理施設】&#10;一人当たり有形固定資産（償却資産）額">
          <a:extLst>
            <a:ext uri="{FF2B5EF4-FFF2-40B4-BE49-F238E27FC236}">
              <a16:creationId xmlns:a16="http://schemas.microsoft.com/office/drawing/2014/main" id="{6ABE1786-A59B-44C0-95EA-F3B78E740B6D}"/>
            </a:ext>
          </a:extLst>
        </xdr:cNvPr>
        <xdr:cNvSpPr txBox="1"/>
      </xdr:nvSpPr>
      <xdr:spPr>
        <a:xfrm>
          <a:off x="18170671" y="6516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152072</xdr:rowOff>
    </xdr:from>
    <xdr:ext cx="534377" cy="259045"/>
    <xdr:sp macro="" textlink="">
      <xdr:nvSpPr>
        <xdr:cNvPr id="483" name="n_3aveValue【一般廃棄物処理施設】&#10;一人当たり有形固定資産（償却資産）額">
          <a:extLst>
            <a:ext uri="{FF2B5EF4-FFF2-40B4-BE49-F238E27FC236}">
              <a16:creationId xmlns:a16="http://schemas.microsoft.com/office/drawing/2014/main" id="{349C8252-5B90-468A-9651-3446E38E4547}"/>
            </a:ext>
          </a:extLst>
        </xdr:cNvPr>
        <xdr:cNvSpPr txBox="1"/>
      </xdr:nvSpPr>
      <xdr:spPr>
        <a:xfrm>
          <a:off x="17354061" y="6495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149420</xdr:rowOff>
    </xdr:from>
    <xdr:ext cx="534377" cy="259045"/>
    <xdr:sp macro="" textlink="">
      <xdr:nvSpPr>
        <xdr:cNvPr id="484" name="n_4aveValue【一般廃棄物処理施設】&#10;一人当たり有形固定資産（償却資産）額">
          <a:extLst>
            <a:ext uri="{FF2B5EF4-FFF2-40B4-BE49-F238E27FC236}">
              <a16:creationId xmlns:a16="http://schemas.microsoft.com/office/drawing/2014/main" id="{6D6461F4-B82E-49D0-BFDC-D1A5148B27B4}"/>
            </a:ext>
          </a:extLst>
        </xdr:cNvPr>
        <xdr:cNvSpPr txBox="1"/>
      </xdr:nvSpPr>
      <xdr:spPr>
        <a:xfrm>
          <a:off x="16556501" y="6493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166317</xdr:colOff>
      <xdr:row>42</xdr:row>
      <xdr:rowOff>2584</xdr:rowOff>
    </xdr:from>
    <xdr:ext cx="378565" cy="259045"/>
    <xdr:sp macro="" textlink="">
      <xdr:nvSpPr>
        <xdr:cNvPr id="485" name="n_1mainValue【一般廃棄物処理施設】&#10;一人当たり有形固定資産（償却資産）額">
          <a:extLst>
            <a:ext uri="{FF2B5EF4-FFF2-40B4-BE49-F238E27FC236}">
              <a16:creationId xmlns:a16="http://schemas.microsoft.com/office/drawing/2014/main" id="{9875F361-4BCD-436E-B762-8B63D0A6BFB5}"/>
            </a:ext>
          </a:extLst>
        </xdr:cNvPr>
        <xdr:cNvSpPr txBox="1"/>
      </xdr:nvSpPr>
      <xdr:spPr>
        <a:xfrm>
          <a:off x="19029627" y="72034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52017</xdr:colOff>
      <xdr:row>42</xdr:row>
      <xdr:rowOff>2588</xdr:rowOff>
    </xdr:from>
    <xdr:ext cx="378565" cy="259045"/>
    <xdr:sp macro="" textlink="">
      <xdr:nvSpPr>
        <xdr:cNvPr id="486" name="n_2mainValue【一般廃棄物処理施設】&#10;一人当たり有形固定資産（償却資産）額">
          <a:extLst>
            <a:ext uri="{FF2B5EF4-FFF2-40B4-BE49-F238E27FC236}">
              <a16:creationId xmlns:a16="http://schemas.microsoft.com/office/drawing/2014/main" id="{CE94EEF3-5054-4C5B-A35A-9A124E70C841}"/>
            </a:ext>
          </a:extLst>
        </xdr:cNvPr>
        <xdr:cNvSpPr txBox="1"/>
      </xdr:nvSpPr>
      <xdr:spPr>
        <a:xfrm>
          <a:off x="18229527" y="72034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87" name="正方形/長方形 486">
          <a:extLst>
            <a:ext uri="{FF2B5EF4-FFF2-40B4-BE49-F238E27FC236}">
              <a16:creationId xmlns:a16="http://schemas.microsoft.com/office/drawing/2014/main" id="{DDB50CBA-9287-4F8A-B360-48CAA8A53819}"/>
            </a:ext>
          </a:extLst>
        </xdr:cNvPr>
        <xdr:cNvSpPr/>
      </xdr:nvSpPr>
      <xdr:spPr>
        <a:xfrm>
          <a:off x="1120394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88" name="正方形/長方形 487">
          <a:extLst>
            <a:ext uri="{FF2B5EF4-FFF2-40B4-BE49-F238E27FC236}">
              <a16:creationId xmlns:a16="http://schemas.microsoft.com/office/drawing/2014/main" id="{4B3B8F70-74D7-4144-BD70-595D6ACAA7B4}"/>
            </a:ext>
          </a:extLst>
        </xdr:cNvPr>
        <xdr:cNvSpPr/>
      </xdr:nvSpPr>
      <xdr:spPr>
        <a:xfrm>
          <a:off x="113157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89" name="正方形/長方形 488">
          <a:extLst>
            <a:ext uri="{FF2B5EF4-FFF2-40B4-BE49-F238E27FC236}">
              <a16:creationId xmlns:a16="http://schemas.microsoft.com/office/drawing/2014/main" id="{24D4A28E-8E10-4B06-BF36-2457E0AB2CA0}"/>
            </a:ext>
          </a:extLst>
        </xdr:cNvPr>
        <xdr:cNvSpPr/>
      </xdr:nvSpPr>
      <xdr:spPr>
        <a:xfrm>
          <a:off x="113157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90" name="正方形/長方形 489">
          <a:extLst>
            <a:ext uri="{FF2B5EF4-FFF2-40B4-BE49-F238E27FC236}">
              <a16:creationId xmlns:a16="http://schemas.microsoft.com/office/drawing/2014/main" id="{E9F3559A-5A2F-488F-90AF-D09E10222523}"/>
            </a:ext>
          </a:extLst>
        </xdr:cNvPr>
        <xdr:cNvSpPr/>
      </xdr:nvSpPr>
      <xdr:spPr>
        <a:xfrm>
          <a:off x="122326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91" name="正方形/長方形 490">
          <a:extLst>
            <a:ext uri="{FF2B5EF4-FFF2-40B4-BE49-F238E27FC236}">
              <a16:creationId xmlns:a16="http://schemas.microsoft.com/office/drawing/2014/main" id="{DAEBAA1E-A892-468E-8078-597E6435B03F}"/>
            </a:ext>
          </a:extLst>
        </xdr:cNvPr>
        <xdr:cNvSpPr/>
      </xdr:nvSpPr>
      <xdr:spPr>
        <a:xfrm>
          <a:off x="122326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92" name="正方形/長方形 491">
          <a:extLst>
            <a:ext uri="{FF2B5EF4-FFF2-40B4-BE49-F238E27FC236}">
              <a16:creationId xmlns:a16="http://schemas.microsoft.com/office/drawing/2014/main" id="{C785BE2E-C83D-4FFC-BED4-5A42F46A0BAB}"/>
            </a:ext>
          </a:extLst>
        </xdr:cNvPr>
        <xdr:cNvSpPr/>
      </xdr:nvSpPr>
      <xdr:spPr>
        <a:xfrm>
          <a:off x="132613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93" name="正方形/長方形 492">
          <a:extLst>
            <a:ext uri="{FF2B5EF4-FFF2-40B4-BE49-F238E27FC236}">
              <a16:creationId xmlns:a16="http://schemas.microsoft.com/office/drawing/2014/main" id="{FDFA9A2D-0CDD-4B1F-89B7-B53F56CEC1E0}"/>
            </a:ext>
          </a:extLst>
        </xdr:cNvPr>
        <xdr:cNvSpPr/>
      </xdr:nvSpPr>
      <xdr:spPr>
        <a:xfrm>
          <a:off x="132613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94" name="正方形/長方形 493">
          <a:extLst>
            <a:ext uri="{FF2B5EF4-FFF2-40B4-BE49-F238E27FC236}">
              <a16:creationId xmlns:a16="http://schemas.microsoft.com/office/drawing/2014/main" id="{BBB23DC3-0FC3-400E-BB25-7D5EA9590F4F}"/>
            </a:ext>
          </a:extLst>
        </xdr:cNvPr>
        <xdr:cNvSpPr/>
      </xdr:nvSpPr>
      <xdr:spPr>
        <a:xfrm>
          <a:off x="1120394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95" name="テキスト ボックス 494">
          <a:extLst>
            <a:ext uri="{FF2B5EF4-FFF2-40B4-BE49-F238E27FC236}">
              <a16:creationId xmlns:a16="http://schemas.microsoft.com/office/drawing/2014/main" id="{5B8C5D9E-ABA8-4AE3-AD92-3D036D98953B}"/>
            </a:ext>
          </a:extLst>
        </xdr:cNvPr>
        <xdr:cNvSpPr txBox="1"/>
      </xdr:nvSpPr>
      <xdr:spPr>
        <a:xfrm>
          <a:off x="1116584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96" name="直線コネクタ 495">
          <a:extLst>
            <a:ext uri="{FF2B5EF4-FFF2-40B4-BE49-F238E27FC236}">
              <a16:creationId xmlns:a16="http://schemas.microsoft.com/office/drawing/2014/main" id="{64F82CEB-74C8-4EE5-B610-FA40F7369B36}"/>
            </a:ext>
          </a:extLst>
        </xdr:cNvPr>
        <xdr:cNvCxnSpPr/>
      </xdr:nvCxnSpPr>
      <xdr:spPr>
        <a:xfrm>
          <a:off x="1120394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97" name="テキスト ボックス 496">
          <a:extLst>
            <a:ext uri="{FF2B5EF4-FFF2-40B4-BE49-F238E27FC236}">
              <a16:creationId xmlns:a16="http://schemas.microsoft.com/office/drawing/2014/main" id="{35C67C8C-747A-40A6-A256-D2C579950DA5}"/>
            </a:ext>
          </a:extLst>
        </xdr:cNvPr>
        <xdr:cNvSpPr txBox="1"/>
      </xdr:nvSpPr>
      <xdr:spPr>
        <a:xfrm>
          <a:off x="10801531"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98" name="直線コネクタ 497">
          <a:extLst>
            <a:ext uri="{FF2B5EF4-FFF2-40B4-BE49-F238E27FC236}">
              <a16:creationId xmlns:a16="http://schemas.microsoft.com/office/drawing/2014/main" id="{63358C17-C9DC-4C61-9F50-71069AABCA8E}"/>
            </a:ext>
          </a:extLst>
        </xdr:cNvPr>
        <xdr:cNvCxnSpPr/>
      </xdr:nvCxnSpPr>
      <xdr:spPr>
        <a:xfrm>
          <a:off x="11203940" y="1110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499" name="テキスト ボックス 498">
          <a:extLst>
            <a:ext uri="{FF2B5EF4-FFF2-40B4-BE49-F238E27FC236}">
              <a16:creationId xmlns:a16="http://schemas.microsoft.com/office/drawing/2014/main" id="{169C1A08-9FA6-4345-B1C9-972F4DC5C9A4}"/>
            </a:ext>
          </a:extLst>
        </xdr:cNvPr>
        <xdr:cNvSpPr txBox="1"/>
      </xdr:nvSpPr>
      <xdr:spPr>
        <a:xfrm>
          <a:off x="10801531" y="1096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00" name="直線コネクタ 499">
          <a:extLst>
            <a:ext uri="{FF2B5EF4-FFF2-40B4-BE49-F238E27FC236}">
              <a16:creationId xmlns:a16="http://schemas.microsoft.com/office/drawing/2014/main" id="{6A089362-1538-4531-820D-E43B7302500B}"/>
            </a:ext>
          </a:extLst>
        </xdr:cNvPr>
        <xdr:cNvCxnSpPr/>
      </xdr:nvCxnSpPr>
      <xdr:spPr>
        <a:xfrm>
          <a:off x="11203940" y="1077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01" name="テキスト ボックス 500">
          <a:extLst>
            <a:ext uri="{FF2B5EF4-FFF2-40B4-BE49-F238E27FC236}">
              <a16:creationId xmlns:a16="http://schemas.microsoft.com/office/drawing/2014/main" id="{2E3284BC-245F-4BFC-9A93-21487E3E73A5}"/>
            </a:ext>
          </a:extLst>
        </xdr:cNvPr>
        <xdr:cNvSpPr txBox="1"/>
      </xdr:nvSpPr>
      <xdr:spPr>
        <a:xfrm>
          <a:off x="10842791" y="1063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02" name="直線コネクタ 501">
          <a:extLst>
            <a:ext uri="{FF2B5EF4-FFF2-40B4-BE49-F238E27FC236}">
              <a16:creationId xmlns:a16="http://schemas.microsoft.com/office/drawing/2014/main" id="{FFEE2EF8-2816-4769-8B3C-0DB3BF0AD293}"/>
            </a:ext>
          </a:extLst>
        </xdr:cNvPr>
        <xdr:cNvCxnSpPr/>
      </xdr:nvCxnSpPr>
      <xdr:spPr>
        <a:xfrm>
          <a:off x="11203940" y="1045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03" name="テキスト ボックス 502">
          <a:extLst>
            <a:ext uri="{FF2B5EF4-FFF2-40B4-BE49-F238E27FC236}">
              <a16:creationId xmlns:a16="http://schemas.microsoft.com/office/drawing/2014/main" id="{D2068E07-0965-45EE-8E08-93C58B3D973A}"/>
            </a:ext>
          </a:extLst>
        </xdr:cNvPr>
        <xdr:cNvSpPr txBox="1"/>
      </xdr:nvSpPr>
      <xdr:spPr>
        <a:xfrm>
          <a:off x="10842791" y="103042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04" name="直線コネクタ 503">
          <a:extLst>
            <a:ext uri="{FF2B5EF4-FFF2-40B4-BE49-F238E27FC236}">
              <a16:creationId xmlns:a16="http://schemas.microsoft.com/office/drawing/2014/main" id="{A587879A-53DF-4F7E-AD8F-86534D462550}"/>
            </a:ext>
          </a:extLst>
        </xdr:cNvPr>
        <xdr:cNvCxnSpPr/>
      </xdr:nvCxnSpPr>
      <xdr:spPr>
        <a:xfrm>
          <a:off x="11203940" y="1012562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05" name="テキスト ボックス 504">
          <a:extLst>
            <a:ext uri="{FF2B5EF4-FFF2-40B4-BE49-F238E27FC236}">
              <a16:creationId xmlns:a16="http://schemas.microsoft.com/office/drawing/2014/main" id="{7952CE86-3CBF-4851-B02A-51C922771AF2}"/>
            </a:ext>
          </a:extLst>
        </xdr:cNvPr>
        <xdr:cNvSpPr txBox="1"/>
      </xdr:nvSpPr>
      <xdr:spPr>
        <a:xfrm>
          <a:off x="1084279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06" name="直線コネクタ 505">
          <a:extLst>
            <a:ext uri="{FF2B5EF4-FFF2-40B4-BE49-F238E27FC236}">
              <a16:creationId xmlns:a16="http://schemas.microsoft.com/office/drawing/2014/main" id="{5ABA97BC-CDAE-4088-8DE4-CBFFE3B046FB}"/>
            </a:ext>
          </a:extLst>
        </xdr:cNvPr>
        <xdr:cNvCxnSpPr/>
      </xdr:nvCxnSpPr>
      <xdr:spPr>
        <a:xfrm>
          <a:off x="11203940" y="979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07" name="テキスト ボックス 506">
          <a:extLst>
            <a:ext uri="{FF2B5EF4-FFF2-40B4-BE49-F238E27FC236}">
              <a16:creationId xmlns:a16="http://schemas.microsoft.com/office/drawing/2014/main" id="{30DB3D69-1278-42F0-AEF3-2187D44C5C17}"/>
            </a:ext>
          </a:extLst>
        </xdr:cNvPr>
        <xdr:cNvSpPr txBox="1"/>
      </xdr:nvSpPr>
      <xdr:spPr>
        <a:xfrm>
          <a:off x="10842791" y="965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08" name="直線コネクタ 507">
          <a:extLst>
            <a:ext uri="{FF2B5EF4-FFF2-40B4-BE49-F238E27FC236}">
              <a16:creationId xmlns:a16="http://schemas.microsoft.com/office/drawing/2014/main" id="{89A3E5CC-D9D7-42A1-BA9F-12F7DD6F269D}"/>
            </a:ext>
          </a:extLst>
        </xdr:cNvPr>
        <xdr:cNvCxnSpPr/>
      </xdr:nvCxnSpPr>
      <xdr:spPr>
        <a:xfrm>
          <a:off x="11203940" y="947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09" name="テキスト ボックス 508">
          <a:extLst>
            <a:ext uri="{FF2B5EF4-FFF2-40B4-BE49-F238E27FC236}">
              <a16:creationId xmlns:a16="http://schemas.microsoft.com/office/drawing/2014/main" id="{BDF46DBF-A332-4312-BAAF-65504ADF9C71}"/>
            </a:ext>
          </a:extLst>
        </xdr:cNvPr>
        <xdr:cNvSpPr txBox="1"/>
      </xdr:nvSpPr>
      <xdr:spPr>
        <a:xfrm>
          <a:off x="10905006" y="932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10" name="直線コネクタ 509">
          <a:extLst>
            <a:ext uri="{FF2B5EF4-FFF2-40B4-BE49-F238E27FC236}">
              <a16:creationId xmlns:a16="http://schemas.microsoft.com/office/drawing/2014/main" id="{822976C5-1C98-4CE4-BF59-14B267C7FF57}"/>
            </a:ext>
          </a:extLst>
        </xdr:cNvPr>
        <xdr:cNvCxnSpPr/>
      </xdr:nvCxnSpPr>
      <xdr:spPr>
        <a:xfrm>
          <a:off x="1120394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1" name="【保健センター・保健所】&#10;有形固定資産減価償却率グラフ枠">
          <a:extLst>
            <a:ext uri="{FF2B5EF4-FFF2-40B4-BE49-F238E27FC236}">
              <a16:creationId xmlns:a16="http://schemas.microsoft.com/office/drawing/2014/main" id="{3C1BE3C2-5B2C-4618-A268-96F0A036D840}"/>
            </a:ext>
          </a:extLst>
        </xdr:cNvPr>
        <xdr:cNvSpPr/>
      </xdr:nvSpPr>
      <xdr:spPr>
        <a:xfrm>
          <a:off x="1120394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68580</xdr:rowOff>
    </xdr:from>
    <xdr:to>
      <xdr:col>85</xdr:col>
      <xdr:colOff>126364</xdr:colOff>
      <xdr:row>63</xdr:row>
      <xdr:rowOff>151856</xdr:rowOff>
    </xdr:to>
    <xdr:cxnSp macro="">
      <xdr:nvCxnSpPr>
        <xdr:cNvPr id="512" name="直線コネクタ 511">
          <a:extLst>
            <a:ext uri="{FF2B5EF4-FFF2-40B4-BE49-F238E27FC236}">
              <a16:creationId xmlns:a16="http://schemas.microsoft.com/office/drawing/2014/main" id="{94EFEEA7-C33D-4F81-BFD4-57754A03D46F}"/>
            </a:ext>
          </a:extLst>
        </xdr:cNvPr>
        <xdr:cNvCxnSpPr/>
      </xdr:nvCxnSpPr>
      <xdr:spPr>
        <a:xfrm flipV="1">
          <a:off x="14703424" y="9667875"/>
          <a:ext cx="0" cy="12853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155683</xdr:rowOff>
    </xdr:from>
    <xdr:ext cx="405111" cy="259045"/>
    <xdr:sp macro="" textlink="">
      <xdr:nvSpPr>
        <xdr:cNvPr id="513" name="【保健センター・保健所】&#10;有形固定資産減価償却率最小値テキスト">
          <a:extLst>
            <a:ext uri="{FF2B5EF4-FFF2-40B4-BE49-F238E27FC236}">
              <a16:creationId xmlns:a16="http://schemas.microsoft.com/office/drawing/2014/main" id="{13511D4F-7F68-4F92-BFE3-D4952F35CCA5}"/>
            </a:ext>
          </a:extLst>
        </xdr:cNvPr>
        <xdr:cNvSpPr txBox="1"/>
      </xdr:nvSpPr>
      <xdr:spPr>
        <a:xfrm>
          <a:off x="14742160" y="10957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151856</xdr:rowOff>
    </xdr:from>
    <xdr:to>
      <xdr:col>86</xdr:col>
      <xdr:colOff>25400</xdr:colOff>
      <xdr:row>63</xdr:row>
      <xdr:rowOff>151856</xdr:rowOff>
    </xdr:to>
    <xdr:cxnSp macro="">
      <xdr:nvCxnSpPr>
        <xdr:cNvPr id="514" name="直線コネクタ 513">
          <a:extLst>
            <a:ext uri="{FF2B5EF4-FFF2-40B4-BE49-F238E27FC236}">
              <a16:creationId xmlns:a16="http://schemas.microsoft.com/office/drawing/2014/main" id="{4E6CF5C8-20D3-4BEE-8B11-DB497A2614CA}"/>
            </a:ext>
          </a:extLst>
        </xdr:cNvPr>
        <xdr:cNvCxnSpPr/>
      </xdr:nvCxnSpPr>
      <xdr:spPr>
        <a:xfrm>
          <a:off x="14611350" y="1095320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15257</xdr:rowOff>
    </xdr:from>
    <xdr:ext cx="405111" cy="259045"/>
    <xdr:sp macro="" textlink="">
      <xdr:nvSpPr>
        <xdr:cNvPr id="515" name="【保健センター・保健所】&#10;有形固定資産減価償却率最大値テキスト">
          <a:extLst>
            <a:ext uri="{FF2B5EF4-FFF2-40B4-BE49-F238E27FC236}">
              <a16:creationId xmlns:a16="http://schemas.microsoft.com/office/drawing/2014/main" id="{B422E1D0-EE9A-4099-825A-8FFE22FEA31E}"/>
            </a:ext>
          </a:extLst>
        </xdr:cNvPr>
        <xdr:cNvSpPr txBox="1"/>
      </xdr:nvSpPr>
      <xdr:spPr>
        <a:xfrm>
          <a:off x="14742160" y="9448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68580</xdr:rowOff>
    </xdr:from>
    <xdr:to>
      <xdr:col>86</xdr:col>
      <xdr:colOff>25400</xdr:colOff>
      <xdr:row>56</xdr:row>
      <xdr:rowOff>68580</xdr:rowOff>
    </xdr:to>
    <xdr:cxnSp macro="">
      <xdr:nvCxnSpPr>
        <xdr:cNvPr id="516" name="直線コネクタ 515">
          <a:extLst>
            <a:ext uri="{FF2B5EF4-FFF2-40B4-BE49-F238E27FC236}">
              <a16:creationId xmlns:a16="http://schemas.microsoft.com/office/drawing/2014/main" id="{D6243BDD-2DFA-4E43-8654-B7B9A5F46DA5}"/>
            </a:ext>
          </a:extLst>
        </xdr:cNvPr>
        <xdr:cNvCxnSpPr/>
      </xdr:nvCxnSpPr>
      <xdr:spPr>
        <a:xfrm>
          <a:off x="14611350" y="96678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66783</xdr:rowOff>
    </xdr:from>
    <xdr:ext cx="405111" cy="259045"/>
    <xdr:sp macro="" textlink="">
      <xdr:nvSpPr>
        <xdr:cNvPr id="517" name="【保健センター・保健所】&#10;有形固定資産減価償却率平均値テキスト">
          <a:extLst>
            <a:ext uri="{FF2B5EF4-FFF2-40B4-BE49-F238E27FC236}">
              <a16:creationId xmlns:a16="http://schemas.microsoft.com/office/drawing/2014/main" id="{F20E7E18-079A-4724-A436-B8A066989622}"/>
            </a:ext>
          </a:extLst>
        </xdr:cNvPr>
        <xdr:cNvSpPr txBox="1"/>
      </xdr:nvSpPr>
      <xdr:spPr>
        <a:xfrm>
          <a:off x="14742160" y="1018042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43906</xdr:rowOff>
    </xdr:from>
    <xdr:to>
      <xdr:col>85</xdr:col>
      <xdr:colOff>177800</xdr:colOff>
      <xdr:row>60</xdr:row>
      <xdr:rowOff>145506</xdr:rowOff>
    </xdr:to>
    <xdr:sp macro="" textlink="">
      <xdr:nvSpPr>
        <xdr:cNvPr id="518" name="フローチャート: 判断 517">
          <a:extLst>
            <a:ext uri="{FF2B5EF4-FFF2-40B4-BE49-F238E27FC236}">
              <a16:creationId xmlns:a16="http://schemas.microsoft.com/office/drawing/2014/main" id="{8F309216-7943-4232-972D-A5B88F7763D1}"/>
            </a:ext>
          </a:extLst>
        </xdr:cNvPr>
        <xdr:cNvSpPr/>
      </xdr:nvSpPr>
      <xdr:spPr>
        <a:xfrm>
          <a:off x="14649450" y="10332811"/>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7983</xdr:rowOff>
    </xdr:from>
    <xdr:to>
      <xdr:col>81</xdr:col>
      <xdr:colOff>101600</xdr:colOff>
      <xdr:row>60</xdr:row>
      <xdr:rowOff>109583</xdr:rowOff>
    </xdr:to>
    <xdr:sp macro="" textlink="">
      <xdr:nvSpPr>
        <xdr:cNvPr id="519" name="フローチャート: 判断 518">
          <a:extLst>
            <a:ext uri="{FF2B5EF4-FFF2-40B4-BE49-F238E27FC236}">
              <a16:creationId xmlns:a16="http://schemas.microsoft.com/office/drawing/2014/main" id="{A747571E-8335-4640-B0DA-FBE0689B337B}"/>
            </a:ext>
          </a:extLst>
        </xdr:cNvPr>
        <xdr:cNvSpPr/>
      </xdr:nvSpPr>
      <xdr:spPr>
        <a:xfrm>
          <a:off x="13887450" y="10296888"/>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159838</xdr:rowOff>
    </xdr:from>
    <xdr:to>
      <xdr:col>76</xdr:col>
      <xdr:colOff>165100</xdr:colOff>
      <xdr:row>60</xdr:row>
      <xdr:rowOff>89988</xdr:rowOff>
    </xdr:to>
    <xdr:sp macro="" textlink="">
      <xdr:nvSpPr>
        <xdr:cNvPr id="520" name="フローチャート: 判断 519">
          <a:extLst>
            <a:ext uri="{FF2B5EF4-FFF2-40B4-BE49-F238E27FC236}">
              <a16:creationId xmlns:a16="http://schemas.microsoft.com/office/drawing/2014/main" id="{0A54B783-B639-41B9-80A0-AB51F807C986}"/>
            </a:ext>
          </a:extLst>
        </xdr:cNvPr>
        <xdr:cNvSpPr/>
      </xdr:nvSpPr>
      <xdr:spPr>
        <a:xfrm>
          <a:off x="13089890" y="10277293"/>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135346</xdr:rowOff>
    </xdr:from>
    <xdr:to>
      <xdr:col>72</xdr:col>
      <xdr:colOff>38100</xdr:colOff>
      <xdr:row>60</xdr:row>
      <xdr:rowOff>65496</xdr:rowOff>
    </xdr:to>
    <xdr:sp macro="" textlink="">
      <xdr:nvSpPr>
        <xdr:cNvPr id="521" name="フローチャート: 判断 520">
          <a:extLst>
            <a:ext uri="{FF2B5EF4-FFF2-40B4-BE49-F238E27FC236}">
              <a16:creationId xmlns:a16="http://schemas.microsoft.com/office/drawing/2014/main" id="{2DE2BE29-4AE5-4276-B918-63FB88358600}"/>
            </a:ext>
          </a:extLst>
        </xdr:cNvPr>
        <xdr:cNvSpPr/>
      </xdr:nvSpPr>
      <xdr:spPr>
        <a:xfrm>
          <a:off x="12303760" y="10247086"/>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99423</xdr:rowOff>
    </xdr:from>
    <xdr:to>
      <xdr:col>67</xdr:col>
      <xdr:colOff>101600</xdr:colOff>
      <xdr:row>60</xdr:row>
      <xdr:rowOff>29573</xdr:rowOff>
    </xdr:to>
    <xdr:sp macro="" textlink="">
      <xdr:nvSpPr>
        <xdr:cNvPr id="522" name="フローチャート: 判断 521">
          <a:extLst>
            <a:ext uri="{FF2B5EF4-FFF2-40B4-BE49-F238E27FC236}">
              <a16:creationId xmlns:a16="http://schemas.microsoft.com/office/drawing/2014/main" id="{C3E694DC-FEC4-4071-9953-3867EF2609E9}"/>
            </a:ext>
          </a:extLst>
        </xdr:cNvPr>
        <xdr:cNvSpPr/>
      </xdr:nvSpPr>
      <xdr:spPr>
        <a:xfrm>
          <a:off x="11487150" y="10211163"/>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23" name="テキスト ボックス 522">
          <a:extLst>
            <a:ext uri="{FF2B5EF4-FFF2-40B4-BE49-F238E27FC236}">
              <a16:creationId xmlns:a16="http://schemas.microsoft.com/office/drawing/2014/main" id="{4178462D-7212-4BF4-8039-A6755C4A322C}"/>
            </a:ext>
          </a:extLst>
        </xdr:cNvPr>
        <xdr:cNvSpPr txBox="1"/>
      </xdr:nvSpPr>
      <xdr:spPr>
        <a:xfrm>
          <a:off x="1453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24" name="テキスト ボックス 523">
          <a:extLst>
            <a:ext uri="{FF2B5EF4-FFF2-40B4-BE49-F238E27FC236}">
              <a16:creationId xmlns:a16="http://schemas.microsoft.com/office/drawing/2014/main" id="{6A0A997D-1F8C-4ED2-A1D9-99A9A316DD46}"/>
            </a:ext>
          </a:extLst>
        </xdr:cNvPr>
        <xdr:cNvSpPr txBox="1"/>
      </xdr:nvSpPr>
      <xdr:spPr>
        <a:xfrm>
          <a:off x="13770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25" name="テキスト ボックス 524">
          <a:extLst>
            <a:ext uri="{FF2B5EF4-FFF2-40B4-BE49-F238E27FC236}">
              <a16:creationId xmlns:a16="http://schemas.microsoft.com/office/drawing/2014/main" id="{82888A6D-8482-4E4F-8DF3-86924C91293A}"/>
            </a:ext>
          </a:extLst>
        </xdr:cNvPr>
        <xdr:cNvSpPr txBox="1"/>
      </xdr:nvSpPr>
      <xdr:spPr>
        <a:xfrm>
          <a:off x="12973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26" name="テキスト ボックス 525">
          <a:extLst>
            <a:ext uri="{FF2B5EF4-FFF2-40B4-BE49-F238E27FC236}">
              <a16:creationId xmlns:a16="http://schemas.microsoft.com/office/drawing/2014/main" id="{8368E08F-188E-4530-AA2C-BF122FC8BBAB}"/>
            </a:ext>
          </a:extLst>
        </xdr:cNvPr>
        <xdr:cNvSpPr txBox="1"/>
      </xdr:nvSpPr>
      <xdr:spPr>
        <a:xfrm>
          <a:off x="12175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27" name="テキスト ボックス 526">
          <a:extLst>
            <a:ext uri="{FF2B5EF4-FFF2-40B4-BE49-F238E27FC236}">
              <a16:creationId xmlns:a16="http://schemas.microsoft.com/office/drawing/2014/main" id="{23ED015E-7E89-4393-936B-2FAEEF73BFBA}"/>
            </a:ext>
          </a:extLst>
        </xdr:cNvPr>
        <xdr:cNvSpPr txBox="1"/>
      </xdr:nvSpPr>
      <xdr:spPr>
        <a:xfrm>
          <a:off x="11370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127181</xdr:rowOff>
    </xdr:from>
    <xdr:to>
      <xdr:col>85</xdr:col>
      <xdr:colOff>177800</xdr:colOff>
      <xdr:row>63</xdr:row>
      <xdr:rowOff>57331</xdr:rowOff>
    </xdr:to>
    <xdr:sp macro="" textlink="">
      <xdr:nvSpPr>
        <xdr:cNvPr id="528" name="楕円 527">
          <a:extLst>
            <a:ext uri="{FF2B5EF4-FFF2-40B4-BE49-F238E27FC236}">
              <a16:creationId xmlns:a16="http://schemas.microsoft.com/office/drawing/2014/main" id="{FB2B95BB-B19B-42C7-B707-52C4BC319C3E}"/>
            </a:ext>
          </a:extLst>
        </xdr:cNvPr>
        <xdr:cNvSpPr/>
      </xdr:nvSpPr>
      <xdr:spPr>
        <a:xfrm>
          <a:off x="14649450" y="10760891"/>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105608</xdr:rowOff>
    </xdr:from>
    <xdr:ext cx="405111" cy="259045"/>
    <xdr:sp macro="" textlink="">
      <xdr:nvSpPr>
        <xdr:cNvPr id="529" name="【保健センター・保健所】&#10;有形固定資産減価償却率該当値テキスト">
          <a:extLst>
            <a:ext uri="{FF2B5EF4-FFF2-40B4-BE49-F238E27FC236}">
              <a16:creationId xmlns:a16="http://schemas.microsoft.com/office/drawing/2014/main" id="{8DA9844B-F44E-48BE-9EB1-5FBFA39C76EE}"/>
            </a:ext>
          </a:extLst>
        </xdr:cNvPr>
        <xdr:cNvSpPr txBox="1"/>
      </xdr:nvSpPr>
      <xdr:spPr>
        <a:xfrm>
          <a:off x="14742160" y="107336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89626</xdr:rowOff>
    </xdr:from>
    <xdr:to>
      <xdr:col>81</xdr:col>
      <xdr:colOff>101600</xdr:colOff>
      <xdr:row>63</xdr:row>
      <xdr:rowOff>19776</xdr:rowOff>
    </xdr:to>
    <xdr:sp macro="" textlink="">
      <xdr:nvSpPr>
        <xdr:cNvPr id="530" name="楕円 529">
          <a:extLst>
            <a:ext uri="{FF2B5EF4-FFF2-40B4-BE49-F238E27FC236}">
              <a16:creationId xmlns:a16="http://schemas.microsoft.com/office/drawing/2014/main" id="{259B9973-2FA0-476E-9C2F-CCA0E9760B24}"/>
            </a:ext>
          </a:extLst>
        </xdr:cNvPr>
        <xdr:cNvSpPr/>
      </xdr:nvSpPr>
      <xdr:spPr>
        <a:xfrm>
          <a:off x="13887450" y="10723336"/>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140426</xdr:rowOff>
    </xdr:from>
    <xdr:to>
      <xdr:col>85</xdr:col>
      <xdr:colOff>127000</xdr:colOff>
      <xdr:row>63</xdr:row>
      <xdr:rowOff>6531</xdr:rowOff>
    </xdr:to>
    <xdr:cxnSp macro="">
      <xdr:nvCxnSpPr>
        <xdr:cNvPr id="531" name="直線コネクタ 530">
          <a:extLst>
            <a:ext uri="{FF2B5EF4-FFF2-40B4-BE49-F238E27FC236}">
              <a16:creationId xmlns:a16="http://schemas.microsoft.com/office/drawing/2014/main" id="{01484997-73B9-4361-849B-AE891A43C203}"/>
            </a:ext>
          </a:extLst>
        </xdr:cNvPr>
        <xdr:cNvCxnSpPr/>
      </xdr:nvCxnSpPr>
      <xdr:spPr>
        <a:xfrm>
          <a:off x="13942060" y="10766516"/>
          <a:ext cx="762000" cy="43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53703</xdr:rowOff>
    </xdr:from>
    <xdr:to>
      <xdr:col>76</xdr:col>
      <xdr:colOff>165100</xdr:colOff>
      <xdr:row>62</xdr:row>
      <xdr:rowOff>155303</xdr:rowOff>
    </xdr:to>
    <xdr:sp macro="" textlink="">
      <xdr:nvSpPr>
        <xdr:cNvPr id="532" name="楕円 531">
          <a:extLst>
            <a:ext uri="{FF2B5EF4-FFF2-40B4-BE49-F238E27FC236}">
              <a16:creationId xmlns:a16="http://schemas.microsoft.com/office/drawing/2014/main" id="{85A79CCF-A078-48EA-B2E7-FFF9017D086D}"/>
            </a:ext>
          </a:extLst>
        </xdr:cNvPr>
        <xdr:cNvSpPr/>
      </xdr:nvSpPr>
      <xdr:spPr>
        <a:xfrm>
          <a:off x="13089890" y="10687413"/>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104503</xdr:rowOff>
    </xdr:from>
    <xdr:to>
      <xdr:col>81</xdr:col>
      <xdr:colOff>50800</xdr:colOff>
      <xdr:row>62</xdr:row>
      <xdr:rowOff>140426</xdr:rowOff>
    </xdr:to>
    <xdr:cxnSp macro="">
      <xdr:nvCxnSpPr>
        <xdr:cNvPr id="533" name="直線コネクタ 532">
          <a:extLst>
            <a:ext uri="{FF2B5EF4-FFF2-40B4-BE49-F238E27FC236}">
              <a16:creationId xmlns:a16="http://schemas.microsoft.com/office/drawing/2014/main" id="{13B40EEA-9B2A-43CA-82BE-1DF5E6DF8A20}"/>
            </a:ext>
          </a:extLst>
        </xdr:cNvPr>
        <xdr:cNvCxnSpPr/>
      </xdr:nvCxnSpPr>
      <xdr:spPr>
        <a:xfrm>
          <a:off x="13144500" y="10732498"/>
          <a:ext cx="797560" cy="34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14515</xdr:rowOff>
    </xdr:from>
    <xdr:to>
      <xdr:col>72</xdr:col>
      <xdr:colOff>38100</xdr:colOff>
      <xdr:row>62</xdr:row>
      <xdr:rowOff>116115</xdr:rowOff>
    </xdr:to>
    <xdr:sp macro="" textlink="">
      <xdr:nvSpPr>
        <xdr:cNvPr id="534" name="楕円 533">
          <a:extLst>
            <a:ext uri="{FF2B5EF4-FFF2-40B4-BE49-F238E27FC236}">
              <a16:creationId xmlns:a16="http://schemas.microsoft.com/office/drawing/2014/main" id="{1D850C1A-944B-4E8A-BF69-8FEB8EB67849}"/>
            </a:ext>
          </a:extLst>
        </xdr:cNvPr>
        <xdr:cNvSpPr/>
      </xdr:nvSpPr>
      <xdr:spPr>
        <a:xfrm>
          <a:off x="12303760" y="1064822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65315</xdr:rowOff>
    </xdr:from>
    <xdr:to>
      <xdr:col>76</xdr:col>
      <xdr:colOff>114300</xdr:colOff>
      <xdr:row>62</xdr:row>
      <xdr:rowOff>104503</xdr:rowOff>
    </xdr:to>
    <xdr:cxnSp macro="">
      <xdr:nvCxnSpPr>
        <xdr:cNvPr id="535" name="直線コネクタ 534">
          <a:extLst>
            <a:ext uri="{FF2B5EF4-FFF2-40B4-BE49-F238E27FC236}">
              <a16:creationId xmlns:a16="http://schemas.microsoft.com/office/drawing/2014/main" id="{854F30E8-DA0F-4656-ABEC-773C5321936D}"/>
            </a:ext>
          </a:extLst>
        </xdr:cNvPr>
        <xdr:cNvCxnSpPr/>
      </xdr:nvCxnSpPr>
      <xdr:spPr>
        <a:xfrm>
          <a:off x="12346940" y="10693310"/>
          <a:ext cx="79756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148409</xdr:rowOff>
    </xdr:from>
    <xdr:to>
      <xdr:col>67</xdr:col>
      <xdr:colOff>101600</xdr:colOff>
      <xdr:row>62</xdr:row>
      <xdr:rowOff>78559</xdr:rowOff>
    </xdr:to>
    <xdr:sp macro="" textlink="">
      <xdr:nvSpPr>
        <xdr:cNvPr id="536" name="楕円 535">
          <a:extLst>
            <a:ext uri="{FF2B5EF4-FFF2-40B4-BE49-F238E27FC236}">
              <a16:creationId xmlns:a16="http://schemas.microsoft.com/office/drawing/2014/main" id="{D4239B77-0C47-4313-9DA8-ECC5CA6FFB6E}"/>
            </a:ext>
          </a:extLst>
        </xdr:cNvPr>
        <xdr:cNvSpPr/>
      </xdr:nvSpPr>
      <xdr:spPr>
        <a:xfrm>
          <a:off x="11487150" y="10604954"/>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27759</xdr:rowOff>
    </xdr:from>
    <xdr:to>
      <xdr:col>71</xdr:col>
      <xdr:colOff>177800</xdr:colOff>
      <xdr:row>62</xdr:row>
      <xdr:rowOff>65315</xdr:rowOff>
    </xdr:to>
    <xdr:cxnSp macro="">
      <xdr:nvCxnSpPr>
        <xdr:cNvPr id="537" name="直線コネクタ 536">
          <a:extLst>
            <a:ext uri="{FF2B5EF4-FFF2-40B4-BE49-F238E27FC236}">
              <a16:creationId xmlns:a16="http://schemas.microsoft.com/office/drawing/2014/main" id="{F2B90C0F-35C2-4683-8CE0-A4E374F4F234}"/>
            </a:ext>
          </a:extLst>
        </xdr:cNvPr>
        <xdr:cNvCxnSpPr/>
      </xdr:nvCxnSpPr>
      <xdr:spPr>
        <a:xfrm>
          <a:off x="11541760" y="10655754"/>
          <a:ext cx="80518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126110</xdr:rowOff>
    </xdr:from>
    <xdr:ext cx="405111" cy="259045"/>
    <xdr:sp macro="" textlink="">
      <xdr:nvSpPr>
        <xdr:cNvPr id="538" name="n_1aveValue【保健センター・保健所】&#10;有形固定資産減価償却率">
          <a:extLst>
            <a:ext uri="{FF2B5EF4-FFF2-40B4-BE49-F238E27FC236}">
              <a16:creationId xmlns:a16="http://schemas.microsoft.com/office/drawing/2014/main" id="{8D088C97-6981-4717-BCD3-4BC30CC1662E}"/>
            </a:ext>
          </a:extLst>
        </xdr:cNvPr>
        <xdr:cNvSpPr txBox="1"/>
      </xdr:nvSpPr>
      <xdr:spPr>
        <a:xfrm>
          <a:off x="13738234" y="100740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106515</xdr:rowOff>
    </xdr:from>
    <xdr:ext cx="405111" cy="259045"/>
    <xdr:sp macro="" textlink="">
      <xdr:nvSpPr>
        <xdr:cNvPr id="539" name="n_2aveValue【保健センター・保健所】&#10;有形固定資産減価償却率">
          <a:extLst>
            <a:ext uri="{FF2B5EF4-FFF2-40B4-BE49-F238E27FC236}">
              <a16:creationId xmlns:a16="http://schemas.microsoft.com/office/drawing/2014/main" id="{38DC9BB6-3130-42ED-BB17-242FFE848FB5}"/>
            </a:ext>
          </a:extLst>
        </xdr:cNvPr>
        <xdr:cNvSpPr txBox="1"/>
      </xdr:nvSpPr>
      <xdr:spPr>
        <a:xfrm>
          <a:off x="12957184" y="100487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82023</xdr:rowOff>
    </xdr:from>
    <xdr:ext cx="405111" cy="259045"/>
    <xdr:sp macro="" textlink="">
      <xdr:nvSpPr>
        <xdr:cNvPr id="540" name="n_3aveValue【保健センター・保健所】&#10;有形固定資産減価償却率">
          <a:extLst>
            <a:ext uri="{FF2B5EF4-FFF2-40B4-BE49-F238E27FC236}">
              <a16:creationId xmlns:a16="http://schemas.microsoft.com/office/drawing/2014/main" id="{8A369DEC-5753-494A-9354-4862367A7499}"/>
            </a:ext>
          </a:extLst>
        </xdr:cNvPr>
        <xdr:cNvSpPr txBox="1"/>
      </xdr:nvSpPr>
      <xdr:spPr>
        <a:xfrm>
          <a:off x="12171054" y="100280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46100</xdr:rowOff>
    </xdr:from>
    <xdr:ext cx="405111" cy="259045"/>
    <xdr:sp macro="" textlink="">
      <xdr:nvSpPr>
        <xdr:cNvPr id="541" name="n_4aveValue【保健センター・保健所】&#10;有形固定資産減価償却率">
          <a:extLst>
            <a:ext uri="{FF2B5EF4-FFF2-40B4-BE49-F238E27FC236}">
              <a16:creationId xmlns:a16="http://schemas.microsoft.com/office/drawing/2014/main" id="{BBE6DA0A-0271-46BD-A8C0-CC79E311FE59}"/>
            </a:ext>
          </a:extLst>
        </xdr:cNvPr>
        <xdr:cNvSpPr txBox="1"/>
      </xdr:nvSpPr>
      <xdr:spPr>
        <a:xfrm>
          <a:off x="11354444" y="99921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10903</xdr:rowOff>
    </xdr:from>
    <xdr:ext cx="405111" cy="259045"/>
    <xdr:sp macro="" textlink="">
      <xdr:nvSpPr>
        <xdr:cNvPr id="542" name="n_1mainValue【保健センター・保健所】&#10;有形固定資産減価償却率">
          <a:extLst>
            <a:ext uri="{FF2B5EF4-FFF2-40B4-BE49-F238E27FC236}">
              <a16:creationId xmlns:a16="http://schemas.microsoft.com/office/drawing/2014/main" id="{F358D429-8974-4191-9EC1-5D82595287A5}"/>
            </a:ext>
          </a:extLst>
        </xdr:cNvPr>
        <xdr:cNvSpPr txBox="1"/>
      </xdr:nvSpPr>
      <xdr:spPr>
        <a:xfrm>
          <a:off x="13738234" y="108141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146430</xdr:rowOff>
    </xdr:from>
    <xdr:ext cx="405111" cy="259045"/>
    <xdr:sp macro="" textlink="">
      <xdr:nvSpPr>
        <xdr:cNvPr id="543" name="n_2mainValue【保健センター・保健所】&#10;有形固定資産減価償却率">
          <a:extLst>
            <a:ext uri="{FF2B5EF4-FFF2-40B4-BE49-F238E27FC236}">
              <a16:creationId xmlns:a16="http://schemas.microsoft.com/office/drawing/2014/main" id="{94C9E0F4-A770-431C-A0DD-DBCB6B030911}"/>
            </a:ext>
          </a:extLst>
        </xdr:cNvPr>
        <xdr:cNvSpPr txBox="1"/>
      </xdr:nvSpPr>
      <xdr:spPr>
        <a:xfrm>
          <a:off x="12957184" y="107744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107242</xdr:rowOff>
    </xdr:from>
    <xdr:ext cx="405111" cy="259045"/>
    <xdr:sp macro="" textlink="">
      <xdr:nvSpPr>
        <xdr:cNvPr id="544" name="n_3mainValue【保健センター・保健所】&#10;有形固定資産減価償却率">
          <a:extLst>
            <a:ext uri="{FF2B5EF4-FFF2-40B4-BE49-F238E27FC236}">
              <a16:creationId xmlns:a16="http://schemas.microsoft.com/office/drawing/2014/main" id="{B0CA25B3-C2D9-4F07-B129-950BE65FD370}"/>
            </a:ext>
          </a:extLst>
        </xdr:cNvPr>
        <xdr:cNvSpPr txBox="1"/>
      </xdr:nvSpPr>
      <xdr:spPr>
        <a:xfrm>
          <a:off x="12171054" y="10735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69686</xdr:rowOff>
    </xdr:from>
    <xdr:ext cx="405111" cy="259045"/>
    <xdr:sp macro="" textlink="">
      <xdr:nvSpPr>
        <xdr:cNvPr id="545" name="n_4mainValue【保健センター・保健所】&#10;有形固定資産減価償却率">
          <a:extLst>
            <a:ext uri="{FF2B5EF4-FFF2-40B4-BE49-F238E27FC236}">
              <a16:creationId xmlns:a16="http://schemas.microsoft.com/office/drawing/2014/main" id="{8209B3B9-603A-4F58-BF0F-C98077573C0F}"/>
            </a:ext>
          </a:extLst>
        </xdr:cNvPr>
        <xdr:cNvSpPr txBox="1"/>
      </xdr:nvSpPr>
      <xdr:spPr>
        <a:xfrm>
          <a:off x="11354444" y="106976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46" name="正方形/長方形 545">
          <a:extLst>
            <a:ext uri="{FF2B5EF4-FFF2-40B4-BE49-F238E27FC236}">
              <a16:creationId xmlns:a16="http://schemas.microsoft.com/office/drawing/2014/main" id="{8BBCFB9C-9201-4960-82AF-16FD6F356866}"/>
            </a:ext>
          </a:extLst>
        </xdr:cNvPr>
        <xdr:cNvSpPr/>
      </xdr:nvSpPr>
      <xdr:spPr>
        <a:xfrm>
          <a:off x="164592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47" name="正方形/長方形 546">
          <a:extLst>
            <a:ext uri="{FF2B5EF4-FFF2-40B4-BE49-F238E27FC236}">
              <a16:creationId xmlns:a16="http://schemas.microsoft.com/office/drawing/2014/main" id="{0364CCD1-1B13-47EB-886D-8351FDC84E87}"/>
            </a:ext>
          </a:extLst>
        </xdr:cNvPr>
        <xdr:cNvSpPr/>
      </xdr:nvSpPr>
      <xdr:spPr>
        <a:xfrm>
          <a:off x="165900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48" name="正方形/長方形 547">
          <a:extLst>
            <a:ext uri="{FF2B5EF4-FFF2-40B4-BE49-F238E27FC236}">
              <a16:creationId xmlns:a16="http://schemas.microsoft.com/office/drawing/2014/main" id="{C08EA0E4-22C8-434C-86D9-BD830AF69E00}"/>
            </a:ext>
          </a:extLst>
        </xdr:cNvPr>
        <xdr:cNvSpPr/>
      </xdr:nvSpPr>
      <xdr:spPr>
        <a:xfrm>
          <a:off x="165900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49" name="正方形/長方形 548">
          <a:extLst>
            <a:ext uri="{FF2B5EF4-FFF2-40B4-BE49-F238E27FC236}">
              <a16:creationId xmlns:a16="http://schemas.microsoft.com/office/drawing/2014/main" id="{A196B8A3-7F05-4E35-B361-DF279281CC45}"/>
            </a:ext>
          </a:extLst>
        </xdr:cNvPr>
        <xdr:cNvSpPr/>
      </xdr:nvSpPr>
      <xdr:spPr>
        <a:xfrm>
          <a:off x="174879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50" name="正方形/長方形 549">
          <a:extLst>
            <a:ext uri="{FF2B5EF4-FFF2-40B4-BE49-F238E27FC236}">
              <a16:creationId xmlns:a16="http://schemas.microsoft.com/office/drawing/2014/main" id="{BDCD1166-83E5-4582-9AA7-A3257420E2ED}"/>
            </a:ext>
          </a:extLst>
        </xdr:cNvPr>
        <xdr:cNvSpPr/>
      </xdr:nvSpPr>
      <xdr:spPr>
        <a:xfrm>
          <a:off x="174879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51" name="正方形/長方形 550">
          <a:extLst>
            <a:ext uri="{FF2B5EF4-FFF2-40B4-BE49-F238E27FC236}">
              <a16:creationId xmlns:a16="http://schemas.microsoft.com/office/drawing/2014/main" id="{9D7D5A4E-7DF8-4ADC-9C26-2DE9E524BBB8}"/>
            </a:ext>
          </a:extLst>
        </xdr:cNvPr>
        <xdr:cNvSpPr/>
      </xdr:nvSpPr>
      <xdr:spPr>
        <a:xfrm>
          <a:off x="185166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52" name="正方形/長方形 551">
          <a:extLst>
            <a:ext uri="{FF2B5EF4-FFF2-40B4-BE49-F238E27FC236}">
              <a16:creationId xmlns:a16="http://schemas.microsoft.com/office/drawing/2014/main" id="{F1DD0029-2D80-45C0-B615-B723EBBFBBD3}"/>
            </a:ext>
          </a:extLst>
        </xdr:cNvPr>
        <xdr:cNvSpPr/>
      </xdr:nvSpPr>
      <xdr:spPr>
        <a:xfrm>
          <a:off x="185166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53" name="正方形/長方形 552">
          <a:extLst>
            <a:ext uri="{FF2B5EF4-FFF2-40B4-BE49-F238E27FC236}">
              <a16:creationId xmlns:a16="http://schemas.microsoft.com/office/drawing/2014/main" id="{BE06DD0F-EC2C-4B58-8117-94BF60A81924}"/>
            </a:ext>
          </a:extLst>
        </xdr:cNvPr>
        <xdr:cNvSpPr/>
      </xdr:nvSpPr>
      <xdr:spPr>
        <a:xfrm>
          <a:off x="164592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54" name="テキスト ボックス 553">
          <a:extLst>
            <a:ext uri="{FF2B5EF4-FFF2-40B4-BE49-F238E27FC236}">
              <a16:creationId xmlns:a16="http://schemas.microsoft.com/office/drawing/2014/main" id="{EC40D793-4461-4D12-88B6-0A543D0CD0DD}"/>
            </a:ext>
          </a:extLst>
        </xdr:cNvPr>
        <xdr:cNvSpPr txBox="1"/>
      </xdr:nvSpPr>
      <xdr:spPr>
        <a:xfrm>
          <a:off x="1644015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55" name="直線コネクタ 554">
          <a:extLst>
            <a:ext uri="{FF2B5EF4-FFF2-40B4-BE49-F238E27FC236}">
              <a16:creationId xmlns:a16="http://schemas.microsoft.com/office/drawing/2014/main" id="{A6C91DDF-E17D-466A-81FA-C792D7A34AC7}"/>
            </a:ext>
          </a:extLst>
        </xdr:cNvPr>
        <xdr:cNvCxnSpPr/>
      </xdr:nvCxnSpPr>
      <xdr:spPr>
        <a:xfrm>
          <a:off x="164592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556" name="直線コネクタ 555">
          <a:extLst>
            <a:ext uri="{FF2B5EF4-FFF2-40B4-BE49-F238E27FC236}">
              <a16:creationId xmlns:a16="http://schemas.microsoft.com/office/drawing/2014/main" id="{DB1A21DE-4608-4C3E-9590-9E8BE5790B08}"/>
            </a:ext>
          </a:extLst>
        </xdr:cNvPr>
        <xdr:cNvCxnSpPr/>
      </xdr:nvCxnSpPr>
      <xdr:spPr>
        <a:xfrm>
          <a:off x="16459200" y="1110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57" name="テキスト ボックス 556">
          <a:extLst>
            <a:ext uri="{FF2B5EF4-FFF2-40B4-BE49-F238E27FC236}">
              <a16:creationId xmlns:a16="http://schemas.microsoft.com/office/drawing/2014/main" id="{33BE58AA-8BED-44C7-BFDC-6D9FC03FD306}"/>
            </a:ext>
          </a:extLst>
        </xdr:cNvPr>
        <xdr:cNvSpPr txBox="1"/>
      </xdr:nvSpPr>
      <xdr:spPr>
        <a:xfrm>
          <a:off x="16047266" y="1096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58" name="直線コネクタ 557">
          <a:extLst>
            <a:ext uri="{FF2B5EF4-FFF2-40B4-BE49-F238E27FC236}">
              <a16:creationId xmlns:a16="http://schemas.microsoft.com/office/drawing/2014/main" id="{2C310DA2-312D-477F-85EA-368D9D9D95AE}"/>
            </a:ext>
          </a:extLst>
        </xdr:cNvPr>
        <xdr:cNvCxnSpPr/>
      </xdr:nvCxnSpPr>
      <xdr:spPr>
        <a:xfrm>
          <a:off x="16459200" y="1077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59" name="テキスト ボックス 558">
          <a:extLst>
            <a:ext uri="{FF2B5EF4-FFF2-40B4-BE49-F238E27FC236}">
              <a16:creationId xmlns:a16="http://schemas.microsoft.com/office/drawing/2014/main" id="{AF593618-2E4B-45F9-BFB4-67A85A1ACE82}"/>
            </a:ext>
          </a:extLst>
        </xdr:cNvPr>
        <xdr:cNvSpPr txBox="1"/>
      </xdr:nvSpPr>
      <xdr:spPr>
        <a:xfrm>
          <a:off x="16047266" y="1063653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60" name="直線コネクタ 559">
          <a:extLst>
            <a:ext uri="{FF2B5EF4-FFF2-40B4-BE49-F238E27FC236}">
              <a16:creationId xmlns:a16="http://schemas.microsoft.com/office/drawing/2014/main" id="{B9B6C725-941B-4AA4-BCDB-95043725F403}"/>
            </a:ext>
          </a:extLst>
        </xdr:cNvPr>
        <xdr:cNvCxnSpPr/>
      </xdr:nvCxnSpPr>
      <xdr:spPr>
        <a:xfrm>
          <a:off x="16459200" y="1045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61" name="テキスト ボックス 560">
          <a:extLst>
            <a:ext uri="{FF2B5EF4-FFF2-40B4-BE49-F238E27FC236}">
              <a16:creationId xmlns:a16="http://schemas.microsoft.com/office/drawing/2014/main" id="{14B88BE1-610E-4A1F-A6C3-162C148F8E1E}"/>
            </a:ext>
          </a:extLst>
        </xdr:cNvPr>
        <xdr:cNvSpPr txBox="1"/>
      </xdr:nvSpPr>
      <xdr:spPr>
        <a:xfrm>
          <a:off x="16047266" y="103042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62" name="直線コネクタ 561">
          <a:extLst>
            <a:ext uri="{FF2B5EF4-FFF2-40B4-BE49-F238E27FC236}">
              <a16:creationId xmlns:a16="http://schemas.microsoft.com/office/drawing/2014/main" id="{A9FFBE4C-BAEF-4F30-AB68-0EDE491667EF}"/>
            </a:ext>
          </a:extLst>
        </xdr:cNvPr>
        <xdr:cNvCxnSpPr/>
      </xdr:nvCxnSpPr>
      <xdr:spPr>
        <a:xfrm>
          <a:off x="16459200" y="1012562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63" name="テキスト ボックス 562">
          <a:extLst>
            <a:ext uri="{FF2B5EF4-FFF2-40B4-BE49-F238E27FC236}">
              <a16:creationId xmlns:a16="http://schemas.microsoft.com/office/drawing/2014/main" id="{F6D6699B-37CF-4225-BAEF-49DA42802FC3}"/>
            </a:ext>
          </a:extLst>
        </xdr:cNvPr>
        <xdr:cNvSpPr txBox="1"/>
      </xdr:nvSpPr>
      <xdr:spPr>
        <a:xfrm>
          <a:off x="16047266"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64" name="直線コネクタ 563">
          <a:extLst>
            <a:ext uri="{FF2B5EF4-FFF2-40B4-BE49-F238E27FC236}">
              <a16:creationId xmlns:a16="http://schemas.microsoft.com/office/drawing/2014/main" id="{B60B7752-6395-47F4-93F6-B4DD69D41671}"/>
            </a:ext>
          </a:extLst>
        </xdr:cNvPr>
        <xdr:cNvCxnSpPr/>
      </xdr:nvCxnSpPr>
      <xdr:spPr>
        <a:xfrm>
          <a:off x="16459200" y="979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65" name="テキスト ボックス 564">
          <a:extLst>
            <a:ext uri="{FF2B5EF4-FFF2-40B4-BE49-F238E27FC236}">
              <a16:creationId xmlns:a16="http://schemas.microsoft.com/office/drawing/2014/main" id="{E95F89EA-544A-4B83-BEB5-44E1EAAC3D18}"/>
            </a:ext>
          </a:extLst>
        </xdr:cNvPr>
        <xdr:cNvSpPr txBox="1"/>
      </xdr:nvSpPr>
      <xdr:spPr>
        <a:xfrm>
          <a:off x="16047266" y="965873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66" name="直線コネクタ 565">
          <a:extLst>
            <a:ext uri="{FF2B5EF4-FFF2-40B4-BE49-F238E27FC236}">
              <a16:creationId xmlns:a16="http://schemas.microsoft.com/office/drawing/2014/main" id="{68469EE0-F18B-400D-B560-A45669C1FB59}"/>
            </a:ext>
          </a:extLst>
        </xdr:cNvPr>
        <xdr:cNvCxnSpPr/>
      </xdr:nvCxnSpPr>
      <xdr:spPr>
        <a:xfrm>
          <a:off x="16459200" y="947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67" name="テキスト ボックス 566">
          <a:extLst>
            <a:ext uri="{FF2B5EF4-FFF2-40B4-BE49-F238E27FC236}">
              <a16:creationId xmlns:a16="http://schemas.microsoft.com/office/drawing/2014/main" id="{638C2501-6700-4A72-99D4-25E1EDCC53A0}"/>
            </a:ext>
          </a:extLst>
        </xdr:cNvPr>
        <xdr:cNvSpPr txBox="1"/>
      </xdr:nvSpPr>
      <xdr:spPr>
        <a:xfrm>
          <a:off x="16047266" y="932644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68" name="直線コネクタ 567">
          <a:extLst>
            <a:ext uri="{FF2B5EF4-FFF2-40B4-BE49-F238E27FC236}">
              <a16:creationId xmlns:a16="http://schemas.microsoft.com/office/drawing/2014/main" id="{A862EEF4-0C17-4629-96E6-75DF9F26B797}"/>
            </a:ext>
          </a:extLst>
        </xdr:cNvPr>
        <xdr:cNvCxnSpPr/>
      </xdr:nvCxnSpPr>
      <xdr:spPr>
        <a:xfrm>
          <a:off x="164592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69" name="テキスト ボックス 568">
          <a:extLst>
            <a:ext uri="{FF2B5EF4-FFF2-40B4-BE49-F238E27FC236}">
              <a16:creationId xmlns:a16="http://schemas.microsoft.com/office/drawing/2014/main" id="{4DAE49F1-0FDC-4600-8C76-F0349C3B7517}"/>
            </a:ext>
          </a:extLst>
        </xdr:cNvPr>
        <xdr:cNvSpPr txBox="1"/>
      </xdr:nvSpPr>
      <xdr:spPr>
        <a:xfrm>
          <a:off x="16047266"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70" name="【保健センター・保健所】&#10;一人当たり面積グラフ枠">
          <a:extLst>
            <a:ext uri="{FF2B5EF4-FFF2-40B4-BE49-F238E27FC236}">
              <a16:creationId xmlns:a16="http://schemas.microsoft.com/office/drawing/2014/main" id="{D1E08F0A-2368-4D43-BC94-AF397E1DCCC9}"/>
            </a:ext>
          </a:extLst>
        </xdr:cNvPr>
        <xdr:cNvSpPr/>
      </xdr:nvSpPr>
      <xdr:spPr>
        <a:xfrm>
          <a:off x="164592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155122</xdr:rowOff>
    </xdr:from>
    <xdr:to>
      <xdr:col>116</xdr:col>
      <xdr:colOff>62864</xdr:colOff>
      <xdr:row>64</xdr:row>
      <xdr:rowOff>81643</xdr:rowOff>
    </xdr:to>
    <xdr:cxnSp macro="">
      <xdr:nvCxnSpPr>
        <xdr:cNvPr id="571" name="直線コネクタ 570">
          <a:extLst>
            <a:ext uri="{FF2B5EF4-FFF2-40B4-BE49-F238E27FC236}">
              <a16:creationId xmlns:a16="http://schemas.microsoft.com/office/drawing/2014/main" id="{C7A71FB5-723D-4C19-B12B-DB90A81C6DBB}"/>
            </a:ext>
          </a:extLst>
        </xdr:cNvPr>
        <xdr:cNvCxnSpPr/>
      </xdr:nvCxnSpPr>
      <xdr:spPr>
        <a:xfrm flipV="1">
          <a:off x="19947254" y="9584872"/>
          <a:ext cx="0" cy="14714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85470</xdr:rowOff>
    </xdr:from>
    <xdr:ext cx="469744" cy="259045"/>
    <xdr:sp macro="" textlink="">
      <xdr:nvSpPr>
        <xdr:cNvPr id="572" name="【保健センター・保健所】&#10;一人当たり面積最小値テキスト">
          <a:extLst>
            <a:ext uri="{FF2B5EF4-FFF2-40B4-BE49-F238E27FC236}">
              <a16:creationId xmlns:a16="http://schemas.microsoft.com/office/drawing/2014/main" id="{9A4ACACE-ECC6-427C-8048-B10D7F54A7EC}"/>
            </a:ext>
          </a:extLst>
        </xdr:cNvPr>
        <xdr:cNvSpPr txBox="1"/>
      </xdr:nvSpPr>
      <xdr:spPr>
        <a:xfrm>
          <a:off x="19985990" y="11060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81643</xdr:rowOff>
    </xdr:from>
    <xdr:to>
      <xdr:col>116</xdr:col>
      <xdr:colOff>152400</xdr:colOff>
      <xdr:row>64</xdr:row>
      <xdr:rowOff>81643</xdr:rowOff>
    </xdr:to>
    <xdr:cxnSp macro="">
      <xdr:nvCxnSpPr>
        <xdr:cNvPr id="573" name="直線コネクタ 572">
          <a:extLst>
            <a:ext uri="{FF2B5EF4-FFF2-40B4-BE49-F238E27FC236}">
              <a16:creationId xmlns:a16="http://schemas.microsoft.com/office/drawing/2014/main" id="{E19C9500-3E02-49A6-A110-5C594ABE4000}"/>
            </a:ext>
          </a:extLst>
        </xdr:cNvPr>
        <xdr:cNvCxnSpPr/>
      </xdr:nvCxnSpPr>
      <xdr:spPr>
        <a:xfrm>
          <a:off x="19885660" y="1105634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101799</xdr:rowOff>
    </xdr:from>
    <xdr:ext cx="469744" cy="259045"/>
    <xdr:sp macro="" textlink="">
      <xdr:nvSpPr>
        <xdr:cNvPr id="574" name="【保健センター・保健所】&#10;一人当たり面積最大値テキスト">
          <a:extLst>
            <a:ext uri="{FF2B5EF4-FFF2-40B4-BE49-F238E27FC236}">
              <a16:creationId xmlns:a16="http://schemas.microsoft.com/office/drawing/2014/main" id="{C7CEC702-237A-437B-9BC0-5B5B8401FF33}"/>
            </a:ext>
          </a:extLst>
        </xdr:cNvPr>
        <xdr:cNvSpPr txBox="1"/>
      </xdr:nvSpPr>
      <xdr:spPr>
        <a:xfrm>
          <a:off x="19985990" y="9356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155122</xdr:rowOff>
    </xdr:from>
    <xdr:to>
      <xdr:col>116</xdr:col>
      <xdr:colOff>152400</xdr:colOff>
      <xdr:row>55</xdr:row>
      <xdr:rowOff>155122</xdr:rowOff>
    </xdr:to>
    <xdr:cxnSp macro="">
      <xdr:nvCxnSpPr>
        <xdr:cNvPr id="575" name="直線コネクタ 574">
          <a:extLst>
            <a:ext uri="{FF2B5EF4-FFF2-40B4-BE49-F238E27FC236}">
              <a16:creationId xmlns:a16="http://schemas.microsoft.com/office/drawing/2014/main" id="{6820686C-EAC9-45E3-A714-B6F9DA769A6D}"/>
            </a:ext>
          </a:extLst>
        </xdr:cNvPr>
        <xdr:cNvCxnSpPr/>
      </xdr:nvCxnSpPr>
      <xdr:spPr>
        <a:xfrm>
          <a:off x="19885660" y="958487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4734</xdr:rowOff>
    </xdr:from>
    <xdr:ext cx="469744" cy="259045"/>
    <xdr:sp macro="" textlink="">
      <xdr:nvSpPr>
        <xdr:cNvPr id="576" name="【保健センター・保健所】&#10;一人当たり面積平均値テキスト">
          <a:extLst>
            <a:ext uri="{FF2B5EF4-FFF2-40B4-BE49-F238E27FC236}">
              <a16:creationId xmlns:a16="http://schemas.microsoft.com/office/drawing/2014/main" id="{72A6A570-1BEF-4A12-BE57-5EE20AAD1283}"/>
            </a:ext>
          </a:extLst>
        </xdr:cNvPr>
        <xdr:cNvSpPr txBox="1"/>
      </xdr:nvSpPr>
      <xdr:spPr>
        <a:xfrm>
          <a:off x="19985990" y="104650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153307</xdr:rowOff>
    </xdr:from>
    <xdr:to>
      <xdr:col>116</xdr:col>
      <xdr:colOff>114300</xdr:colOff>
      <xdr:row>62</xdr:row>
      <xdr:rowOff>83457</xdr:rowOff>
    </xdr:to>
    <xdr:sp macro="" textlink="">
      <xdr:nvSpPr>
        <xdr:cNvPr id="577" name="フローチャート: 判断 576">
          <a:extLst>
            <a:ext uri="{FF2B5EF4-FFF2-40B4-BE49-F238E27FC236}">
              <a16:creationId xmlns:a16="http://schemas.microsoft.com/office/drawing/2014/main" id="{F562C962-7066-45FC-9B38-F8830AE256E1}"/>
            </a:ext>
          </a:extLst>
        </xdr:cNvPr>
        <xdr:cNvSpPr/>
      </xdr:nvSpPr>
      <xdr:spPr>
        <a:xfrm>
          <a:off x="19904710" y="10611757"/>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136978</xdr:rowOff>
    </xdr:from>
    <xdr:to>
      <xdr:col>112</xdr:col>
      <xdr:colOff>38100</xdr:colOff>
      <xdr:row>62</xdr:row>
      <xdr:rowOff>67128</xdr:rowOff>
    </xdr:to>
    <xdr:sp macro="" textlink="">
      <xdr:nvSpPr>
        <xdr:cNvPr id="578" name="フローチャート: 判断 577">
          <a:extLst>
            <a:ext uri="{FF2B5EF4-FFF2-40B4-BE49-F238E27FC236}">
              <a16:creationId xmlns:a16="http://schemas.microsoft.com/office/drawing/2014/main" id="{3C9BC37F-F635-45D1-9015-6EBAB2C4EF32}"/>
            </a:ext>
          </a:extLst>
        </xdr:cNvPr>
        <xdr:cNvSpPr/>
      </xdr:nvSpPr>
      <xdr:spPr>
        <a:xfrm>
          <a:off x="19161760" y="10591618"/>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136978</xdr:rowOff>
    </xdr:from>
    <xdr:to>
      <xdr:col>107</xdr:col>
      <xdr:colOff>101600</xdr:colOff>
      <xdr:row>62</xdr:row>
      <xdr:rowOff>67128</xdr:rowOff>
    </xdr:to>
    <xdr:sp macro="" textlink="">
      <xdr:nvSpPr>
        <xdr:cNvPr id="579" name="フローチャート: 判断 578">
          <a:extLst>
            <a:ext uri="{FF2B5EF4-FFF2-40B4-BE49-F238E27FC236}">
              <a16:creationId xmlns:a16="http://schemas.microsoft.com/office/drawing/2014/main" id="{46FCCFF8-455C-457F-AEC9-5088CF152C96}"/>
            </a:ext>
          </a:extLst>
        </xdr:cNvPr>
        <xdr:cNvSpPr/>
      </xdr:nvSpPr>
      <xdr:spPr>
        <a:xfrm>
          <a:off x="18345150" y="10591618"/>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136978</xdr:rowOff>
    </xdr:from>
    <xdr:to>
      <xdr:col>102</xdr:col>
      <xdr:colOff>165100</xdr:colOff>
      <xdr:row>62</xdr:row>
      <xdr:rowOff>67128</xdr:rowOff>
    </xdr:to>
    <xdr:sp macro="" textlink="">
      <xdr:nvSpPr>
        <xdr:cNvPr id="580" name="フローチャート: 判断 579">
          <a:extLst>
            <a:ext uri="{FF2B5EF4-FFF2-40B4-BE49-F238E27FC236}">
              <a16:creationId xmlns:a16="http://schemas.microsoft.com/office/drawing/2014/main" id="{68489EED-BA86-448D-A3E3-1CA3760B2521}"/>
            </a:ext>
          </a:extLst>
        </xdr:cNvPr>
        <xdr:cNvSpPr/>
      </xdr:nvSpPr>
      <xdr:spPr>
        <a:xfrm>
          <a:off x="17547590" y="10591618"/>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136978</xdr:rowOff>
    </xdr:from>
    <xdr:to>
      <xdr:col>98</xdr:col>
      <xdr:colOff>38100</xdr:colOff>
      <xdr:row>62</xdr:row>
      <xdr:rowOff>67128</xdr:rowOff>
    </xdr:to>
    <xdr:sp macro="" textlink="">
      <xdr:nvSpPr>
        <xdr:cNvPr id="581" name="フローチャート: 判断 580">
          <a:extLst>
            <a:ext uri="{FF2B5EF4-FFF2-40B4-BE49-F238E27FC236}">
              <a16:creationId xmlns:a16="http://schemas.microsoft.com/office/drawing/2014/main" id="{A4567939-E0EF-46BB-9DA0-AC1F2DB36C35}"/>
            </a:ext>
          </a:extLst>
        </xdr:cNvPr>
        <xdr:cNvSpPr/>
      </xdr:nvSpPr>
      <xdr:spPr>
        <a:xfrm>
          <a:off x="16761460" y="10591618"/>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82" name="テキスト ボックス 581">
          <a:extLst>
            <a:ext uri="{FF2B5EF4-FFF2-40B4-BE49-F238E27FC236}">
              <a16:creationId xmlns:a16="http://schemas.microsoft.com/office/drawing/2014/main" id="{005FE112-4336-43C2-B570-8911448A2B9E}"/>
            </a:ext>
          </a:extLst>
        </xdr:cNvPr>
        <xdr:cNvSpPr txBox="1"/>
      </xdr:nvSpPr>
      <xdr:spPr>
        <a:xfrm>
          <a:off x="197764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83" name="テキスト ボックス 582">
          <a:extLst>
            <a:ext uri="{FF2B5EF4-FFF2-40B4-BE49-F238E27FC236}">
              <a16:creationId xmlns:a16="http://schemas.microsoft.com/office/drawing/2014/main" id="{FEBFE85D-FAF7-409F-A93E-099874FF8E39}"/>
            </a:ext>
          </a:extLst>
        </xdr:cNvPr>
        <xdr:cNvSpPr txBox="1"/>
      </xdr:nvSpPr>
      <xdr:spPr>
        <a:xfrm>
          <a:off x="19033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84" name="テキスト ボックス 583">
          <a:extLst>
            <a:ext uri="{FF2B5EF4-FFF2-40B4-BE49-F238E27FC236}">
              <a16:creationId xmlns:a16="http://schemas.microsoft.com/office/drawing/2014/main" id="{C17358EC-A7D9-4B03-9C0F-31AC6CA74D74}"/>
            </a:ext>
          </a:extLst>
        </xdr:cNvPr>
        <xdr:cNvSpPr txBox="1"/>
      </xdr:nvSpPr>
      <xdr:spPr>
        <a:xfrm>
          <a:off x="18228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85" name="テキスト ボックス 584">
          <a:extLst>
            <a:ext uri="{FF2B5EF4-FFF2-40B4-BE49-F238E27FC236}">
              <a16:creationId xmlns:a16="http://schemas.microsoft.com/office/drawing/2014/main" id="{8B3F7D47-4D33-416B-995F-A66E59FE2F4A}"/>
            </a:ext>
          </a:extLst>
        </xdr:cNvPr>
        <xdr:cNvSpPr txBox="1"/>
      </xdr:nvSpPr>
      <xdr:spPr>
        <a:xfrm>
          <a:off x="174307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86" name="テキスト ボックス 585">
          <a:extLst>
            <a:ext uri="{FF2B5EF4-FFF2-40B4-BE49-F238E27FC236}">
              <a16:creationId xmlns:a16="http://schemas.microsoft.com/office/drawing/2014/main" id="{B98D92A0-50B6-45C9-B61B-2F0D7B2422D7}"/>
            </a:ext>
          </a:extLst>
        </xdr:cNvPr>
        <xdr:cNvSpPr txBox="1"/>
      </xdr:nvSpPr>
      <xdr:spPr>
        <a:xfrm>
          <a:off x="166331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39007</xdr:rowOff>
    </xdr:from>
    <xdr:to>
      <xdr:col>116</xdr:col>
      <xdr:colOff>114300</xdr:colOff>
      <xdr:row>63</xdr:row>
      <xdr:rowOff>140607</xdr:rowOff>
    </xdr:to>
    <xdr:sp macro="" textlink="">
      <xdr:nvSpPr>
        <xdr:cNvPr id="587" name="楕円 586">
          <a:extLst>
            <a:ext uri="{FF2B5EF4-FFF2-40B4-BE49-F238E27FC236}">
              <a16:creationId xmlns:a16="http://schemas.microsoft.com/office/drawing/2014/main" id="{95529401-DD16-4FE5-ADC1-00F719CD7500}"/>
            </a:ext>
          </a:extLst>
        </xdr:cNvPr>
        <xdr:cNvSpPr/>
      </xdr:nvSpPr>
      <xdr:spPr>
        <a:xfrm>
          <a:off x="19904710" y="10840357"/>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17434</xdr:rowOff>
    </xdr:from>
    <xdr:ext cx="469744" cy="259045"/>
    <xdr:sp macro="" textlink="">
      <xdr:nvSpPr>
        <xdr:cNvPr id="588" name="【保健センター・保健所】&#10;一人当たり面積該当値テキスト">
          <a:extLst>
            <a:ext uri="{FF2B5EF4-FFF2-40B4-BE49-F238E27FC236}">
              <a16:creationId xmlns:a16="http://schemas.microsoft.com/office/drawing/2014/main" id="{F3C64FDC-21AF-4E6A-AD4E-E18531F7C5BD}"/>
            </a:ext>
          </a:extLst>
        </xdr:cNvPr>
        <xdr:cNvSpPr txBox="1"/>
      </xdr:nvSpPr>
      <xdr:spPr>
        <a:xfrm>
          <a:off x="19985990" y="10822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39007</xdr:rowOff>
    </xdr:from>
    <xdr:to>
      <xdr:col>112</xdr:col>
      <xdr:colOff>38100</xdr:colOff>
      <xdr:row>63</xdr:row>
      <xdr:rowOff>140607</xdr:rowOff>
    </xdr:to>
    <xdr:sp macro="" textlink="">
      <xdr:nvSpPr>
        <xdr:cNvPr id="589" name="楕円 588">
          <a:extLst>
            <a:ext uri="{FF2B5EF4-FFF2-40B4-BE49-F238E27FC236}">
              <a16:creationId xmlns:a16="http://schemas.microsoft.com/office/drawing/2014/main" id="{73F93DEB-08F3-4B8A-B600-68D4EA3140F0}"/>
            </a:ext>
          </a:extLst>
        </xdr:cNvPr>
        <xdr:cNvSpPr/>
      </xdr:nvSpPr>
      <xdr:spPr>
        <a:xfrm>
          <a:off x="19161760" y="1084035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89807</xdr:rowOff>
    </xdr:from>
    <xdr:to>
      <xdr:col>116</xdr:col>
      <xdr:colOff>63500</xdr:colOff>
      <xdr:row>63</xdr:row>
      <xdr:rowOff>89807</xdr:rowOff>
    </xdr:to>
    <xdr:cxnSp macro="">
      <xdr:nvCxnSpPr>
        <xdr:cNvPr id="590" name="直線コネクタ 589">
          <a:extLst>
            <a:ext uri="{FF2B5EF4-FFF2-40B4-BE49-F238E27FC236}">
              <a16:creationId xmlns:a16="http://schemas.microsoft.com/office/drawing/2014/main" id="{FDFF05EF-F79F-44C2-9801-639BB03BB091}"/>
            </a:ext>
          </a:extLst>
        </xdr:cNvPr>
        <xdr:cNvCxnSpPr/>
      </xdr:nvCxnSpPr>
      <xdr:spPr>
        <a:xfrm>
          <a:off x="19204940" y="10894967"/>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39007</xdr:rowOff>
    </xdr:from>
    <xdr:to>
      <xdr:col>107</xdr:col>
      <xdr:colOff>101600</xdr:colOff>
      <xdr:row>63</xdr:row>
      <xdr:rowOff>140607</xdr:rowOff>
    </xdr:to>
    <xdr:sp macro="" textlink="">
      <xdr:nvSpPr>
        <xdr:cNvPr id="591" name="楕円 590">
          <a:extLst>
            <a:ext uri="{FF2B5EF4-FFF2-40B4-BE49-F238E27FC236}">
              <a16:creationId xmlns:a16="http://schemas.microsoft.com/office/drawing/2014/main" id="{44EADACE-E0E3-4E26-8760-E9159FC57F14}"/>
            </a:ext>
          </a:extLst>
        </xdr:cNvPr>
        <xdr:cNvSpPr/>
      </xdr:nvSpPr>
      <xdr:spPr>
        <a:xfrm>
          <a:off x="18345150" y="10840357"/>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89807</xdr:rowOff>
    </xdr:from>
    <xdr:to>
      <xdr:col>111</xdr:col>
      <xdr:colOff>177800</xdr:colOff>
      <xdr:row>63</xdr:row>
      <xdr:rowOff>89807</xdr:rowOff>
    </xdr:to>
    <xdr:cxnSp macro="">
      <xdr:nvCxnSpPr>
        <xdr:cNvPr id="592" name="直線コネクタ 591">
          <a:extLst>
            <a:ext uri="{FF2B5EF4-FFF2-40B4-BE49-F238E27FC236}">
              <a16:creationId xmlns:a16="http://schemas.microsoft.com/office/drawing/2014/main" id="{5EDF3DDB-5D7B-49DA-B4CE-971734E96D9A}"/>
            </a:ext>
          </a:extLst>
        </xdr:cNvPr>
        <xdr:cNvCxnSpPr/>
      </xdr:nvCxnSpPr>
      <xdr:spPr>
        <a:xfrm>
          <a:off x="18399760" y="10894967"/>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39007</xdr:rowOff>
    </xdr:from>
    <xdr:to>
      <xdr:col>102</xdr:col>
      <xdr:colOff>165100</xdr:colOff>
      <xdr:row>63</xdr:row>
      <xdr:rowOff>140607</xdr:rowOff>
    </xdr:to>
    <xdr:sp macro="" textlink="">
      <xdr:nvSpPr>
        <xdr:cNvPr id="593" name="楕円 592">
          <a:extLst>
            <a:ext uri="{FF2B5EF4-FFF2-40B4-BE49-F238E27FC236}">
              <a16:creationId xmlns:a16="http://schemas.microsoft.com/office/drawing/2014/main" id="{E3BFDF3F-B314-499B-91DA-8133ACC2C64D}"/>
            </a:ext>
          </a:extLst>
        </xdr:cNvPr>
        <xdr:cNvSpPr/>
      </xdr:nvSpPr>
      <xdr:spPr>
        <a:xfrm>
          <a:off x="17547590" y="10840357"/>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89807</xdr:rowOff>
    </xdr:from>
    <xdr:to>
      <xdr:col>107</xdr:col>
      <xdr:colOff>50800</xdr:colOff>
      <xdr:row>63</xdr:row>
      <xdr:rowOff>89807</xdr:rowOff>
    </xdr:to>
    <xdr:cxnSp macro="">
      <xdr:nvCxnSpPr>
        <xdr:cNvPr id="594" name="直線コネクタ 593">
          <a:extLst>
            <a:ext uri="{FF2B5EF4-FFF2-40B4-BE49-F238E27FC236}">
              <a16:creationId xmlns:a16="http://schemas.microsoft.com/office/drawing/2014/main" id="{18465CD5-3B30-4C5E-BE3C-6447810868C0}"/>
            </a:ext>
          </a:extLst>
        </xdr:cNvPr>
        <xdr:cNvCxnSpPr/>
      </xdr:nvCxnSpPr>
      <xdr:spPr>
        <a:xfrm>
          <a:off x="17602200" y="10894967"/>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39007</xdr:rowOff>
    </xdr:from>
    <xdr:to>
      <xdr:col>98</xdr:col>
      <xdr:colOff>38100</xdr:colOff>
      <xdr:row>63</xdr:row>
      <xdr:rowOff>140607</xdr:rowOff>
    </xdr:to>
    <xdr:sp macro="" textlink="">
      <xdr:nvSpPr>
        <xdr:cNvPr id="595" name="楕円 594">
          <a:extLst>
            <a:ext uri="{FF2B5EF4-FFF2-40B4-BE49-F238E27FC236}">
              <a16:creationId xmlns:a16="http://schemas.microsoft.com/office/drawing/2014/main" id="{C043A2EA-F118-4A95-8405-62D3A8BD43C5}"/>
            </a:ext>
          </a:extLst>
        </xdr:cNvPr>
        <xdr:cNvSpPr/>
      </xdr:nvSpPr>
      <xdr:spPr>
        <a:xfrm>
          <a:off x="16761460" y="1084035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89807</xdr:rowOff>
    </xdr:from>
    <xdr:to>
      <xdr:col>102</xdr:col>
      <xdr:colOff>114300</xdr:colOff>
      <xdr:row>63</xdr:row>
      <xdr:rowOff>89807</xdr:rowOff>
    </xdr:to>
    <xdr:cxnSp macro="">
      <xdr:nvCxnSpPr>
        <xdr:cNvPr id="596" name="直線コネクタ 595">
          <a:extLst>
            <a:ext uri="{FF2B5EF4-FFF2-40B4-BE49-F238E27FC236}">
              <a16:creationId xmlns:a16="http://schemas.microsoft.com/office/drawing/2014/main" id="{5AF7F9EE-3D8D-4C3D-BA3D-759197EB5364}"/>
            </a:ext>
          </a:extLst>
        </xdr:cNvPr>
        <xdr:cNvCxnSpPr/>
      </xdr:nvCxnSpPr>
      <xdr:spPr>
        <a:xfrm>
          <a:off x="16804640" y="10894967"/>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83655</xdr:rowOff>
    </xdr:from>
    <xdr:ext cx="469744" cy="259045"/>
    <xdr:sp macro="" textlink="">
      <xdr:nvSpPr>
        <xdr:cNvPr id="597" name="n_1aveValue【保健センター・保健所】&#10;一人当たり面積">
          <a:extLst>
            <a:ext uri="{FF2B5EF4-FFF2-40B4-BE49-F238E27FC236}">
              <a16:creationId xmlns:a16="http://schemas.microsoft.com/office/drawing/2014/main" id="{B796A830-6D0A-4C2E-AB2A-17758B3D0F8B}"/>
            </a:ext>
          </a:extLst>
        </xdr:cNvPr>
        <xdr:cNvSpPr txBox="1"/>
      </xdr:nvSpPr>
      <xdr:spPr>
        <a:xfrm>
          <a:off x="18982132" y="10372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83655</xdr:rowOff>
    </xdr:from>
    <xdr:ext cx="469744" cy="259045"/>
    <xdr:sp macro="" textlink="">
      <xdr:nvSpPr>
        <xdr:cNvPr id="598" name="n_2aveValue【保健センター・保健所】&#10;一人当たり面積">
          <a:extLst>
            <a:ext uri="{FF2B5EF4-FFF2-40B4-BE49-F238E27FC236}">
              <a16:creationId xmlns:a16="http://schemas.microsoft.com/office/drawing/2014/main" id="{9FDBB512-5C33-4A0F-B2F9-3FB886094296}"/>
            </a:ext>
          </a:extLst>
        </xdr:cNvPr>
        <xdr:cNvSpPr txBox="1"/>
      </xdr:nvSpPr>
      <xdr:spPr>
        <a:xfrm>
          <a:off x="18182032" y="10372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83655</xdr:rowOff>
    </xdr:from>
    <xdr:ext cx="469744" cy="259045"/>
    <xdr:sp macro="" textlink="">
      <xdr:nvSpPr>
        <xdr:cNvPr id="599" name="n_3aveValue【保健センター・保健所】&#10;一人当たり面積">
          <a:extLst>
            <a:ext uri="{FF2B5EF4-FFF2-40B4-BE49-F238E27FC236}">
              <a16:creationId xmlns:a16="http://schemas.microsoft.com/office/drawing/2014/main" id="{F83AEACC-7FEF-4115-AB9D-54DA1DE8B56E}"/>
            </a:ext>
          </a:extLst>
        </xdr:cNvPr>
        <xdr:cNvSpPr txBox="1"/>
      </xdr:nvSpPr>
      <xdr:spPr>
        <a:xfrm>
          <a:off x="17384472" y="10372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83655</xdr:rowOff>
    </xdr:from>
    <xdr:ext cx="469744" cy="259045"/>
    <xdr:sp macro="" textlink="">
      <xdr:nvSpPr>
        <xdr:cNvPr id="600" name="n_4aveValue【保健センター・保健所】&#10;一人当たり面積">
          <a:extLst>
            <a:ext uri="{FF2B5EF4-FFF2-40B4-BE49-F238E27FC236}">
              <a16:creationId xmlns:a16="http://schemas.microsoft.com/office/drawing/2014/main" id="{D1AD36E3-07B5-4640-A5FE-25DC6FB5CD3B}"/>
            </a:ext>
          </a:extLst>
        </xdr:cNvPr>
        <xdr:cNvSpPr txBox="1"/>
      </xdr:nvSpPr>
      <xdr:spPr>
        <a:xfrm>
          <a:off x="16588817" y="10372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131734</xdr:rowOff>
    </xdr:from>
    <xdr:ext cx="469744" cy="259045"/>
    <xdr:sp macro="" textlink="">
      <xdr:nvSpPr>
        <xdr:cNvPr id="601" name="n_1mainValue【保健センター・保健所】&#10;一人当たり面積">
          <a:extLst>
            <a:ext uri="{FF2B5EF4-FFF2-40B4-BE49-F238E27FC236}">
              <a16:creationId xmlns:a16="http://schemas.microsoft.com/office/drawing/2014/main" id="{90379589-81C3-42C7-BBAC-AFCBBD5B84F2}"/>
            </a:ext>
          </a:extLst>
        </xdr:cNvPr>
        <xdr:cNvSpPr txBox="1"/>
      </xdr:nvSpPr>
      <xdr:spPr>
        <a:xfrm>
          <a:off x="18982132" y="10936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131734</xdr:rowOff>
    </xdr:from>
    <xdr:ext cx="469744" cy="259045"/>
    <xdr:sp macro="" textlink="">
      <xdr:nvSpPr>
        <xdr:cNvPr id="602" name="n_2mainValue【保健センター・保健所】&#10;一人当たり面積">
          <a:extLst>
            <a:ext uri="{FF2B5EF4-FFF2-40B4-BE49-F238E27FC236}">
              <a16:creationId xmlns:a16="http://schemas.microsoft.com/office/drawing/2014/main" id="{F2197649-555B-46DD-9097-23B8ED98E9E0}"/>
            </a:ext>
          </a:extLst>
        </xdr:cNvPr>
        <xdr:cNvSpPr txBox="1"/>
      </xdr:nvSpPr>
      <xdr:spPr>
        <a:xfrm>
          <a:off x="18182032" y="10936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131734</xdr:rowOff>
    </xdr:from>
    <xdr:ext cx="469744" cy="259045"/>
    <xdr:sp macro="" textlink="">
      <xdr:nvSpPr>
        <xdr:cNvPr id="603" name="n_3mainValue【保健センター・保健所】&#10;一人当たり面積">
          <a:extLst>
            <a:ext uri="{FF2B5EF4-FFF2-40B4-BE49-F238E27FC236}">
              <a16:creationId xmlns:a16="http://schemas.microsoft.com/office/drawing/2014/main" id="{FB0EBFBC-7FE6-41B9-B467-5C689A48B54F}"/>
            </a:ext>
          </a:extLst>
        </xdr:cNvPr>
        <xdr:cNvSpPr txBox="1"/>
      </xdr:nvSpPr>
      <xdr:spPr>
        <a:xfrm>
          <a:off x="17384472" y="10936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131734</xdr:rowOff>
    </xdr:from>
    <xdr:ext cx="469744" cy="259045"/>
    <xdr:sp macro="" textlink="">
      <xdr:nvSpPr>
        <xdr:cNvPr id="604" name="n_4mainValue【保健センター・保健所】&#10;一人当たり面積">
          <a:extLst>
            <a:ext uri="{FF2B5EF4-FFF2-40B4-BE49-F238E27FC236}">
              <a16:creationId xmlns:a16="http://schemas.microsoft.com/office/drawing/2014/main" id="{BD23E4E1-86D7-4CBA-B5FE-6AC8A3407187}"/>
            </a:ext>
          </a:extLst>
        </xdr:cNvPr>
        <xdr:cNvSpPr txBox="1"/>
      </xdr:nvSpPr>
      <xdr:spPr>
        <a:xfrm>
          <a:off x="16588817" y="10936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05" name="正方形/長方形 604">
          <a:extLst>
            <a:ext uri="{FF2B5EF4-FFF2-40B4-BE49-F238E27FC236}">
              <a16:creationId xmlns:a16="http://schemas.microsoft.com/office/drawing/2014/main" id="{8F17882B-C04A-4BFB-A3CA-5E6E408C14B6}"/>
            </a:ext>
          </a:extLst>
        </xdr:cNvPr>
        <xdr:cNvSpPr/>
      </xdr:nvSpPr>
      <xdr:spPr>
        <a:xfrm>
          <a:off x="1120394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06" name="正方形/長方形 605">
          <a:extLst>
            <a:ext uri="{FF2B5EF4-FFF2-40B4-BE49-F238E27FC236}">
              <a16:creationId xmlns:a16="http://schemas.microsoft.com/office/drawing/2014/main" id="{E0699A53-F5E8-415D-A4E6-AD918593503C}"/>
            </a:ext>
          </a:extLst>
        </xdr:cNvPr>
        <xdr:cNvSpPr/>
      </xdr:nvSpPr>
      <xdr:spPr>
        <a:xfrm>
          <a:off x="113157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07" name="正方形/長方形 606">
          <a:extLst>
            <a:ext uri="{FF2B5EF4-FFF2-40B4-BE49-F238E27FC236}">
              <a16:creationId xmlns:a16="http://schemas.microsoft.com/office/drawing/2014/main" id="{818AD8F0-4316-4564-B639-843B5438A93F}"/>
            </a:ext>
          </a:extLst>
        </xdr:cNvPr>
        <xdr:cNvSpPr/>
      </xdr:nvSpPr>
      <xdr:spPr>
        <a:xfrm>
          <a:off x="113157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08" name="正方形/長方形 607">
          <a:extLst>
            <a:ext uri="{FF2B5EF4-FFF2-40B4-BE49-F238E27FC236}">
              <a16:creationId xmlns:a16="http://schemas.microsoft.com/office/drawing/2014/main" id="{C934C57F-11B7-4FF0-AAE0-E46C0D8DB53B}"/>
            </a:ext>
          </a:extLst>
        </xdr:cNvPr>
        <xdr:cNvSpPr/>
      </xdr:nvSpPr>
      <xdr:spPr>
        <a:xfrm>
          <a:off x="122326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09" name="正方形/長方形 608">
          <a:extLst>
            <a:ext uri="{FF2B5EF4-FFF2-40B4-BE49-F238E27FC236}">
              <a16:creationId xmlns:a16="http://schemas.microsoft.com/office/drawing/2014/main" id="{17B64771-DA30-4772-B863-1E25D1B909AF}"/>
            </a:ext>
          </a:extLst>
        </xdr:cNvPr>
        <xdr:cNvSpPr/>
      </xdr:nvSpPr>
      <xdr:spPr>
        <a:xfrm>
          <a:off x="122326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10" name="正方形/長方形 609">
          <a:extLst>
            <a:ext uri="{FF2B5EF4-FFF2-40B4-BE49-F238E27FC236}">
              <a16:creationId xmlns:a16="http://schemas.microsoft.com/office/drawing/2014/main" id="{05E4A657-62C1-4DFF-9983-C55D64768707}"/>
            </a:ext>
          </a:extLst>
        </xdr:cNvPr>
        <xdr:cNvSpPr/>
      </xdr:nvSpPr>
      <xdr:spPr>
        <a:xfrm>
          <a:off x="132613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11" name="正方形/長方形 610">
          <a:extLst>
            <a:ext uri="{FF2B5EF4-FFF2-40B4-BE49-F238E27FC236}">
              <a16:creationId xmlns:a16="http://schemas.microsoft.com/office/drawing/2014/main" id="{B7549D6C-04DF-49B6-AAF4-34D7561C65C6}"/>
            </a:ext>
          </a:extLst>
        </xdr:cNvPr>
        <xdr:cNvSpPr/>
      </xdr:nvSpPr>
      <xdr:spPr>
        <a:xfrm>
          <a:off x="132613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12" name="正方形/長方形 611">
          <a:extLst>
            <a:ext uri="{FF2B5EF4-FFF2-40B4-BE49-F238E27FC236}">
              <a16:creationId xmlns:a16="http://schemas.microsoft.com/office/drawing/2014/main" id="{4C549D1A-71B3-44DC-84ED-FE24C329D568}"/>
            </a:ext>
          </a:extLst>
        </xdr:cNvPr>
        <xdr:cNvSpPr/>
      </xdr:nvSpPr>
      <xdr:spPr>
        <a:xfrm>
          <a:off x="1120394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13" name="テキスト ボックス 612">
          <a:extLst>
            <a:ext uri="{FF2B5EF4-FFF2-40B4-BE49-F238E27FC236}">
              <a16:creationId xmlns:a16="http://schemas.microsoft.com/office/drawing/2014/main" id="{A283E39C-2374-4F33-969B-3605F6CDB9CF}"/>
            </a:ext>
          </a:extLst>
        </xdr:cNvPr>
        <xdr:cNvSpPr txBox="1"/>
      </xdr:nvSpPr>
      <xdr:spPr>
        <a:xfrm>
          <a:off x="1116584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14" name="直線コネクタ 613">
          <a:extLst>
            <a:ext uri="{FF2B5EF4-FFF2-40B4-BE49-F238E27FC236}">
              <a16:creationId xmlns:a16="http://schemas.microsoft.com/office/drawing/2014/main" id="{9C13F707-214A-4171-9C32-554D901EA7A7}"/>
            </a:ext>
          </a:extLst>
        </xdr:cNvPr>
        <xdr:cNvCxnSpPr/>
      </xdr:nvCxnSpPr>
      <xdr:spPr>
        <a:xfrm>
          <a:off x="1120394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15" name="テキスト ボックス 614">
          <a:extLst>
            <a:ext uri="{FF2B5EF4-FFF2-40B4-BE49-F238E27FC236}">
              <a16:creationId xmlns:a16="http://schemas.microsoft.com/office/drawing/2014/main" id="{88C65194-45EA-4BE4-9B1C-1A4EC6E12738}"/>
            </a:ext>
          </a:extLst>
        </xdr:cNvPr>
        <xdr:cNvSpPr txBox="1"/>
      </xdr:nvSpPr>
      <xdr:spPr>
        <a:xfrm>
          <a:off x="10801531"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16" name="直線コネクタ 615">
          <a:extLst>
            <a:ext uri="{FF2B5EF4-FFF2-40B4-BE49-F238E27FC236}">
              <a16:creationId xmlns:a16="http://schemas.microsoft.com/office/drawing/2014/main" id="{657B8106-E9F3-4678-9CEE-64AA0A3D1CC4}"/>
            </a:ext>
          </a:extLst>
        </xdr:cNvPr>
        <xdr:cNvCxnSpPr/>
      </xdr:nvCxnSpPr>
      <xdr:spPr>
        <a:xfrm>
          <a:off x="11203940" y="1485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17" name="テキスト ボックス 616">
          <a:extLst>
            <a:ext uri="{FF2B5EF4-FFF2-40B4-BE49-F238E27FC236}">
              <a16:creationId xmlns:a16="http://schemas.microsoft.com/office/drawing/2014/main" id="{894D6F57-3C21-43F6-8762-467DC3272D23}"/>
            </a:ext>
          </a:extLst>
        </xdr:cNvPr>
        <xdr:cNvSpPr txBox="1"/>
      </xdr:nvSpPr>
      <xdr:spPr>
        <a:xfrm>
          <a:off x="10801531"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18" name="直線コネクタ 617">
          <a:extLst>
            <a:ext uri="{FF2B5EF4-FFF2-40B4-BE49-F238E27FC236}">
              <a16:creationId xmlns:a16="http://schemas.microsoft.com/office/drawing/2014/main" id="{895A18E9-4063-474D-B5E6-1C9DD1B0F287}"/>
            </a:ext>
          </a:extLst>
        </xdr:cNvPr>
        <xdr:cNvCxnSpPr/>
      </xdr:nvCxnSpPr>
      <xdr:spPr>
        <a:xfrm>
          <a:off x="11203940" y="1447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19" name="テキスト ボックス 618">
          <a:extLst>
            <a:ext uri="{FF2B5EF4-FFF2-40B4-BE49-F238E27FC236}">
              <a16:creationId xmlns:a16="http://schemas.microsoft.com/office/drawing/2014/main" id="{6FE86C94-8836-4C08-8547-A289371E9B0E}"/>
            </a:ext>
          </a:extLst>
        </xdr:cNvPr>
        <xdr:cNvSpPr txBox="1"/>
      </xdr:nvSpPr>
      <xdr:spPr>
        <a:xfrm>
          <a:off x="10842791" y="1433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20" name="直線コネクタ 619">
          <a:extLst>
            <a:ext uri="{FF2B5EF4-FFF2-40B4-BE49-F238E27FC236}">
              <a16:creationId xmlns:a16="http://schemas.microsoft.com/office/drawing/2014/main" id="{6B4912FB-58F0-4A61-A625-F721DF3264F9}"/>
            </a:ext>
          </a:extLst>
        </xdr:cNvPr>
        <xdr:cNvCxnSpPr/>
      </xdr:nvCxnSpPr>
      <xdr:spPr>
        <a:xfrm>
          <a:off x="11203940" y="1409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21" name="テキスト ボックス 620">
          <a:extLst>
            <a:ext uri="{FF2B5EF4-FFF2-40B4-BE49-F238E27FC236}">
              <a16:creationId xmlns:a16="http://schemas.microsoft.com/office/drawing/2014/main" id="{7D94248D-D303-4AAE-8719-9E0475767821}"/>
            </a:ext>
          </a:extLst>
        </xdr:cNvPr>
        <xdr:cNvSpPr txBox="1"/>
      </xdr:nvSpPr>
      <xdr:spPr>
        <a:xfrm>
          <a:off x="10842791" y="1395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22" name="直線コネクタ 621">
          <a:extLst>
            <a:ext uri="{FF2B5EF4-FFF2-40B4-BE49-F238E27FC236}">
              <a16:creationId xmlns:a16="http://schemas.microsoft.com/office/drawing/2014/main" id="{71354816-932D-479C-BE62-033125D5275D}"/>
            </a:ext>
          </a:extLst>
        </xdr:cNvPr>
        <xdr:cNvCxnSpPr/>
      </xdr:nvCxnSpPr>
      <xdr:spPr>
        <a:xfrm>
          <a:off x="11203940" y="1371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23" name="テキスト ボックス 622">
          <a:extLst>
            <a:ext uri="{FF2B5EF4-FFF2-40B4-BE49-F238E27FC236}">
              <a16:creationId xmlns:a16="http://schemas.microsoft.com/office/drawing/2014/main" id="{67A8B34D-9763-4EE9-A9B4-776283D6DE56}"/>
            </a:ext>
          </a:extLst>
        </xdr:cNvPr>
        <xdr:cNvSpPr txBox="1"/>
      </xdr:nvSpPr>
      <xdr:spPr>
        <a:xfrm>
          <a:off x="10842791" y="1357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24" name="直線コネクタ 623">
          <a:extLst>
            <a:ext uri="{FF2B5EF4-FFF2-40B4-BE49-F238E27FC236}">
              <a16:creationId xmlns:a16="http://schemas.microsoft.com/office/drawing/2014/main" id="{7B5C6C9A-2E46-4F50-8C65-F3C6EDF47851}"/>
            </a:ext>
          </a:extLst>
        </xdr:cNvPr>
        <xdr:cNvCxnSpPr/>
      </xdr:nvCxnSpPr>
      <xdr:spPr>
        <a:xfrm>
          <a:off x="11203940" y="1333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25" name="テキスト ボックス 624">
          <a:extLst>
            <a:ext uri="{FF2B5EF4-FFF2-40B4-BE49-F238E27FC236}">
              <a16:creationId xmlns:a16="http://schemas.microsoft.com/office/drawing/2014/main" id="{BD967159-EC38-4195-B12A-A1FA10F833AF}"/>
            </a:ext>
          </a:extLst>
        </xdr:cNvPr>
        <xdr:cNvSpPr txBox="1"/>
      </xdr:nvSpPr>
      <xdr:spPr>
        <a:xfrm>
          <a:off x="10842791" y="1319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26" name="直線コネクタ 625">
          <a:extLst>
            <a:ext uri="{FF2B5EF4-FFF2-40B4-BE49-F238E27FC236}">
              <a16:creationId xmlns:a16="http://schemas.microsoft.com/office/drawing/2014/main" id="{356BD8EC-A853-4E3A-9E95-9BCDCC22D5D2}"/>
            </a:ext>
          </a:extLst>
        </xdr:cNvPr>
        <xdr:cNvCxnSpPr/>
      </xdr:nvCxnSpPr>
      <xdr:spPr>
        <a:xfrm>
          <a:off x="1120394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27" name="テキスト ボックス 626">
          <a:extLst>
            <a:ext uri="{FF2B5EF4-FFF2-40B4-BE49-F238E27FC236}">
              <a16:creationId xmlns:a16="http://schemas.microsoft.com/office/drawing/2014/main" id="{E2B4E1C0-EB9E-4D65-B858-DAA276BC7CD3}"/>
            </a:ext>
          </a:extLst>
        </xdr:cNvPr>
        <xdr:cNvSpPr txBox="1"/>
      </xdr:nvSpPr>
      <xdr:spPr>
        <a:xfrm>
          <a:off x="10905006" y="1281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28" name="【消防施設】&#10;有形固定資産減価償却率グラフ枠">
          <a:extLst>
            <a:ext uri="{FF2B5EF4-FFF2-40B4-BE49-F238E27FC236}">
              <a16:creationId xmlns:a16="http://schemas.microsoft.com/office/drawing/2014/main" id="{D2D81E6C-B1EC-42CD-9E12-29F4DD94F848}"/>
            </a:ext>
          </a:extLst>
        </xdr:cNvPr>
        <xdr:cNvSpPr/>
      </xdr:nvSpPr>
      <xdr:spPr>
        <a:xfrm>
          <a:off x="1120394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137161</xdr:rowOff>
    </xdr:from>
    <xdr:to>
      <xdr:col>85</xdr:col>
      <xdr:colOff>126364</xdr:colOff>
      <xdr:row>85</xdr:row>
      <xdr:rowOff>161925</xdr:rowOff>
    </xdr:to>
    <xdr:cxnSp macro="">
      <xdr:nvCxnSpPr>
        <xdr:cNvPr id="629" name="直線コネクタ 628">
          <a:extLst>
            <a:ext uri="{FF2B5EF4-FFF2-40B4-BE49-F238E27FC236}">
              <a16:creationId xmlns:a16="http://schemas.microsoft.com/office/drawing/2014/main" id="{2D4A43A4-0CE1-4E53-8DF7-96C53D8A93CC}"/>
            </a:ext>
          </a:extLst>
        </xdr:cNvPr>
        <xdr:cNvCxnSpPr/>
      </xdr:nvCxnSpPr>
      <xdr:spPr>
        <a:xfrm flipV="1">
          <a:off x="14703424" y="13335001"/>
          <a:ext cx="0" cy="14020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165752</xdr:rowOff>
    </xdr:from>
    <xdr:ext cx="405111" cy="259045"/>
    <xdr:sp macro="" textlink="">
      <xdr:nvSpPr>
        <xdr:cNvPr id="630" name="【消防施設】&#10;有形固定資産減価償却率最小値テキスト">
          <a:extLst>
            <a:ext uri="{FF2B5EF4-FFF2-40B4-BE49-F238E27FC236}">
              <a16:creationId xmlns:a16="http://schemas.microsoft.com/office/drawing/2014/main" id="{4DED63F9-3333-47CF-A582-0995EA5E5F46}"/>
            </a:ext>
          </a:extLst>
        </xdr:cNvPr>
        <xdr:cNvSpPr txBox="1"/>
      </xdr:nvSpPr>
      <xdr:spPr>
        <a:xfrm>
          <a:off x="14742160" y="14742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161925</xdr:rowOff>
    </xdr:from>
    <xdr:to>
      <xdr:col>86</xdr:col>
      <xdr:colOff>25400</xdr:colOff>
      <xdr:row>85</xdr:row>
      <xdr:rowOff>161925</xdr:rowOff>
    </xdr:to>
    <xdr:cxnSp macro="">
      <xdr:nvCxnSpPr>
        <xdr:cNvPr id="631" name="直線コネクタ 630">
          <a:extLst>
            <a:ext uri="{FF2B5EF4-FFF2-40B4-BE49-F238E27FC236}">
              <a16:creationId xmlns:a16="http://schemas.microsoft.com/office/drawing/2014/main" id="{B753E177-8C93-4643-AE3F-A3439BB3B844}"/>
            </a:ext>
          </a:extLst>
        </xdr:cNvPr>
        <xdr:cNvCxnSpPr/>
      </xdr:nvCxnSpPr>
      <xdr:spPr>
        <a:xfrm>
          <a:off x="14611350" y="147370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83838</xdr:rowOff>
    </xdr:from>
    <xdr:ext cx="405111" cy="259045"/>
    <xdr:sp macro="" textlink="">
      <xdr:nvSpPr>
        <xdr:cNvPr id="632" name="【消防施設】&#10;有形固定資産減価償却率最大値テキスト">
          <a:extLst>
            <a:ext uri="{FF2B5EF4-FFF2-40B4-BE49-F238E27FC236}">
              <a16:creationId xmlns:a16="http://schemas.microsoft.com/office/drawing/2014/main" id="{09107530-0715-4CA4-8CB8-4544E9EBED9B}"/>
            </a:ext>
          </a:extLst>
        </xdr:cNvPr>
        <xdr:cNvSpPr txBox="1"/>
      </xdr:nvSpPr>
      <xdr:spPr>
        <a:xfrm>
          <a:off x="14742160" y="13115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137161</xdr:rowOff>
    </xdr:from>
    <xdr:to>
      <xdr:col>86</xdr:col>
      <xdr:colOff>25400</xdr:colOff>
      <xdr:row>77</xdr:row>
      <xdr:rowOff>137161</xdr:rowOff>
    </xdr:to>
    <xdr:cxnSp macro="">
      <xdr:nvCxnSpPr>
        <xdr:cNvPr id="633" name="直線コネクタ 632">
          <a:extLst>
            <a:ext uri="{FF2B5EF4-FFF2-40B4-BE49-F238E27FC236}">
              <a16:creationId xmlns:a16="http://schemas.microsoft.com/office/drawing/2014/main" id="{2973A929-19D0-4AA0-9678-3AF62E9A4E88}"/>
            </a:ext>
          </a:extLst>
        </xdr:cNvPr>
        <xdr:cNvCxnSpPr/>
      </xdr:nvCxnSpPr>
      <xdr:spPr>
        <a:xfrm>
          <a:off x="14611350" y="1333500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10177</xdr:rowOff>
    </xdr:from>
    <xdr:ext cx="405111" cy="259045"/>
    <xdr:sp macro="" textlink="">
      <xdr:nvSpPr>
        <xdr:cNvPr id="634" name="【消防施設】&#10;有形固定資産減価償却率平均値テキスト">
          <a:extLst>
            <a:ext uri="{FF2B5EF4-FFF2-40B4-BE49-F238E27FC236}">
              <a16:creationId xmlns:a16="http://schemas.microsoft.com/office/drawing/2014/main" id="{92B67908-1637-41A0-AB8F-602CBA195382}"/>
            </a:ext>
          </a:extLst>
        </xdr:cNvPr>
        <xdr:cNvSpPr txBox="1"/>
      </xdr:nvSpPr>
      <xdr:spPr>
        <a:xfrm>
          <a:off x="14742160" y="138995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158750</xdr:rowOff>
    </xdr:from>
    <xdr:to>
      <xdr:col>85</xdr:col>
      <xdr:colOff>177800</xdr:colOff>
      <xdr:row>82</xdr:row>
      <xdr:rowOff>88900</xdr:rowOff>
    </xdr:to>
    <xdr:sp macro="" textlink="">
      <xdr:nvSpPr>
        <xdr:cNvPr id="635" name="フローチャート: 判断 634">
          <a:extLst>
            <a:ext uri="{FF2B5EF4-FFF2-40B4-BE49-F238E27FC236}">
              <a16:creationId xmlns:a16="http://schemas.microsoft.com/office/drawing/2014/main" id="{F897AD0E-4DB9-4383-9ECB-673F7834B0D7}"/>
            </a:ext>
          </a:extLst>
        </xdr:cNvPr>
        <xdr:cNvSpPr/>
      </xdr:nvSpPr>
      <xdr:spPr>
        <a:xfrm>
          <a:off x="14649450" y="1404810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133986</xdr:rowOff>
    </xdr:from>
    <xdr:to>
      <xdr:col>81</xdr:col>
      <xdr:colOff>101600</xdr:colOff>
      <xdr:row>82</xdr:row>
      <xdr:rowOff>64136</xdr:rowOff>
    </xdr:to>
    <xdr:sp macro="" textlink="">
      <xdr:nvSpPr>
        <xdr:cNvPr id="636" name="フローチャート: 判断 635">
          <a:extLst>
            <a:ext uri="{FF2B5EF4-FFF2-40B4-BE49-F238E27FC236}">
              <a16:creationId xmlns:a16="http://schemas.microsoft.com/office/drawing/2014/main" id="{8CC06A2C-A94E-4810-97FA-8424FFD1C736}"/>
            </a:ext>
          </a:extLst>
        </xdr:cNvPr>
        <xdr:cNvSpPr/>
      </xdr:nvSpPr>
      <xdr:spPr>
        <a:xfrm>
          <a:off x="13887450" y="14017626"/>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122555</xdr:rowOff>
    </xdr:from>
    <xdr:to>
      <xdr:col>76</xdr:col>
      <xdr:colOff>165100</xdr:colOff>
      <xdr:row>82</xdr:row>
      <xdr:rowOff>52705</xdr:rowOff>
    </xdr:to>
    <xdr:sp macro="" textlink="">
      <xdr:nvSpPr>
        <xdr:cNvPr id="637" name="フローチャート: 判断 636">
          <a:extLst>
            <a:ext uri="{FF2B5EF4-FFF2-40B4-BE49-F238E27FC236}">
              <a16:creationId xmlns:a16="http://schemas.microsoft.com/office/drawing/2014/main" id="{B83787F2-5394-4609-BF70-99F66A14081D}"/>
            </a:ext>
          </a:extLst>
        </xdr:cNvPr>
        <xdr:cNvSpPr/>
      </xdr:nvSpPr>
      <xdr:spPr>
        <a:xfrm>
          <a:off x="13089890" y="1401191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90170</xdr:rowOff>
    </xdr:from>
    <xdr:to>
      <xdr:col>72</xdr:col>
      <xdr:colOff>38100</xdr:colOff>
      <xdr:row>82</xdr:row>
      <xdr:rowOff>20320</xdr:rowOff>
    </xdr:to>
    <xdr:sp macro="" textlink="">
      <xdr:nvSpPr>
        <xdr:cNvPr id="638" name="フローチャート: 判断 637">
          <a:extLst>
            <a:ext uri="{FF2B5EF4-FFF2-40B4-BE49-F238E27FC236}">
              <a16:creationId xmlns:a16="http://schemas.microsoft.com/office/drawing/2014/main" id="{56FC0D69-63EF-497F-B801-BFA7C24CEFAF}"/>
            </a:ext>
          </a:extLst>
        </xdr:cNvPr>
        <xdr:cNvSpPr/>
      </xdr:nvSpPr>
      <xdr:spPr>
        <a:xfrm>
          <a:off x="12303760" y="13981430"/>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50164</xdr:rowOff>
    </xdr:from>
    <xdr:to>
      <xdr:col>67</xdr:col>
      <xdr:colOff>101600</xdr:colOff>
      <xdr:row>81</xdr:row>
      <xdr:rowOff>151764</xdr:rowOff>
    </xdr:to>
    <xdr:sp macro="" textlink="">
      <xdr:nvSpPr>
        <xdr:cNvPr id="639" name="フローチャート: 判断 638">
          <a:extLst>
            <a:ext uri="{FF2B5EF4-FFF2-40B4-BE49-F238E27FC236}">
              <a16:creationId xmlns:a16="http://schemas.microsoft.com/office/drawing/2014/main" id="{1A73BED8-AC30-475A-AF71-1210F8358E75}"/>
            </a:ext>
          </a:extLst>
        </xdr:cNvPr>
        <xdr:cNvSpPr/>
      </xdr:nvSpPr>
      <xdr:spPr>
        <a:xfrm>
          <a:off x="11487150" y="13941424"/>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40" name="テキスト ボックス 639">
          <a:extLst>
            <a:ext uri="{FF2B5EF4-FFF2-40B4-BE49-F238E27FC236}">
              <a16:creationId xmlns:a16="http://schemas.microsoft.com/office/drawing/2014/main" id="{7C64AF62-84B7-4C45-BE90-6D837BEF67B7}"/>
            </a:ext>
          </a:extLst>
        </xdr:cNvPr>
        <xdr:cNvSpPr txBox="1"/>
      </xdr:nvSpPr>
      <xdr:spPr>
        <a:xfrm>
          <a:off x="1453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41" name="テキスト ボックス 640">
          <a:extLst>
            <a:ext uri="{FF2B5EF4-FFF2-40B4-BE49-F238E27FC236}">
              <a16:creationId xmlns:a16="http://schemas.microsoft.com/office/drawing/2014/main" id="{1F939F06-95B5-419F-8D0F-4D8DDCCB78DE}"/>
            </a:ext>
          </a:extLst>
        </xdr:cNvPr>
        <xdr:cNvSpPr txBox="1"/>
      </xdr:nvSpPr>
      <xdr:spPr>
        <a:xfrm>
          <a:off x="13770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42" name="テキスト ボックス 641">
          <a:extLst>
            <a:ext uri="{FF2B5EF4-FFF2-40B4-BE49-F238E27FC236}">
              <a16:creationId xmlns:a16="http://schemas.microsoft.com/office/drawing/2014/main" id="{671AA6B9-2F10-45BF-8899-198EF73B0D9F}"/>
            </a:ext>
          </a:extLst>
        </xdr:cNvPr>
        <xdr:cNvSpPr txBox="1"/>
      </xdr:nvSpPr>
      <xdr:spPr>
        <a:xfrm>
          <a:off x="12973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43" name="テキスト ボックス 642">
          <a:extLst>
            <a:ext uri="{FF2B5EF4-FFF2-40B4-BE49-F238E27FC236}">
              <a16:creationId xmlns:a16="http://schemas.microsoft.com/office/drawing/2014/main" id="{09E11B68-7798-4AA0-A177-DC58DE4BAF72}"/>
            </a:ext>
          </a:extLst>
        </xdr:cNvPr>
        <xdr:cNvSpPr txBox="1"/>
      </xdr:nvSpPr>
      <xdr:spPr>
        <a:xfrm>
          <a:off x="12175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44" name="テキスト ボックス 643">
          <a:extLst>
            <a:ext uri="{FF2B5EF4-FFF2-40B4-BE49-F238E27FC236}">
              <a16:creationId xmlns:a16="http://schemas.microsoft.com/office/drawing/2014/main" id="{3D27C200-7005-45C1-A6B0-0B3582548874}"/>
            </a:ext>
          </a:extLst>
        </xdr:cNvPr>
        <xdr:cNvSpPr txBox="1"/>
      </xdr:nvSpPr>
      <xdr:spPr>
        <a:xfrm>
          <a:off x="11370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61595</xdr:rowOff>
    </xdr:from>
    <xdr:to>
      <xdr:col>85</xdr:col>
      <xdr:colOff>177800</xdr:colOff>
      <xdr:row>82</xdr:row>
      <xdr:rowOff>163195</xdr:rowOff>
    </xdr:to>
    <xdr:sp macro="" textlink="">
      <xdr:nvSpPr>
        <xdr:cNvPr id="645" name="楕円 644">
          <a:extLst>
            <a:ext uri="{FF2B5EF4-FFF2-40B4-BE49-F238E27FC236}">
              <a16:creationId xmlns:a16="http://schemas.microsoft.com/office/drawing/2014/main" id="{F7F4B02C-15C7-4AB6-ABED-E5099C1E098B}"/>
            </a:ext>
          </a:extLst>
        </xdr:cNvPr>
        <xdr:cNvSpPr/>
      </xdr:nvSpPr>
      <xdr:spPr>
        <a:xfrm>
          <a:off x="14649450" y="14116685"/>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40022</xdr:rowOff>
    </xdr:from>
    <xdr:ext cx="405111" cy="259045"/>
    <xdr:sp macro="" textlink="">
      <xdr:nvSpPr>
        <xdr:cNvPr id="646" name="【消防施設】&#10;有形固定資産減価償却率該当値テキスト">
          <a:extLst>
            <a:ext uri="{FF2B5EF4-FFF2-40B4-BE49-F238E27FC236}">
              <a16:creationId xmlns:a16="http://schemas.microsoft.com/office/drawing/2014/main" id="{9AAAE3C8-A1BA-4E11-86E8-A9479C0A3778}"/>
            </a:ext>
          </a:extLst>
        </xdr:cNvPr>
        <xdr:cNvSpPr txBox="1"/>
      </xdr:nvSpPr>
      <xdr:spPr>
        <a:xfrm>
          <a:off x="14742160" y="14098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53975</xdr:rowOff>
    </xdr:from>
    <xdr:to>
      <xdr:col>81</xdr:col>
      <xdr:colOff>101600</xdr:colOff>
      <xdr:row>82</xdr:row>
      <xdr:rowOff>155575</xdr:rowOff>
    </xdr:to>
    <xdr:sp macro="" textlink="">
      <xdr:nvSpPr>
        <xdr:cNvPr id="647" name="楕円 646">
          <a:extLst>
            <a:ext uri="{FF2B5EF4-FFF2-40B4-BE49-F238E27FC236}">
              <a16:creationId xmlns:a16="http://schemas.microsoft.com/office/drawing/2014/main" id="{C97D00ED-B91A-493E-AB24-A3A4D7100219}"/>
            </a:ext>
          </a:extLst>
        </xdr:cNvPr>
        <xdr:cNvSpPr/>
      </xdr:nvSpPr>
      <xdr:spPr>
        <a:xfrm>
          <a:off x="13887450" y="1411668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104775</xdr:rowOff>
    </xdr:from>
    <xdr:to>
      <xdr:col>85</xdr:col>
      <xdr:colOff>127000</xdr:colOff>
      <xdr:row>82</xdr:row>
      <xdr:rowOff>112395</xdr:rowOff>
    </xdr:to>
    <xdr:cxnSp macro="">
      <xdr:nvCxnSpPr>
        <xdr:cNvPr id="648" name="直線コネクタ 647">
          <a:extLst>
            <a:ext uri="{FF2B5EF4-FFF2-40B4-BE49-F238E27FC236}">
              <a16:creationId xmlns:a16="http://schemas.microsoft.com/office/drawing/2014/main" id="{EC6805DF-A8D2-4DAF-A74F-542EC2321A0C}"/>
            </a:ext>
          </a:extLst>
        </xdr:cNvPr>
        <xdr:cNvCxnSpPr/>
      </xdr:nvCxnSpPr>
      <xdr:spPr>
        <a:xfrm>
          <a:off x="13942060" y="14161770"/>
          <a:ext cx="762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153036</xdr:rowOff>
    </xdr:from>
    <xdr:to>
      <xdr:col>76</xdr:col>
      <xdr:colOff>165100</xdr:colOff>
      <xdr:row>82</xdr:row>
      <xdr:rowOff>83186</xdr:rowOff>
    </xdr:to>
    <xdr:sp macro="" textlink="">
      <xdr:nvSpPr>
        <xdr:cNvPr id="649" name="楕円 648">
          <a:extLst>
            <a:ext uri="{FF2B5EF4-FFF2-40B4-BE49-F238E27FC236}">
              <a16:creationId xmlns:a16="http://schemas.microsoft.com/office/drawing/2014/main" id="{6609B2D9-2914-465F-93E5-5042486F8912}"/>
            </a:ext>
          </a:extLst>
        </xdr:cNvPr>
        <xdr:cNvSpPr/>
      </xdr:nvSpPr>
      <xdr:spPr>
        <a:xfrm>
          <a:off x="13089890" y="14040486"/>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32386</xdr:rowOff>
    </xdr:from>
    <xdr:to>
      <xdr:col>81</xdr:col>
      <xdr:colOff>50800</xdr:colOff>
      <xdr:row>82</xdr:row>
      <xdr:rowOff>104775</xdr:rowOff>
    </xdr:to>
    <xdr:cxnSp macro="">
      <xdr:nvCxnSpPr>
        <xdr:cNvPr id="650" name="直線コネクタ 649">
          <a:extLst>
            <a:ext uri="{FF2B5EF4-FFF2-40B4-BE49-F238E27FC236}">
              <a16:creationId xmlns:a16="http://schemas.microsoft.com/office/drawing/2014/main" id="{255A35F9-3103-4901-9863-EB5506A08755}"/>
            </a:ext>
          </a:extLst>
        </xdr:cNvPr>
        <xdr:cNvCxnSpPr/>
      </xdr:nvCxnSpPr>
      <xdr:spPr>
        <a:xfrm>
          <a:off x="13144500" y="14089381"/>
          <a:ext cx="797560" cy="7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154939</xdr:rowOff>
    </xdr:from>
    <xdr:to>
      <xdr:col>72</xdr:col>
      <xdr:colOff>38100</xdr:colOff>
      <xdr:row>78</xdr:row>
      <xdr:rowOff>85089</xdr:rowOff>
    </xdr:to>
    <xdr:sp macro="" textlink="">
      <xdr:nvSpPr>
        <xdr:cNvPr id="651" name="楕円 650">
          <a:extLst>
            <a:ext uri="{FF2B5EF4-FFF2-40B4-BE49-F238E27FC236}">
              <a16:creationId xmlns:a16="http://schemas.microsoft.com/office/drawing/2014/main" id="{276610B0-2ABF-438E-8218-AD4EB8BF0347}"/>
            </a:ext>
          </a:extLst>
        </xdr:cNvPr>
        <xdr:cNvSpPr/>
      </xdr:nvSpPr>
      <xdr:spPr>
        <a:xfrm>
          <a:off x="12303760" y="13356589"/>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78</xdr:row>
      <xdr:rowOff>34289</xdr:rowOff>
    </xdr:from>
    <xdr:to>
      <xdr:col>76</xdr:col>
      <xdr:colOff>114300</xdr:colOff>
      <xdr:row>82</xdr:row>
      <xdr:rowOff>32386</xdr:rowOff>
    </xdr:to>
    <xdr:cxnSp macro="">
      <xdr:nvCxnSpPr>
        <xdr:cNvPr id="652" name="直線コネクタ 651">
          <a:extLst>
            <a:ext uri="{FF2B5EF4-FFF2-40B4-BE49-F238E27FC236}">
              <a16:creationId xmlns:a16="http://schemas.microsoft.com/office/drawing/2014/main" id="{F85447E5-4C77-4C14-BDC8-1898076148AF}"/>
            </a:ext>
          </a:extLst>
        </xdr:cNvPr>
        <xdr:cNvCxnSpPr/>
      </xdr:nvCxnSpPr>
      <xdr:spPr>
        <a:xfrm>
          <a:off x="12346940" y="13405484"/>
          <a:ext cx="797560" cy="683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78</xdr:row>
      <xdr:rowOff>156845</xdr:rowOff>
    </xdr:from>
    <xdr:to>
      <xdr:col>67</xdr:col>
      <xdr:colOff>101600</xdr:colOff>
      <xdr:row>79</xdr:row>
      <xdr:rowOff>86995</xdr:rowOff>
    </xdr:to>
    <xdr:sp macro="" textlink="">
      <xdr:nvSpPr>
        <xdr:cNvPr id="653" name="楕円 652">
          <a:extLst>
            <a:ext uri="{FF2B5EF4-FFF2-40B4-BE49-F238E27FC236}">
              <a16:creationId xmlns:a16="http://schemas.microsoft.com/office/drawing/2014/main" id="{9C5F490A-7392-418A-B867-A617FD5943F8}"/>
            </a:ext>
          </a:extLst>
        </xdr:cNvPr>
        <xdr:cNvSpPr/>
      </xdr:nvSpPr>
      <xdr:spPr>
        <a:xfrm>
          <a:off x="11487150" y="1353185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78</xdr:row>
      <xdr:rowOff>34289</xdr:rowOff>
    </xdr:from>
    <xdr:to>
      <xdr:col>71</xdr:col>
      <xdr:colOff>177800</xdr:colOff>
      <xdr:row>79</xdr:row>
      <xdr:rowOff>36195</xdr:rowOff>
    </xdr:to>
    <xdr:cxnSp macro="">
      <xdr:nvCxnSpPr>
        <xdr:cNvPr id="654" name="直線コネクタ 653">
          <a:extLst>
            <a:ext uri="{FF2B5EF4-FFF2-40B4-BE49-F238E27FC236}">
              <a16:creationId xmlns:a16="http://schemas.microsoft.com/office/drawing/2014/main" id="{DE7201EA-A085-4CD4-8A56-C14588086A3A}"/>
            </a:ext>
          </a:extLst>
        </xdr:cNvPr>
        <xdr:cNvCxnSpPr/>
      </xdr:nvCxnSpPr>
      <xdr:spPr>
        <a:xfrm flipV="1">
          <a:off x="11541760" y="13405484"/>
          <a:ext cx="805180" cy="175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80663</xdr:rowOff>
    </xdr:from>
    <xdr:ext cx="405111" cy="259045"/>
    <xdr:sp macro="" textlink="">
      <xdr:nvSpPr>
        <xdr:cNvPr id="655" name="n_1aveValue【消防施設】&#10;有形固定資産減価償却率">
          <a:extLst>
            <a:ext uri="{FF2B5EF4-FFF2-40B4-BE49-F238E27FC236}">
              <a16:creationId xmlns:a16="http://schemas.microsoft.com/office/drawing/2014/main" id="{5356563C-2846-48AE-BFF0-50106466C260}"/>
            </a:ext>
          </a:extLst>
        </xdr:cNvPr>
        <xdr:cNvSpPr txBox="1"/>
      </xdr:nvSpPr>
      <xdr:spPr>
        <a:xfrm>
          <a:off x="13738234" y="137985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69232</xdr:rowOff>
    </xdr:from>
    <xdr:ext cx="405111" cy="259045"/>
    <xdr:sp macro="" textlink="">
      <xdr:nvSpPr>
        <xdr:cNvPr id="656" name="n_2aveValue【消防施設】&#10;有形固定資産減価償却率">
          <a:extLst>
            <a:ext uri="{FF2B5EF4-FFF2-40B4-BE49-F238E27FC236}">
              <a16:creationId xmlns:a16="http://schemas.microsoft.com/office/drawing/2014/main" id="{687A0757-6D39-4495-B4E3-23B023618032}"/>
            </a:ext>
          </a:extLst>
        </xdr:cNvPr>
        <xdr:cNvSpPr txBox="1"/>
      </xdr:nvSpPr>
      <xdr:spPr>
        <a:xfrm>
          <a:off x="12957184" y="1378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11447</xdr:rowOff>
    </xdr:from>
    <xdr:ext cx="405111" cy="259045"/>
    <xdr:sp macro="" textlink="">
      <xdr:nvSpPr>
        <xdr:cNvPr id="657" name="n_3aveValue【消防施設】&#10;有形固定資産減価償却率">
          <a:extLst>
            <a:ext uri="{FF2B5EF4-FFF2-40B4-BE49-F238E27FC236}">
              <a16:creationId xmlns:a16="http://schemas.microsoft.com/office/drawing/2014/main" id="{441FE242-F20B-4EC9-BE32-A9A8253B48F2}"/>
            </a:ext>
          </a:extLst>
        </xdr:cNvPr>
        <xdr:cNvSpPr txBox="1"/>
      </xdr:nvSpPr>
      <xdr:spPr>
        <a:xfrm>
          <a:off x="12171054" y="14074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142891</xdr:rowOff>
    </xdr:from>
    <xdr:ext cx="405111" cy="259045"/>
    <xdr:sp macro="" textlink="">
      <xdr:nvSpPr>
        <xdr:cNvPr id="658" name="n_4aveValue【消防施設】&#10;有形固定資産減価償却率">
          <a:extLst>
            <a:ext uri="{FF2B5EF4-FFF2-40B4-BE49-F238E27FC236}">
              <a16:creationId xmlns:a16="http://schemas.microsoft.com/office/drawing/2014/main" id="{7F26FCC2-D239-4972-9FF5-E3ACABAACB5C}"/>
            </a:ext>
          </a:extLst>
        </xdr:cNvPr>
        <xdr:cNvSpPr txBox="1"/>
      </xdr:nvSpPr>
      <xdr:spPr>
        <a:xfrm>
          <a:off x="11354444" y="140284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146702</xdr:rowOff>
    </xdr:from>
    <xdr:ext cx="405111" cy="259045"/>
    <xdr:sp macro="" textlink="">
      <xdr:nvSpPr>
        <xdr:cNvPr id="659" name="n_1mainValue【消防施設】&#10;有形固定資産減価償却率">
          <a:extLst>
            <a:ext uri="{FF2B5EF4-FFF2-40B4-BE49-F238E27FC236}">
              <a16:creationId xmlns:a16="http://schemas.microsoft.com/office/drawing/2014/main" id="{2D95060E-E436-4F51-9ECC-4121B4BCE284}"/>
            </a:ext>
          </a:extLst>
        </xdr:cNvPr>
        <xdr:cNvSpPr txBox="1"/>
      </xdr:nvSpPr>
      <xdr:spPr>
        <a:xfrm>
          <a:off x="13738234" y="14203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74313</xdr:rowOff>
    </xdr:from>
    <xdr:ext cx="405111" cy="259045"/>
    <xdr:sp macro="" textlink="">
      <xdr:nvSpPr>
        <xdr:cNvPr id="660" name="n_2mainValue【消防施設】&#10;有形固定資産減価償却率">
          <a:extLst>
            <a:ext uri="{FF2B5EF4-FFF2-40B4-BE49-F238E27FC236}">
              <a16:creationId xmlns:a16="http://schemas.microsoft.com/office/drawing/2014/main" id="{167D8AE3-BADF-4EF1-88B1-1D0DD4522313}"/>
            </a:ext>
          </a:extLst>
        </xdr:cNvPr>
        <xdr:cNvSpPr txBox="1"/>
      </xdr:nvSpPr>
      <xdr:spPr>
        <a:xfrm>
          <a:off x="12957184" y="14133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76</xdr:row>
      <xdr:rowOff>101616</xdr:rowOff>
    </xdr:from>
    <xdr:ext cx="405111" cy="259045"/>
    <xdr:sp macro="" textlink="">
      <xdr:nvSpPr>
        <xdr:cNvPr id="661" name="n_3mainValue【消防施設】&#10;有形固定資産減価償却率">
          <a:extLst>
            <a:ext uri="{FF2B5EF4-FFF2-40B4-BE49-F238E27FC236}">
              <a16:creationId xmlns:a16="http://schemas.microsoft.com/office/drawing/2014/main" id="{53BDCC4B-E343-4529-A31B-31ECE7787BA2}"/>
            </a:ext>
          </a:extLst>
        </xdr:cNvPr>
        <xdr:cNvSpPr txBox="1"/>
      </xdr:nvSpPr>
      <xdr:spPr>
        <a:xfrm>
          <a:off x="12171054" y="131280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77</xdr:row>
      <xdr:rowOff>103522</xdr:rowOff>
    </xdr:from>
    <xdr:ext cx="405111" cy="259045"/>
    <xdr:sp macro="" textlink="">
      <xdr:nvSpPr>
        <xdr:cNvPr id="662" name="n_4mainValue【消防施設】&#10;有形固定資産減価償却率">
          <a:extLst>
            <a:ext uri="{FF2B5EF4-FFF2-40B4-BE49-F238E27FC236}">
              <a16:creationId xmlns:a16="http://schemas.microsoft.com/office/drawing/2014/main" id="{80C76AA4-5B8D-430D-BEB2-F830C2924103}"/>
            </a:ext>
          </a:extLst>
        </xdr:cNvPr>
        <xdr:cNvSpPr txBox="1"/>
      </xdr:nvSpPr>
      <xdr:spPr>
        <a:xfrm>
          <a:off x="11354444" y="13303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63" name="正方形/長方形 662">
          <a:extLst>
            <a:ext uri="{FF2B5EF4-FFF2-40B4-BE49-F238E27FC236}">
              <a16:creationId xmlns:a16="http://schemas.microsoft.com/office/drawing/2014/main" id="{A10D87F0-F812-41DF-8531-019EBA2D1AB8}"/>
            </a:ext>
          </a:extLst>
        </xdr:cNvPr>
        <xdr:cNvSpPr/>
      </xdr:nvSpPr>
      <xdr:spPr>
        <a:xfrm>
          <a:off x="164592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64" name="正方形/長方形 663">
          <a:extLst>
            <a:ext uri="{FF2B5EF4-FFF2-40B4-BE49-F238E27FC236}">
              <a16:creationId xmlns:a16="http://schemas.microsoft.com/office/drawing/2014/main" id="{55BE7E32-B090-4D9E-9BAF-D3CAEC405290}"/>
            </a:ext>
          </a:extLst>
        </xdr:cNvPr>
        <xdr:cNvSpPr/>
      </xdr:nvSpPr>
      <xdr:spPr>
        <a:xfrm>
          <a:off x="165900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65" name="正方形/長方形 664">
          <a:extLst>
            <a:ext uri="{FF2B5EF4-FFF2-40B4-BE49-F238E27FC236}">
              <a16:creationId xmlns:a16="http://schemas.microsoft.com/office/drawing/2014/main" id="{A8AC1353-2575-44BC-B37D-832348E1D5AE}"/>
            </a:ext>
          </a:extLst>
        </xdr:cNvPr>
        <xdr:cNvSpPr/>
      </xdr:nvSpPr>
      <xdr:spPr>
        <a:xfrm>
          <a:off x="165900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66" name="正方形/長方形 665">
          <a:extLst>
            <a:ext uri="{FF2B5EF4-FFF2-40B4-BE49-F238E27FC236}">
              <a16:creationId xmlns:a16="http://schemas.microsoft.com/office/drawing/2014/main" id="{9A398FE7-2B79-4D7B-99E2-646C0E82B9D4}"/>
            </a:ext>
          </a:extLst>
        </xdr:cNvPr>
        <xdr:cNvSpPr/>
      </xdr:nvSpPr>
      <xdr:spPr>
        <a:xfrm>
          <a:off x="174879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67" name="正方形/長方形 666">
          <a:extLst>
            <a:ext uri="{FF2B5EF4-FFF2-40B4-BE49-F238E27FC236}">
              <a16:creationId xmlns:a16="http://schemas.microsoft.com/office/drawing/2014/main" id="{F47E360C-3DCE-4089-A2F5-D02C5364CC12}"/>
            </a:ext>
          </a:extLst>
        </xdr:cNvPr>
        <xdr:cNvSpPr/>
      </xdr:nvSpPr>
      <xdr:spPr>
        <a:xfrm>
          <a:off x="174879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68" name="正方形/長方形 667">
          <a:extLst>
            <a:ext uri="{FF2B5EF4-FFF2-40B4-BE49-F238E27FC236}">
              <a16:creationId xmlns:a16="http://schemas.microsoft.com/office/drawing/2014/main" id="{79474CD6-0E71-496A-99D3-BF50416BFA77}"/>
            </a:ext>
          </a:extLst>
        </xdr:cNvPr>
        <xdr:cNvSpPr/>
      </xdr:nvSpPr>
      <xdr:spPr>
        <a:xfrm>
          <a:off x="185166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69" name="正方形/長方形 668">
          <a:extLst>
            <a:ext uri="{FF2B5EF4-FFF2-40B4-BE49-F238E27FC236}">
              <a16:creationId xmlns:a16="http://schemas.microsoft.com/office/drawing/2014/main" id="{448ADAB8-C56C-465C-994F-8A006BFE7142}"/>
            </a:ext>
          </a:extLst>
        </xdr:cNvPr>
        <xdr:cNvSpPr/>
      </xdr:nvSpPr>
      <xdr:spPr>
        <a:xfrm>
          <a:off x="185166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70" name="正方形/長方形 669">
          <a:extLst>
            <a:ext uri="{FF2B5EF4-FFF2-40B4-BE49-F238E27FC236}">
              <a16:creationId xmlns:a16="http://schemas.microsoft.com/office/drawing/2014/main" id="{B91DCA3E-D518-48B8-A1B0-CDA98E9E628D}"/>
            </a:ext>
          </a:extLst>
        </xdr:cNvPr>
        <xdr:cNvSpPr/>
      </xdr:nvSpPr>
      <xdr:spPr>
        <a:xfrm>
          <a:off x="164592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71" name="テキスト ボックス 670">
          <a:extLst>
            <a:ext uri="{FF2B5EF4-FFF2-40B4-BE49-F238E27FC236}">
              <a16:creationId xmlns:a16="http://schemas.microsoft.com/office/drawing/2014/main" id="{26E03D9D-FFAA-4543-AAC8-5006B2C18E6F}"/>
            </a:ext>
          </a:extLst>
        </xdr:cNvPr>
        <xdr:cNvSpPr txBox="1"/>
      </xdr:nvSpPr>
      <xdr:spPr>
        <a:xfrm>
          <a:off x="1644015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72" name="直線コネクタ 671">
          <a:extLst>
            <a:ext uri="{FF2B5EF4-FFF2-40B4-BE49-F238E27FC236}">
              <a16:creationId xmlns:a16="http://schemas.microsoft.com/office/drawing/2014/main" id="{E664BB2A-C1E7-4EB0-BEF8-1620CBE52138}"/>
            </a:ext>
          </a:extLst>
        </xdr:cNvPr>
        <xdr:cNvCxnSpPr/>
      </xdr:nvCxnSpPr>
      <xdr:spPr>
        <a:xfrm>
          <a:off x="164592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73" name="直線コネクタ 672">
          <a:extLst>
            <a:ext uri="{FF2B5EF4-FFF2-40B4-BE49-F238E27FC236}">
              <a16:creationId xmlns:a16="http://schemas.microsoft.com/office/drawing/2014/main" id="{31230F01-DFFE-4E2A-8401-402DD3ED497B}"/>
            </a:ext>
          </a:extLst>
        </xdr:cNvPr>
        <xdr:cNvCxnSpPr/>
      </xdr:nvCxnSpPr>
      <xdr:spPr>
        <a:xfrm>
          <a:off x="16459200" y="1485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74" name="テキスト ボックス 673">
          <a:extLst>
            <a:ext uri="{FF2B5EF4-FFF2-40B4-BE49-F238E27FC236}">
              <a16:creationId xmlns:a16="http://schemas.microsoft.com/office/drawing/2014/main" id="{994524BA-5B3D-4073-8875-3A5C03CC15C8}"/>
            </a:ext>
          </a:extLst>
        </xdr:cNvPr>
        <xdr:cNvSpPr txBox="1"/>
      </xdr:nvSpPr>
      <xdr:spPr>
        <a:xfrm>
          <a:off x="16047266"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75" name="直線コネクタ 674">
          <a:extLst>
            <a:ext uri="{FF2B5EF4-FFF2-40B4-BE49-F238E27FC236}">
              <a16:creationId xmlns:a16="http://schemas.microsoft.com/office/drawing/2014/main" id="{4AD9D923-AE4B-4BC7-8FEB-187CC1F43F06}"/>
            </a:ext>
          </a:extLst>
        </xdr:cNvPr>
        <xdr:cNvCxnSpPr/>
      </xdr:nvCxnSpPr>
      <xdr:spPr>
        <a:xfrm>
          <a:off x="16459200" y="1447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76" name="テキスト ボックス 675">
          <a:extLst>
            <a:ext uri="{FF2B5EF4-FFF2-40B4-BE49-F238E27FC236}">
              <a16:creationId xmlns:a16="http://schemas.microsoft.com/office/drawing/2014/main" id="{2FE8BBED-9319-4C3F-9AA0-340DC14453ED}"/>
            </a:ext>
          </a:extLst>
        </xdr:cNvPr>
        <xdr:cNvSpPr txBox="1"/>
      </xdr:nvSpPr>
      <xdr:spPr>
        <a:xfrm>
          <a:off x="16047266" y="1433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77" name="直線コネクタ 676">
          <a:extLst>
            <a:ext uri="{FF2B5EF4-FFF2-40B4-BE49-F238E27FC236}">
              <a16:creationId xmlns:a16="http://schemas.microsoft.com/office/drawing/2014/main" id="{3DBC2B64-5E33-49AC-BFE2-588A75AAC3C7}"/>
            </a:ext>
          </a:extLst>
        </xdr:cNvPr>
        <xdr:cNvCxnSpPr/>
      </xdr:nvCxnSpPr>
      <xdr:spPr>
        <a:xfrm>
          <a:off x="16459200" y="1409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78" name="テキスト ボックス 677">
          <a:extLst>
            <a:ext uri="{FF2B5EF4-FFF2-40B4-BE49-F238E27FC236}">
              <a16:creationId xmlns:a16="http://schemas.microsoft.com/office/drawing/2014/main" id="{8456ADFA-BCA1-4B7F-8166-A31EE680EFA9}"/>
            </a:ext>
          </a:extLst>
        </xdr:cNvPr>
        <xdr:cNvSpPr txBox="1"/>
      </xdr:nvSpPr>
      <xdr:spPr>
        <a:xfrm>
          <a:off x="16047266" y="1395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79" name="直線コネクタ 678">
          <a:extLst>
            <a:ext uri="{FF2B5EF4-FFF2-40B4-BE49-F238E27FC236}">
              <a16:creationId xmlns:a16="http://schemas.microsoft.com/office/drawing/2014/main" id="{56683343-1158-413E-8A05-355F88AB0665}"/>
            </a:ext>
          </a:extLst>
        </xdr:cNvPr>
        <xdr:cNvCxnSpPr/>
      </xdr:nvCxnSpPr>
      <xdr:spPr>
        <a:xfrm>
          <a:off x="16459200" y="1371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80" name="テキスト ボックス 679">
          <a:extLst>
            <a:ext uri="{FF2B5EF4-FFF2-40B4-BE49-F238E27FC236}">
              <a16:creationId xmlns:a16="http://schemas.microsoft.com/office/drawing/2014/main" id="{A508C8DC-54FC-4E81-9ADA-F642B119514F}"/>
            </a:ext>
          </a:extLst>
        </xdr:cNvPr>
        <xdr:cNvSpPr txBox="1"/>
      </xdr:nvSpPr>
      <xdr:spPr>
        <a:xfrm>
          <a:off x="16047266" y="13571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81" name="直線コネクタ 680">
          <a:extLst>
            <a:ext uri="{FF2B5EF4-FFF2-40B4-BE49-F238E27FC236}">
              <a16:creationId xmlns:a16="http://schemas.microsoft.com/office/drawing/2014/main" id="{09684DD9-54AC-4326-BBA6-162B6FFB8181}"/>
            </a:ext>
          </a:extLst>
        </xdr:cNvPr>
        <xdr:cNvCxnSpPr/>
      </xdr:nvCxnSpPr>
      <xdr:spPr>
        <a:xfrm>
          <a:off x="16459200" y="1333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82" name="テキスト ボックス 681">
          <a:extLst>
            <a:ext uri="{FF2B5EF4-FFF2-40B4-BE49-F238E27FC236}">
              <a16:creationId xmlns:a16="http://schemas.microsoft.com/office/drawing/2014/main" id="{03C5C11B-183C-47CA-AA32-26FF018FC816}"/>
            </a:ext>
          </a:extLst>
        </xdr:cNvPr>
        <xdr:cNvSpPr txBox="1"/>
      </xdr:nvSpPr>
      <xdr:spPr>
        <a:xfrm>
          <a:off x="16047266" y="1319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83" name="直線コネクタ 682">
          <a:extLst>
            <a:ext uri="{FF2B5EF4-FFF2-40B4-BE49-F238E27FC236}">
              <a16:creationId xmlns:a16="http://schemas.microsoft.com/office/drawing/2014/main" id="{5349F613-8D41-4A8E-9EBA-BE719D6A776F}"/>
            </a:ext>
          </a:extLst>
        </xdr:cNvPr>
        <xdr:cNvCxnSpPr/>
      </xdr:nvCxnSpPr>
      <xdr:spPr>
        <a:xfrm>
          <a:off x="164592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84" name="テキスト ボックス 683">
          <a:extLst>
            <a:ext uri="{FF2B5EF4-FFF2-40B4-BE49-F238E27FC236}">
              <a16:creationId xmlns:a16="http://schemas.microsoft.com/office/drawing/2014/main" id="{FBD00734-B4A7-47AC-BCFF-63FE992E4E1F}"/>
            </a:ext>
          </a:extLst>
        </xdr:cNvPr>
        <xdr:cNvSpPr txBox="1"/>
      </xdr:nvSpPr>
      <xdr:spPr>
        <a:xfrm>
          <a:off x="16047266"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85" name="【消防施設】&#10;一人当たり面積グラフ枠">
          <a:extLst>
            <a:ext uri="{FF2B5EF4-FFF2-40B4-BE49-F238E27FC236}">
              <a16:creationId xmlns:a16="http://schemas.microsoft.com/office/drawing/2014/main" id="{C9DD73B8-FE81-46F4-B547-FDB712C7DD44}"/>
            </a:ext>
          </a:extLst>
        </xdr:cNvPr>
        <xdr:cNvSpPr/>
      </xdr:nvSpPr>
      <xdr:spPr>
        <a:xfrm>
          <a:off x="164592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83820</xdr:rowOff>
    </xdr:from>
    <xdr:to>
      <xdr:col>116</xdr:col>
      <xdr:colOff>62864</xdr:colOff>
      <xdr:row>86</xdr:row>
      <xdr:rowOff>102870</xdr:rowOff>
    </xdr:to>
    <xdr:cxnSp macro="">
      <xdr:nvCxnSpPr>
        <xdr:cNvPr id="686" name="直線コネクタ 685">
          <a:extLst>
            <a:ext uri="{FF2B5EF4-FFF2-40B4-BE49-F238E27FC236}">
              <a16:creationId xmlns:a16="http://schemas.microsoft.com/office/drawing/2014/main" id="{73E3BBC1-7DED-43F4-BFDC-964D1B0A81E2}"/>
            </a:ext>
          </a:extLst>
        </xdr:cNvPr>
        <xdr:cNvCxnSpPr/>
      </xdr:nvCxnSpPr>
      <xdr:spPr>
        <a:xfrm flipV="1">
          <a:off x="19947254" y="13287375"/>
          <a:ext cx="0" cy="1558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106697</xdr:rowOff>
    </xdr:from>
    <xdr:ext cx="469744" cy="259045"/>
    <xdr:sp macro="" textlink="">
      <xdr:nvSpPr>
        <xdr:cNvPr id="687" name="【消防施設】&#10;一人当たり面積最小値テキスト">
          <a:extLst>
            <a:ext uri="{FF2B5EF4-FFF2-40B4-BE49-F238E27FC236}">
              <a16:creationId xmlns:a16="http://schemas.microsoft.com/office/drawing/2014/main" id="{001887DC-8650-49FC-80E8-89DF4459663C}"/>
            </a:ext>
          </a:extLst>
        </xdr:cNvPr>
        <xdr:cNvSpPr txBox="1"/>
      </xdr:nvSpPr>
      <xdr:spPr>
        <a:xfrm>
          <a:off x="19985990" y="14849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102870</xdr:rowOff>
    </xdr:from>
    <xdr:to>
      <xdr:col>116</xdr:col>
      <xdr:colOff>152400</xdr:colOff>
      <xdr:row>86</xdr:row>
      <xdr:rowOff>102870</xdr:rowOff>
    </xdr:to>
    <xdr:cxnSp macro="">
      <xdr:nvCxnSpPr>
        <xdr:cNvPr id="688" name="直線コネクタ 687">
          <a:extLst>
            <a:ext uri="{FF2B5EF4-FFF2-40B4-BE49-F238E27FC236}">
              <a16:creationId xmlns:a16="http://schemas.microsoft.com/office/drawing/2014/main" id="{7BE3E331-B5F6-418B-A42D-575811B8A64D}"/>
            </a:ext>
          </a:extLst>
        </xdr:cNvPr>
        <xdr:cNvCxnSpPr/>
      </xdr:nvCxnSpPr>
      <xdr:spPr>
        <a:xfrm>
          <a:off x="19885660" y="148456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30497</xdr:rowOff>
    </xdr:from>
    <xdr:ext cx="469744" cy="259045"/>
    <xdr:sp macro="" textlink="">
      <xdr:nvSpPr>
        <xdr:cNvPr id="689" name="【消防施設】&#10;一人当たり面積最大値テキスト">
          <a:extLst>
            <a:ext uri="{FF2B5EF4-FFF2-40B4-BE49-F238E27FC236}">
              <a16:creationId xmlns:a16="http://schemas.microsoft.com/office/drawing/2014/main" id="{1394B6F3-2D9F-43C5-82E5-3D636B89E39C}"/>
            </a:ext>
          </a:extLst>
        </xdr:cNvPr>
        <xdr:cNvSpPr txBox="1"/>
      </xdr:nvSpPr>
      <xdr:spPr>
        <a:xfrm>
          <a:off x="19985990" y="13058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83820</xdr:rowOff>
    </xdr:from>
    <xdr:to>
      <xdr:col>116</xdr:col>
      <xdr:colOff>152400</xdr:colOff>
      <xdr:row>77</xdr:row>
      <xdr:rowOff>83820</xdr:rowOff>
    </xdr:to>
    <xdr:cxnSp macro="">
      <xdr:nvCxnSpPr>
        <xdr:cNvPr id="690" name="直線コネクタ 689">
          <a:extLst>
            <a:ext uri="{FF2B5EF4-FFF2-40B4-BE49-F238E27FC236}">
              <a16:creationId xmlns:a16="http://schemas.microsoft.com/office/drawing/2014/main" id="{9E17E0D0-1F49-4966-B569-27C114076223}"/>
            </a:ext>
          </a:extLst>
        </xdr:cNvPr>
        <xdr:cNvCxnSpPr/>
      </xdr:nvCxnSpPr>
      <xdr:spPr>
        <a:xfrm>
          <a:off x="19885660" y="132873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118127</xdr:rowOff>
    </xdr:from>
    <xdr:ext cx="469744" cy="259045"/>
    <xdr:sp macro="" textlink="">
      <xdr:nvSpPr>
        <xdr:cNvPr id="691" name="【消防施設】&#10;一人当たり面積平均値テキスト">
          <a:extLst>
            <a:ext uri="{FF2B5EF4-FFF2-40B4-BE49-F238E27FC236}">
              <a16:creationId xmlns:a16="http://schemas.microsoft.com/office/drawing/2014/main" id="{66EEFEC2-1C86-409E-80A1-513AC852A6D4}"/>
            </a:ext>
          </a:extLst>
        </xdr:cNvPr>
        <xdr:cNvSpPr txBox="1"/>
      </xdr:nvSpPr>
      <xdr:spPr>
        <a:xfrm>
          <a:off x="19985990" y="145218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139700</xdr:rowOff>
    </xdr:from>
    <xdr:to>
      <xdr:col>116</xdr:col>
      <xdr:colOff>114300</xdr:colOff>
      <xdr:row>85</xdr:row>
      <xdr:rowOff>69850</xdr:rowOff>
    </xdr:to>
    <xdr:sp macro="" textlink="">
      <xdr:nvSpPr>
        <xdr:cNvPr id="692" name="フローチャート: 判断 691">
          <a:extLst>
            <a:ext uri="{FF2B5EF4-FFF2-40B4-BE49-F238E27FC236}">
              <a16:creationId xmlns:a16="http://schemas.microsoft.com/office/drawing/2014/main" id="{4AFD6062-5765-461A-B766-051C85F41C2C}"/>
            </a:ext>
          </a:extLst>
        </xdr:cNvPr>
        <xdr:cNvSpPr/>
      </xdr:nvSpPr>
      <xdr:spPr>
        <a:xfrm>
          <a:off x="19904710" y="1453769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143511</xdr:rowOff>
    </xdr:from>
    <xdr:to>
      <xdr:col>112</xdr:col>
      <xdr:colOff>38100</xdr:colOff>
      <xdr:row>85</xdr:row>
      <xdr:rowOff>73661</xdr:rowOff>
    </xdr:to>
    <xdr:sp macro="" textlink="">
      <xdr:nvSpPr>
        <xdr:cNvPr id="693" name="フローチャート: 判断 692">
          <a:extLst>
            <a:ext uri="{FF2B5EF4-FFF2-40B4-BE49-F238E27FC236}">
              <a16:creationId xmlns:a16="http://schemas.microsoft.com/office/drawing/2014/main" id="{E7F64A8A-E047-47CB-8CC8-5C0E3166CA7C}"/>
            </a:ext>
          </a:extLst>
        </xdr:cNvPr>
        <xdr:cNvSpPr/>
      </xdr:nvSpPr>
      <xdr:spPr>
        <a:xfrm>
          <a:off x="19161760" y="14543406"/>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143511</xdr:rowOff>
    </xdr:from>
    <xdr:to>
      <xdr:col>107</xdr:col>
      <xdr:colOff>101600</xdr:colOff>
      <xdr:row>85</xdr:row>
      <xdr:rowOff>73661</xdr:rowOff>
    </xdr:to>
    <xdr:sp macro="" textlink="">
      <xdr:nvSpPr>
        <xdr:cNvPr id="694" name="フローチャート: 判断 693">
          <a:extLst>
            <a:ext uri="{FF2B5EF4-FFF2-40B4-BE49-F238E27FC236}">
              <a16:creationId xmlns:a16="http://schemas.microsoft.com/office/drawing/2014/main" id="{F1C68EBA-B451-4C91-A96A-562B3B42DF5C}"/>
            </a:ext>
          </a:extLst>
        </xdr:cNvPr>
        <xdr:cNvSpPr/>
      </xdr:nvSpPr>
      <xdr:spPr>
        <a:xfrm>
          <a:off x="18345150" y="14543406"/>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154939</xdr:rowOff>
    </xdr:from>
    <xdr:to>
      <xdr:col>102</xdr:col>
      <xdr:colOff>165100</xdr:colOff>
      <xdr:row>85</xdr:row>
      <xdr:rowOff>85089</xdr:rowOff>
    </xdr:to>
    <xdr:sp macro="" textlink="">
      <xdr:nvSpPr>
        <xdr:cNvPr id="695" name="フローチャート: 判断 694">
          <a:extLst>
            <a:ext uri="{FF2B5EF4-FFF2-40B4-BE49-F238E27FC236}">
              <a16:creationId xmlns:a16="http://schemas.microsoft.com/office/drawing/2014/main" id="{1DE87EB4-EC56-4A74-863F-B1C535B040A0}"/>
            </a:ext>
          </a:extLst>
        </xdr:cNvPr>
        <xdr:cNvSpPr/>
      </xdr:nvSpPr>
      <xdr:spPr>
        <a:xfrm>
          <a:off x="17547590" y="14556739"/>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6350</xdr:rowOff>
    </xdr:from>
    <xdr:to>
      <xdr:col>98</xdr:col>
      <xdr:colOff>38100</xdr:colOff>
      <xdr:row>85</xdr:row>
      <xdr:rowOff>107950</xdr:rowOff>
    </xdr:to>
    <xdr:sp macro="" textlink="">
      <xdr:nvSpPr>
        <xdr:cNvPr id="696" name="フローチャート: 判断 695">
          <a:extLst>
            <a:ext uri="{FF2B5EF4-FFF2-40B4-BE49-F238E27FC236}">
              <a16:creationId xmlns:a16="http://schemas.microsoft.com/office/drawing/2014/main" id="{6A9B5384-E788-4F0D-BD30-333B0093E816}"/>
            </a:ext>
          </a:extLst>
        </xdr:cNvPr>
        <xdr:cNvSpPr/>
      </xdr:nvSpPr>
      <xdr:spPr>
        <a:xfrm>
          <a:off x="16761460" y="1458150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97" name="テキスト ボックス 696">
          <a:extLst>
            <a:ext uri="{FF2B5EF4-FFF2-40B4-BE49-F238E27FC236}">
              <a16:creationId xmlns:a16="http://schemas.microsoft.com/office/drawing/2014/main" id="{EF46D35D-2627-4CD7-AA32-F379211578E2}"/>
            </a:ext>
          </a:extLst>
        </xdr:cNvPr>
        <xdr:cNvSpPr txBox="1"/>
      </xdr:nvSpPr>
      <xdr:spPr>
        <a:xfrm>
          <a:off x="197764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98" name="テキスト ボックス 697">
          <a:extLst>
            <a:ext uri="{FF2B5EF4-FFF2-40B4-BE49-F238E27FC236}">
              <a16:creationId xmlns:a16="http://schemas.microsoft.com/office/drawing/2014/main" id="{6A8421D6-08FA-4644-9C56-EEDA7ACF0B7D}"/>
            </a:ext>
          </a:extLst>
        </xdr:cNvPr>
        <xdr:cNvSpPr txBox="1"/>
      </xdr:nvSpPr>
      <xdr:spPr>
        <a:xfrm>
          <a:off x="19033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99" name="テキスト ボックス 698">
          <a:extLst>
            <a:ext uri="{FF2B5EF4-FFF2-40B4-BE49-F238E27FC236}">
              <a16:creationId xmlns:a16="http://schemas.microsoft.com/office/drawing/2014/main" id="{6E543F12-8ED7-4B0D-A5DA-0979739AA36C}"/>
            </a:ext>
          </a:extLst>
        </xdr:cNvPr>
        <xdr:cNvSpPr txBox="1"/>
      </xdr:nvSpPr>
      <xdr:spPr>
        <a:xfrm>
          <a:off x="18228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00" name="テキスト ボックス 699">
          <a:extLst>
            <a:ext uri="{FF2B5EF4-FFF2-40B4-BE49-F238E27FC236}">
              <a16:creationId xmlns:a16="http://schemas.microsoft.com/office/drawing/2014/main" id="{29989E13-C09B-4399-A5CF-8C8D62A41F46}"/>
            </a:ext>
          </a:extLst>
        </xdr:cNvPr>
        <xdr:cNvSpPr txBox="1"/>
      </xdr:nvSpPr>
      <xdr:spPr>
        <a:xfrm>
          <a:off x="174307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01" name="テキスト ボックス 700">
          <a:extLst>
            <a:ext uri="{FF2B5EF4-FFF2-40B4-BE49-F238E27FC236}">
              <a16:creationId xmlns:a16="http://schemas.microsoft.com/office/drawing/2014/main" id="{94CCB3F3-40F4-427F-9DEA-719A33129D64}"/>
            </a:ext>
          </a:extLst>
        </xdr:cNvPr>
        <xdr:cNvSpPr txBox="1"/>
      </xdr:nvSpPr>
      <xdr:spPr>
        <a:xfrm>
          <a:off x="166331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63500</xdr:rowOff>
    </xdr:from>
    <xdr:to>
      <xdr:col>116</xdr:col>
      <xdr:colOff>114300</xdr:colOff>
      <xdr:row>84</xdr:row>
      <xdr:rowOff>165100</xdr:rowOff>
    </xdr:to>
    <xdr:sp macro="" textlink="">
      <xdr:nvSpPr>
        <xdr:cNvPr id="702" name="楕円 701">
          <a:extLst>
            <a:ext uri="{FF2B5EF4-FFF2-40B4-BE49-F238E27FC236}">
              <a16:creationId xmlns:a16="http://schemas.microsoft.com/office/drawing/2014/main" id="{0809890A-9FEA-431B-9A97-1EDC47AB5889}"/>
            </a:ext>
          </a:extLst>
        </xdr:cNvPr>
        <xdr:cNvSpPr/>
      </xdr:nvSpPr>
      <xdr:spPr>
        <a:xfrm>
          <a:off x="19904710" y="14461490"/>
          <a:ext cx="9779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86377</xdr:rowOff>
    </xdr:from>
    <xdr:ext cx="469744" cy="259045"/>
    <xdr:sp macro="" textlink="">
      <xdr:nvSpPr>
        <xdr:cNvPr id="703" name="【消防施設】&#10;一人当たり面積該当値テキスト">
          <a:extLst>
            <a:ext uri="{FF2B5EF4-FFF2-40B4-BE49-F238E27FC236}">
              <a16:creationId xmlns:a16="http://schemas.microsoft.com/office/drawing/2014/main" id="{E17205CB-9C3D-45A4-85A7-5446AB79B47F}"/>
            </a:ext>
          </a:extLst>
        </xdr:cNvPr>
        <xdr:cNvSpPr txBox="1"/>
      </xdr:nvSpPr>
      <xdr:spPr>
        <a:xfrm>
          <a:off x="19985990" y="14318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63500</xdr:rowOff>
    </xdr:from>
    <xdr:to>
      <xdr:col>112</xdr:col>
      <xdr:colOff>38100</xdr:colOff>
      <xdr:row>84</xdr:row>
      <xdr:rowOff>165100</xdr:rowOff>
    </xdr:to>
    <xdr:sp macro="" textlink="">
      <xdr:nvSpPr>
        <xdr:cNvPr id="704" name="楕円 703">
          <a:extLst>
            <a:ext uri="{FF2B5EF4-FFF2-40B4-BE49-F238E27FC236}">
              <a16:creationId xmlns:a16="http://schemas.microsoft.com/office/drawing/2014/main" id="{20704A05-FA9F-4F07-ADD1-63A672B707DA}"/>
            </a:ext>
          </a:extLst>
        </xdr:cNvPr>
        <xdr:cNvSpPr/>
      </xdr:nvSpPr>
      <xdr:spPr>
        <a:xfrm>
          <a:off x="19161760" y="14461490"/>
          <a:ext cx="7874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114300</xdr:rowOff>
    </xdr:from>
    <xdr:to>
      <xdr:col>116</xdr:col>
      <xdr:colOff>63500</xdr:colOff>
      <xdr:row>84</xdr:row>
      <xdr:rowOff>114300</xdr:rowOff>
    </xdr:to>
    <xdr:cxnSp macro="">
      <xdr:nvCxnSpPr>
        <xdr:cNvPr id="705" name="直線コネクタ 704">
          <a:extLst>
            <a:ext uri="{FF2B5EF4-FFF2-40B4-BE49-F238E27FC236}">
              <a16:creationId xmlns:a16="http://schemas.microsoft.com/office/drawing/2014/main" id="{1286130E-8D31-457F-8C1A-B95BE2A38B25}"/>
            </a:ext>
          </a:extLst>
        </xdr:cNvPr>
        <xdr:cNvCxnSpPr/>
      </xdr:nvCxnSpPr>
      <xdr:spPr>
        <a:xfrm>
          <a:off x="19204940" y="1451610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63500</xdr:rowOff>
    </xdr:from>
    <xdr:to>
      <xdr:col>107</xdr:col>
      <xdr:colOff>101600</xdr:colOff>
      <xdr:row>84</xdr:row>
      <xdr:rowOff>165100</xdr:rowOff>
    </xdr:to>
    <xdr:sp macro="" textlink="">
      <xdr:nvSpPr>
        <xdr:cNvPr id="706" name="楕円 705">
          <a:extLst>
            <a:ext uri="{FF2B5EF4-FFF2-40B4-BE49-F238E27FC236}">
              <a16:creationId xmlns:a16="http://schemas.microsoft.com/office/drawing/2014/main" id="{DF94B370-8037-497E-8EAC-1104AC72AAD0}"/>
            </a:ext>
          </a:extLst>
        </xdr:cNvPr>
        <xdr:cNvSpPr/>
      </xdr:nvSpPr>
      <xdr:spPr>
        <a:xfrm>
          <a:off x="18345150" y="14461490"/>
          <a:ext cx="9779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114300</xdr:rowOff>
    </xdr:from>
    <xdr:to>
      <xdr:col>111</xdr:col>
      <xdr:colOff>177800</xdr:colOff>
      <xdr:row>84</xdr:row>
      <xdr:rowOff>114300</xdr:rowOff>
    </xdr:to>
    <xdr:cxnSp macro="">
      <xdr:nvCxnSpPr>
        <xdr:cNvPr id="707" name="直線コネクタ 706">
          <a:extLst>
            <a:ext uri="{FF2B5EF4-FFF2-40B4-BE49-F238E27FC236}">
              <a16:creationId xmlns:a16="http://schemas.microsoft.com/office/drawing/2014/main" id="{6CEED9E2-2511-459E-8460-C3D82E46CB85}"/>
            </a:ext>
          </a:extLst>
        </xdr:cNvPr>
        <xdr:cNvCxnSpPr/>
      </xdr:nvCxnSpPr>
      <xdr:spPr>
        <a:xfrm>
          <a:off x="18399760" y="14516100"/>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48261</xdr:rowOff>
    </xdr:from>
    <xdr:to>
      <xdr:col>102</xdr:col>
      <xdr:colOff>165100</xdr:colOff>
      <xdr:row>86</xdr:row>
      <xdr:rowOff>149861</xdr:rowOff>
    </xdr:to>
    <xdr:sp macro="" textlink="">
      <xdr:nvSpPr>
        <xdr:cNvPr id="708" name="楕円 707">
          <a:extLst>
            <a:ext uri="{FF2B5EF4-FFF2-40B4-BE49-F238E27FC236}">
              <a16:creationId xmlns:a16="http://schemas.microsoft.com/office/drawing/2014/main" id="{7A276FA9-59CD-4FB7-B751-86192F37F61A}"/>
            </a:ext>
          </a:extLst>
        </xdr:cNvPr>
        <xdr:cNvSpPr/>
      </xdr:nvSpPr>
      <xdr:spPr>
        <a:xfrm>
          <a:off x="17547590" y="14794866"/>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114300</xdr:rowOff>
    </xdr:from>
    <xdr:to>
      <xdr:col>107</xdr:col>
      <xdr:colOff>50800</xdr:colOff>
      <xdr:row>86</xdr:row>
      <xdr:rowOff>99061</xdr:rowOff>
    </xdr:to>
    <xdr:cxnSp macro="">
      <xdr:nvCxnSpPr>
        <xdr:cNvPr id="709" name="直線コネクタ 708">
          <a:extLst>
            <a:ext uri="{FF2B5EF4-FFF2-40B4-BE49-F238E27FC236}">
              <a16:creationId xmlns:a16="http://schemas.microsoft.com/office/drawing/2014/main" id="{2FF06682-6BCD-4BB8-A24A-35B13FB5BA6B}"/>
            </a:ext>
          </a:extLst>
        </xdr:cNvPr>
        <xdr:cNvCxnSpPr/>
      </xdr:nvCxnSpPr>
      <xdr:spPr>
        <a:xfrm flipV="1">
          <a:off x="17602200" y="14516100"/>
          <a:ext cx="797560" cy="323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48261</xdr:rowOff>
    </xdr:from>
    <xdr:to>
      <xdr:col>98</xdr:col>
      <xdr:colOff>38100</xdr:colOff>
      <xdr:row>86</xdr:row>
      <xdr:rowOff>149861</xdr:rowOff>
    </xdr:to>
    <xdr:sp macro="" textlink="">
      <xdr:nvSpPr>
        <xdr:cNvPr id="710" name="楕円 709">
          <a:extLst>
            <a:ext uri="{FF2B5EF4-FFF2-40B4-BE49-F238E27FC236}">
              <a16:creationId xmlns:a16="http://schemas.microsoft.com/office/drawing/2014/main" id="{5EB253D2-23F9-4B7F-961E-FC1FBCA831BE}"/>
            </a:ext>
          </a:extLst>
        </xdr:cNvPr>
        <xdr:cNvSpPr/>
      </xdr:nvSpPr>
      <xdr:spPr>
        <a:xfrm>
          <a:off x="16761460" y="14794866"/>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99061</xdr:rowOff>
    </xdr:from>
    <xdr:to>
      <xdr:col>102</xdr:col>
      <xdr:colOff>114300</xdr:colOff>
      <xdr:row>86</xdr:row>
      <xdr:rowOff>99061</xdr:rowOff>
    </xdr:to>
    <xdr:cxnSp macro="">
      <xdr:nvCxnSpPr>
        <xdr:cNvPr id="711" name="直線コネクタ 710">
          <a:extLst>
            <a:ext uri="{FF2B5EF4-FFF2-40B4-BE49-F238E27FC236}">
              <a16:creationId xmlns:a16="http://schemas.microsoft.com/office/drawing/2014/main" id="{1B23495C-6E93-47CC-8B57-CD9B4E2A55D3}"/>
            </a:ext>
          </a:extLst>
        </xdr:cNvPr>
        <xdr:cNvCxnSpPr/>
      </xdr:nvCxnSpPr>
      <xdr:spPr>
        <a:xfrm>
          <a:off x="16804640" y="14839951"/>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85</xdr:row>
      <xdr:rowOff>64788</xdr:rowOff>
    </xdr:from>
    <xdr:ext cx="469744" cy="259045"/>
    <xdr:sp macro="" textlink="">
      <xdr:nvSpPr>
        <xdr:cNvPr id="712" name="n_1aveValue【消防施設】&#10;一人当たり面積">
          <a:extLst>
            <a:ext uri="{FF2B5EF4-FFF2-40B4-BE49-F238E27FC236}">
              <a16:creationId xmlns:a16="http://schemas.microsoft.com/office/drawing/2014/main" id="{EE763BA7-0A26-4D08-AE0A-97FD02379BF6}"/>
            </a:ext>
          </a:extLst>
        </xdr:cNvPr>
        <xdr:cNvSpPr txBox="1"/>
      </xdr:nvSpPr>
      <xdr:spPr>
        <a:xfrm>
          <a:off x="18982132" y="14636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64788</xdr:rowOff>
    </xdr:from>
    <xdr:ext cx="469744" cy="259045"/>
    <xdr:sp macro="" textlink="">
      <xdr:nvSpPr>
        <xdr:cNvPr id="713" name="n_2aveValue【消防施設】&#10;一人当たり面積">
          <a:extLst>
            <a:ext uri="{FF2B5EF4-FFF2-40B4-BE49-F238E27FC236}">
              <a16:creationId xmlns:a16="http://schemas.microsoft.com/office/drawing/2014/main" id="{2566C833-10F0-4BE0-9495-22BB75621F95}"/>
            </a:ext>
          </a:extLst>
        </xdr:cNvPr>
        <xdr:cNvSpPr txBox="1"/>
      </xdr:nvSpPr>
      <xdr:spPr>
        <a:xfrm>
          <a:off x="18182032" y="14636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101616</xdr:rowOff>
    </xdr:from>
    <xdr:ext cx="469744" cy="259045"/>
    <xdr:sp macro="" textlink="">
      <xdr:nvSpPr>
        <xdr:cNvPr id="714" name="n_3aveValue【消防施設】&#10;一人当たり面積">
          <a:extLst>
            <a:ext uri="{FF2B5EF4-FFF2-40B4-BE49-F238E27FC236}">
              <a16:creationId xmlns:a16="http://schemas.microsoft.com/office/drawing/2014/main" id="{FB164DB5-987C-4455-9AC6-FFF18B322B15}"/>
            </a:ext>
          </a:extLst>
        </xdr:cNvPr>
        <xdr:cNvSpPr txBox="1"/>
      </xdr:nvSpPr>
      <xdr:spPr>
        <a:xfrm>
          <a:off x="17384472" y="14328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124477</xdr:rowOff>
    </xdr:from>
    <xdr:ext cx="469744" cy="259045"/>
    <xdr:sp macro="" textlink="">
      <xdr:nvSpPr>
        <xdr:cNvPr id="715" name="n_4aveValue【消防施設】&#10;一人当たり面積">
          <a:extLst>
            <a:ext uri="{FF2B5EF4-FFF2-40B4-BE49-F238E27FC236}">
              <a16:creationId xmlns:a16="http://schemas.microsoft.com/office/drawing/2014/main" id="{D15CC165-81F0-4132-92CE-5CABA551BFAD}"/>
            </a:ext>
          </a:extLst>
        </xdr:cNvPr>
        <xdr:cNvSpPr txBox="1"/>
      </xdr:nvSpPr>
      <xdr:spPr>
        <a:xfrm>
          <a:off x="16588817" y="14356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83</xdr:row>
      <xdr:rowOff>10177</xdr:rowOff>
    </xdr:from>
    <xdr:ext cx="469744" cy="259045"/>
    <xdr:sp macro="" textlink="">
      <xdr:nvSpPr>
        <xdr:cNvPr id="716" name="n_1mainValue【消防施設】&#10;一人当たり面積">
          <a:extLst>
            <a:ext uri="{FF2B5EF4-FFF2-40B4-BE49-F238E27FC236}">
              <a16:creationId xmlns:a16="http://schemas.microsoft.com/office/drawing/2014/main" id="{DF079276-FCD7-419E-81AF-37DF116D45A6}"/>
            </a:ext>
          </a:extLst>
        </xdr:cNvPr>
        <xdr:cNvSpPr txBox="1"/>
      </xdr:nvSpPr>
      <xdr:spPr>
        <a:xfrm>
          <a:off x="18982132" y="14242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10177</xdr:rowOff>
    </xdr:from>
    <xdr:ext cx="469744" cy="259045"/>
    <xdr:sp macro="" textlink="">
      <xdr:nvSpPr>
        <xdr:cNvPr id="717" name="n_2mainValue【消防施設】&#10;一人当たり面積">
          <a:extLst>
            <a:ext uri="{FF2B5EF4-FFF2-40B4-BE49-F238E27FC236}">
              <a16:creationId xmlns:a16="http://schemas.microsoft.com/office/drawing/2014/main" id="{0F77AFE2-198D-4BB4-BA35-6560E139E023}"/>
            </a:ext>
          </a:extLst>
        </xdr:cNvPr>
        <xdr:cNvSpPr txBox="1"/>
      </xdr:nvSpPr>
      <xdr:spPr>
        <a:xfrm>
          <a:off x="18182032" y="14242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140988</xdr:rowOff>
    </xdr:from>
    <xdr:ext cx="469744" cy="259045"/>
    <xdr:sp macro="" textlink="">
      <xdr:nvSpPr>
        <xdr:cNvPr id="718" name="n_3mainValue【消防施設】&#10;一人当たり面積">
          <a:extLst>
            <a:ext uri="{FF2B5EF4-FFF2-40B4-BE49-F238E27FC236}">
              <a16:creationId xmlns:a16="http://schemas.microsoft.com/office/drawing/2014/main" id="{F599ABBA-7655-4A89-B213-4A8FE0F7953A}"/>
            </a:ext>
          </a:extLst>
        </xdr:cNvPr>
        <xdr:cNvSpPr txBox="1"/>
      </xdr:nvSpPr>
      <xdr:spPr>
        <a:xfrm>
          <a:off x="17384472" y="14883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140988</xdr:rowOff>
    </xdr:from>
    <xdr:ext cx="469744" cy="259045"/>
    <xdr:sp macro="" textlink="">
      <xdr:nvSpPr>
        <xdr:cNvPr id="719" name="n_4mainValue【消防施設】&#10;一人当たり面積">
          <a:extLst>
            <a:ext uri="{FF2B5EF4-FFF2-40B4-BE49-F238E27FC236}">
              <a16:creationId xmlns:a16="http://schemas.microsoft.com/office/drawing/2014/main" id="{FC333E5F-84B2-4DCF-8438-60083C6635F0}"/>
            </a:ext>
          </a:extLst>
        </xdr:cNvPr>
        <xdr:cNvSpPr txBox="1"/>
      </xdr:nvSpPr>
      <xdr:spPr>
        <a:xfrm>
          <a:off x="16588817" y="14883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20" name="正方形/長方形 719">
          <a:extLst>
            <a:ext uri="{FF2B5EF4-FFF2-40B4-BE49-F238E27FC236}">
              <a16:creationId xmlns:a16="http://schemas.microsoft.com/office/drawing/2014/main" id="{820FE410-D22D-46CC-984F-B4ED0A0B459B}"/>
            </a:ext>
          </a:extLst>
        </xdr:cNvPr>
        <xdr:cNvSpPr/>
      </xdr:nvSpPr>
      <xdr:spPr>
        <a:xfrm>
          <a:off x="1120394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21" name="正方形/長方形 720">
          <a:extLst>
            <a:ext uri="{FF2B5EF4-FFF2-40B4-BE49-F238E27FC236}">
              <a16:creationId xmlns:a16="http://schemas.microsoft.com/office/drawing/2014/main" id="{4AAEE0C9-EB15-4D25-8BAE-A213781C2ACF}"/>
            </a:ext>
          </a:extLst>
        </xdr:cNvPr>
        <xdr:cNvSpPr/>
      </xdr:nvSpPr>
      <xdr:spPr>
        <a:xfrm>
          <a:off x="113157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22" name="正方形/長方形 721">
          <a:extLst>
            <a:ext uri="{FF2B5EF4-FFF2-40B4-BE49-F238E27FC236}">
              <a16:creationId xmlns:a16="http://schemas.microsoft.com/office/drawing/2014/main" id="{19B1E0B4-8D6F-40C8-9C0B-1B3EB8BD8025}"/>
            </a:ext>
          </a:extLst>
        </xdr:cNvPr>
        <xdr:cNvSpPr/>
      </xdr:nvSpPr>
      <xdr:spPr>
        <a:xfrm>
          <a:off x="113157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23" name="正方形/長方形 722">
          <a:extLst>
            <a:ext uri="{FF2B5EF4-FFF2-40B4-BE49-F238E27FC236}">
              <a16:creationId xmlns:a16="http://schemas.microsoft.com/office/drawing/2014/main" id="{F7452B6D-8AD0-42F3-8ADA-D81172A44BBB}"/>
            </a:ext>
          </a:extLst>
        </xdr:cNvPr>
        <xdr:cNvSpPr/>
      </xdr:nvSpPr>
      <xdr:spPr>
        <a:xfrm>
          <a:off x="122326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24" name="正方形/長方形 723">
          <a:extLst>
            <a:ext uri="{FF2B5EF4-FFF2-40B4-BE49-F238E27FC236}">
              <a16:creationId xmlns:a16="http://schemas.microsoft.com/office/drawing/2014/main" id="{51F526AD-EA48-4B94-9CC6-0660C02DD09C}"/>
            </a:ext>
          </a:extLst>
        </xdr:cNvPr>
        <xdr:cNvSpPr/>
      </xdr:nvSpPr>
      <xdr:spPr>
        <a:xfrm>
          <a:off x="122326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25" name="正方形/長方形 724">
          <a:extLst>
            <a:ext uri="{FF2B5EF4-FFF2-40B4-BE49-F238E27FC236}">
              <a16:creationId xmlns:a16="http://schemas.microsoft.com/office/drawing/2014/main" id="{CFA195C9-41A8-462C-9B66-58EDEF505C9C}"/>
            </a:ext>
          </a:extLst>
        </xdr:cNvPr>
        <xdr:cNvSpPr/>
      </xdr:nvSpPr>
      <xdr:spPr>
        <a:xfrm>
          <a:off x="132613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26" name="正方形/長方形 725">
          <a:extLst>
            <a:ext uri="{FF2B5EF4-FFF2-40B4-BE49-F238E27FC236}">
              <a16:creationId xmlns:a16="http://schemas.microsoft.com/office/drawing/2014/main" id="{7BC8AB50-C76D-4E10-B285-C09E01BBBCC6}"/>
            </a:ext>
          </a:extLst>
        </xdr:cNvPr>
        <xdr:cNvSpPr/>
      </xdr:nvSpPr>
      <xdr:spPr>
        <a:xfrm>
          <a:off x="132613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27" name="正方形/長方形 726">
          <a:extLst>
            <a:ext uri="{FF2B5EF4-FFF2-40B4-BE49-F238E27FC236}">
              <a16:creationId xmlns:a16="http://schemas.microsoft.com/office/drawing/2014/main" id="{3DC9D1CF-800B-469F-B249-9A9078FCCD02}"/>
            </a:ext>
          </a:extLst>
        </xdr:cNvPr>
        <xdr:cNvSpPr/>
      </xdr:nvSpPr>
      <xdr:spPr>
        <a:xfrm>
          <a:off x="1120394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28" name="テキスト ボックス 727">
          <a:extLst>
            <a:ext uri="{FF2B5EF4-FFF2-40B4-BE49-F238E27FC236}">
              <a16:creationId xmlns:a16="http://schemas.microsoft.com/office/drawing/2014/main" id="{79D52104-F82B-4B8A-8571-268935FADF6F}"/>
            </a:ext>
          </a:extLst>
        </xdr:cNvPr>
        <xdr:cNvSpPr txBox="1"/>
      </xdr:nvSpPr>
      <xdr:spPr>
        <a:xfrm>
          <a:off x="1116584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29" name="直線コネクタ 728">
          <a:extLst>
            <a:ext uri="{FF2B5EF4-FFF2-40B4-BE49-F238E27FC236}">
              <a16:creationId xmlns:a16="http://schemas.microsoft.com/office/drawing/2014/main" id="{B3E2D7D5-DFF4-4E59-A603-CF3B28255B2F}"/>
            </a:ext>
          </a:extLst>
        </xdr:cNvPr>
        <xdr:cNvCxnSpPr/>
      </xdr:nvCxnSpPr>
      <xdr:spPr>
        <a:xfrm>
          <a:off x="1120394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30" name="テキスト ボックス 729">
          <a:extLst>
            <a:ext uri="{FF2B5EF4-FFF2-40B4-BE49-F238E27FC236}">
              <a16:creationId xmlns:a16="http://schemas.microsoft.com/office/drawing/2014/main" id="{944123B1-D077-4CC4-BA34-D67FE54E710F}"/>
            </a:ext>
          </a:extLst>
        </xdr:cNvPr>
        <xdr:cNvSpPr txBox="1"/>
      </xdr:nvSpPr>
      <xdr:spPr>
        <a:xfrm>
          <a:off x="10801531"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31" name="直線コネクタ 730">
          <a:extLst>
            <a:ext uri="{FF2B5EF4-FFF2-40B4-BE49-F238E27FC236}">
              <a16:creationId xmlns:a16="http://schemas.microsoft.com/office/drawing/2014/main" id="{9E1384AF-FAA1-44C5-9907-A3180ADA106D}"/>
            </a:ext>
          </a:extLst>
        </xdr:cNvPr>
        <xdr:cNvCxnSpPr/>
      </xdr:nvCxnSpPr>
      <xdr:spPr>
        <a:xfrm>
          <a:off x="11203940" y="1866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32" name="テキスト ボックス 731">
          <a:extLst>
            <a:ext uri="{FF2B5EF4-FFF2-40B4-BE49-F238E27FC236}">
              <a16:creationId xmlns:a16="http://schemas.microsoft.com/office/drawing/2014/main" id="{737A9570-2206-497A-958F-2B2E72F99D5F}"/>
            </a:ext>
          </a:extLst>
        </xdr:cNvPr>
        <xdr:cNvSpPr txBox="1"/>
      </xdr:nvSpPr>
      <xdr:spPr>
        <a:xfrm>
          <a:off x="10801531" y="18528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33" name="直線コネクタ 732">
          <a:extLst>
            <a:ext uri="{FF2B5EF4-FFF2-40B4-BE49-F238E27FC236}">
              <a16:creationId xmlns:a16="http://schemas.microsoft.com/office/drawing/2014/main" id="{C7ACF89B-94F6-40F7-8F4C-9264F3C052F3}"/>
            </a:ext>
          </a:extLst>
        </xdr:cNvPr>
        <xdr:cNvCxnSpPr/>
      </xdr:nvCxnSpPr>
      <xdr:spPr>
        <a:xfrm>
          <a:off x="11203940" y="182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34" name="テキスト ボックス 733">
          <a:extLst>
            <a:ext uri="{FF2B5EF4-FFF2-40B4-BE49-F238E27FC236}">
              <a16:creationId xmlns:a16="http://schemas.microsoft.com/office/drawing/2014/main" id="{12646B78-BA4A-4A6A-81CC-534FD9E59B80}"/>
            </a:ext>
          </a:extLst>
        </xdr:cNvPr>
        <xdr:cNvSpPr txBox="1"/>
      </xdr:nvSpPr>
      <xdr:spPr>
        <a:xfrm>
          <a:off x="10842791" y="1814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35" name="直線コネクタ 734">
          <a:extLst>
            <a:ext uri="{FF2B5EF4-FFF2-40B4-BE49-F238E27FC236}">
              <a16:creationId xmlns:a16="http://schemas.microsoft.com/office/drawing/2014/main" id="{A9C3068A-564E-4032-8B3F-BAF1996BB9CA}"/>
            </a:ext>
          </a:extLst>
        </xdr:cNvPr>
        <xdr:cNvCxnSpPr/>
      </xdr:nvCxnSpPr>
      <xdr:spPr>
        <a:xfrm>
          <a:off x="11203940" y="1790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36" name="テキスト ボックス 735">
          <a:extLst>
            <a:ext uri="{FF2B5EF4-FFF2-40B4-BE49-F238E27FC236}">
              <a16:creationId xmlns:a16="http://schemas.microsoft.com/office/drawing/2014/main" id="{48D294E0-CC86-439A-82DE-C659C022BB89}"/>
            </a:ext>
          </a:extLst>
        </xdr:cNvPr>
        <xdr:cNvSpPr txBox="1"/>
      </xdr:nvSpPr>
      <xdr:spPr>
        <a:xfrm>
          <a:off x="10842791" y="1776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37" name="直線コネクタ 736">
          <a:extLst>
            <a:ext uri="{FF2B5EF4-FFF2-40B4-BE49-F238E27FC236}">
              <a16:creationId xmlns:a16="http://schemas.microsoft.com/office/drawing/2014/main" id="{3FF13820-745C-4AF7-9364-2B493D1FB548}"/>
            </a:ext>
          </a:extLst>
        </xdr:cNvPr>
        <xdr:cNvCxnSpPr/>
      </xdr:nvCxnSpPr>
      <xdr:spPr>
        <a:xfrm>
          <a:off x="11203940" y="1752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38" name="テキスト ボックス 737">
          <a:extLst>
            <a:ext uri="{FF2B5EF4-FFF2-40B4-BE49-F238E27FC236}">
              <a16:creationId xmlns:a16="http://schemas.microsoft.com/office/drawing/2014/main" id="{DF63CABE-5B3F-422D-AB9E-FFF19113366F}"/>
            </a:ext>
          </a:extLst>
        </xdr:cNvPr>
        <xdr:cNvSpPr txBox="1"/>
      </xdr:nvSpPr>
      <xdr:spPr>
        <a:xfrm>
          <a:off x="10842791" y="1738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39" name="直線コネクタ 738">
          <a:extLst>
            <a:ext uri="{FF2B5EF4-FFF2-40B4-BE49-F238E27FC236}">
              <a16:creationId xmlns:a16="http://schemas.microsoft.com/office/drawing/2014/main" id="{1B25D1D7-E4C7-4922-BF53-FB223F3ED28E}"/>
            </a:ext>
          </a:extLst>
        </xdr:cNvPr>
        <xdr:cNvCxnSpPr/>
      </xdr:nvCxnSpPr>
      <xdr:spPr>
        <a:xfrm>
          <a:off x="11203940" y="17145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40" name="テキスト ボックス 739">
          <a:extLst>
            <a:ext uri="{FF2B5EF4-FFF2-40B4-BE49-F238E27FC236}">
              <a16:creationId xmlns:a16="http://schemas.microsoft.com/office/drawing/2014/main" id="{69621E40-2186-4F27-83B8-0842B3BABE50}"/>
            </a:ext>
          </a:extLst>
        </xdr:cNvPr>
        <xdr:cNvSpPr txBox="1"/>
      </xdr:nvSpPr>
      <xdr:spPr>
        <a:xfrm>
          <a:off x="10842791" y="17000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41" name="直線コネクタ 740">
          <a:extLst>
            <a:ext uri="{FF2B5EF4-FFF2-40B4-BE49-F238E27FC236}">
              <a16:creationId xmlns:a16="http://schemas.microsoft.com/office/drawing/2014/main" id="{43B65BF6-4493-48BD-B578-6E694519719E}"/>
            </a:ext>
          </a:extLst>
        </xdr:cNvPr>
        <xdr:cNvCxnSpPr/>
      </xdr:nvCxnSpPr>
      <xdr:spPr>
        <a:xfrm>
          <a:off x="1120394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42" name="テキスト ボックス 741">
          <a:extLst>
            <a:ext uri="{FF2B5EF4-FFF2-40B4-BE49-F238E27FC236}">
              <a16:creationId xmlns:a16="http://schemas.microsoft.com/office/drawing/2014/main" id="{3EF9AD39-E7AF-44E3-B043-A4B06B18CD7B}"/>
            </a:ext>
          </a:extLst>
        </xdr:cNvPr>
        <xdr:cNvSpPr txBox="1"/>
      </xdr:nvSpPr>
      <xdr:spPr>
        <a:xfrm>
          <a:off x="10905006" y="1662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43" name="【庁舎】&#10;有形固定資産減価償却率グラフ枠">
          <a:extLst>
            <a:ext uri="{FF2B5EF4-FFF2-40B4-BE49-F238E27FC236}">
              <a16:creationId xmlns:a16="http://schemas.microsoft.com/office/drawing/2014/main" id="{51A3D208-E84F-48E6-990D-E9EDB62DB159}"/>
            </a:ext>
          </a:extLst>
        </xdr:cNvPr>
        <xdr:cNvSpPr/>
      </xdr:nvSpPr>
      <xdr:spPr>
        <a:xfrm>
          <a:off x="1120394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59055</xdr:rowOff>
    </xdr:from>
    <xdr:to>
      <xdr:col>85</xdr:col>
      <xdr:colOff>126364</xdr:colOff>
      <xdr:row>108</xdr:row>
      <xdr:rowOff>152400</xdr:rowOff>
    </xdr:to>
    <xdr:cxnSp macro="">
      <xdr:nvCxnSpPr>
        <xdr:cNvPr id="744" name="直線コネクタ 743">
          <a:extLst>
            <a:ext uri="{FF2B5EF4-FFF2-40B4-BE49-F238E27FC236}">
              <a16:creationId xmlns:a16="http://schemas.microsoft.com/office/drawing/2014/main" id="{CFC17A93-9E7C-4C94-9524-143A097CEEFC}"/>
            </a:ext>
          </a:extLst>
        </xdr:cNvPr>
        <xdr:cNvCxnSpPr/>
      </xdr:nvCxnSpPr>
      <xdr:spPr>
        <a:xfrm flipV="1">
          <a:off x="14703424" y="17028795"/>
          <a:ext cx="0" cy="16402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745" name="【庁舎】&#10;有形固定資産減価償却率最小値テキスト">
          <a:extLst>
            <a:ext uri="{FF2B5EF4-FFF2-40B4-BE49-F238E27FC236}">
              <a16:creationId xmlns:a16="http://schemas.microsoft.com/office/drawing/2014/main" id="{CCD1F0FE-E726-4A7C-90B3-49C7E051D7DC}"/>
            </a:ext>
          </a:extLst>
        </xdr:cNvPr>
        <xdr:cNvSpPr txBox="1"/>
      </xdr:nvSpPr>
      <xdr:spPr>
        <a:xfrm>
          <a:off x="14742160" y="1867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746" name="直線コネクタ 745">
          <a:extLst>
            <a:ext uri="{FF2B5EF4-FFF2-40B4-BE49-F238E27FC236}">
              <a16:creationId xmlns:a16="http://schemas.microsoft.com/office/drawing/2014/main" id="{EE9B7478-B65F-4227-B765-4C5DD933A34D}"/>
            </a:ext>
          </a:extLst>
        </xdr:cNvPr>
        <xdr:cNvCxnSpPr/>
      </xdr:nvCxnSpPr>
      <xdr:spPr>
        <a:xfrm>
          <a:off x="14611350" y="18669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5732</xdr:rowOff>
    </xdr:from>
    <xdr:ext cx="405111" cy="259045"/>
    <xdr:sp macro="" textlink="">
      <xdr:nvSpPr>
        <xdr:cNvPr id="747" name="【庁舎】&#10;有形固定資産減価償却率最大値テキスト">
          <a:extLst>
            <a:ext uri="{FF2B5EF4-FFF2-40B4-BE49-F238E27FC236}">
              <a16:creationId xmlns:a16="http://schemas.microsoft.com/office/drawing/2014/main" id="{D5969541-147A-4BC2-A72A-8A6E068CF9AE}"/>
            </a:ext>
          </a:extLst>
        </xdr:cNvPr>
        <xdr:cNvSpPr txBox="1"/>
      </xdr:nvSpPr>
      <xdr:spPr>
        <a:xfrm>
          <a:off x="14742160" y="16809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59055</xdr:rowOff>
    </xdr:from>
    <xdr:to>
      <xdr:col>86</xdr:col>
      <xdr:colOff>25400</xdr:colOff>
      <xdr:row>99</xdr:row>
      <xdr:rowOff>59055</xdr:rowOff>
    </xdr:to>
    <xdr:cxnSp macro="">
      <xdr:nvCxnSpPr>
        <xdr:cNvPr id="748" name="直線コネクタ 747">
          <a:extLst>
            <a:ext uri="{FF2B5EF4-FFF2-40B4-BE49-F238E27FC236}">
              <a16:creationId xmlns:a16="http://schemas.microsoft.com/office/drawing/2014/main" id="{2F9FA5CB-F5C1-4309-BD07-930CA8718CAA}"/>
            </a:ext>
          </a:extLst>
        </xdr:cNvPr>
        <xdr:cNvCxnSpPr/>
      </xdr:nvCxnSpPr>
      <xdr:spPr>
        <a:xfrm>
          <a:off x="14611350" y="170287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134002</xdr:rowOff>
    </xdr:from>
    <xdr:ext cx="405111" cy="259045"/>
    <xdr:sp macro="" textlink="">
      <xdr:nvSpPr>
        <xdr:cNvPr id="749" name="【庁舎】&#10;有形固定資産減価償却率平均値テキスト">
          <a:extLst>
            <a:ext uri="{FF2B5EF4-FFF2-40B4-BE49-F238E27FC236}">
              <a16:creationId xmlns:a16="http://schemas.microsoft.com/office/drawing/2014/main" id="{E112AC44-2587-4B1E-A3A8-46B74945BA65}"/>
            </a:ext>
          </a:extLst>
        </xdr:cNvPr>
        <xdr:cNvSpPr txBox="1"/>
      </xdr:nvSpPr>
      <xdr:spPr>
        <a:xfrm>
          <a:off x="14742160" y="176180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111125</xdr:rowOff>
    </xdr:from>
    <xdr:to>
      <xdr:col>85</xdr:col>
      <xdr:colOff>177800</xdr:colOff>
      <xdr:row>104</xdr:row>
      <xdr:rowOff>41275</xdr:rowOff>
    </xdr:to>
    <xdr:sp macro="" textlink="">
      <xdr:nvSpPr>
        <xdr:cNvPr id="750" name="フローチャート: 判断 749">
          <a:extLst>
            <a:ext uri="{FF2B5EF4-FFF2-40B4-BE49-F238E27FC236}">
              <a16:creationId xmlns:a16="http://schemas.microsoft.com/office/drawing/2014/main" id="{2460E088-F3B4-4881-AA0B-1B4AEA4DC433}"/>
            </a:ext>
          </a:extLst>
        </xdr:cNvPr>
        <xdr:cNvSpPr/>
      </xdr:nvSpPr>
      <xdr:spPr>
        <a:xfrm>
          <a:off x="14649450" y="17770475"/>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69214</xdr:rowOff>
    </xdr:from>
    <xdr:to>
      <xdr:col>81</xdr:col>
      <xdr:colOff>101600</xdr:colOff>
      <xdr:row>103</xdr:row>
      <xdr:rowOff>170814</xdr:rowOff>
    </xdr:to>
    <xdr:sp macro="" textlink="">
      <xdr:nvSpPr>
        <xdr:cNvPr id="751" name="フローチャート: 判断 750">
          <a:extLst>
            <a:ext uri="{FF2B5EF4-FFF2-40B4-BE49-F238E27FC236}">
              <a16:creationId xmlns:a16="http://schemas.microsoft.com/office/drawing/2014/main" id="{21C60041-0F6C-42E2-AA29-294739D46A5E}"/>
            </a:ext>
          </a:extLst>
        </xdr:cNvPr>
        <xdr:cNvSpPr/>
      </xdr:nvSpPr>
      <xdr:spPr>
        <a:xfrm>
          <a:off x="13887450" y="17726659"/>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38736</xdr:rowOff>
    </xdr:from>
    <xdr:to>
      <xdr:col>76</xdr:col>
      <xdr:colOff>165100</xdr:colOff>
      <xdr:row>103</xdr:row>
      <xdr:rowOff>140336</xdr:rowOff>
    </xdr:to>
    <xdr:sp macro="" textlink="">
      <xdr:nvSpPr>
        <xdr:cNvPr id="752" name="フローチャート: 判断 751">
          <a:extLst>
            <a:ext uri="{FF2B5EF4-FFF2-40B4-BE49-F238E27FC236}">
              <a16:creationId xmlns:a16="http://schemas.microsoft.com/office/drawing/2014/main" id="{999C0259-3D5F-443C-B914-BF577429236E}"/>
            </a:ext>
          </a:extLst>
        </xdr:cNvPr>
        <xdr:cNvSpPr/>
      </xdr:nvSpPr>
      <xdr:spPr>
        <a:xfrm>
          <a:off x="13089890" y="17698086"/>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10161</xdr:rowOff>
    </xdr:from>
    <xdr:to>
      <xdr:col>72</xdr:col>
      <xdr:colOff>38100</xdr:colOff>
      <xdr:row>103</xdr:row>
      <xdr:rowOff>111761</xdr:rowOff>
    </xdr:to>
    <xdr:sp macro="" textlink="">
      <xdr:nvSpPr>
        <xdr:cNvPr id="753" name="フローチャート: 判断 752">
          <a:extLst>
            <a:ext uri="{FF2B5EF4-FFF2-40B4-BE49-F238E27FC236}">
              <a16:creationId xmlns:a16="http://schemas.microsoft.com/office/drawing/2014/main" id="{7317C4D3-95A2-4E05-9B50-84D9A64C46AA}"/>
            </a:ext>
          </a:extLst>
        </xdr:cNvPr>
        <xdr:cNvSpPr/>
      </xdr:nvSpPr>
      <xdr:spPr>
        <a:xfrm>
          <a:off x="12303760" y="17671416"/>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102</xdr:row>
      <xdr:rowOff>153036</xdr:rowOff>
    </xdr:from>
    <xdr:to>
      <xdr:col>67</xdr:col>
      <xdr:colOff>101600</xdr:colOff>
      <xdr:row>103</xdr:row>
      <xdr:rowOff>83186</xdr:rowOff>
    </xdr:to>
    <xdr:sp macro="" textlink="">
      <xdr:nvSpPr>
        <xdr:cNvPr id="754" name="フローチャート: 判断 753">
          <a:extLst>
            <a:ext uri="{FF2B5EF4-FFF2-40B4-BE49-F238E27FC236}">
              <a16:creationId xmlns:a16="http://schemas.microsoft.com/office/drawing/2014/main" id="{103C5727-2F71-4DF1-AF7B-CA8D72B1CBE0}"/>
            </a:ext>
          </a:extLst>
        </xdr:cNvPr>
        <xdr:cNvSpPr/>
      </xdr:nvSpPr>
      <xdr:spPr>
        <a:xfrm>
          <a:off x="11487150" y="17640936"/>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55" name="テキスト ボックス 754">
          <a:extLst>
            <a:ext uri="{FF2B5EF4-FFF2-40B4-BE49-F238E27FC236}">
              <a16:creationId xmlns:a16="http://schemas.microsoft.com/office/drawing/2014/main" id="{D995F165-610C-45E9-9863-E5C31317912B}"/>
            </a:ext>
          </a:extLst>
        </xdr:cNvPr>
        <xdr:cNvSpPr txBox="1"/>
      </xdr:nvSpPr>
      <xdr:spPr>
        <a:xfrm>
          <a:off x="1453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56" name="テキスト ボックス 755">
          <a:extLst>
            <a:ext uri="{FF2B5EF4-FFF2-40B4-BE49-F238E27FC236}">
              <a16:creationId xmlns:a16="http://schemas.microsoft.com/office/drawing/2014/main" id="{23041F2E-D607-469C-9DED-2352B3EC8670}"/>
            </a:ext>
          </a:extLst>
        </xdr:cNvPr>
        <xdr:cNvSpPr txBox="1"/>
      </xdr:nvSpPr>
      <xdr:spPr>
        <a:xfrm>
          <a:off x="13770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57" name="テキスト ボックス 756">
          <a:extLst>
            <a:ext uri="{FF2B5EF4-FFF2-40B4-BE49-F238E27FC236}">
              <a16:creationId xmlns:a16="http://schemas.microsoft.com/office/drawing/2014/main" id="{84A167B7-5B3A-4691-A622-42C5EF5B20F5}"/>
            </a:ext>
          </a:extLst>
        </xdr:cNvPr>
        <xdr:cNvSpPr txBox="1"/>
      </xdr:nvSpPr>
      <xdr:spPr>
        <a:xfrm>
          <a:off x="12973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58" name="テキスト ボックス 757">
          <a:extLst>
            <a:ext uri="{FF2B5EF4-FFF2-40B4-BE49-F238E27FC236}">
              <a16:creationId xmlns:a16="http://schemas.microsoft.com/office/drawing/2014/main" id="{E6640FB2-CA2A-4629-BFCD-D6132A01942F}"/>
            </a:ext>
          </a:extLst>
        </xdr:cNvPr>
        <xdr:cNvSpPr txBox="1"/>
      </xdr:nvSpPr>
      <xdr:spPr>
        <a:xfrm>
          <a:off x="12175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59" name="テキスト ボックス 758">
          <a:extLst>
            <a:ext uri="{FF2B5EF4-FFF2-40B4-BE49-F238E27FC236}">
              <a16:creationId xmlns:a16="http://schemas.microsoft.com/office/drawing/2014/main" id="{FE914E76-B37A-4676-8C2C-16D281E732C8}"/>
            </a:ext>
          </a:extLst>
        </xdr:cNvPr>
        <xdr:cNvSpPr txBox="1"/>
      </xdr:nvSpPr>
      <xdr:spPr>
        <a:xfrm>
          <a:off x="11370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78739</xdr:rowOff>
    </xdr:from>
    <xdr:to>
      <xdr:col>85</xdr:col>
      <xdr:colOff>177800</xdr:colOff>
      <xdr:row>107</xdr:row>
      <xdr:rowOff>8889</xdr:rowOff>
    </xdr:to>
    <xdr:sp macro="" textlink="">
      <xdr:nvSpPr>
        <xdr:cNvPr id="760" name="楕円 759">
          <a:extLst>
            <a:ext uri="{FF2B5EF4-FFF2-40B4-BE49-F238E27FC236}">
              <a16:creationId xmlns:a16="http://schemas.microsoft.com/office/drawing/2014/main" id="{6CB05DB1-DF4C-4EAF-8220-BF69649942C3}"/>
            </a:ext>
          </a:extLst>
        </xdr:cNvPr>
        <xdr:cNvSpPr/>
      </xdr:nvSpPr>
      <xdr:spPr>
        <a:xfrm>
          <a:off x="14649450" y="18252439"/>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57166</xdr:rowOff>
    </xdr:from>
    <xdr:ext cx="405111" cy="259045"/>
    <xdr:sp macro="" textlink="">
      <xdr:nvSpPr>
        <xdr:cNvPr id="761" name="【庁舎】&#10;有形固定資産減価償却率該当値テキスト">
          <a:extLst>
            <a:ext uri="{FF2B5EF4-FFF2-40B4-BE49-F238E27FC236}">
              <a16:creationId xmlns:a16="http://schemas.microsoft.com/office/drawing/2014/main" id="{9519C8BE-BDA7-402F-B5BB-8ACEB293EBB6}"/>
            </a:ext>
          </a:extLst>
        </xdr:cNvPr>
        <xdr:cNvSpPr txBox="1"/>
      </xdr:nvSpPr>
      <xdr:spPr>
        <a:xfrm>
          <a:off x="14742160" y="182270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59689</xdr:rowOff>
    </xdr:from>
    <xdr:to>
      <xdr:col>81</xdr:col>
      <xdr:colOff>101600</xdr:colOff>
      <xdr:row>106</xdr:row>
      <xdr:rowOff>161289</xdr:rowOff>
    </xdr:to>
    <xdr:sp macro="" textlink="">
      <xdr:nvSpPr>
        <xdr:cNvPr id="762" name="楕円 761">
          <a:extLst>
            <a:ext uri="{FF2B5EF4-FFF2-40B4-BE49-F238E27FC236}">
              <a16:creationId xmlns:a16="http://schemas.microsoft.com/office/drawing/2014/main" id="{94BC4EEB-F0BC-4C88-98F8-6D2C4273AFBD}"/>
            </a:ext>
          </a:extLst>
        </xdr:cNvPr>
        <xdr:cNvSpPr/>
      </xdr:nvSpPr>
      <xdr:spPr>
        <a:xfrm>
          <a:off x="13887450" y="18229579"/>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110489</xdr:rowOff>
    </xdr:from>
    <xdr:to>
      <xdr:col>85</xdr:col>
      <xdr:colOff>127000</xdr:colOff>
      <xdr:row>106</xdr:row>
      <xdr:rowOff>129539</xdr:rowOff>
    </xdr:to>
    <xdr:cxnSp macro="">
      <xdr:nvCxnSpPr>
        <xdr:cNvPr id="763" name="直線コネクタ 762">
          <a:extLst>
            <a:ext uri="{FF2B5EF4-FFF2-40B4-BE49-F238E27FC236}">
              <a16:creationId xmlns:a16="http://schemas.microsoft.com/office/drawing/2014/main" id="{06FFDA87-3623-495C-B230-0B4461B789B0}"/>
            </a:ext>
          </a:extLst>
        </xdr:cNvPr>
        <xdr:cNvCxnSpPr/>
      </xdr:nvCxnSpPr>
      <xdr:spPr>
        <a:xfrm>
          <a:off x="13942060" y="18282284"/>
          <a:ext cx="762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27305</xdr:rowOff>
    </xdr:from>
    <xdr:to>
      <xdr:col>76</xdr:col>
      <xdr:colOff>165100</xdr:colOff>
      <xdr:row>106</xdr:row>
      <xdr:rowOff>128905</xdr:rowOff>
    </xdr:to>
    <xdr:sp macro="" textlink="">
      <xdr:nvSpPr>
        <xdr:cNvPr id="764" name="楕円 763">
          <a:extLst>
            <a:ext uri="{FF2B5EF4-FFF2-40B4-BE49-F238E27FC236}">
              <a16:creationId xmlns:a16="http://schemas.microsoft.com/office/drawing/2014/main" id="{3E1AB242-DDD5-463F-A7C9-FC1180854630}"/>
            </a:ext>
          </a:extLst>
        </xdr:cNvPr>
        <xdr:cNvSpPr/>
      </xdr:nvSpPr>
      <xdr:spPr>
        <a:xfrm>
          <a:off x="13089890" y="18199100"/>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78105</xdr:rowOff>
    </xdr:from>
    <xdr:to>
      <xdr:col>81</xdr:col>
      <xdr:colOff>50800</xdr:colOff>
      <xdr:row>106</xdr:row>
      <xdr:rowOff>110489</xdr:rowOff>
    </xdr:to>
    <xdr:cxnSp macro="">
      <xdr:nvCxnSpPr>
        <xdr:cNvPr id="765" name="直線コネクタ 764">
          <a:extLst>
            <a:ext uri="{FF2B5EF4-FFF2-40B4-BE49-F238E27FC236}">
              <a16:creationId xmlns:a16="http://schemas.microsoft.com/office/drawing/2014/main" id="{05C07DDC-B32E-4E10-B2C5-146E806331A3}"/>
            </a:ext>
          </a:extLst>
        </xdr:cNvPr>
        <xdr:cNvCxnSpPr/>
      </xdr:nvCxnSpPr>
      <xdr:spPr>
        <a:xfrm>
          <a:off x="13144500" y="18251805"/>
          <a:ext cx="797560" cy="30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44450</xdr:rowOff>
    </xdr:from>
    <xdr:to>
      <xdr:col>72</xdr:col>
      <xdr:colOff>38100</xdr:colOff>
      <xdr:row>105</xdr:row>
      <xdr:rowOff>146050</xdr:rowOff>
    </xdr:to>
    <xdr:sp macro="" textlink="">
      <xdr:nvSpPr>
        <xdr:cNvPr id="766" name="楕円 765">
          <a:extLst>
            <a:ext uri="{FF2B5EF4-FFF2-40B4-BE49-F238E27FC236}">
              <a16:creationId xmlns:a16="http://schemas.microsoft.com/office/drawing/2014/main" id="{75E6D5E5-B794-4BF9-B1AE-10526D5D93BB}"/>
            </a:ext>
          </a:extLst>
        </xdr:cNvPr>
        <xdr:cNvSpPr/>
      </xdr:nvSpPr>
      <xdr:spPr>
        <a:xfrm>
          <a:off x="12303760" y="1804860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95250</xdr:rowOff>
    </xdr:from>
    <xdr:to>
      <xdr:col>76</xdr:col>
      <xdr:colOff>114300</xdr:colOff>
      <xdr:row>106</xdr:row>
      <xdr:rowOff>78105</xdr:rowOff>
    </xdr:to>
    <xdr:cxnSp macro="">
      <xdr:nvCxnSpPr>
        <xdr:cNvPr id="767" name="直線コネクタ 766">
          <a:extLst>
            <a:ext uri="{FF2B5EF4-FFF2-40B4-BE49-F238E27FC236}">
              <a16:creationId xmlns:a16="http://schemas.microsoft.com/office/drawing/2014/main" id="{A0A05EE8-51F3-45DE-A584-7B28C5D2FB75}"/>
            </a:ext>
          </a:extLst>
        </xdr:cNvPr>
        <xdr:cNvCxnSpPr/>
      </xdr:nvCxnSpPr>
      <xdr:spPr>
        <a:xfrm>
          <a:off x="12346940" y="18093690"/>
          <a:ext cx="797560" cy="158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53975</xdr:rowOff>
    </xdr:from>
    <xdr:to>
      <xdr:col>67</xdr:col>
      <xdr:colOff>101600</xdr:colOff>
      <xdr:row>105</xdr:row>
      <xdr:rowOff>155575</xdr:rowOff>
    </xdr:to>
    <xdr:sp macro="" textlink="">
      <xdr:nvSpPr>
        <xdr:cNvPr id="768" name="楕円 767">
          <a:extLst>
            <a:ext uri="{FF2B5EF4-FFF2-40B4-BE49-F238E27FC236}">
              <a16:creationId xmlns:a16="http://schemas.microsoft.com/office/drawing/2014/main" id="{1D86FB9A-672F-4027-B61C-40E5B2875988}"/>
            </a:ext>
          </a:extLst>
        </xdr:cNvPr>
        <xdr:cNvSpPr/>
      </xdr:nvSpPr>
      <xdr:spPr>
        <a:xfrm>
          <a:off x="11487150" y="1806003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95250</xdr:rowOff>
    </xdr:from>
    <xdr:to>
      <xdr:col>71</xdr:col>
      <xdr:colOff>177800</xdr:colOff>
      <xdr:row>105</xdr:row>
      <xdr:rowOff>104775</xdr:rowOff>
    </xdr:to>
    <xdr:cxnSp macro="">
      <xdr:nvCxnSpPr>
        <xdr:cNvPr id="769" name="直線コネクタ 768">
          <a:extLst>
            <a:ext uri="{FF2B5EF4-FFF2-40B4-BE49-F238E27FC236}">
              <a16:creationId xmlns:a16="http://schemas.microsoft.com/office/drawing/2014/main" id="{F507A78A-61BE-4B49-8A98-711A11328672}"/>
            </a:ext>
          </a:extLst>
        </xdr:cNvPr>
        <xdr:cNvCxnSpPr/>
      </xdr:nvCxnSpPr>
      <xdr:spPr>
        <a:xfrm flipV="1">
          <a:off x="11541760" y="18093690"/>
          <a:ext cx="80518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15891</xdr:rowOff>
    </xdr:from>
    <xdr:ext cx="405111" cy="259045"/>
    <xdr:sp macro="" textlink="">
      <xdr:nvSpPr>
        <xdr:cNvPr id="770" name="n_1aveValue【庁舎】&#10;有形固定資産減価償却率">
          <a:extLst>
            <a:ext uri="{FF2B5EF4-FFF2-40B4-BE49-F238E27FC236}">
              <a16:creationId xmlns:a16="http://schemas.microsoft.com/office/drawing/2014/main" id="{04D5132A-CFF3-44C5-B3AC-DC3E92934B38}"/>
            </a:ext>
          </a:extLst>
        </xdr:cNvPr>
        <xdr:cNvSpPr txBox="1"/>
      </xdr:nvSpPr>
      <xdr:spPr>
        <a:xfrm>
          <a:off x="13738234" y="17507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156863</xdr:rowOff>
    </xdr:from>
    <xdr:ext cx="405111" cy="259045"/>
    <xdr:sp macro="" textlink="">
      <xdr:nvSpPr>
        <xdr:cNvPr id="771" name="n_2aveValue【庁舎】&#10;有形固定資産減価償却率">
          <a:extLst>
            <a:ext uri="{FF2B5EF4-FFF2-40B4-BE49-F238E27FC236}">
              <a16:creationId xmlns:a16="http://schemas.microsoft.com/office/drawing/2014/main" id="{8AD3E4AE-3EA9-4EEC-B3B5-E5537D143E51}"/>
            </a:ext>
          </a:extLst>
        </xdr:cNvPr>
        <xdr:cNvSpPr txBox="1"/>
      </xdr:nvSpPr>
      <xdr:spPr>
        <a:xfrm>
          <a:off x="12957184" y="174752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128288</xdr:rowOff>
    </xdr:from>
    <xdr:ext cx="405111" cy="259045"/>
    <xdr:sp macro="" textlink="">
      <xdr:nvSpPr>
        <xdr:cNvPr id="772" name="n_3aveValue【庁舎】&#10;有形固定資産減価償却率">
          <a:extLst>
            <a:ext uri="{FF2B5EF4-FFF2-40B4-BE49-F238E27FC236}">
              <a16:creationId xmlns:a16="http://schemas.microsoft.com/office/drawing/2014/main" id="{A89C3AC4-671B-49B1-BC9B-D03070E4C983}"/>
            </a:ext>
          </a:extLst>
        </xdr:cNvPr>
        <xdr:cNvSpPr txBox="1"/>
      </xdr:nvSpPr>
      <xdr:spPr>
        <a:xfrm>
          <a:off x="12171054" y="174485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99713</xdr:rowOff>
    </xdr:from>
    <xdr:ext cx="405111" cy="259045"/>
    <xdr:sp macro="" textlink="">
      <xdr:nvSpPr>
        <xdr:cNvPr id="773" name="n_4aveValue【庁舎】&#10;有形固定資産減価償却率">
          <a:extLst>
            <a:ext uri="{FF2B5EF4-FFF2-40B4-BE49-F238E27FC236}">
              <a16:creationId xmlns:a16="http://schemas.microsoft.com/office/drawing/2014/main" id="{EB83C77E-E45A-4170-9B80-3B56B8F66414}"/>
            </a:ext>
          </a:extLst>
        </xdr:cNvPr>
        <xdr:cNvSpPr txBox="1"/>
      </xdr:nvSpPr>
      <xdr:spPr>
        <a:xfrm>
          <a:off x="11354444" y="17412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152416</xdr:rowOff>
    </xdr:from>
    <xdr:ext cx="405111" cy="259045"/>
    <xdr:sp macro="" textlink="">
      <xdr:nvSpPr>
        <xdr:cNvPr id="774" name="n_1mainValue【庁舎】&#10;有形固定資産減価償却率">
          <a:extLst>
            <a:ext uri="{FF2B5EF4-FFF2-40B4-BE49-F238E27FC236}">
              <a16:creationId xmlns:a16="http://schemas.microsoft.com/office/drawing/2014/main" id="{14189E35-0938-4A36-8E29-080BE05F1718}"/>
            </a:ext>
          </a:extLst>
        </xdr:cNvPr>
        <xdr:cNvSpPr txBox="1"/>
      </xdr:nvSpPr>
      <xdr:spPr>
        <a:xfrm>
          <a:off x="13738234" y="18326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120032</xdr:rowOff>
    </xdr:from>
    <xdr:ext cx="405111" cy="259045"/>
    <xdr:sp macro="" textlink="">
      <xdr:nvSpPr>
        <xdr:cNvPr id="775" name="n_2mainValue【庁舎】&#10;有形固定資産減価償却率">
          <a:extLst>
            <a:ext uri="{FF2B5EF4-FFF2-40B4-BE49-F238E27FC236}">
              <a16:creationId xmlns:a16="http://schemas.microsoft.com/office/drawing/2014/main" id="{3E061623-B107-472A-A82B-7986E05E3B0E}"/>
            </a:ext>
          </a:extLst>
        </xdr:cNvPr>
        <xdr:cNvSpPr txBox="1"/>
      </xdr:nvSpPr>
      <xdr:spPr>
        <a:xfrm>
          <a:off x="12957184" y="18295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137177</xdr:rowOff>
    </xdr:from>
    <xdr:ext cx="405111" cy="259045"/>
    <xdr:sp macro="" textlink="">
      <xdr:nvSpPr>
        <xdr:cNvPr id="776" name="n_3mainValue【庁舎】&#10;有形固定資産減価償却率">
          <a:extLst>
            <a:ext uri="{FF2B5EF4-FFF2-40B4-BE49-F238E27FC236}">
              <a16:creationId xmlns:a16="http://schemas.microsoft.com/office/drawing/2014/main" id="{6C255C80-EBE9-4DFC-B6B8-11210204DC0B}"/>
            </a:ext>
          </a:extLst>
        </xdr:cNvPr>
        <xdr:cNvSpPr txBox="1"/>
      </xdr:nvSpPr>
      <xdr:spPr>
        <a:xfrm>
          <a:off x="12171054" y="18135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146702</xdr:rowOff>
    </xdr:from>
    <xdr:ext cx="405111" cy="259045"/>
    <xdr:sp macro="" textlink="">
      <xdr:nvSpPr>
        <xdr:cNvPr id="777" name="n_4mainValue【庁舎】&#10;有形固定資産減価償却率">
          <a:extLst>
            <a:ext uri="{FF2B5EF4-FFF2-40B4-BE49-F238E27FC236}">
              <a16:creationId xmlns:a16="http://schemas.microsoft.com/office/drawing/2014/main" id="{87A8E713-8E87-45A2-9035-11FCD17E33B1}"/>
            </a:ext>
          </a:extLst>
        </xdr:cNvPr>
        <xdr:cNvSpPr txBox="1"/>
      </xdr:nvSpPr>
      <xdr:spPr>
        <a:xfrm>
          <a:off x="11354444" y="18147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78" name="正方形/長方形 777">
          <a:extLst>
            <a:ext uri="{FF2B5EF4-FFF2-40B4-BE49-F238E27FC236}">
              <a16:creationId xmlns:a16="http://schemas.microsoft.com/office/drawing/2014/main" id="{84C3EBDC-55A8-4B3D-B68D-627CB4639AA9}"/>
            </a:ext>
          </a:extLst>
        </xdr:cNvPr>
        <xdr:cNvSpPr/>
      </xdr:nvSpPr>
      <xdr:spPr>
        <a:xfrm>
          <a:off x="164592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79" name="正方形/長方形 778">
          <a:extLst>
            <a:ext uri="{FF2B5EF4-FFF2-40B4-BE49-F238E27FC236}">
              <a16:creationId xmlns:a16="http://schemas.microsoft.com/office/drawing/2014/main" id="{9B2171BF-8563-4E81-B5A5-FB78AA164BEB}"/>
            </a:ext>
          </a:extLst>
        </xdr:cNvPr>
        <xdr:cNvSpPr/>
      </xdr:nvSpPr>
      <xdr:spPr>
        <a:xfrm>
          <a:off x="165900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80" name="正方形/長方形 779">
          <a:extLst>
            <a:ext uri="{FF2B5EF4-FFF2-40B4-BE49-F238E27FC236}">
              <a16:creationId xmlns:a16="http://schemas.microsoft.com/office/drawing/2014/main" id="{7FC2C9DE-BB3A-4C25-9E07-62FC1DC238E0}"/>
            </a:ext>
          </a:extLst>
        </xdr:cNvPr>
        <xdr:cNvSpPr/>
      </xdr:nvSpPr>
      <xdr:spPr>
        <a:xfrm>
          <a:off x="165900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81" name="正方形/長方形 780">
          <a:extLst>
            <a:ext uri="{FF2B5EF4-FFF2-40B4-BE49-F238E27FC236}">
              <a16:creationId xmlns:a16="http://schemas.microsoft.com/office/drawing/2014/main" id="{86044D44-B333-48C1-B405-797E4BD67010}"/>
            </a:ext>
          </a:extLst>
        </xdr:cNvPr>
        <xdr:cNvSpPr/>
      </xdr:nvSpPr>
      <xdr:spPr>
        <a:xfrm>
          <a:off x="174879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82" name="正方形/長方形 781">
          <a:extLst>
            <a:ext uri="{FF2B5EF4-FFF2-40B4-BE49-F238E27FC236}">
              <a16:creationId xmlns:a16="http://schemas.microsoft.com/office/drawing/2014/main" id="{33B78F7B-551F-4B2D-ADAF-1E8282AC4897}"/>
            </a:ext>
          </a:extLst>
        </xdr:cNvPr>
        <xdr:cNvSpPr/>
      </xdr:nvSpPr>
      <xdr:spPr>
        <a:xfrm>
          <a:off x="174879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83" name="正方形/長方形 782">
          <a:extLst>
            <a:ext uri="{FF2B5EF4-FFF2-40B4-BE49-F238E27FC236}">
              <a16:creationId xmlns:a16="http://schemas.microsoft.com/office/drawing/2014/main" id="{E6A4EF4F-220E-4226-9B28-BE8AF934A7A6}"/>
            </a:ext>
          </a:extLst>
        </xdr:cNvPr>
        <xdr:cNvSpPr/>
      </xdr:nvSpPr>
      <xdr:spPr>
        <a:xfrm>
          <a:off x="185166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84" name="正方形/長方形 783">
          <a:extLst>
            <a:ext uri="{FF2B5EF4-FFF2-40B4-BE49-F238E27FC236}">
              <a16:creationId xmlns:a16="http://schemas.microsoft.com/office/drawing/2014/main" id="{DFC2EC1D-2A50-4AFD-B7AF-0D00AA6CB7F8}"/>
            </a:ext>
          </a:extLst>
        </xdr:cNvPr>
        <xdr:cNvSpPr/>
      </xdr:nvSpPr>
      <xdr:spPr>
        <a:xfrm>
          <a:off x="185166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85" name="正方形/長方形 784">
          <a:extLst>
            <a:ext uri="{FF2B5EF4-FFF2-40B4-BE49-F238E27FC236}">
              <a16:creationId xmlns:a16="http://schemas.microsoft.com/office/drawing/2014/main" id="{1DEFF0D5-3C47-4DBD-90B2-414C551DE3CB}"/>
            </a:ext>
          </a:extLst>
        </xdr:cNvPr>
        <xdr:cNvSpPr/>
      </xdr:nvSpPr>
      <xdr:spPr>
        <a:xfrm>
          <a:off x="164592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86" name="テキスト ボックス 785">
          <a:extLst>
            <a:ext uri="{FF2B5EF4-FFF2-40B4-BE49-F238E27FC236}">
              <a16:creationId xmlns:a16="http://schemas.microsoft.com/office/drawing/2014/main" id="{9519D61B-C4ED-44E4-9F50-E14F3DE7263E}"/>
            </a:ext>
          </a:extLst>
        </xdr:cNvPr>
        <xdr:cNvSpPr txBox="1"/>
      </xdr:nvSpPr>
      <xdr:spPr>
        <a:xfrm>
          <a:off x="1644015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87" name="直線コネクタ 786">
          <a:extLst>
            <a:ext uri="{FF2B5EF4-FFF2-40B4-BE49-F238E27FC236}">
              <a16:creationId xmlns:a16="http://schemas.microsoft.com/office/drawing/2014/main" id="{04FF2B82-6BE4-4D1B-BF4C-C7576B7B47D6}"/>
            </a:ext>
          </a:extLst>
        </xdr:cNvPr>
        <xdr:cNvCxnSpPr/>
      </xdr:nvCxnSpPr>
      <xdr:spPr>
        <a:xfrm>
          <a:off x="164592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788" name="直線コネクタ 787">
          <a:extLst>
            <a:ext uri="{FF2B5EF4-FFF2-40B4-BE49-F238E27FC236}">
              <a16:creationId xmlns:a16="http://schemas.microsoft.com/office/drawing/2014/main" id="{44385F70-4CAB-4331-8920-12C0C0E2E9EB}"/>
            </a:ext>
          </a:extLst>
        </xdr:cNvPr>
        <xdr:cNvCxnSpPr/>
      </xdr:nvCxnSpPr>
      <xdr:spPr>
        <a:xfrm>
          <a:off x="16459200" y="1859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789" name="テキスト ボックス 788">
          <a:extLst>
            <a:ext uri="{FF2B5EF4-FFF2-40B4-BE49-F238E27FC236}">
              <a16:creationId xmlns:a16="http://schemas.microsoft.com/office/drawing/2014/main" id="{5009200E-B5DC-4828-A06D-5292E14C1875}"/>
            </a:ext>
          </a:extLst>
        </xdr:cNvPr>
        <xdr:cNvSpPr txBox="1"/>
      </xdr:nvSpPr>
      <xdr:spPr>
        <a:xfrm>
          <a:off x="16047266" y="1844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790" name="直線コネクタ 789">
          <a:extLst>
            <a:ext uri="{FF2B5EF4-FFF2-40B4-BE49-F238E27FC236}">
              <a16:creationId xmlns:a16="http://schemas.microsoft.com/office/drawing/2014/main" id="{437574F7-6BCF-46B8-A8AA-FB8A13B8D641}"/>
            </a:ext>
          </a:extLst>
        </xdr:cNvPr>
        <xdr:cNvCxnSpPr/>
      </xdr:nvCxnSpPr>
      <xdr:spPr>
        <a:xfrm>
          <a:off x="16459200" y="1813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791" name="テキスト ボックス 790">
          <a:extLst>
            <a:ext uri="{FF2B5EF4-FFF2-40B4-BE49-F238E27FC236}">
              <a16:creationId xmlns:a16="http://schemas.microsoft.com/office/drawing/2014/main" id="{6FF8027F-4096-4C68-90FC-EF224F890CF5}"/>
            </a:ext>
          </a:extLst>
        </xdr:cNvPr>
        <xdr:cNvSpPr txBox="1"/>
      </xdr:nvSpPr>
      <xdr:spPr>
        <a:xfrm>
          <a:off x="16047266" y="1799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792" name="直線コネクタ 791">
          <a:extLst>
            <a:ext uri="{FF2B5EF4-FFF2-40B4-BE49-F238E27FC236}">
              <a16:creationId xmlns:a16="http://schemas.microsoft.com/office/drawing/2014/main" id="{18A390D3-7000-400F-8A31-7FA07E96B2E3}"/>
            </a:ext>
          </a:extLst>
        </xdr:cNvPr>
        <xdr:cNvCxnSpPr/>
      </xdr:nvCxnSpPr>
      <xdr:spPr>
        <a:xfrm>
          <a:off x="16459200" y="176745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793" name="テキスト ボックス 792">
          <a:extLst>
            <a:ext uri="{FF2B5EF4-FFF2-40B4-BE49-F238E27FC236}">
              <a16:creationId xmlns:a16="http://schemas.microsoft.com/office/drawing/2014/main" id="{BABEB64F-D002-4318-9073-EF1F7842D59C}"/>
            </a:ext>
          </a:extLst>
        </xdr:cNvPr>
        <xdr:cNvSpPr txBox="1"/>
      </xdr:nvSpPr>
      <xdr:spPr>
        <a:xfrm>
          <a:off x="16047266" y="175380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794" name="直線コネクタ 793">
          <a:extLst>
            <a:ext uri="{FF2B5EF4-FFF2-40B4-BE49-F238E27FC236}">
              <a16:creationId xmlns:a16="http://schemas.microsoft.com/office/drawing/2014/main" id="{15E88D60-E292-4884-B502-B924FC469F08}"/>
            </a:ext>
          </a:extLst>
        </xdr:cNvPr>
        <xdr:cNvCxnSpPr/>
      </xdr:nvCxnSpPr>
      <xdr:spPr>
        <a:xfrm>
          <a:off x="16459200" y="1722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795" name="テキスト ボックス 794">
          <a:extLst>
            <a:ext uri="{FF2B5EF4-FFF2-40B4-BE49-F238E27FC236}">
              <a16:creationId xmlns:a16="http://schemas.microsoft.com/office/drawing/2014/main" id="{03BB984B-AF18-45F3-8EDD-D4B53BBCE90A}"/>
            </a:ext>
          </a:extLst>
        </xdr:cNvPr>
        <xdr:cNvSpPr txBox="1"/>
      </xdr:nvSpPr>
      <xdr:spPr>
        <a:xfrm>
          <a:off x="16047266" y="170770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96" name="直線コネクタ 795">
          <a:extLst>
            <a:ext uri="{FF2B5EF4-FFF2-40B4-BE49-F238E27FC236}">
              <a16:creationId xmlns:a16="http://schemas.microsoft.com/office/drawing/2014/main" id="{03FC9CEE-6D3B-4427-9132-23A61743DF50}"/>
            </a:ext>
          </a:extLst>
        </xdr:cNvPr>
        <xdr:cNvCxnSpPr/>
      </xdr:nvCxnSpPr>
      <xdr:spPr>
        <a:xfrm>
          <a:off x="164592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97" name="テキスト ボックス 796">
          <a:extLst>
            <a:ext uri="{FF2B5EF4-FFF2-40B4-BE49-F238E27FC236}">
              <a16:creationId xmlns:a16="http://schemas.microsoft.com/office/drawing/2014/main" id="{F6FEAEF4-3F7F-4EA3-BB08-F59E5FABF9A1}"/>
            </a:ext>
          </a:extLst>
        </xdr:cNvPr>
        <xdr:cNvSpPr txBox="1"/>
      </xdr:nvSpPr>
      <xdr:spPr>
        <a:xfrm>
          <a:off x="16047266"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98" name="【庁舎】&#10;一人当たり面積グラフ枠">
          <a:extLst>
            <a:ext uri="{FF2B5EF4-FFF2-40B4-BE49-F238E27FC236}">
              <a16:creationId xmlns:a16="http://schemas.microsoft.com/office/drawing/2014/main" id="{DF731137-831C-46A7-BDAF-7724402A96B7}"/>
            </a:ext>
          </a:extLst>
        </xdr:cNvPr>
        <xdr:cNvSpPr/>
      </xdr:nvSpPr>
      <xdr:spPr>
        <a:xfrm>
          <a:off x="164592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21337</xdr:rowOff>
    </xdr:from>
    <xdr:to>
      <xdr:col>116</xdr:col>
      <xdr:colOff>62864</xdr:colOff>
      <xdr:row>108</xdr:row>
      <xdr:rowOff>71628</xdr:rowOff>
    </xdr:to>
    <xdr:cxnSp macro="">
      <xdr:nvCxnSpPr>
        <xdr:cNvPr id="799" name="直線コネクタ 798">
          <a:extLst>
            <a:ext uri="{FF2B5EF4-FFF2-40B4-BE49-F238E27FC236}">
              <a16:creationId xmlns:a16="http://schemas.microsoft.com/office/drawing/2014/main" id="{E50E26AB-7045-48FE-B311-5AC1653EABB7}"/>
            </a:ext>
          </a:extLst>
        </xdr:cNvPr>
        <xdr:cNvCxnSpPr/>
      </xdr:nvCxnSpPr>
      <xdr:spPr>
        <a:xfrm flipV="1">
          <a:off x="19947254" y="17162527"/>
          <a:ext cx="0" cy="14237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75455</xdr:rowOff>
    </xdr:from>
    <xdr:ext cx="469744" cy="259045"/>
    <xdr:sp macro="" textlink="">
      <xdr:nvSpPr>
        <xdr:cNvPr id="800" name="【庁舎】&#10;一人当たり面積最小値テキスト">
          <a:extLst>
            <a:ext uri="{FF2B5EF4-FFF2-40B4-BE49-F238E27FC236}">
              <a16:creationId xmlns:a16="http://schemas.microsoft.com/office/drawing/2014/main" id="{5A91F4A2-F567-4A06-A79F-213C8F8D317D}"/>
            </a:ext>
          </a:extLst>
        </xdr:cNvPr>
        <xdr:cNvSpPr txBox="1"/>
      </xdr:nvSpPr>
      <xdr:spPr>
        <a:xfrm>
          <a:off x="19985990" y="18592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71628</xdr:rowOff>
    </xdr:from>
    <xdr:to>
      <xdr:col>116</xdr:col>
      <xdr:colOff>152400</xdr:colOff>
      <xdr:row>108</xdr:row>
      <xdr:rowOff>71628</xdr:rowOff>
    </xdr:to>
    <xdr:cxnSp macro="">
      <xdr:nvCxnSpPr>
        <xdr:cNvPr id="801" name="直線コネクタ 800">
          <a:extLst>
            <a:ext uri="{FF2B5EF4-FFF2-40B4-BE49-F238E27FC236}">
              <a16:creationId xmlns:a16="http://schemas.microsoft.com/office/drawing/2014/main" id="{7374ACFC-D178-4317-805F-0211E6DA829F}"/>
            </a:ext>
          </a:extLst>
        </xdr:cNvPr>
        <xdr:cNvCxnSpPr/>
      </xdr:nvCxnSpPr>
      <xdr:spPr>
        <a:xfrm>
          <a:off x="19885660" y="1858632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139464</xdr:rowOff>
    </xdr:from>
    <xdr:ext cx="469744" cy="259045"/>
    <xdr:sp macro="" textlink="">
      <xdr:nvSpPr>
        <xdr:cNvPr id="802" name="【庁舎】&#10;一人当たり面積最大値テキスト">
          <a:extLst>
            <a:ext uri="{FF2B5EF4-FFF2-40B4-BE49-F238E27FC236}">
              <a16:creationId xmlns:a16="http://schemas.microsoft.com/office/drawing/2014/main" id="{F1821CF4-5543-4D4A-B2EA-33487DDABE30}"/>
            </a:ext>
          </a:extLst>
        </xdr:cNvPr>
        <xdr:cNvSpPr txBox="1"/>
      </xdr:nvSpPr>
      <xdr:spPr>
        <a:xfrm>
          <a:off x="19985990" y="16937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21337</xdr:rowOff>
    </xdr:from>
    <xdr:to>
      <xdr:col>116</xdr:col>
      <xdr:colOff>152400</xdr:colOff>
      <xdr:row>100</xdr:row>
      <xdr:rowOff>21337</xdr:rowOff>
    </xdr:to>
    <xdr:cxnSp macro="">
      <xdr:nvCxnSpPr>
        <xdr:cNvPr id="803" name="直線コネクタ 802">
          <a:extLst>
            <a:ext uri="{FF2B5EF4-FFF2-40B4-BE49-F238E27FC236}">
              <a16:creationId xmlns:a16="http://schemas.microsoft.com/office/drawing/2014/main" id="{112C6829-F1AC-4C14-8974-EFA585F27A50}"/>
            </a:ext>
          </a:extLst>
        </xdr:cNvPr>
        <xdr:cNvCxnSpPr/>
      </xdr:nvCxnSpPr>
      <xdr:spPr>
        <a:xfrm>
          <a:off x="19885660" y="1716252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103</xdr:row>
      <xdr:rowOff>120414</xdr:rowOff>
    </xdr:from>
    <xdr:ext cx="469744" cy="259045"/>
    <xdr:sp macro="" textlink="">
      <xdr:nvSpPr>
        <xdr:cNvPr id="804" name="【庁舎】&#10;一人当たり面積平均値テキスト">
          <a:extLst>
            <a:ext uri="{FF2B5EF4-FFF2-40B4-BE49-F238E27FC236}">
              <a16:creationId xmlns:a16="http://schemas.microsoft.com/office/drawing/2014/main" id="{BA8CC1ED-4CF5-4390-A507-7B438277924B}"/>
            </a:ext>
          </a:extLst>
        </xdr:cNvPr>
        <xdr:cNvSpPr txBox="1"/>
      </xdr:nvSpPr>
      <xdr:spPr>
        <a:xfrm>
          <a:off x="19985990" y="177816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141987</xdr:rowOff>
    </xdr:from>
    <xdr:to>
      <xdr:col>116</xdr:col>
      <xdr:colOff>114300</xdr:colOff>
      <xdr:row>104</xdr:row>
      <xdr:rowOff>72137</xdr:rowOff>
    </xdr:to>
    <xdr:sp macro="" textlink="">
      <xdr:nvSpPr>
        <xdr:cNvPr id="805" name="フローチャート: 判断 804">
          <a:extLst>
            <a:ext uri="{FF2B5EF4-FFF2-40B4-BE49-F238E27FC236}">
              <a16:creationId xmlns:a16="http://schemas.microsoft.com/office/drawing/2014/main" id="{098817DD-4DFF-4F9B-8254-E0E5D8E94A9F}"/>
            </a:ext>
          </a:extLst>
        </xdr:cNvPr>
        <xdr:cNvSpPr/>
      </xdr:nvSpPr>
      <xdr:spPr>
        <a:xfrm>
          <a:off x="19904710" y="17799432"/>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103</xdr:row>
      <xdr:rowOff>132842</xdr:rowOff>
    </xdr:from>
    <xdr:to>
      <xdr:col>112</xdr:col>
      <xdr:colOff>38100</xdr:colOff>
      <xdr:row>104</xdr:row>
      <xdr:rowOff>62992</xdr:rowOff>
    </xdr:to>
    <xdr:sp macro="" textlink="">
      <xdr:nvSpPr>
        <xdr:cNvPr id="806" name="フローチャート: 判断 805">
          <a:extLst>
            <a:ext uri="{FF2B5EF4-FFF2-40B4-BE49-F238E27FC236}">
              <a16:creationId xmlns:a16="http://schemas.microsoft.com/office/drawing/2014/main" id="{EFBC51D4-66E1-46E4-8816-4C5B544D67EB}"/>
            </a:ext>
          </a:extLst>
        </xdr:cNvPr>
        <xdr:cNvSpPr/>
      </xdr:nvSpPr>
      <xdr:spPr>
        <a:xfrm>
          <a:off x="19161760" y="17796002"/>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103</xdr:row>
      <xdr:rowOff>132842</xdr:rowOff>
    </xdr:from>
    <xdr:to>
      <xdr:col>107</xdr:col>
      <xdr:colOff>101600</xdr:colOff>
      <xdr:row>104</xdr:row>
      <xdr:rowOff>62992</xdr:rowOff>
    </xdr:to>
    <xdr:sp macro="" textlink="">
      <xdr:nvSpPr>
        <xdr:cNvPr id="807" name="フローチャート: 判断 806">
          <a:extLst>
            <a:ext uri="{FF2B5EF4-FFF2-40B4-BE49-F238E27FC236}">
              <a16:creationId xmlns:a16="http://schemas.microsoft.com/office/drawing/2014/main" id="{06E0AA68-45B0-46BD-88FC-93A93BA14AA8}"/>
            </a:ext>
          </a:extLst>
        </xdr:cNvPr>
        <xdr:cNvSpPr/>
      </xdr:nvSpPr>
      <xdr:spPr>
        <a:xfrm>
          <a:off x="18345150" y="17796002"/>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103</xdr:row>
      <xdr:rowOff>155702</xdr:rowOff>
    </xdr:from>
    <xdr:to>
      <xdr:col>102</xdr:col>
      <xdr:colOff>165100</xdr:colOff>
      <xdr:row>104</xdr:row>
      <xdr:rowOff>85852</xdr:rowOff>
    </xdr:to>
    <xdr:sp macro="" textlink="">
      <xdr:nvSpPr>
        <xdr:cNvPr id="808" name="フローチャート: 判断 807">
          <a:extLst>
            <a:ext uri="{FF2B5EF4-FFF2-40B4-BE49-F238E27FC236}">
              <a16:creationId xmlns:a16="http://schemas.microsoft.com/office/drawing/2014/main" id="{1BCE1781-8962-4955-9E68-4D1E25DE512A}"/>
            </a:ext>
          </a:extLst>
        </xdr:cNvPr>
        <xdr:cNvSpPr/>
      </xdr:nvSpPr>
      <xdr:spPr>
        <a:xfrm>
          <a:off x="17547590" y="17815052"/>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103</xdr:row>
      <xdr:rowOff>169418</xdr:rowOff>
    </xdr:from>
    <xdr:to>
      <xdr:col>98</xdr:col>
      <xdr:colOff>38100</xdr:colOff>
      <xdr:row>104</xdr:row>
      <xdr:rowOff>99568</xdr:rowOff>
    </xdr:to>
    <xdr:sp macro="" textlink="">
      <xdr:nvSpPr>
        <xdr:cNvPr id="809" name="フローチャート: 判断 808">
          <a:extLst>
            <a:ext uri="{FF2B5EF4-FFF2-40B4-BE49-F238E27FC236}">
              <a16:creationId xmlns:a16="http://schemas.microsoft.com/office/drawing/2014/main" id="{9EAA0CDD-8BF5-470B-A0CD-363EE7ED4F7A}"/>
            </a:ext>
          </a:extLst>
        </xdr:cNvPr>
        <xdr:cNvSpPr/>
      </xdr:nvSpPr>
      <xdr:spPr>
        <a:xfrm>
          <a:off x="16761460" y="17832578"/>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10" name="テキスト ボックス 809">
          <a:extLst>
            <a:ext uri="{FF2B5EF4-FFF2-40B4-BE49-F238E27FC236}">
              <a16:creationId xmlns:a16="http://schemas.microsoft.com/office/drawing/2014/main" id="{533D9B9F-F072-43B3-8C80-4C6FBE076005}"/>
            </a:ext>
          </a:extLst>
        </xdr:cNvPr>
        <xdr:cNvSpPr txBox="1"/>
      </xdr:nvSpPr>
      <xdr:spPr>
        <a:xfrm>
          <a:off x="197764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11" name="テキスト ボックス 810">
          <a:extLst>
            <a:ext uri="{FF2B5EF4-FFF2-40B4-BE49-F238E27FC236}">
              <a16:creationId xmlns:a16="http://schemas.microsoft.com/office/drawing/2014/main" id="{BBEB9463-B004-44F5-B7C1-DACC6FA21996}"/>
            </a:ext>
          </a:extLst>
        </xdr:cNvPr>
        <xdr:cNvSpPr txBox="1"/>
      </xdr:nvSpPr>
      <xdr:spPr>
        <a:xfrm>
          <a:off x="19033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12" name="テキスト ボックス 811">
          <a:extLst>
            <a:ext uri="{FF2B5EF4-FFF2-40B4-BE49-F238E27FC236}">
              <a16:creationId xmlns:a16="http://schemas.microsoft.com/office/drawing/2014/main" id="{DF476B9A-87F1-44FE-A172-7E0EB781E582}"/>
            </a:ext>
          </a:extLst>
        </xdr:cNvPr>
        <xdr:cNvSpPr txBox="1"/>
      </xdr:nvSpPr>
      <xdr:spPr>
        <a:xfrm>
          <a:off x="18228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13" name="テキスト ボックス 812">
          <a:extLst>
            <a:ext uri="{FF2B5EF4-FFF2-40B4-BE49-F238E27FC236}">
              <a16:creationId xmlns:a16="http://schemas.microsoft.com/office/drawing/2014/main" id="{50EAFCED-DA47-4696-8470-8CABCBE0CD00}"/>
            </a:ext>
          </a:extLst>
        </xdr:cNvPr>
        <xdr:cNvSpPr txBox="1"/>
      </xdr:nvSpPr>
      <xdr:spPr>
        <a:xfrm>
          <a:off x="174307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14" name="テキスト ボックス 813">
          <a:extLst>
            <a:ext uri="{FF2B5EF4-FFF2-40B4-BE49-F238E27FC236}">
              <a16:creationId xmlns:a16="http://schemas.microsoft.com/office/drawing/2014/main" id="{28C2A982-FFC3-42A1-9190-3E488C68D493}"/>
            </a:ext>
          </a:extLst>
        </xdr:cNvPr>
        <xdr:cNvSpPr txBox="1"/>
      </xdr:nvSpPr>
      <xdr:spPr>
        <a:xfrm>
          <a:off x="166331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82550</xdr:rowOff>
    </xdr:from>
    <xdr:to>
      <xdr:col>116</xdr:col>
      <xdr:colOff>114300</xdr:colOff>
      <xdr:row>104</xdr:row>
      <xdr:rowOff>12700</xdr:rowOff>
    </xdr:to>
    <xdr:sp macro="" textlink="">
      <xdr:nvSpPr>
        <xdr:cNvPr id="815" name="楕円 814">
          <a:extLst>
            <a:ext uri="{FF2B5EF4-FFF2-40B4-BE49-F238E27FC236}">
              <a16:creationId xmlns:a16="http://schemas.microsoft.com/office/drawing/2014/main" id="{737FCD1C-24E8-4F7F-BFE9-B57BB0F8BEB3}"/>
            </a:ext>
          </a:extLst>
        </xdr:cNvPr>
        <xdr:cNvSpPr/>
      </xdr:nvSpPr>
      <xdr:spPr>
        <a:xfrm>
          <a:off x="19904710" y="1774380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102</xdr:row>
      <xdr:rowOff>105427</xdr:rowOff>
    </xdr:from>
    <xdr:ext cx="469744" cy="259045"/>
    <xdr:sp macro="" textlink="">
      <xdr:nvSpPr>
        <xdr:cNvPr id="816" name="【庁舎】&#10;一人当たり面積該当値テキスト">
          <a:extLst>
            <a:ext uri="{FF2B5EF4-FFF2-40B4-BE49-F238E27FC236}">
              <a16:creationId xmlns:a16="http://schemas.microsoft.com/office/drawing/2014/main" id="{D0D6A8C1-126E-40AB-A67C-485ABD44A573}"/>
            </a:ext>
          </a:extLst>
        </xdr:cNvPr>
        <xdr:cNvSpPr txBox="1"/>
      </xdr:nvSpPr>
      <xdr:spPr>
        <a:xfrm>
          <a:off x="19985990" y="17591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103</xdr:row>
      <xdr:rowOff>82550</xdr:rowOff>
    </xdr:from>
    <xdr:to>
      <xdr:col>112</xdr:col>
      <xdr:colOff>38100</xdr:colOff>
      <xdr:row>104</xdr:row>
      <xdr:rowOff>12700</xdr:rowOff>
    </xdr:to>
    <xdr:sp macro="" textlink="">
      <xdr:nvSpPr>
        <xdr:cNvPr id="817" name="楕円 816">
          <a:extLst>
            <a:ext uri="{FF2B5EF4-FFF2-40B4-BE49-F238E27FC236}">
              <a16:creationId xmlns:a16="http://schemas.microsoft.com/office/drawing/2014/main" id="{75E0DA74-8E1B-4292-82EA-5D5ED95E83A2}"/>
            </a:ext>
          </a:extLst>
        </xdr:cNvPr>
        <xdr:cNvSpPr/>
      </xdr:nvSpPr>
      <xdr:spPr>
        <a:xfrm>
          <a:off x="19161760" y="1774380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103</xdr:row>
      <xdr:rowOff>133350</xdr:rowOff>
    </xdr:from>
    <xdr:to>
      <xdr:col>116</xdr:col>
      <xdr:colOff>63500</xdr:colOff>
      <xdr:row>103</xdr:row>
      <xdr:rowOff>133350</xdr:rowOff>
    </xdr:to>
    <xdr:cxnSp macro="">
      <xdr:nvCxnSpPr>
        <xdr:cNvPr id="818" name="直線コネクタ 817">
          <a:extLst>
            <a:ext uri="{FF2B5EF4-FFF2-40B4-BE49-F238E27FC236}">
              <a16:creationId xmlns:a16="http://schemas.microsoft.com/office/drawing/2014/main" id="{41772AC4-C801-49E8-9DBC-17991EC4F397}"/>
            </a:ext>
          </a:extLst>
        </xdr:cNvPr>
        <xdr:cNvCxnSpPr/>
      </xdr:nvCxnSpPr>
      <xdr:spPr>
        <a:xfrm>
          <a:off x="19204940" y="1778889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103</xdr:row>
      <xdr:rowOff>87122</xdr:rowOff>
    </xdr:from>
    <xdr:to>
      <xdr:col>107</xdr:col>
      <xdr:colOff>101600</xdr:colOff>
      <xdr:row>104</xdr:row>
      <xdr:rowOff>17272</xdr:rowOff>
    </xdr:to>
    <xdr:sp macro="" textlink="">
      <xdr:nvSpPr>
        <xdr:cNvPr id="819" name="楕円 818">
          <a:extLst>
            <a:ext uri="{FF2B5EF4-FFF2-40B4-BE49-F238E27FC236}">
              <a16:creationId xmlns:a16="http://schemas.microsoft.com/office/drawing/2014/main" id="{252A067D-9525-43E8-85AE-6E63CEA2F60A}"/>
            </a:ext>
          </a:extLst>
        </xdr:cNvPr>
        <xdr:cNvSpPr/>
      </xdr:nvSpPr>
      <xdr:spPr>
        <a:xfrm>
          <a:off x="18345150" y="17748377"/>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103</xdr:row>
      <xdr:rowOff>133350</xdr:rowOff>
    </xdr:from>
    <xdr:to>
      <xdr:col>111</xdr:col>
      <xdr:colOff>177800</xdr:colOff>
      <xdr:row>103</xdr:row>
      <xdr:rowOff>137922</xdr:rowOff>
    </xdr:to>
    <xdr:cxnSp macro="">
      <xdr:nvCxnSpPr>
        <xdr:cNvPr id="820" name="直線コネクタ 819">
          <a:extLst>
            <a:ext uri="{FF2B5EF4-FFF2-40B4-BE49-F238E27FC236}">
              <a16:creationId xmlns:a16="http://schemas.microsoft.com/office/drawing/2014/main" id="{7E50102C-F2F0-4168-B481-9A16D07D17CC}"/>
            </a:ext>
          </a:extLst>
        </xdr:cNvPr>
        <xdr:cNvCxnSpPr/>
      </xdr:nvCxnSpPr>
      <xdr:spPr>
        <a:xfrm flipV="1">
          <a:off x="18399760" y="17788890"/>
          <a:ext cx="80518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39115</xdr:rowOff>
    </xdr:from>
    <xdr:to>
      <xdr:col>102</xdr:col>
      <xdr:colOff>165100</xdr:colOff>
      <xdr:row>104</xdr:row>
      <xdr:rowOff>140715</xdr:rowOff>
    </xdr:to>
    <xdr:sp macro="" textlink="">
      <xdr:nvSpPr>
        <xdr:cNvPr id="821" name="楕円 820">
          <a:extLst>
            <a:ext uri="{FF2B5EF4-FFF2-40B4-BE49-F238E27FC236}">
              <a16:creationId xmlns:a16="http://schemas.microsoft.com/office/drawing/2014/main" id="{71C13AE3-B2B9-41F9-8F5D-A4C2C2FA0216}"/>
            </a:ext>
          </a:extLst>
        </xdr:cNvPr>
        <xdr:cNvSpPr/>
      </xdr:nvSpPr>
      <xdr:spPr>
        <a:xfrm>
          <a:off x="17547590" y="17869915"/>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103</xdr:row>
      <xdr:rowOff>137922</xdr:rowOff>
    </xdr:from>
    <xdr:to>
      <xdr:col>107</xdr:col>
      <xdr:colOff>50800</xdr:colOff>
      <xdr:row>104</xdr:row>
      <xdr:rowOff>89915</xdr:rowOff>
    </xdr:to>
    <xdr:cxnSp macro="">
      <xdr:nvCxnSpPr>
        <xdr:cNvPr id="822" name="直線コネクタ 821">
          <a:extLst>
            <a:ext uri="{FF2B5EF4-FFF2-40B4-BE49-F238E27FC236}">
              <a16:creationId xmlns:a16="http://schemas.microsoft.com/office/drawing/2014/main" id="{45C9477C-E0A5-4CA8-A89E-CB22AA937ED2}"/>
            </a:ext>
          </a:extLst>
        </xdr:cNvPr>
        <xdr:cNvCxnSpPr/>
      </xdr:nvCxnSpPr>
      <xdr:spPr>
        <a:xfrm flipV="1">
          <a:off x="17602200" y="17793462"/>
          <a:ext cx="797560" cy="131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43687</xdr:rowOff>
    </xdr:from>
    <xdr:to>
      <xdr:col>98</xdr:col>
      <xdr:colOff>38100</xdr:colOff>
      <xdr:row>104</xdr:row>
      <xdr:rowOff>145287</xdr:rowOff>
    </xdr:to>
    <xdr:sp macro="" textlink="">
      <xdr:nvSpPr>
        <xdr:cNvPr id="823" name="楕円 822">
          <a:extLst>
            <a:ext uri="{FF2B5EF4-FFF2-40B4-BE49-F238E27FC236}">
              <a16:creationId xmlns:a16="http://schemas.microsoft.com/office/drawing/2014/main" id="{9109FE82-8466-4CFB-86A3-F7B925EB8264}"/>
            </a:ext>
          </a:extLst>
        </xdr:cNvPr>
        <xdr:cNvSpPr/>
      </xdr:nvSpPr>
      <xdr:spPr>
        <a:xfrm>
          <a:off x="16761460" y="1787639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89915</xdr:rowOff>
    </xdr:from>
    <xdr:to>
      <xdr:col>102</xdr:col>
      <xdr:colOff>114300</xdr:colOff>
      <xdr:row>104</xdr:row>
      <xdr:rowOff>94487</xdr:rowOff>
    </xdr:to>
    <xdr:cxnSp macro="">
      <xdr:nvCxnSpPr>
        <xdr:cNvPr id="824" name="直線コネクタ 823">
          <a:extLst>
            <a:ext uri="{FF2B5EF4-FFF2-40B4-BE49-F238E27FC236}">
              <a16:creationId xmlns:a16="http://schemas.microsoft.com/office/drawing/2014/main" id="{C469AC5F-896C-481D-9B48-637A43EF3C2A}"/>
            </a:ext>
          </a:extLst>
        </xdr:cNvPr>
        <xdr:cNvCxnSpPr/>
      </xdr:nvCxnSpPr>
      <xdr:spPr>
        <a:xfrm flipV="1">
          <a:off x="16804640" y="17924525"/>
          <a:ext cx="79756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54119</xdr:rowOff>
    </xdr:from>
    <xdr:ext cx="469744" cy="259045"/>
    <xdr:sp macro="" textlink="">
      <xdr:nvSpPr>
        <xdr:cNvPr id="825" name="n_1aveValue【庁舎】&#10;一人当たり面積">
          <a:extLst>
            <a:ext uri="{FF2B5EF4-FFF2-40B4-BE49-F238E27FC236}">
              <a16:creationId xmlns:a16="http://schemas.microsoft.com/office/drawing/2014/main" id="{34EFF629-6961-4105-A1CC-CD22BBC07494}"/>
            </a:ext>
          </a:extLst>
        </xdr:cNvPr>
        <xdr:cNvSpPr txBox="1"/>
      </xdr:nvSpPr>
      <xdr:spPr>
        <a:xfrm>
          <a:off x="18982132" y="17888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54119</xdr:rowOff>
    </xdr:from>
    <xdr:ext cx="469744" cy="259045"/>
    <xdr:sp macro="" textlink="">
      <xdr:nvSpPr>
        <xdr:cNvPr id="826" name="n_2aveValue【庁舎】&#10;一人当たり面積">
          <a:extLst>
            <a:ext uri="{FF2B5EF4-FFF2-40B4-BE49-F238E27FC236}">
              <a16:creationId xmlns:a16="http://schemas.microsoft.com/office/drawing/2014/main" id="{80BCAE8E-35D9-47E9-A1F8-1CC19DA900C0}"/>
            </a:ext>
          </a:extLst>
        </xdr:cNvPr>
        <xdr:cNvSpPr txBox="1"/>
      </xdr:nvSpPr>
      <xdr:spPr>
        <a:xfrm>
          <a:off x="18182032" y="17888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102379</xdr:rowOff>
    </xdr:from>
    <xdr:ext cx="469744" cy="259045"/>
    <xdr:sp macro="" textlink="">
      <xdr:nvSpPr>
        <xdr:cNvPr id="827" name="n_3aveValue【庁舎】&#10;一人当たり面積">
          <a:extLst>
            <a:ext uri="{FF2B5EF4-FFF2-40B4-BE49-F238E27FC236}">
              <a16:creationId xmlns:a16="http://schemas.microsoft.com/office/drawing/2014/main" id="{35854DF2-D9F5-4277-BA4E-569C3E5E41D6}"/>
            </a:ext>
          </a:extLst>
        </xdr:cNvPr>
        <xdr:cNvSpPr txBox="1"/>
      </xdr:nvSpPr>
      <xdr:spPr>
        <a:xfrm>
          <a:off x="17384472" y="17586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116095</xdr:rowOff>
    </xdr:from>
    <xdr:ext cx="469744" cy="259045"/>
    <xdr:sp macro="" textlink="">
      <xdr:nvSpPr>
        <xdr:cNvPr id="828" name="n_4aveValue【庁舎】&#10;一人当たり面積">
          <a:extLst>
            <a:ext uri="{FF2B5EF4-FFF2-40B4-BE49-F238E27FC236}">
              <a16:creationId xmlns:a16="http://schemas.microsoft.com/office/drawing/2014/main" id="{877EFF78-E6BF-4315-98B6-1D0AC5E5BCA1}"/>
            </a:ext>
          </a:extLst>
        </xdr:cNvPr>
        <xdr:cNvSpPr txBox="1"/>
      </xdr:nvSpPr>
      <xdr:spPr>
        <a:xfrm>
          <a:off x="16588817" y="17603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29227</xdr:rowOff>
    </xdr:from>
    <xdr:ext cx="469744" cy="259045"/>
    <xdr:sp macro="" textlink="">
      <xdr:nvSpPr>
        <xdr:cNvPr id="829" name="n_1mainValue【庁舎】&#10;一人当たり面積">
          <a:extLst>
            <a:ext uri="{FF2B5EF4-FFF2-40B4-BE49-F238E27FC236}">
              <a16:creationId xmlns:a16="http://schemas.microsoft.com/office/drawing/2014/main" id="{1B140485-D578-4EFF-B40B-EE9CC9AE17B1}"/>
            </a:ext>
          </a:extLst>
        </xdr:cNvPr>
        <xdr:cNvSpPr txBox="1"/>
      </xdr:nvSpPr>
      <xdr:spPr>
        <a:xfrm>
          <a:off x="18982132" y="17515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33799</xdr:rowOff>
    </xdr:from>
    <xdr:ext cx="469744" cy="259045"/>
    <xdr:sp macro="" textlink="">
      <xdr:nvSpPr>
        <xdr:cNvPr id="830" name="n_2mainValue【庁舎】&#10;一人当たり面積">
          <a:extLst>
            <a:ext uri="{FF2B5EF4-FFF2-40B4-BE49-F238E27FC236}">
              <a16:creationId xmlns:a16="http://schemas.microsoft.com/office/drawing/2014/main" id="{9610F533-869C-45B7-A3FA-77D0C9FFDB3C}"/>
            </a:ext>
          </a:extLst>
        </xdr:cNvPr>
        <xdr:cNvSpPr txBox="1"/>
      </xdr:nvSpPr>
      <xdr:spPr>
        <a:xfrm>
          <a:off x="18182032" y="17519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131842</xdr:rowOff>
    </xdr:from>
    <xdr:ext cx="469744" cy="259045"/>
    <xdr:sp macro="" textlink="">
      <xdr:nvSpPr>
        <xdr:cNvPr id="831" name="n_3mainValue【庁舎】&#10;一人当たり面積">
          <a:extLst>
            <a:ext uri="{FF2B5EF4-FFF2-40B4-BE49-F238E27FC236}">
              <a16:creationId xmlns:a16="http://schemas.microsoft.com/office/drawing/2014/main" id="{CC21D311-0A3C-4884-B32F-0B8A139C07C0}"/>
            </a:ext>
          </a:extLst>
        </xdr:cNvPr>
        <xdr:cNvSpPr txBox="1"/>
      </xdr:nvSpPr>
      <xdr:spPr>
        <a:xfrm>
          <a:off x="17384472" y="17966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136414</xdr:rowOff>
    </xdr:from>
    <xdr:ext cx="469744" cy="259045"/>
    <xdr:sp macro="" textlink="">
      <xdr:nvSpPr>
        <xdr:cNvPr id="832" name="n_4mainValue【庁舎】&#10;一人当たり面積">
          <a:extLst>
            <a:ext uri="{FF2B5EF4-FFF2-40B4-BE49-F238E27FC236}">
              <a16:creationId xmlns:a16="http://schemas.microsoft.com/office/drawing/2014/main" id="{B916518D-DBB8-4744-99DD-254091969002}"/>
            </a:ext>
          </a:extLst>
        </xdr:cNvPr>
        <xdr:cNvSpPr txBox="1"/>
      </xdr:nvSpPr>
      <xdr:spPr>
        <a:xfrm>
          <a:off x="16588817" y="17963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33" name="正方形/長方形 832">
          <a:extLst>
            <a:ext uri="{FF2B5EF4-FFF2-40B4-BE49-F238E27FC236}">
              <a16:creationId xmlns:a16="http://schemas.microsoft.com/office/drawing/2014/main" id="{9F41A0CF-EC85-44F6-BFCC-43822B102AF3}"/>
            </a:ext>
          </a:extLst>
        </xdr:cNvPr>
        <xdr:cNvSpPr/>
      </xdr:nvSpPr>
      <xdr:spPr>
        <a:xfrm>
          <a:off x="685800" y="19427190"/>
          <a:ext cx="20040600" cy="1908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34" name="正方形/長方形 833">
          <a:extLst>
            <a:ext uri="{FF2B5EF4-FFF2-40B4-BE49-F238E27FC236}">
              <a16:creationId xmlns:a16="http://schemas.microsoft.com/office/drawing/2014/main" id="{9405C623-9F54-4011-BA26-41F6F5100BCF}"/>
            </a:ext>
          </a:extLst>
        </xdr:cNvPr>
        <xdr:cNvSpPr/>
      </xdr:nvSpPr>
      <xdr:spPr>
        <a:xfrm>
          <a:off x="685800" y="19496405"/>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35" name="テキスト ボックス 834">
          <a:extLst>
            <a:ext uri="{FF2B5EF4-FFF2-40B4-BE49-F238E27FC236}">
              <a16:creationId xmlns:a16="http://schemas.microsoft.com/office/drawing/2014/main" id="{28DBBFAB-43A5-4200-9CC6-95E13542B676}"/>
            </a:ext>
          </a:extLst>
        </xdr:cNvPr>
        <xdr:cNvSpPr txBox="1"/>
      </xdr:nvSpPr>
      <xdr:spPr>
        <a:xfrm>
          <a:off x="762000" y="19746595"/>
          <a:ext cx="1987169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年度において、</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類似団体内平均値と比較して有形固定資産減価償却率が低くなっている施設は、体育館・プール、福祉施設である。これは、小学校のプールの整備等が行われたことによるものである。一方、類似団体内平均値と比較して有形固定資産減価償却率が高くなっている施設は、一般廃棄物処理施設、保健センター・保健所、消防施設、市民会館、庁舎である。こうした施設では、大規模改修などの整備ができなかったことにより、老朽化が進んでいる。令和</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3</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10</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月末現在で大規模改修が必要となる建築後</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年を経過している公共建築物は、全体の</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41.5</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％を占めており、今後も、中期財政運営方針に基づき、安定した財政運営をめざすとともに、公共施設等総合管理計画などに基づき公共施設の適正な管理に努めていく。</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大阪府泉佐野市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99,037
96,212
56.51
83,293,220
82,982,884
258,580
24,476,117
56,749,714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7.6
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関西国際空港（以下「空港」）の関連事業所等からの固定資産税等により類似団体平均を上回る税収があるため、</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0.86</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となっており、近年ほぼ横ばいで推移している。</a:t>
          </a:r>
          <a:endPar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3628</xdr:rowOff>
    </xdr:from>
    <xdr:to>
      <xdr:col>23</xdr:col>
      <xdr:colOff>133350</xdr:colOff>
      <xdr:row>45</xdr:row>
      <xdr:rowOff>10885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347278"/>
          <a:ext cx="0" cy="13788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154412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98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10885</xdr:rowOff>
    </xdr:from>
    <xdr:to>
      <xdr:col>24</xdr:col>
      <xdr:colOff>12700</xdr:colOff>
      <xdr:row>45</xdr:row>
      <xdr:rowOff>10885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26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90005</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6090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3628</xdr:rowOff>
    </xdr:from>
    <xdr:to>
      <xdr:col>24</xdr:col>
      <xdr:colOff>12700</xdr:colOff>
      <xdr:row>37</xdr:row>
      <xdr:rowOff>3628</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347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127000</xdr:rowOff>
    </xdr:from>
    <xdr:to>
      <xdr:col>23</xdr:col>
      <xdr:colOff>133350</xdr:colOff>
      <xdr:row>41</xdr:row>
      <xdr:rowOff>24493</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6985000"/>
          <a:ext cx="8382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152599</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820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9072</xdr:rowOff>
    </xdr:from>
    <xdr:to>
      <xdr:col>23</xdr:col>
      <xdr:colOff>184150</xdr:colOff>
      <xdr:row>42</xdr:row>
      <xdr:rowOff>110672</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209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75293</xdr:rowOff>
    </xdr:from>
    <xdr:to>
      <xdr:col>19</xdr:col>
      <xdr:colOff>133350</xdr:colOff>
      <xdr:row>40</xdr:row>
      <xdr:rowOff>127000</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6933293"/>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163285</xdr:rowOff>
    </xdr:from>
    <xdr:to>
      <xdr:col>19</xdr:col>
      <xdr:colOff>184150</xdr:colOff>
      <xdr:row>42</xdr:row>
      <xdr:rowOff>93435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78212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791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40822</xdr:rowOff>
    </xdr:from>
    <xdr:to>
      <xdr:col>15</xdr:col>
      <xdr:colOff>82550</xdr:colOff>
      <xdr:row>40</xdr:row>
      <xdr:rowOff>75293</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6898822"/>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128815</xdr:rowOff>
    </xdr:from>
    <xdr:to>
      <xdr:col>15</xdr:col>
      <xdr:colOff>133350</xdr:colOff>
      <xdr:row>42</xdr:row>
      <xdr:rowOff>58965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43742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40822</xdr:rowOff>
    </xdr:from>
    <xdr:to>
      <xdr:col>11</xdr:col>
      <xdr:colOff>31750</xdr:colOff>
      <xdr:row>40</xdr:row>
      <xdr:rowOff>40822</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689882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94343</xdr:rowOff>
    </xdr:from>
    <xdr:to>
      <xdr:col>11</xdr:col>
      <xdr:colOff>82550</xdr:colOff>
      <xdr:row>42</xdr:row>
      <xdr:rowOff>24493</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9270</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21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94343</xdr:rowOff>
    </xdr:from>
    <xdr:to>
      <xdr:col>7</xdr:col>
      <xdr:colOff>31750</xdr:colOff>
      <xdr:row>42</xdr:row>
      <xdr:rowOff>24493</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9270</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21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145143</xdr:rowOff>
    </xdr:from>
    <xdr:to>
      <xdr:col>23</xdr:col>
      <xdr:colOff>184150</xdr:colOff>
      <xdr:row>41</xdr:row>
      <xdr:rowOff>75293</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161670</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848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76200</xdr:rowOff>
    </xdr:from>
    <xdr:to>
      <xdr:col>19</xdr:col>
      <xdr:colOff>184150</xdr:colOff>
      <xdr:row>41</xdr:row>
      <xdr:rowOff>6350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16527</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70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24493</xdr:rowOff>
    </xdr:from>
    <xdr:to>
      <xdr:col>15</xdr:col>
      <xdr:colOff>133350</xdr:colOff>
      <xdr:row>40</xdr:row>
      <xdr:rowOff>126093</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6882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136270</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651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161472</xdr:rowOff>
    </xdr:from>
    <xdr:to>
      <xdr:col>11</xdr:col>
      <xdr:colOff>82550</xdr:colOff>
      <xdr:row>40</xdr:row>
      <xdr:rowOff>91622</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6848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101799</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616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161472</xdr:rowOff>
    </xdr:from>
    <xdr:to>
      <xdr:col>7</xdr:col>
      <xdr:colOff>31750</xdr:colOff>
      <xdr:row>40</xdr:row>
      <xdr:rowOff>91622</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6848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101799</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616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[104.3%]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経常収支比率は</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104.3</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％と類似団体平均を上回っている。　歳出面では、公債費が著しく高い水準となっており、</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過去に</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空港関連の都市基盤整備等を進め、その財源に地方債を活用した</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ことが</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影響</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してい</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る。</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一方歳入面では、地方消費税交付金、地方特例交付金でそれぞれ減となったものの、市税、地方交付税、株式等譲渡所得割交付金でそれぞれ増となったことから、全体の金額としては増加した。</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このことから、経常収支比率は前年度と比べ、</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0.1</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減少</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した。</a:t>
          </a:r>
          <a:endParaRPr kumimoji="0"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今後も、令和</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12</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月に策定した中期財政運営方針（令和</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7</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11</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年度）に基づき、地方債の繰上償還や遊休土地の積極的な売却など、今後も健全な財政運営に努め、財政構造の弾力性について改善を図る。</a:t>
          </a:r>
          <a:endParaRPr kumimoji="0"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102870</xdr:rowOff>
    </xdr:from>
    <xdr:to>
      <xdr:col>23</xdr:col>
      <xdr:colOff>133350</xdr:colOff>
      <xdr:row>65</xdr:row>
      <xdr:rowOff>99568</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046970"/>
          <a:ext cx="0" cy="11968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71645</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215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99568</xdr:rowOff>
    </xdr:from>
    <xdr:to>
      <xdr:col>24</xdr:col>
      <xdr:colOff>12700</xdr:colOff>
      <xdr:row>65</xdr:row>
      <xdr:rowOff>99568</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243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17797</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790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102870</xdr:rowOff>
    </xdr:from>
    <xdr:to>
      <xdr:col>24</xdr:col>
      <xdr:colOff>12700</xdr:colOff>
      <xdr:row>58</xdr:row>
      <xdr:rowOff>102870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046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99568</xdr:rowOff>
    </xdr:from>
    <xdr:to>
      <xdr:col>23</xdr:col>
      <xdr:colOff>133350</xdr:colOff>
      <xdr:row>65</xdr:row>
      <xdr:rowOff>104394</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4114800" y="11243818"/>
          <a:ext cx="8382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82567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541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66040</xdr:rowOff>
    </xdr:from>
    <xdr:to>
      <xdr:col>23</xdr:col>
      <xdr:colOff>184150</xdr:colOff>
      <xdr:row>62</xdr:row>
      <xdr:rowOff>167640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69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39370</xdr:rowOff>
    </xdr:from>
    <xdr:to>
      <xdr:col>19</xdr:col>
      <xdr:colOff>133350</xdr:colOff>
      <xdr:row>65</xdr:row>
      <xdr:rowOff>104394</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1012170"/>
          <a:ext cx="889000" cy="236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3302</xdr:rowOff>
    </xdr:from>
    <xdr:to>
      <xdr:col>19</xdr:col>
      <xdr:colOff>184150</xdr:colOff>
      <xdr:row>62</xdr:row>
      <xdr:rowOff>104902</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633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115079</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4020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39370</xdr:rowOff>
    </xdr:from>
    <xdr:to>
      <xdr:col>15</xdr:col>
      <xdr:colOff>82550</xdr:colOff>
      <xdr:row>67</xdr:row>
      <xdr:rowOff>2794</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1012170"/>
          <a:ext cx="889000" cy="477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25146</xdr:rowOff>
    </xdr:from>
    <xdr:to>
      <xdr:col>15</xdr:col>
      <xdr:colOff>133350</xdr:colOff>
      <xdr:row>61</xdr:row>
      <xdr:rowOff>126746</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48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136923</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252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41656</xdr:rowOff>
    </xdr:from>
    <xdr:to>
      <xdr:col>11</xdr:col>
      <xdr:colOff>31750</xdr:colOff>
      <xdr:row>67</xdr:row>
      <xdr:rowOff>2794</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1447800" y="11185906"/>
          <a:ext cx="889000" cy="304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61214</xdr:rowOff>
    </xdr:from>
    <xdr:to>
      <xdr:col>11</xdr:col>
      <xdr:colOff>82550</xdr:colOff>
      <xdr:row>62</xdr:row>
      <xdr:rowOff>162814</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69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1541</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459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80518</xdr:rowOff>
    </xdr:from>
    <xdr:to>
      <xdr:col>7</xdr:col>
      <xdr:colOff>31750</xdr:colOff>
      <xdr:row>63</xdr:row>
      <xdr:rowOff>10668</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710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20845</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4792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48768</xdr:rowOff>
    </xdr:from>
    <xdr:to>
      <xdr:col>23</xdr:col>
      <xdr:colOff>184150</xdr:colOff>
      <xdr:row>65</xdr:row>
      <xdr:rowOff>150368</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1193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116095</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1088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53594</xdr:rowOff>
    </xdr:from>
    <xdr:to>
      <xdr:col>19</xdr:col>
      <xdr:colOff>184150</xdr:colOff>
      <xdr:row>65</xdr:row>
      <xdr:rowOff>155194</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1197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139971</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12842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160020</xdr:rowOff>
    </xdr:from>
    <xdr:to>
      <xdr:col>15</xdr:col>
      <xdr:colOff>133350</xdr:colOff>
      <xdr:row>64</xdr:row>
      <xdr:rowOff>90170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96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74947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104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66</xdr:row>
      <xdr:rowOff>123444</xdr:rowOff>
    </xdr:from>
    <xdr:to>
      <xdr:col>11</xdr:col>
      <xdr:colOff>82550</xdr:colOff>
      <xdr:row>67</xdr:row>
      <xdr:rowOff>53594</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1439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67</xdr:row>
      <xdr:rowOff>38371</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1525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162306</xdr:rowOff>
    </xdr:from>
    <xdr:to>
      <xdr:col>7</xdr:col>
      <xdr:colOff>31750</xdr:colOff>
      <xdr:row>65</xdr:row>
      <xdr:rowOff>92456</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1135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77233</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12214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[194,359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144,403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類似団体平均に比べ高くなっているのは、主に物件費を要因としており、各種業務の委託料、ふるさと応援寄附金に係る経費等が増加したためである。今後も中期財政運営方針及び定員適正化計画等に基づき、事務の委託化による人件費と物件費の精査に努める。</a:t>
          </a:r>
          <a:endPar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41528</xdr:rowOff>
    </xdr:from>
    <xdr:to>
      <xdr:col>23</xdr:col>
      <xdr:colOff>133350</xdr:colOff>
      <xdr:row>88</xdr:row>
      <xdr:rowOff>112057</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757528"/>
          <a:ext cx="0" cy="14421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84134</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171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112057</xdr:rowOff>
    </xdr:from>
    <xdr:to>
      <xdr:col>24</xdr:col>
      <xdr:colOff>12700</xdr:colOff>
      <xdr:row>88</xdr:row>
      <xdr:rowOff>112057</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199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127905</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501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41528</xdr:rowOff>
    </xdr:from>
    <xdr:to>
      <xdr:col>24</xdr:col>
      <xdr:colOff>12700</xdr:colOff>
      <xdr:row>80</xdr:row>
      <xdr:rowOff>41528</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757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88</xdr:row>
      <xdr:rowOff>84576</xdr:rowOff>
    </xdr:from>
    <xdr:to>
      <xdr:col>23</xdr:col>
      <xdr:colOff>133350</xdr:colOff>
      <xdr:row>88</xdr:row>
      <xdr:rowOff>112057</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114800" y="15172176"/>
          <a:ext cx="838200" cy="27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76757</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1356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60230</xdr:rowOff>
    </xdr:from>
    <xdr:to>
      <xdr:col>23</xdr:col>
      <xdr:colOff>184150</xdr:colOff>
      <xdr:row>83</xdr:row>
      <xdr:rowOff>161830</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290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86</xdr:row>
      <xdr:rowOff>116078</xdr:rowOff>
    </xdr:from>
    <xdr:to>
      <xdr:col>19</xdr:col>
      <xdr:colOff>133350</xdr:colOff>
      <xdr:row>88</xdr:row>
      <xdr:rowOff>84576</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4860778"/>
          <a:ext cx="889000" cy="311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82510</xdr:rowOff>
    </xdr:from>
    <xdr:to>
      <xdr:col>19</xdr:col>
      <xdr:colOff>184150</xdr:colOff>
      <xdr:row>84</xdr:row>
      <xdr:rowOff>12660</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431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22837</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081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84</xdr:row>
      <xdr:rowOff>19557</xdr:rowOff>
    </xdr:from>
    <xdr:to>
      <xdr:col>15</xdr:col>
      <xdr:colOff>82550</xdr:colOff>
      <xdr:row>86</xdr:row>
      <xdr:rowOff>116078</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4421357"/>
          <a:ext cx="889000" cy="439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20307</xdr:rowOff>
    </xdr:from>
    <xdr:to>
      <xdr:col>15</xdr:col>
      <xdr:colOff>133350</xdr:colOff>
      <xdr:row>83</xdr:row>
      <xdr:rowOff>121907</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425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132084</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019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84</xdr:row>
      <xdr:rowOff>19557</xdr:rowOff>
    </xdr:from>
    <xdr:to>
      <xdr:col>11</xdr:col>
      <xdr:colOff>31750</xdr:colOff>
      <xdr:row>86</xdr:row>
      <xdr:rowOff>16354</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flipV="1">
          <a:off x="1447800" y="14421357"/>
          <a:ext cx="889000" cy="339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89984</xdr:rowOff>
    </xdr:from>
    <xdr:to>
      <xdr:col>11</xdr:col>
      <xdr:colOff>82550</xdr:colOff>
      <xdr:row>83</xdr:row>
      <xdr:rowOff>20134</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4148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30311</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3917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4014</xdr:rowOff>
    </xdr:from>
    <xdr:to>
      <xdr:col>7</xdr:col>
      <xdr:colOff>31750</xdr:colOff>
      <xdr:row>82</xdr:row>
      <xdr:rowOff>105614</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4062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115791</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3831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88</xdr:row>
      <xdr:rowOff>61257</xdr:rowOff>
    </xdr:from>
    <xdr:to>
      <xdr:col>23</xdr:col>
      <xdr:colOff>184150</xdr:colOff>
      <xdr:row>88</xdr:row>
      <xdr:rowOff>162857</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514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87</xdr:row>
      <xdr:rowOff>128584</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5044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88</xdr:row>
      <xdr:rowOff>33776</xdr:rowOff>
    </xdr:from>
    <xdr:to>
      <xdr:col>19</xdr:col>
      <xdr:colOff>184150</xdr:colOff>
      <xdr:row>88</xdr:row>
      <xdr:rowOff>135376</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5121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88</xdr:row>
      <xdr:rowOff>120153</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52077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86</xdr:row>
      <xdr:rowOff>65278</xdr:rowOff>
    </xdr:from>
    <xdr:to>
      <xdr:col>15</xdr:col>
      <xdr:colOff>133350</xdr:colOff>
      <xdr:row>86</xdr:row>
      <xdr:rowOff>166878</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4809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86</xdr:row>
      <xdr:rowOff>151655</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4896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140207</xdr:rowOff>
    </xdr:from>
    <xdr:to>
      <xdr:col>11</xdr:col>
      <xdr:colOff>82550</xdr:colOff>
      <xdr:row>84</xdr:row>
      <xdr:rowOff>70357</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4370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55134</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4456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85</xdr:row>
      <xdr:rowOff>137004</xdr:rowOff>
    </xdr:from>
    <xdr:to>
      <xdr:col>7</xdr:col>
      <xdr:colOff>31750</xdr:colOff>
      <xdr:row>86</xdr:row>
      <xdr:rowOff>67154</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4710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86</xdr:row>
      <xdr:rowOff>51931</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4796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行財政改革推進計画に基づき、平成</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13</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月から</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24</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ヶ月昇給延伸を行ったこと及び平成</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23</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年度より給与カット等を行ってきた。平成</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27</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4</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月</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日から段階的に削減率を緩和したことで上昇し、令和</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年度は前年度</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より</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0.5</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ポイント改善したが、</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依然として類似団体平均を大きく下回る低水準にある</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83</xdr:row>
      <xdr:rowOff>64407</xdr:rowOff>
    </xdr:from>
    <xdr:to>
      <xdr:col>81</xdr:col>
      <xdr:colOff>44450</xdr:colOff>
      <xdr:row>88</xdr:row>
      <xdr:rowOff>137886</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4294757"/>
          <a:ext cx="0" cy="9307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81</xdr:row>
      <xdr:rowOff>150784</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4038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83</xdr:row>
      <xdr:rowOff>64407</xdr:rowOff>
    </xdr:from>
    <xdr:to>
      <xdr:col>81</xdr:col>
      <xdr:colOff>133350</xdr:colOff>
      <xdr:row>83</xdr:row>
      <xdr:rowOff>64407</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4294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6955</xdr:rowOff>
    </xdr:from>
    <xdr:to>
      <xdr:col>81</xdr:col>
      <xdr:colOff>44450</xdr:colOff>
      <xdr:row>83</xdr:row>
      <xdr:rowOff>64407</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179800" y="14237305"/>
          <a:ext cx="838200" cy="5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90913</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6641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118836</xdr:rowOff>
    </xdr:from>
    <xdr:to>
      <xdr:col>81</xdr:col>
      <xdr:colOff>95250</xdr:colOff>
      <xdr:row>86</xdr:row>
      <xdr:rowOff>48986</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6955</xdr:rowOff>
    </xdr:from>
    <xdr:to>
      <xdr:col>77</xdr:col>
      <xdr:colOff>44450</xdr:colOff>
      <xdr:row>83</xdr:row>
      <xdr:rowOff>110368</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5290800" y="14237305"/>
          <a:ext cx="889000" cy="103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141816</xdr:rowOff>
    </xdr:from>
    <xdr:to>
      <xdr:col>77</xdr:col>
      <xdr:colOff>95250</xdr:colOff>
      <xdr:row>86</xdr:row>
      <xdr:rowOff>71966</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715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56743</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8014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110368</xdr:rowOff>
    </xdr:from>
    <xdr:to>
      <xdr:col>72</xdr:col>
      <xdr:colOff>203200</xdr:colOff>
      <xdr:row>83</xdr:row>
      <xdr:rowOff>144841</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flipV="1">
          <a:off x="14401800" y="14340718"/>
          <a:ext cx="889000" cy="34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153307</xdr:rowOff>
    </xdr:from>
    <xdr:to>
      <xdr:col>73</xdr:col>
      <xdr:colOff>44450</xdr:colOff>
      <xdr:row>86</xdr:row>
      <xdr:rowOff>83457</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72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68234</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81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80</xdr:row>
      <xdr:rowOff>96157</xdr:rowOff>
    </xdr:from>
    <xdr:to>
      <xdr:col>68</xdr:col>
      <xdr:colOff>152400</xdr:colOff>
      <xdr:row>83</xdr:row>
      <xdr:rowOff>144841</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a:off x="13512800" y="13812157"/>
          <a:ext cx="889000" cy="563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50800</xdr:rowOff>
    </xdr:from>
    <xdr:to>
      <xdr:col>68</xdr:col>
      <xdr:colOff>203200</xdr:colOff>
      <xdr:row>86</xdr:row>
      <xdr:rowOff>152400</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137177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39309</xdr:rowOff>
    </xdr:from>
    <xdr:to>
      <xdr:col>64</xdr:col>
      <xdr:colOff>152400</xdr:colOff>
      <xdr:row>86</xdr:row>
      <xdr:rowOff>140909</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784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125686</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870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13607</xdr:rowOff>
    </xdr:from>
    <xdr:to>
      <xdr:col>81</xdr:col>
      <xdr:colOff>95250</xdr:colOff>
      <xdr:row>83</xdr:row>
      <xdr:rowOff>115207</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24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106334</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165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82</xdr:row>
      <xdr:rowOff>127605</xdr:rowOff>
    </xdr:from>
    <xdr:to>
      <xdr:col>77</xdr:col>
      <xdr:colOff>95250</xdr:colOff>
      <xdr:row>83</xdr:row>
      <xdr:rowOff>57755</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186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67932</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39553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59568</xdr:rowOff>
    </xdr:from>
    <xdr:to>
      <xdr:col>73</xdr:col>
      <xdr:colOff>44450</xdr:colOff>
      <xdr:row>83</xdr:row>
      <xdr:rowOff>161168</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289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81</xdr:row>
      <xdr:rowOff>171345</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0587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94041</xdr:rowOff>
    </xdr:from>
    <xdr:to>
      <xdr:col>68</xdr:col>
      <xdr:colOff>203200</xdr:colOff>
      <xdr:row>84</xdr:row>
      <xdr:rowOff>24191</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324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34368</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0932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80</xdr:row>
      <xdr:rowOff>45357</xdr:rowOff>
    </xdr:from>
    <xdr:to>
      <xdr:col>64</xdr:col>
      <xdr:colOff>152400</xdr:colOff>
      <xdr:row>80</xdr:row>
      <xdr:rowOff>146957</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3761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78</xdr:row>
      <xdr:rowOff>157134</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3530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[5.60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過去に</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空港関連の都市基盤整備等の事業推進や空港を管轄する消防業務のために必要な人員を確保したことにより、類似団体内平均値と比較して高い水準となっていたが、消防事務を一部事務組合（泉州南消防組合）へ移管した平成</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24</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年度から同平均値と比較して低い水準となった。</a:t>
          </a:r>
          <a:endPar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令和</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年度は、</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一般行政職員数増のため</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前年度</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より</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0.33</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人増加している。</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今後も中期財政運営方針及び定員適正化計画等に基づき、より適正な定員管理に努める。</a:t>
          </a:r>
          <a:endPar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120438</xdr:rowOff>
    </xdr:from>
    <xdr:to>
      <xdr:col>81</xdr:col>
      <xdr:colOff>44450</xdr:colOff>
      <xdr:row>67</xdr:row>
      <xdr:rowOff>82021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235988"/>
          <a:ext cx="0" cy="13331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54098</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541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82021</xdr:rowOff>
    </xdr:from>
    <xdr:to>
      <xdr:col>81</xdr:col>
      <xdr:colOff>133350</xdr:colOff>
      <xdr:row>67</xdr:row>
      <xdr:rowOff>82021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5691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35365</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979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120438</xdr:rowOff>
    </xdr:from>
    <xdr:to>
      <xdr:col>81</xdr:col>
      <xdr:colOff>133350</xdr:colOff>
      <xdr:row>59</xdr:row>
      <xdr:rowOff>120438</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235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18309</xdr:rowOff>
    </xdr:from>
    <xdr:to>
      <xdr:col>81</xdr:col>
      <xdr:colOff>44450</xdr:colOff>
      <xdr:row>62</xdr:row>
      <xdr:rowOff>84667</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0648209"/>
          <a:ext cx="838200" cy="66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130615</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7605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158538</xdr:rowOff>
    </xdr:from>
    <xdr:to>
      <xdr:col>81</xdr:col>
      <xdr:colOff>95250</xdr:colOff>
      <xdr:row>63</xdr:row>
      <xdr:rowOff>88688</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788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212</xdr:rowOff>
    </xdr:from>
    <xdr:to>
      <xdr:col>77</xdr:col>
      <xdr:colOff>44450</xdr:colOff>
      <xdr:row>62</xdr:row>
      <xdr:rowOff>18309</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630112"/>
          <a:ext cx="889000" cy="1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146473</xdr:rowOff>
    </xdr:from>
    <xdr:to>
      <xdr:col>77</xdr:col>
      <xdr:colOff>95250</xdr:colOff>
      <xdr:row>63</xdr:row>
      <xdr:rowOff>76623</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77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61400</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8627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163619</xdr:rowOff>
    </xdr:from>
    <xdr:to>
      <xdr:col>72</xdr:col>
      <xdr:colOff>203200</xdr:colOff>
      <xdr:row>62</xdr:row>
      <xdr:rowOff>212</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622069"/>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134408</xdr:rowOff>
    </xdr:from>
    <xdr:to>
      <xdr:col>73</xdr:col>
      <xdr:colOff>44450</xdr:colOff>
      <xdr:row>63</xdr:row>
      <xdr:rowOff>64558</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76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49335</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85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133456</xdr:rowOff>
    </xdr:from>
    <xdr:to>
      <xdr:col>68</xdr:col>
      <xdr:colOff>152400</xdr:colOff>
      <xdr:row>61</xdr:row>
      <xdr:rowOff>163619</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0591906"/>
          <a:ext cx="889000" cy="30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126365</xdr:rowOff>
    </xdr:from>
    <xdr:to>
      <xdr:col>68</xdr:col>
      <xdr:colOff>203200</xdr:colOff>
      <xdr:row>63</xdr:row>
      <xdr:rowOff>56515</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75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41292</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842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124354</xdr:rowOff>
    </xdr:from>
    <xdr:to>
      <xdr:col>64</xdr:col>
      <xdr:colOff>152400</xdr:colOff>
      <xdr:row>63</xdr:row>
      <xdr:rowOff>54504</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754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39281</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840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33867</xdr:rowOff>
    </xdr:from>
    <xdr:to>
      <xdr:col>81</xdr:col>
      <xdr:colOff>95250</xdr:colOff>
      <xdr:row>62</xdr:row>
      <xdr:rowOff>135467</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66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50394</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508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138959</xdr:rowOff>
    </xdr:from>
    <xdr:to>
      <xdr:col>77</xdr:col>
      <xdr:colOff>95250</xdr:colOff>
      <xdr:row>62</xdr:row>
      <xdr:rowOff>69109</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597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79286</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3662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120862</xdr:rowOff>
    </xdr:from>
    <xdr:to>
      <xdr:col>73</xdr:col>
      <xdr:colOff>44450</xdr:colOff>
      <xdr:row>62</xdr:row>
      <xdr:rowOff>51012</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579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61189</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348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112819</xdr:rowOff>
    </xdr:from>
    <xdr:to>
      <xdr:col>68</xdr:col>
      <xdr:colOff>203200</xdr:colOff>
      <xdr:row>62</xdr:row>
      <xdr:rowOff>42969</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571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53146</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340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82656</xdr:rowOff>
    </xdr:from>
    <xdr:to>
      <xdr:col>64</xdr:col>
      <xdr:colOff>152400</xdr:colOff>
      <xdr:row>62</xdr:row>
      <xdr:rowOff>12806</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541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22983</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309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過去に</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空港関連の都市基盤整備等を進め、その財源に地方債を活用した影響で、類似団体と比べて公債費の負担が重くなっている。</a:t>
          </a:r>
          <a:endPar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令和</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年度は、臨時財政対策債を前年度より</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3.5</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億円</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減</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となる</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3.1</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億円新規発行し</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たものの</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、全体の元金償還額が発行額を上回り、実質公債費比率は</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0.9</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ポイント改善した。今後も中期財政運営方針に基づき、計画的な地方債の発行を行うことで、公債費の抑制に努める。</a:t>
          </a:r>
          <a:endPar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a:extLst>
            <a:ext uri="{FF2B5EF4-FFF2-40B4-BE49-F238E27FC236}">
              <a16:creationId xmlns:a16="http://schemas.microsoft.com/office/drawing/2014/main" id="{00000000-0008-0000-0300-000079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161290</xdr:rowOff>
    </xdr:from>
    <xdr:to>
      <xdr:col>81</xdr:col>
      <xdr:colOff>44450</xdr:colOff>
      <xdr:row>43</xdr:row>
      <xdr:rowOff>14817</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7018000" y="6333490"/>
          <a:ext cx="0" cy="105367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42</xdr:row>
      <xdr:rowOff>158344</xdr:rowOff>
    </xdr:from>
    <xdr:ext cx="762000" cy="259045"/>
    <xdr:sp macro="" textlink="">
      <xdr:nvSpPr>
        <xdr:cNvPr id="379" name="公債費負担の状況最小値テキスト">
          <a:extLst>
            <a:ext uri="{FF2B5EF4-FFF2-40B4-BE49-F238E27FC236}">
              <a16:creationId xmlns:a16="http://schemas.microsoft.com/office/drawing/2014/main" id="{00000000-0008-0000-0300-00007B010000}"/>
            </a:ext>
          </a:extLst>
        </xdr:cNvPr>
        <xdr:cNvSpPr txBox="1"/>
      </xdr:nvSpPr>
      <xdr:spPr>
        <a:xfrm>
          <a:off x="17106900" y="7359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14817</xdr:rowOff>
    </xdr:from>
    <xdr:to>
      <xdr:col>81</xdr:col>
      <xdr:colOff>133350</xdr:colOff>
      <xdr:row>43</xdr:row>
      <xdr:rowOff>14817</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7387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76217</xdr:rowOff>
    </xdr:from>
    <xdr:ext cx="762000" cy="259045"/>
    <xdr:sp macro="" textlink="">
      <xdr:nvSpPr>
        <xdr:cNvPr id="381" name="公債費負担の状況最大値テキスト">
          <a:extLst>
            <a:ext uri="{FF2B5EF4-FFF2-40B4-BE49-F238E27FC236}">
              <a16:creationId xmlns:a16="http://schemas.microsoft.com/office/drawing/2014/main" id="{00000000-0008-0000-0300-00007D010000}"/>
            </a:ext>
          </a:extLst>
        </xdr:cNvPr>
        <xdr:cNvSpPr txBox="1"/>
      </xdr:nvSpPr>
      <xdr:spPr>
        <a:xfrm>
          <a:off x="17106900" y="607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161290</xdr:rowOff>
    </xdr:from>
    <xdr:to>
      <xdr:col>81</xdr:col>
      <xdr:colOff>133350</xdr:colOff>
      <xdr:row>36</xdr:row>
      <xdr:rowOff>161290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633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164677</xdr:rowOff>
    </xdr:from>
    <xdr:to>
      <xdr:col>81</xdr:col>
      <xdr:colOff>44450</xdr:colOff>
      <xdr:row>42</xdr:row>
      <xdr:rowOff>65617</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flipV="1">
          <a:off x="16179800" y="7194127"/>
          <a:ext cx="8382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68597</xdr:rowOff>
    </xdr:from>
    <xdr:ext cx="762000" cy="259045"/>
    <xdr:sp macro="" textlink="">
      <xdr:nvSpPr>
        <xdr:cNvPr id="384" name="公債費負担の状況平均値テキスト">
          <a:extLst>
            <a:ext uri="{FF2B5EF4-FFF2-40B4-BE49-F238E27FC236}">
              <a16:creationId xmlns:a16="http://schemas.microsoft.com/office/drawing/2014/main" id="{00000000-0008-0000-0300-000080010000}"/>
            </a:ext>
          </a:extLst>
        </xdr:cNvPr>
        <xdr:cNvSpPr txBox="1"/>
      </xdr:nvSpPr>
      <xdr:spPr>
        <a:xfrm>
          <a:off x="17106900" y="67551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52070</xdr:rowOff>
    </xdr:from>
    <xdr:to>
      <xdr:col>81</xdr:col>
      <xdr:colOff>95250</xdr:colOff>
      <xdr:row>40</xdr:row>
      <xdr:rowOff>153670</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967200" y="691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65617</xdr:rowOff>
    </xdr:from>
    <xdr:to>
      <xdr:col>77</xdr:col>
      <xdr:colOff>44450</xdr:colOff>
      <xdr:row>43</xdr:row>
      <xdr:rowOff>6773</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flipV="1">
          <a:off x="15290800" y="7266517"/>
          <a:ext cx="889000" cy="112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44027</xdr:rowOff>
    </xdr:from>
    <xdr:to>
      <xdr:col>77</xdr:col>
      <xdr:colOff>95250</xdr:colOff>
      <xdr:row>40</xdr:row>
      <xdr:rowOff>145627</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129000" y="6902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155804</xdr:rowOff>
    </xdr:from>
    <xdr:ext cx="7366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5798800" y="66709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43</xdr:row>
      <xdr:rowOff>6773</xdr:rowOff>
    </xdr:from>
    <xdr:to>
      <xdr:col>72</xdr:col>
      <xdr:colOff>203200</xdr:colOff>
      <xdr:row>44</xdr:row>
      <xdr:rowOff>4233</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flipV="1">
          <a:off x="14401800" y="7379123"/>
          <a:ext cx="889000" cy="168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35983</xdr:rowOff>
    </xdr:from>
    <xdr:to>
      <xdr:col>73</xdr:col>
      <xdr:colOff>44450</xdr:colOff>
      <xdr:row>40</xdr:row>
      <xdr:rowOff>137583</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52400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147760</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909800" y="66628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44</xdr:row>
      <xdr:rowOff>4233</xdr:rowOff>
    </xdr:from>
    <xdr:to>
      <xdr:col>68</xdr:col>
      <xdr:colOff>152400</xdr:colOff>
      <xdr:row>44</xdr:row>
      <xdr:rowOff>124883</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flipV="1">
          <a:off x="13512800" y="7548033"/>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11854</xdr:rowOff>
    </xdr:from>
    <xdr:to>
      <xdr:col>68</xdr:col>
      <xdr:colOff>203200</xdr:colOff>
      <xdr:row>40</xdr:row>
      <xdr:rowOff>113454</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4351000" y="6869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123631</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020800" y="6638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11854</xdr:rowOff>
    </xdr:from>
    <xdr:to>
      <xdr:col>64</xdr:col>
      <xdr:colOff>152400</xdr:colOff>
      <xdr:row>40</xdr:row>
      <xdr:rowOff>113454</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462000" y="6869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123631</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131800" y="6638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113877</xdr:rowOff>
    </xdr:from>
    <xdr:to>
      <xdr:col>81</xdr:col>
      <xdr:colOff>95250</xdr:colOff>
      <xdr:row>42</xdr:row>
      <xdr:rowOff>44027</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967200" y="7143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85954</xdr:rowOff>
    </xdr:from>
    <xdr:ext cx="762000" cy="259045"/>
    <xdr:sp macro="" textlink="">
      <xdr:nvSpPr>
        <xdr:cNvPr id="403" name="公債費負担の状況該当値テキスト">
          <a:extLst>
            <a:ext uri="{FF2B5EF4-FFF2-40B4-BE49-F238E27FC236}">
              <a16:creationId xmlns:a16="http://schemas.microsoft.com/office/drawing/2014/main" id="{00000000-0008-0000-0300-000093010000}"/>
            </a:ext>
          </a:extLst>
        </xdr:cNvPr>
        <xdr:cNvSpPr txBox="1"/>
      </xdr:nvSpPr>
      <xdr:spPr>
        <a:xfrm>
          <a:off x="17106900" y="7115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14817</xdr:rowOff>
    </xdr:from>
    <xdr:to>
      <xdr:col>77</xdr:col>
      <xdr:colOff>95250</xdr:colOff>
      <xdr:row>42</xdr:row>
      <xdr:rowOff>116417</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1290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101194</xdr:rowOff>
    </xdr:from>
    <xdr:ext cx="7366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798800" y="73020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127423</xdr:rowOff>
    </xdr:from>
    <xdr:to>
      <xdr:col>73</xdr:col>
      <xdr:colOff>44450</xdr:colOff>
      <xdr:row>43</xdr:row>
      <xdr:rowOff>57573</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5240000" y="7328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42350</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909800" y="74147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43</xdr:row>
      <xdr:rowOff>124883</xdr:rowOff>
    </xdr:from>
    <xdr:to>
      <xdr:col>68</xdr:col>
      <xdr:colOff>203200</xdr:colOff>
      <xdr:row>44</xdr:row>
      <xdr:rowOff>55033</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4351000" y="749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44</xdr:row>
      <xdr:rowOff>39810</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020800" y="7583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44</xdr:row>
      <xdr:rowOff>74083</xdr:rowOff>
    </xdr:from>
    <xdr:to>
      <xdr:col>64</xdr:col>
      <xdr:colOff>152400</xdr:colOff>
      <xdr:row>45</xdr:row>
      <xdr:rowOff>4233</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462000" y="7617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44</xdr:row>
      <xdr:rowOff>160460</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131800" y="7704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類似団体平均を上回って</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いる。</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主な要因としては、</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過去に</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空港関連の都市基盤整備等を進め、その財源に地方債を活用した影響で、一般会計等の地方債現在高が標準財政規模の約</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2.45</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倍の</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600</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億円となっていること、また、空港対岸の「りんくうタウン」の造成に関して、公費負担となる雨水整備を最優先で進めたため、公営企業債等繰出見込額が</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115</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億円となっていることがあげられる。今後も公債費等義務的経費の削減を中心とする行財政改革を進め、財政の健全化に努める。</a:t>
          </a:r>
          <a:endPar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61</xdr:col>
      <xdr:colOff>6350</xdr:colOff>
      <xdr:row>10</xdr:row>
      <xdr:rowOff>63500</xdr:rowOff>
    </xdr:from>
    <xdr:ext cx="298543" cy="225703"/>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1" name="将来負担の状況グラフ枠">
          <a:extLst>
            <a:ext uri="{FF2B5EF4-FFF2-40B4-BE49-F238E27FC236}">
              <a16:creationId xmlns:a16="http://schemas.microsoft.com/office/drawing/2014/main" id="{00000000-0008-0000-0300-0000B9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130447</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flipV="1">
          <a:off x="17018000" y="2313214"/>
          <a:ext cx="0" cy="15891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102524</xdr:rowOff>
    </xdr:from>
    <xdr:ext cx="762000" cy="259045"/>
    <xdr:sp macro="" textlink="">
      <xdr:nvSpPr>
        <xdr:cNvPr id="443" name="将来負担の状況最小値テキスト">
          <a:extLst>
            <a:ext uri="{FF2B5EF4-FFF2-40B4-BE49-F238E27FC236}">
              <a16:creationId xmlns:a16="http://schemas.microsoft.com/office/drawing/2014/main" id="{00000000-0008-0000-0300-0000BB010000}"/>
            </a:ext>
          </a:extLst>
        </xdr:cNvPr>
        <xdr:cNvSpPr txBox="1"/>
      </xdr:nvSpPr>
      <xdr:spPr>
        <a:xfrm>
          <a:off x="17106900" y="38744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130447</xdr:rowOff>
    </xdr:from>
    <xdr:to>
      <xdr:col>81</xdr:col>
      <xdr:colOff>133350</xdr:colOff>
      <xdr:row>22</xdr:row>
      <xdr:rowOff>130447</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3902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5" name="将来負担の状況最大値テキスト">
          <a:extLst>
            <a:ext uri="{FF2B5EF4-FFF2-40B4-BE49-F238E27FC236}">
              <a16:creationId xmlns:a16="http://schemas.microsoft.com/office/drawing/2014/main" id="{00000000-0008-0000-0300-0000BD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62865</xdr:rowOff>
    </xdr:from>
    <xdr:to>
      <xdr:col>81</xdr:col>
      <xdr:colOff>44450</xdr:colOff>
      <xdr:row>16</xdr:row>
      <xdr:rowOff>50891</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flipV="1">
          <a:off x="16179800" y="2463165"/>
          <a:ext cx="838200" cy="330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62791</xdr:rowOff>
    </xdr:from>
    <xdr:ext cx="762000" cy="259045"/>
    <xdr:sp macro="" textlink="">
      <xdr:nvSpPr>
        <xdr:cNvPr id="448" name="将来負担の状況平均値テキスト">
          <a:extLst>
            <a:ext uri="{FF2B5EF4-FFF2-40B4-BE49-F238E27FC236}">
              <a16:creationId xmlns:a16="http://schemas.microsoft.com/office/drawing/2014/main" id="{00000000-0008-0000-0300-0000C0010000}"/>
            </a:ext>
          </a:extLst>
        </xdr:cNvPr>
        <xdr:cNvSpPr txBox="1"/>
      </xdr:nvSpPr>
      <xdr:spPr>
        <a:xfrm>
          <a:off x="17106900" y="2120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16</xdr:row>
      <xdr:rowOff>50891</xdr:rowOff>
    </xdr:from>
    <xdr:to>
      <xdr:col>77</xdr:col>
      <xdr:colOff>44450</xdr:colOff>
      <xdr:row>17</xdr:row>
      <xdr:rowOff>136253</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flipV="1">
          <a:off x="15290800" y="2794091"/>
          <a:ext cx="889000" cy="25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17</xdr:row>
      <xdr:rowOff>136253</xdr:rowOff>
    </xdr:from>
    <xdr:to>
      <xdr:col>72</xdr:col>
      <xdr:colOff>203200</xdr:colOff>
      <xdr:row>21</xdr:row>
      <xdr:rowOff>143328</xdr:rowOff>
    </xdr:to>
    <xdr:cxnSp macro="">
      <xdr:nvCxnSpPr>
        <xdr:cNvPr id="453" name="直線コネクタ 452">
          <a:extLst>
            <a:ext uri="{FF2B5EF4-FFF2-40B4-BE49-F238E27FC236}">
              <a16:creationId xmlns:a16="http://schemas.microsoft.com/office/drawing/2014/main" id="{00000000-0008-0000-0300-0000C5010000}"/>
            </a:ext>
          </a:extLst>
        </xdr:cNvPr>
        <xdr:cNvCxnSpPr/>
      </xdr:nvCxnSpPr>
      <xdr:spPr>
        <a:xfrm flipV="1">
          <a:off x="14401800" y="3050903"/>
          <a:ext cx="889000" cy="692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33564</xdr:rowOff>
    </xdr:from>
    <xdr:to>
      <xdr:col>73</xdr:col>
      <xdr:colOff>44450</xdr:colOff>
      <xdr:row>13</xdr:row>
      <xdr:rowOff>135164</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21</xdr:row>
      <xdr:rowOff>79556</xdr:rowOff>
    </xdr:from>
    <xdr:to>
      <xdr:col>68</xdr:col>
      <xdr:colOff>152400</xdr:colOff>
      <xdr:row>21</xdr:row>
      <xdr:rowOff>143328</xdr:rowOff>
    </xdr:to>
    <xdr:cxnSp macro="">
      <xdr:nvCxnSpPr>
        <xdr:cNvPr id="456" name="直線コネクタ 455">
          <a:extLst>
            <a:ext uri="{FF2B5EF4-FFF2-40B4-BE49-F238E27FC236}">
              <a16:creationId xmlns:a16="http://schemas.microsoft.com/office/drawing/2014/main" id="{00000000-0008-0000-0300-0000C8010000}"/>
            </a:ext>
          </a:extLst>
        </xdr:cNvPr>
        <xdr:cNvCxnSpPr/>
      </xdr:nvCxnSpPr>
      <xdr:spPr>
        <a:xfrm>
          <a:off x="13512800" y="3680006"/>
          <a:ext cx="889000" cy="63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100784</xdr:rowOff>
    </xdr:from>
    <xdr:to>
      <xdr:col>68</xdr:col>
      <xdr:colOff>203200</xdr:colOff>
      <xdr:row>14</xdr:row>
      <xdr:rowOff>30934</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4351000" y="232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41111</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020800" y="2098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126637</xdr:rowOff>
    </xdr:from>
    <xdr:to>
      <xdr:col>64</xdr:col>
      <xdr:colOff>152400</xdr:colOff>
      <xdr:row>14</xdr:row>
      <xdr:rowOff>56787</xdr:rowOff>
    </xdr:to>
    <xdr:sp macro="" textlink="">
      <xdr:nvSpPr>
        <xdr:cNvPr id="459" name="フローチャート: 判断 458">
          <a:extLst>
            <a:ext uri="{FF2B5EF4-FFF2-40B4-BE49-F238E27FC236}">
              <a16:creationId xmlns:a16="http://schemas.microsoft.com/office/drawing/2014/main" id="{00000000-0008-0000-0300-0000CB010000}"/>
            </a:ext>
          </a:extLst>
        </xdr:cNvPr>
        <xdr:cNvSpPr/>
      </xdr:nvSpPr>
      <xdr:spPr>
        <a:xfrm>
          <a:off x="13462000" y="2355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66964</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3131800" y="2124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12065</xdr:rowOff>
    </xdr:from>
    <xdr:to>
      <xdr:col>81</xdr:col>
      <xdr:colOff>95250</xdr:colOff>
      <xdr:row>14</xdr:row>
      <xdr:rowOff>113665</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6967200" y="2412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155592</xdr:rowOff>
    </xdr:from>
    <xdr:ext cx="762000" cy="259045"/>
    <xdr:sp macro="" textlink="">
      <xdr:nvSpPr>
        <xdr:cNvPr id="467" name="将来負担の状況該当値テキスト">
          <a:extLst>
            <a:ext uri="{FF2B5EF4-FFF2-40B4-BE49-F238E27FC236}">
              <a16:creationId xmlns:a16="http://schemas.microsoft.com/office/drawing/2014/main" id="{00000000-0008-0000-0300-0000D3010000}"/>
            </a:ext>
          </a:extLst>
        </xdr:cNvPr>
        <xdr:cNvSpPr txBox="1"/>
      </xdr:nvSpPr>
      <xdr:spPr>
        <a:xfrm>
          <a:off x="17106900" y="23844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16</xdr:row>
      <xdr:rowOff>91</xdr:rowOff>
    </xdr:from>
    <xdr:to>
      <xdr:col>77</xdr:col>
      <xdr:colOff>95250</xdr:colOff>
      <xdr:row>16</xdr:row>
      <xdr:rowOff>101691</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6129000" y="2743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86468</xdr:rowOff>
    </xdr:from>
    <xdr:ext cx="7366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5798800" y="28296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17</xdr:row>
      <xdr:rowOff>85453</xdr:rowOff>
    </xdr:from>
    <xdr:to>
      <xdr:col>73</xdr:col>
      <xdr:colOff>44450</xdr:colOff>
      <xdr:row>18</xdr:row>
      <xdr:rowOff>15603</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5240000" y="3000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18</xdr:row>
      <xdr:rowOff>380</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4909800" y="30864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21</xdr:row>
      <xdr:rowOff>92528</xdr:rowOff>
    </xdr:from>
    <xdr:to>
      <xdr:col>68</xdr:col>
      <xdr:colOff>203200</xdr:colOff>
      <xdr:row>22</xdr:row>
      <xdr:rowOff>22678</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4351000" y="3692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22</xdr:row>
      <xdr:rowOff>7455</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4020800" y="3779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21</xdr:row>
      <xdr:rowOff>28756</xdr:rowOff>
    </xdr:from>
    <xdr:to>
      <xdr:col>64</xdr:col>
      <xdr:colOff>152400</xdr:colOff>
      <xdr:row>21</xdr:row>
      <xdr:rowOff>130356</xdr:rowOff>
    </xdr:to>
    <xdr:sp macro="" textlink="">
      <xdr:nvSpPr>
        <xdr:cNvPr id="474" name="楕円 473">
          <a:extLst>
            <a:ext uri="{FF2B5EF4-FFF2-40B4-BE49-F238E27FC236}">
              <a16:creationId xmlns:a16="http://schemas.microsoft.com/office/drawing/2014/main" id="{00000000-0008-0000-0300-0000DA010000}"/>
            </a:ext>
          </a:extLst>
        </xdr:cNvPr>
        <xdr:cNvSpPr/>
      </xdr:nvSpPr>
      <xdr:spPr>
        <a:xfrm>
          <a:off x="13462000" y="3629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21</xdr:row>
      <xdr:rowOff>115133</xdr:rowOff>
    </xdr:from>
    <xdr:ext cx="762000" cy="259045"/>
    <xdr:sp macro="" textlink="">
      <xdr:nvSpPr>
        <xdr:cNvPr id="475" name="テキスト ボックス 474">
          <a:extLst>
            <a:ext uri="{FF2B5EF4-FFF2-40B4-BE49-F238E27FC236}">
              <a16:creationId xmlns:a16="http://schemas.microsoft.com/office/drawing/2014/main" id="{00000000-0008-0000-0300-0000DB010000}"/>
            </a:ext>
          </a:extLst>
        </xdr:cNvPr>
        <xdr:cNvSpPr txBox="1"/>
      </xdr:nvSpPr>
      <xdr:spPr>
        <a:xfrm>
          <a:off x="13131800" y="3715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大阪府泉佐野市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99,037
96,212
56.51
83,293,220
82,982,884
258,580
24,476,117
56,749,714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7.6
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令和</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年度の会計年度任用職員制度の開始に伴い、令和</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年度においても実質職員給全体で増加とな</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ったものの</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分母の歳入全体の改善により</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前年度と比べて</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0.3</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減少</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した。人員適正化等の取組により類似団体内平均を下回っている。</a:t>
          </a:r>
          <a:endPar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今後も中期財政運営方針及び定員適正化計画等に基づき、人件費の適正化に努める。</a:t>
          </a:r>
          <a:endPar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131572</xdr:rowOff>
    </xdr:from>
    <xdr:to>
      <xdr:col>24</xdr:col>
      <xdr:colOff>25400</xdr:colOff>
      <xdr:row>41</xdr:row>
      <xdr:rowOff>133858</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617972"/>
          <a:ext cx="0" cy="15453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105935</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135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133858</xdr:rowOff>
    </xdr:from>
    <xdr:to>
      <xdr:col>24</xdr:col>
      <xdr:colOff>114300</xdr:colOff>
      <xdr:row>41</xdr:row>
      <xdr:rowOff>133858</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163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46499</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361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131572</xdr:rowOff>
    </xdr:from>
    <xdr:to>
      <xdr:col>24</xdr:col>
      <xdr:colOff>114300</xdr:colOff>
      <xdr:row>32</xdr:row>
      <xdr:rowOff>131572</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617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49276</xdr:rowOff>
    </xdr:from>
    <xdr:to>
      <xdr:col>24</xdr:col>
      <xdr:colOff>25400</xdr:colOff>
      <xdr:row>36</xdr:row>
      <xdr:rowOff>76708</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flipV="1">
          <a:off x="3987800" y="6221476"/>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109999</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4536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137922</xdr:rowOff>
    </xdr:from>
    <xdr:to>
      <xdr:col>24</xdr:col>
      <xdr:colOff>76200</xdr:colOff>
      <xdr:row>38</xdr:row>
      <xdr:rowOff>68072</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481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147574</xdr:rowOff>
    </xdr:from>
    <xdr:to>
      <xdr:col>19</xdr:col>
      <xdr:colOff>187325</xdr:colOff>
      <xdr:row>36</xdr:row>
      <xdr:rowOff>76708</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148324"/>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147066</xdr:rowOff>
    </xdr:from>
    <xdr:to>
      <xdr:col>20</xdr:col>
      <xdr:colOff>38100</xdr:colOff>
      <xdr:row>38</xdr:row>
      <xdr:rowOff>77215</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49071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61993</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5770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147574</xdr:rowOff>
    </xdr:from>
    <xdr:to>
      <xdr:col>15</xdr:col>
      <xdr:colOff>98425</xdr:colOff>
      <xdr:row>36</xdr:row>
      <xdr:rowOff>168148</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148324"/>
          <a:ext cx="889000" cy="192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110490</xdr:rowOff>
    </xdr:from>
    <xdr:to>
      <xdr:col>15</xdr:col>
      <xdr:colOff>149225</xdr:colOff>
      <xdr:row>38</xdr:row>
      <xdr:rowOff>40640</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45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25417</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54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83566</xdr:rowOff>
    </xdr:from>
    <xdr:to>
      <xdr:col>11</xdr:col>
      <xdr:colOff>9525</xdr:colOff>
      <xdr:row>36</xdr:row>
      <xdr:rowOff>168148</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a:off x="1320800" y="6084316"/>
          <a:ext cx="889000" cy="25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38</xdr:row>
      <xdr:rowOff>94488</xdr:rowOff>
    </xdr:from>
    <xdr:to>
      <xdr:col>11</xdr:col>
      <xdr:colOff>60325</xdr:colOff>
      <xdr:row>39</xdr:row>
      <xdr:rowOff>24638</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609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9415</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695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147066</xdr:rowOff>
    </xdr:from>
    <xdr:to>
      <xdr:col>6</xdr:col>
      <xdr:colOff>171450</xdr:colOff>
      <xdr:row>38</xdr:row>
      <xdr:rowOff>77215</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49071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61993</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577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169926</xdr:rowOff>
    </xdr:from>
    <xdr:to>
      <xdr:col>24</xdr:col>
      <xdr:colOff>76200</xdr:colOff>
      <xdr:row>36</xdr:row>
      <xdr:rowOff>100076</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170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15003</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015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25908</xdr:rowOff>
    </xdr:from>
    <xdr:to>
      <xdr:col>20</xdr:col>
      <xdr:colOff>38100</xdr:colOff>
      <xdr:row>36</xdr:row>
      <xdr:rowOff>127508</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198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137685</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59669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96774</xdr:rowOff>
    </xdr:from>
    <xdr:to>
      <xdr:col>15</xdr:col>
      <xdr:colOff>149225</xdr:colOff>
      <xdr:row>36</xdr:row>
      <xdr:rowOff>26924</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097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37101</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5866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117348</xdr:rowOff>
    </xdr:from>
    <xdr:to>
      <xdr:col>11</xdr:col>
      <xdr:colOff>60325</xdr:colOff>
      <xdr:row>37</xdr:row>
      <xdr:rowOff>47498</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28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57675</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058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32766</xdr:rowOff>
    </xdr:from>
    <xdr:to>
      <xdr:col>6</xdr:col>
      <xdr:colOff>171450</xdr:colOff>
      <xdr:row>35</xdr:row>
      <xdr:rowOff>134366</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033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144543</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5802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令和</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年度は、</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新型コロナウイルスワクチン接種事業等の委託料減少により</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前年度と比べて</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1.1</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減少</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し</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たが</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、依然類似団体平均より高い水準である。新たに発生する委託料については特に注意を払いながら、物件費全体の精査に努める。</a:t>
          </a:r>
          <a:endPar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15421</xdr:rowOff>
    </xdr:from>
    <xdr:to>
      <xdr:col>82</xdr:col>
      <xdr:colOff>107950</xdr:colOff>
      <xdr:row>22</xdr:row>
      <xdr:rowOff>83457</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44271"/>
          <a:ext cx="0" cy="1611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22</xdr:row>
      <xdr:rowOff>55534</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827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83457</xdr:rowOff>
    </xdr:from>
    <xdr:to>
      <xdr:col>82</xdr:col>
      <xdr:colOff>196850</xdr:colOff>
      <xdr:row>22</xdr:row>
      <xdr:rowOff>83457</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855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101798</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87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15421</xdr:rowOff>
    </xdr:from>
    <xdr:to>
      <xdr:col>82</xdr:col>
      <xdr:colOff>196850</xdr:colOff>
      <xdr:row>13</xdr:row>
      <xdr:rowOff>15421</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44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50800</xdr:rowOff>
    </xdr:from>
    <xdr:to>
      <xdr:col>82</xdr:col>
      <xdr:colOff>107950</xdr:colOff>
      <xdr:row>18</xdr:row>
      <xdr:rowOff>170543</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5671800" y="3136900"/>
          <a:ext cx="8382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111777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854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95250</xdr:rowOff>
    </xdr:from>
    <xdr:to>
      <xdr:col>82</xdr:col>
      <xdr:colOff>158750</xdr:colOff>
      <xdr:row>18</xdr:row>
      <xdr:rowOff>25400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300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29029</xdr:rowOff>
    </xdr:from>
    <xdr:to>
      <xdr:col>78</xdr:col>
      <xdr:colOff>69850</xdr:colOff>
      <xdr:row>18</xdr:row>
      <xdr:rowOff>170543</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3115129"/>
          <a:ext cx="889000" cy="141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62593</xdr:rowOff>
    </xdr:from>
    <xdr:to>
      <xdr:col>78</xdr:col>
      <xdr:colOff>120650</xdr:colOff>
      <xdr:row>17</xdr:row>
      <xdr:rowOff>164193</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977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2920</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7461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29029</xdr:rowOff>
    </xdr:from>
    <xdr:to>
      <xdr:col>73</xdr:col>
      <xdr:colOff>180975</xdr:colOff>
      <xdr:row>18</xdr:row>
      <xdr:rowOff>137886</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893800" y="3115129"/>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114300</xdr:rowOff>
    </xdr:from>
    <xdr:to>
      <xdr:col>74</xdr:col>
      <xdr:colOff>31750</xdr:colOff>
      <xdr:row>17</xdr:row>
      <xdr:rowOff>44450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54627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62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137886</xdr:rowOff>
    </xdr:from>
    <xdr:to>
      <xdr:col>69</xdr:col>
      <xdr:colOff>92075</xdr:colOff>
      <xdr:row>18</xdr:row>
      <xdr:rowOff>137886</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3004800" y="32239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19050</xdr:rowOff>
    </xdr:from>
    <xdr:to>
      <xdr:col>69</xdr:col>
      <xdr:colOff>142875</xdr:colOff>
      <xdr:row>17</xdr:row>
      <xdr:rowOff>120650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130827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70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117021</xdr:rowOff>
    </xdr:from>
    <xdr:to>
      <xdr:col>65</xdr:col>
      <xdr:colOff>53975</xdr:colOff>
      <xdr:row>18</xdr:row>
      <xdr:rowOff>47171</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3031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57348</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800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0</xdr:rowOff>
    </xdr:from>
    <xdr:to>
      <xdr:col>82</xdr:col>
      <xdr:colOff>158750</xdr:colOff>
      <xdr:row>18</xdr:row>
      <xdr:rowOff>101600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308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143527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305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119743</xdr:rowOff>
    </xdr:from>
    <xdr:to>
      <xdr:col>78</xdr:col>
      <xdr:colOff>120650</xdr:colOff>
      <xdr:row>19</xdr:row>
      <xdr:rowOff>49893</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3205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34670</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32922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149679</xdr:rowOff>
    </xdr:from>
    <xdr:to>
      <xdr:col>74</xdr:col>
      <xdr:colOff>31750</xdr:colOff>
      <xdr:row>18</xdr:row>
      <xdr:rowOff>79829</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3064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64606</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3150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87086</xdr:rowOff>
    </xdr:from>
    <xdr:to>
      <xdr:col>69</xdr:col>
      <xdr:colOff>142875</xdr:colOff>
      <xdr:row>19</xdr:row>
      <xdr:rowOff>17236</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3173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19</xdr:row>
      <xdr:rowOff>2013</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3259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87086</xdr:rowOff>
    </xdr:from>
    <xdr:to>
      <xdr:col>65</xdr:col>
      <xdr:colOff>53975</xdr:colOff>
      <xdr:row>19</xdr:row>
      <xdr:rowOff>17236</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3173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2013</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3259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障害者福祉</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に係る扶助費などが</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増加し</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、前年度と比べて</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1.2</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増加</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した。類似団体平均を若干下回る水準であるが、各種扶助費の支給については、今後も増加すると見込まれるため、適正化に努めていく。</a:t>
          </a:r>
          <a:endPar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58420</xdr:rowOff>
    </xdr:from>
    <xdr:to>
      <xdr:col>24</xdr:col>
      <xdr:colOff>25400</xdr:colOff>
      <xdr:row>61</xdr:row>
      <xdr:rowOff>46990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316720"/>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19067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477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46990</xdr:rowOff>
    </xdr:from>
    <xdr:to>
      <xdr:col>24</xdr:col>
      <xdr:colOff>114300</xdr:colOff>
      <xdr:row>61</xdr:row>
      <xdr:rowOff>46990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505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144797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906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58420</xdr:rowOff>
    </xdr:from>
    <xdr:to>
      <xdr:col>24</xdr:col>
      <xdr:colOff>114300</xdr:colOff>
      <xdr:row>54</xdr:row>
      <xdr:rowOff>58420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316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58420</xdr:rowOff>
    </xdr:from>
    <xdr:to>
      <xdr:col>24</xdr:col>
      <xdr:colOff>25400</xdr:colOff>
      <xdr:row>56</xdr:row>
      <xdr:rowOff>149860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65962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162577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763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19050</xdr:rowOff>
    </xdr:from>
    <xdr:to>
      <xdr:col>24</xdr:col>
      <xdr:colOff>76200</xdr:colOff>
      <xdr:row>57</xdr:row>
      <xdr:rowOff>120650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43180</xdr:rowOff>
    </xdr:from>
    <xdr:to>
      <xdr:col>19</xdr:col>
      <xdr:colOff>187325</xdr:colOff>
      <xdr:row>56</xdr:row>
      <xdr:rowOff>58420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6443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129540</xdr:rowOff>
    </xdr:from>
    <xdr:to>
      <xdr:col>20</xdr:col>
      <xdr:colOff>38100</xdr:colOff>
      <xdr:row>57</xdr:row>
      <xdr:rowOff>59690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44467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817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43180</xdr:rowOff>
    </xdr:from>
    <xdr:to>
      <xdr:col>15</xdr:col>
      <xdr:colOff>98425</xdr:colOff>
      <xdr:row>56</xdr:row>
      <xdr:rowOff>111760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2209800" y="964438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91440</xdr:rowOff>
    </xdr:from>
    <xdr:to>
      <xdr:col>15</xdr:col>
      <xdr:colOff>149225</xdr:colOff>
      <xdr:row>57</xdr:row>
      <xdr:rowOff>21590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6367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77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66040</xdr:rowOff>
    </xdr:from>
    <xdr:to>
      <xdr:col>11</xdr:col>
      <xdr:colOff>9525</xdr:colOff>
      <xdr:row>56</xdr:row>
      <xdr:rowOff>111760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1320800" y="96672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91440</xdr:rowOff>
    </xdr:from>
    <xdr:to>
      <xdr:col>11</xdr:col>
      <xdr:colOff>60325</xdr:colOff>
      <xdr:row>57</xdr:row>
      <xdr:rowOff>21590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6367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77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152400</xdr:rowOff>
    </xdr:from>
    <xdr:to>
      <xdr:col>6</xdr:col>
      <xdr:colOff>171450</xdr:colOff>
      <xdr:row>57</xdr:row>
      <xdr:rowOff>82550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67327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99060</xdr:rowOff>
    </xdr:from>
    <xdr:to>
      <xdr:col>24</xdr:col>
      <xdr:colOff>76200</xdr:colOff>
      <xdr:row>57</xdr:row>
      <xdr:rowOff>29210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70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115587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545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7620</xdr:rowOff>
    </xdr:from>
    <xdr:to>
      <xdr:col>20</xdr:col>
      <xdr:colOff>38100</xdr:colOff>
      <xdr:row>56</xdr:row>
      <xdr:rowOff>109220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60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119397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377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163830</xdr:rowOff>
    </xdr:from>
    <xdr:to>
      <xdr:col>15</xdr:col>
      <xdr:colOff>149225</xdr:colOff>
      <xdr:row>56</xdr:row>
      <xdr:rowOff>93980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59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104157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36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60960</xdr:rowOff>
    </xdr:from>
    <xdr:to>
      <xdr:col>11</xdr:col>
      <xdr:colOff>60325</xdr:colOff>
      <xdr:row>56</xdr:row>
      <xdr:rowOff>162560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662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1287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431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15240</xdr:rowOff>
    </xdr:from>
    <xdr:to>
      <xdr:col>6</xdr:col>
      <xdr:colOff>171450</xdr:colOff>
      <xdr:row>56</xdr:row>
      <xdr:rowOff>116840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616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127017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385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類似団体平均と比較し</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若干</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高い水準となっ</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ており</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、前年度と比べて</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0.3</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増加</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している。これは、</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後期高齢者医療事業特別会計繰出金が増加したこと</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によるものである。</a:t>
          </a:r>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99785</xdr:rowOff>
    </xdr:from>
    <xdr:to>
      <xdr:col>82</xdr:col>
      <xdr:colOff>107950</xdr:colOff>
      <xdr:row>61</xdr:row>
      <xdr:rowOff>58965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015185"/>
          <a:ext cx="0" cy="1502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31042</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489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58965</xdr:rowOff>
    </xdr:from>
    <xdr:to>
      <xdr:col>82</xdr:col>
      <xdr:colOff>196850</xdr:colOff>
      <xdr:row>61</xdr:row>
      <xdr:rowOff>58965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517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14712</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758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99785</xdr:rowOff>
    </xdr:from>
    <xdr:to>
      <xdr:col>82</xdr:col>
      <xdr:colOff>196850</xdr:colOff>
      <xdr:row>52</xdr:row>
      <xdr:rowOff>99785</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015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69850</xdr:rowOff>
    </xdr:from>
    <xdr:to>
      <xdr:col>82</xdr:col>
      <xdr:colOff>107950</xdr:colOff>
      <xdr:row>57</xdr:row>
      <xdr:rowOff>102507</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9842500"/>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46462</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6476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29935</xdr:rowOff>
    </xdr:from>
    <xdr:to>
      <xdr:col>82</xdr:col>
      <xdr:colOff>158750</xdr:colOff>
      <xdr:row>57</xdr:row>
      <xdr:rowOff>131535</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80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15422</xdr:rowOff>
    </xdr:from>
    <xdr:to>
      <xdr:col>78</xdr:col>
      <xdr:colOff>69850</xdr:colOff>
      <xdr:row>57</xdr:row>
      <xdr:rowOff>69850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9788072"/>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157843</xdr:rowOff>
    </xdr:from>
    <xdr:to>
      <xdr:col>78</xdr:col>
      <xdr:colOff>120650</xdr:colOff>
      <xdr:row>57</xdr:row>
      <xdr:rowOff>87993</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98170</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5279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15422</xdr:rowOff>
    </xdr:from>
    <xdr:to>
      <xdr:col>73</xdr:col>
      <xdr:colOff>180975</xdr:colOff>
      <xdr:row>58</xdr:row>
      <xdr:rowOff>18143</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9788072"/>
          <a:ext cx="889000" cy="174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81643</xdr:rowOff>
    </xdr:from>
    <xdr:to>
      <xdr:col>74</xdr:col>
      <xdr:colOff>31750</xdr:colOff>
      <xdr:row>57</xdr:row>
      <xdr:rowOff>11793</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21970</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451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18143</xdr:rowOff>
    </xdr:from>
    <xdr:to>
      <xdr:col>69</xdr:col>
      <xdr:colOff>92075</xdr:colOff>
      <xdr:row>60</xdr:row>
      <xdr:rowOff>67128</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3004800" y="9962243"/>
          <a:ext cx="889000" cy="391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19050</xdr:rowOff>
    </xdr:from>
    <xdr:to>
      <xdr:col>69</xdr:col>
      <xdr:colOff>142875</xdr:colOff>
      <xdr:row>57</xdr:row>
      <xdr:rowOff>120650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130827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106135</xdr:rowOff>
    </xdr:from>
    <xdr:to>
      <xdr:col>65</xdr:col>
      <xdr:colOff>53975</xdr:colOff>
      <xdr:row>58</xdr:row>
      <xdr:rowOff>36285</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87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46462</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64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51707</xdr:rowOff>
    </xdr:from>
    <xdr:to>
      <xdr:col>82</xdr:col>
      <xdr:colOff>158750</xdr:colOff>
      <xdr:row>57</xdr:row>
      <xdr:rowOff>153307</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824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23784</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796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19050</xdr:rowOff>
    </xdr:from>
    <xdr:to>
      <xdr:col>78</xdr:col>
      <xdr:colOff>120650</xdr:colOff>
      <xdr:row>57</xdr:row>
      <xdr:rowOff>120650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105427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878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136072</xdr:rowOff>
    </xdr:from>
    <xdr:to>
      <xdr:col>74</xdr:col>
      <xdr:colOff>31750</xdr:colOff>
      <xdr:row>57</xdr:row>
      <xdr:rowOff>66222</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73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50999</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823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138793</xdr:rowOff>
    </xdr:from>
    <xdr:to>
      <xdr:col>69</xdr:col>
      <xdr:colOff>142875</xdr:colOff>
      <xdr:row>58</xdr:row>
      <xdr:rowOff>68943</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91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53720</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997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16328</xdr:rowOff>
    </xdr:from>
    <xdr:to>
      <xdr:col>65</xdr:col>
      <xdr:colOff>53975</xdr:colOff>
      <xdr:row>60</xdr:row>
      <xdr:rowOff>117928</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10303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102705</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10389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補助費等に係る経常収支比率が類似団体平均を上回っているのは、泉州南消防組合、泉佐野市田尻町清掃施設組合及び地方独立行政法人りんくう総合医療センターへの負担金などが多額になっているためである。引き続きそれぞれ自立的・効率的な経営</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を維持するため</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、これらを含めた補助費等全体の精査に努める。</a:t>
          </a:r>
          <a:endPar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122428</xdr:rowOff>
    </xdr:from>
    <xdr:to>
      <xdr:col>82</xdr:col>
      <xdr:colOff>107950</xdr:colOff>
      <xdr:row>41</xdr:row>
      <xdr:rowOff>143002</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608828"/>
          <a:ext cx="0" cy="1563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115079</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7144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143002</xdr:rowOff>
    </xdr:from>
    <xdr:to>
      <xdr:col>82</xdr:col>
      <xdr:colOff>196850</xdr:colOff>
      <xdr:row>41</xdr:row>
      <xdr:rowOff>143002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7172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37355</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352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122428</xdr:rowOff>
    </xdr:from>
    <xdr:to>
      <xdr:col>82</xdr:col>
      <xdr:colOff>196850</xdr:colOff>
      <xdr:row>32</xdr:row>
      <xdr:rowOff>122428</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608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41</xdr:row>
      <xdr:rowOff>97282</xdr:rowOff>
    </xdr:from>
    <xdr:to>
      <xdr:col>82</xdr:col>
      <xdr:colOff>107950</xdr:colOff>
      <xdr:row>41</xdr:row>
      <xdr:rowOff>143002</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5671800" y="7126732"/>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33291</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60340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16764</xdr:rowOff>
    </xdr:from>
    <xdr:to>
      <xdr:col>82</xdr:col>
      <xdr:colOff>158750</xdr:colOff>
      <xdr:row>36</xdr:row>
      <xdr:rowOff>118364</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41</xdr:row>
      <xdr:rowOff>24130</xdr:rowOff>
    </xdr:from>
    <xdr:to>
      <xdr:col>78</xdr:col>
      <xdr:colOff>69850</xdr:colOff>
      <xdr:row>41</xdr:row>
      <xdr:rowOff>97282</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4782800" y="7053580"/>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169926</xdr:rowOff>
    </xdr:from>
    <xdr:to>
      <xdr:col>78</xdr:col>
      <xdr:colOff>120650</xdr:colOff>
      <xdr:row>36</xdr:row>
      <xdr:rowOff>100076</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617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110253</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5939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41</xdr:row>
      <xdr:rowOff>24130</xdr:rowOff>
    </xdr:from>
    <xdr:to>
      <xdr:col>73</xdr:col>
      <xdr:colOff>180975</xdr:colOff>
      <xdr:row>41</xdr:row>
      <xdr:rowOff>133858</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893800" y="7053580"/>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160782</xdr:rowOff>
    </xdr:from>
    <xdr:to>
      <xdr:col>74</xdr:col>
      <xdr:colOff>31750</xdr:colOff>
      <xdr:row>36</xdr:row>
      <xdr:rowOff>90932</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101109</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108712</xdr:rowOff>
    </xdr:from>
    <xdr:to>
      <xdr:col>69</xdr:col>
      <xdr:colOff>92075</xdr:colOff>
      <xdr:row>41</xdr:row>
      <xdr:rowOff>133858</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a:off x="13004800" y="6623812"/>
          <a:ext cx="889000" cy="539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25908</xdr:rowOff>
    </xdr:from>
    <xdr:to>
      <xdr:col>69</xdr:col>
      <xdr:colOff>142875</xdr:colOff>
      <xdr:row>36</xdr:row>
      <xdr:rowOff>127508</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619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137685</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5966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133350</xdr:rowOff>
    </xdr:from>
    <xdr:to>
      <xdr:col>65</xdr:col>
      <xdr:colOff>53975</xdr:colOff>
      <xdr:row>36</xdr:row>
      <xdr:rowOff>63500</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73677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41</xdr:row>
      <xdr:rowOff>92202</xdr:rowOff>
    </xdr:from>
    <xdr:to>
      <xdr:col>82</xdr:col>
      <xdr:colOff>158750</xdr:colOff>
      <xdr:row>42</xdr:row>
      <xdr:rowOff>22352</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7121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41</xdr:row>
      <xdr:rowOff>779</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7030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41</xdr:row>
      <xdr:rowOff>46482</xdr:rowOff>
    </xdr:from>
    <xdr:to>
      <xdr:col>78</xdr:col>
      <xdr:colOff>120650</xdr:colOff>
      <xdr:row>41</xdr:row>
      <xdr:rowOff>148082</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7075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41</xdr:row>
      <xdr:rowOff>132859</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71623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40</xdr:row>
      <xdr:rowOff>144780</xdr:rowOff>
    </xdr:from>
    <xdr:to>
      <xdr:col>74</xdr:col>
      <xdr:colOff>31750</xdr:colOff>
      <xdr:row>41</xdr:row>
      <xdr:rowOff>74930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7002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41</xdr:row>
      <xdr:rowOff>59707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708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41</xdr:row>
      <xdr:rowOff>83058</xdr:rowOff>
    </xdr:from>
    <xdr:to>
      <xdr:col>69</xdr:col>
      <xdr:colOff>142875</xdr:colOff>
      <xdr:row>42</xdr:row>
      <xdr:rowOff>13208</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7112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41</xdr:row>
      <xdr:rowOff>169435</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7198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57912</xdr:rowOff>
    </xdr:from>
    <xdr:to>
      <xdr:col>65</xdr:col>
      <xdr:colOff>53975</xdr:colOff>
      <xdr:row>38</xdr:row>
      <xdr:rowOff>159512</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6573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144289</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6659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過去に空港関連の都市基盤整備等を積極的に進め、その財源に地方債を活用した影響で、地方債の元利償還金が膨らんでおり、公債費に係る経常収支比率は類似団体平均を</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3.8</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ポイント上回っている。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今後も中期財政運営方針に基づき、計画的な地方債の発行を行うことで、公債費の抑制に努める。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a:extLst>
            <a:ext uri="{FF2B5EF4-FFF2-40B4-BE49-F238E27FC236}">
              <a16:creationId xmlns:a16="http://schemas.microsoft.com/office/drawing/2014/main" id="{00000000-0008-0000-0400-00006D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31750</xdr:rowOff>
    </xdr:from>
    <xdr:to>
      <xdr:col>24</xdr:col>
      <xdr:colOff>25400</xdr:colOff>
      <xdr:row>80</xdr:row>
      <xdr:rowOff>96520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4826000" y="12547600"/>
          <a:ext cx="0" cy="1264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68597</xdr:rowOff>
    </xdr:from>
    <xdr:ext cx="762000" cy="259045"/>
    <xdr:sp macro="" textlink="">
      <xdr:nvSpPr>
        <xdr:cNvPr id="367" name="公債費最小値テキスト">
          <a:extLst>
            <a:ext uri="{FF2B5EF4-FFF2-40B4-BE49-F238E27FC236}">
              <a16:creationId xmlns:a16="http://schemas.microsoft.com/office/drawing/2014/main" id="{00000000-0008-0000-0400-00006F010000}"/>
            </a:ext>
          </a:extLst>
        </xdr:cNvPr>
        <xdr:cNvSpPr txBox="1"/>
      </xdr:nvSpPr>
      <xdr:spPr>
        <a:xfrm>
          <a:off x="4914900" y="13784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96520</xdr:rowOff>
    </xdr:from>
    <xdr:to>
      <xdr:col>24</xdr:col>
      <xdr:colOff>114300</xdr:colOff>
      <xdr:row>80</xdr:row>
      <xdr:rowOff>96520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3812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118127</xdr:rowOff>
    </xdr:from>
    <xdr:ext cx="762000" cy="259045"/>
    <xdr:sp macro="" textlink="">
      <xdr:nvSpPr>
        <xdr:cNvPr id="369" name="公債費最大値テキスト">
          <a:extLst>
            <a:ext uri="{FF2B5EF4-FFF2-40B4-BE49-F238E27FC236}">
              <a16:creationId xmlns:a16="http://schemas.microsoft.com/office/drawing/2014/main" id="{00000000-0008-0000-0400-000071010000}"/>
            </a:ext>
          </a:extLst>
        </xdr:cNvPr>
        <xdr:cNvSpPr txBox="1"/>
      </xdr:nvSpPr>
      <xdr:spPr>
        <a:xfrm>
          <a:off x="4914900" y="1229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31750</xdr:rowOff>
    </xdr:from>
    <xdr:to>
      <xdr:col>24</xdr:col>
      <xdr:colOff>114300</xdr:colOff>
      <xdr:row>73</xdr:row>
      <xdr:rowOff>31750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4737100" y="12547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96520</xdr:rowOff>
    </xdr:from>
    <xdr:to>
      <xdr:col>24</xdr:col>
      <xdr:colOff>25400</xdr:colOff>
      <xdr:row>78</xdr:row>
      <xdr:rowOff>149861</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3987800" y="13469620"/>
          <a:ext cx="838200"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115588</xdr:rowOff>
    </xdr:from>
    <xdr:ext cx="762000" cy="259045"/>
    <xdr:sp macro="" textlink="">
      <xdr:nvSpPr>
        <xdr:cNvPr id="372" name="公債費平均値テキスト">
          <a:extLst>
            <a:ext uri="{FF2B5EF4-FFF2-40B4-BE49-F238E27FC236}">
              <a16:creationId xmlns:a16="http://schemas.microsoft.com/office/drawing/2014/main" id="{00000000-0008-0000-0400-000074010000}"/>
            </a:ext>
          </a:extLst>
        </xdr:cNvPr>
        <xdr:cNvSpPr txBox="1"/>
      </xdr:nvSpPr>
      <xdr:spPr>
        <a:xfrm>
          <a:off x="4914900" y="129743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99061</xdr:rowOff>
    </xdr:from>
    <xdr:to>
      <xdr:col>24</xdr:col>
      <xdr:colOff>76200</xdr:colOff>
      <xdr:row>77</xdr:row>
      <xdr:rowOff>29211</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47752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73661</xdr:rowOff>
    </xdr:from>
    <xdr:to>
      <xdr:col>19</xdr:col>
      <xdr:colOff>187325</xdr:colOff>
      <xdr:row>78</xdr:row>
      <xdr:rowOff>149861</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a:off x="3098800" y="13446761"/>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121920</xdr:rowOff>
    </xdr:from>
    <xdr:to>
      <xdr:col>20</xdr:col>
      <xdr:colOff>38100</xdr:colOff>
      <xdr:row>77</xdr:row>
      <xdr:rowOff>52070</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937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62247</xdr:rowOff>
    </xdr:from>
    <xdr:ext cx="7366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3606800" y="12920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73661</xdr:rowOff>
    </xdr:from>
    <xdr:to>
      <xdr:col>15</xdr:col>
      <xdr:colOff>98425</xdr:colOff>
      <xdr:row>79</xdr:row>
      <xdr:rowOff>138430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2209800" y="13446761"/>
          <a:ext cx="889000" cy="236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99061</xdr:rowOff>
    </xdr:from>
    <xdr:to>
      <xdr:col>15</xdr:col>
      <xdr:colOff>149225</xdr:colOff>
      <xdr:row>77</xdr:row>
      <xdr:rowOff>29211</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3048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39387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717800" y="1289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79</xdr:row>
      <xdr:rowOff>92711</xdr:rowOff>
    </xdr:from>
    <xdr:to>
      <xdr:col>11</xdr:col>
      <xdr:colOff>9525</xdr:colOff>
      <xdr:row>79</xdr:row>
      <xdr:rowOff>138430</xdr:rowOff>
    </xdr:to>
    <xdr:cxnSp macro="">
      <xdr:nvCxnSpPr>
        <xdr:cNvPr id="380" name="直線コネクタ 379">
          <a:extLst>
            <a:ext uri="{FF2B5EF4-FFF2-40B4-BE49-F238E27FC236}">
              <a16:creationId xmlns:a16="http://schemas.microsoft.com/office/drawing/2014/main" id="{00000000-0008-0000-0400-00007C010000}"/>
            </a:ext>
          </a:extLst>
        </xdr:cNvPr>
        <xdr:cNvCxnSpPr/>
      </xdr:nvCxnSpPr>
      <xdr:spPr>
        <a:xfrm>
          <a:off x="1320800" y="13637261"/>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137161</xdr:rowOff>
    </xdr:from>
    <xdr:to>
      <xdr:col>11</xdr:col>
      <xdr:colOff>60325</xdr:colOff>
      <xdr:row>77</xdr:row>
      <xdr:rowOff>67311</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2159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77487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828800" y="1293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129539</xdr:rowOff>
    </xdr:from>
    <xdr:to>
      <xdr:col>6</xdr:col>
      <xdr:colOff>171450</xdr:colOff>
      <xdr:row>77</xdr:row>
      <xdr:rowOff>59689</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1270000" y="13159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69867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939800" y="1292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45720</xdr:rowOff>
    </xdr:from>
    <xdr:to>
      <xdr:col>24</xdr:col>
      <xdr:colOff>76200</xdr:colOff>
      <xdr:row>78</xdr:row>
      <xdr:rowOff>147320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4775200" y="1341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17797</xdr:rowOff>
    </xdr:from>
    <xdr:ext cx="762000" cy="259045"/>
    <xdr:sp macro="" textlink="">
      <xdr:nvSpPr>
        <xdr:cNvPr id="391" name="公債費該当値テキスト">
          <a:extLst>
            <a:ext uri="{FF2B5EF4-FFF2-40B4-BE49-F238E27FC236}">
              <a16:creationId xmlns:a16="http://schemas.microsoft.com/office/drawing/2014/main" id="{00000000-0008-0000-0400-000087010000}"/>
            </a:ext>
          </a:extLst>
        </xdr:cNvPr>
        <xdr:cNvSpPr txBox="1"/>
      </xdr:nvSpPr>
      <xdr:spPr>
        <a:xfrm>
          <a:off x="4914900" y="13390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99061</xdr:rowOff>
    </xdr:from>
    <xdr:to>
      <xdr:col>20</xdr:col>
      <xdr:colOff>38100</xdr:colOff>
      <xdr:row>79</xdr:row>
      <xdr:rowOff>29211</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937000" y="13472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13988</xdr:rowOff>
    </xdr:from>
    <xdr:ext cx="7366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3606800" y="135585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22861</xdr:rowOff>
    </xdr:from>
    <xdr:to>
      <xdr:col>15</xdr:col>
      <xdr:colOff>149225</xdr:colOff>
      <xdr:row>78</xdr:row>
      <xdr:rowOff>124461</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3048000" y="13395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109238</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2717800" y="13482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79</xdr:row>
      <xdr:rowOff>87630</xdr:rowOff>
    </xdr:from>
    <xdr:to>
      <xdr:col>11</xdr:col>
      <xdr:colOff>60325</xdr:colOff>
      <xdr:row>80</xdr:row>
      <xdr:rowOff>17780</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2159000" y="1363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80</xdr:row>
      <xdr:rowOff>2557</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828800" y="1371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41911</xdr:rowOff>
    </xdr:from>
    <xdr:to>
      <xdr:col>6</xdr:col>
      <xdr:colOff>171450</xdr:colOff>
      <xdr:row>79</xdr:row>
      <xdr:rowOff>143511</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1270000" y="13586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128288</xdr:rowOff>
    </xdr:from>
    <xdr:ext cx="762000" cy="259045"/>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939800" y="13672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公債費以外に係る経常収支比率は、令和</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年度は</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分母の歳入全体の減少などにより</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0.6</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増加</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した。</a:t>
          </a:r>
          <a:endPar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構成比は高い方から順に、補助費等、</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人件費、</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物件費、扶助費</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となっている。</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構成比において高い割合を占める各費目について、人件費、扶助費以外は類似団体平均より高くなっているため、注意して比率の改善に努める。</a:t>
          </a:r>
          <a:endPar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a:extLst>
            <a:ext uri="{FF2B5EF4-FFF2-40B4-BE49-F238E27FC236}">
              <a16:creationId xmlns:a16="http://schemas.microsoft.com/office/drawing/2014/main" id="{00000000-0008-0000-0400-0000AA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24130</xdr:rowOff>
    </xdr:from>
    <xdr:to>
      <xdr:col>82</xdr:col>
      <xdr:colOff>107950</xdr:colOff>
      <xdr:row>81</xdr:row>
      <xdr:rowOff>69850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6510000" y="1253998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41927</xdr:rowOff>
    </xdr:from>
    <xdr:ext cx="762000" cy="259045"/>
    <xdr:sp macro="" textlink="">
      <xdr:nvSpPr>
        <xdr:cNvPr id="428" name="公債費以外最小値テキスト">
          <a:extLst>
            <a:ext uri="{FF2B5EF4-FFF2-40B4-BE49-F238E27FC236}">
              <a16:creationId xmlns:a16="http://schemas.microsoft.com/office/drawing/2014/main" id="{00000000-0008-0000-0400-0000AC010000}"/>
            </a:ext>
          </a:extLst>
        </xdr:cNvPr>
        <xdr:cNvSpPr txBox="1"/>
      </xdr:nvSpPr>
      <xdr:spPr>
        <a:xfrm>
          <a:off x="16598900" y="1392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69850</xdr:rowOff>
    </xdr:from>
    <xdr:to>
      <xdr:col>82</xdr:col>
      <xdr:colOff>196850</xdr:colOff>
      <xdr:row>81</xdr:row>
      <xdr:rowOff>69850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3957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110507</xdr:rowOff>
    </xdr:from>
    <xdr:ext cx="762000" cy="259045"/>
    <xdr:sp macro="" textlink="">
      <xdr:nvSpPr>
        <xdr:cNvPr id="430" name="公債費以外最大値テキスト">
          <a:extLst>
            <a:ext uri="{FF2B5EF4-FFF2-40B4-BE49-F238E27FC236}">
              <a16:creationId xmlns:a16="http://schemas.microsoft.com/office/drawing/2014/main" id="{00000000-0008-0000-0400-0000AE010000}"/>
            </a:ext>
          </a:extLst>
        </xdr:cNvPr>
        <xdr:cNvSpPr txBox="1"/>
      </xdr:nvSpPr>
      <xdr:spPr>
        <a:xfrm>
          <a:off x="16598900" y="1228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24130</xdr:rowOff>
    </xdr:from>
    <xdr:to>
      <xdr:col>82</xdr:col>
      <xdr:colOff>196850</xdr:colOff>
      <xdr:row>73</xdr:row>
      <xdr:rowOff>24130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6421100" y="12539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80</xdr:row>
      <xdr:rowOff>20320</xdr:rowOff>
    </xdr:from>
    <xdr:to>
      <xdr:col>82</xdr:col>
      <xdr:colOff>107950</xdr:colOff>
      <xdr:row>80</xdr:row>
      <xdr:rowOff>66039</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5671800" y="13736320"/>
          <a:ext cx="8382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50816</xdr:rowOff>
    </xdr:from>
    <xdr:ext cx="762000" cy="259045"/>
    <xdr:sp macro="" textlink="">
      <xdr:nvSpPr>
        <xdr:cNvPr id="433" name="公債費以外平均値テキスト">
          <a:extLst>
            <a:ext uri="{FF2B5EF4-FFF2-40B4-BE49-F238E27FC236}">
              <a16:creationId xmlns:a16="http://schemas.microsoft.com/office/drawing/2014/main" id="{00000000-0008-0000-0400-0000B1010000}"/>
            </a:ext>
          </a:extLst>
        </xdr:cNvPr>
        <xdr:cNvSpPr txBox="1"/>
      </xdr:nvSpPr>
      <xdr:spPr>
        <a:xfrm>
          <a:off x="16598900" y="130810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34289</xdr:rowOff>
    </xdr:from>
    <xdr:to>
      <xdr:col>82</xdr:col>
      <xdr:colOff>158750</xdr:colOff>
      <xdr:row>77</xdr:row>
      <xdr:rowOff>135889</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64592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66039</xdr:rowOff>
    </xdr:from>
    <xdr:to>
      <xdr:col>78</xdr:col>
      <xdr:colOff>69850</xdr:colOff>
      <xdr:row>80</xdr:row>
      <xdr:rowOff>20320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4782800" y="13439139"/>
          <a:ext cx="889000" cy="297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83820</xdr:rowOff>
    </xdr:from>
    <xdr:to>
      <xdr:col>78</xdr:col>
      <xdr:colOff>120650</xdr:colOff>
      <xdr:row>77</xdr:row>
      <xdr:rowOff>13970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5621000" y="131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24147</xdr:rowOff>
    </xdr:from>
    <xdr:ext cx="7366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5290800" y="12882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66039</xdr:rowOff>
    </xdr:from>
    <xdr:to>
      <xdr:col>73</xdr:col>
      <xdr:colOff>180975</xdr:colOff>
      <xdr:row>81</xdr:row>
      <xdr:rowOff>69850</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3893800" y="13439139"/>
          <a:ext cx="889000" cy="518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41910</xdr:rowOff>
    </xdr:from>
    <xdr:to>
      <xdr:col>74</xdr:col>
      <xdr:colOff>31750</xdr:colOff>
      <xdr:row>75</xdr:row>
      <xdr:rowOff>143510</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4732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153687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44018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149861</xdr:rowOff>
    </xdr:from>
    <xdr:to>
      <xdr:col>69</xdr:col>
      <xdr:colOff>92075</xdr:colOff>
      <xdr:row>81</xdr:row>
      <xdr:rowOff>69850</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a:off x="13004800" y="13522961"/>
          <a:ext cx="889000" cy="434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160020</xdr:rowOff>
    </xdr:from>
    <xdr:to>
      <xdr:col>69</xdr:col>
      <xdr:colOff>142875</xdr:colOff>
      <xdr:row>77</xdr:row>
      <xdr:rowOff>90170</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3843000" y="1319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100347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512800" y="1295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26670</xdr:rowOff>
    </xdr:from>
    <xdr:to>
      <xdr:col>65</xdr:col>
      <xdr:colOff>53975</xdr:colOff>
      <xdr:row>77</xdr:row>
      <xdr:rowOff>128270</xdr:rowOff>
    </xdr:to>
    <xdr:sp macro="" textlink="">
      <xdr:nvSpPr>
        <xdr:cNvPr id="444" name="フローチャート: 判断 443">
          <a:extLst>
            <a:ext uri="{FF2B5EF4-FFF2-40B4-BE49-F238E27FC236}">
              <a16:creationId xmlns:a16="http://schemas.microsoft.com/office/drawing/2014/main" id="{00000000-0008-0000-0400-0000BC010000}"/>
            </a:ext>
          </a:extLst>
        </xdr:cNvPr>
        <xdr:cNvSpPr/>
      </xdr:nvSpPr>
      <xdr:spPr>
        <a:xfrm>
          <a:off x="12954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138447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623800" y="1299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80</xdr:row>
      <xdr:rowOff>15239</xdr:rowOff>
    </xdr:from>
    <xdr:to>
      <xdr:col>82</xdr:col>
      <xdr:colOff>158750</xdr:colOff>
      <xdr:row>80</xdr:row>
      <xdr:rowOff>116839</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6459200" y="13731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158766</xdr:rowOff>
    </xdr:from>
    <xdr:ext cx="762000" cy="259045"/>
    <xdr:sp macro="" textlink="">
      <xdr:nvSpPr>
        <xdr:cNvPr id="452" name="公債費以外該当値テキスト">
          <a:extLst>
            <a:ext uri="{FF2B5EF4-FFF2-40B4-BE49-F238E27FC236}">
              <a16:creationId xmlns:a16="http://schemas.microsoft.com/office/drawing/2014/main" id="{00000000-0008-0000-0400-0000C4010000}"/>
            </a:ext>
          </a:extLst>
        </xdr:cNvPr>
        <xdr:cNvSpPr txBox="1"/>
      </xdr:nvSpPr>
      <xdr:spPr>
        <a:xfrm>
          <a:off x="16598900" y="13703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140970</xdr:rowOff>
    </xdr:from>
    <xdr:to>
      <xdr:col>78</xdr:col>
      <xdr:colOff>120650</xdr:colOff>
      <xdr:row>80</xdr:row>
      <xdr:rowOff>71120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5621000" y="1368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55897</xdr:rowOff>
    </xdr:from>
    <xdr:ext cx="7366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5290800" y="13771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15239</xdr:rowOff>
    </xdr:from>
    <xdr:to>
      <xdr:col>74</xdr:col>
      <xdr:colOff>31750</xdr:colOff>
      <xdr:row>78</xdr:row>
      <xdr:rowOff>116839</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4732000" y="13388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101616</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4401800" y="13474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81</xdr:row>
      <xdr:rowOff>19050</xdr:rowOff>
    </xdr:from>
    <xdr:to>
      <xdr:col>69</xdr:col>
      <xdr:colOff>142875</xdr:colOff>
      <xdr:row>81</xdr:row>
      <xdr:rowOff>120650</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3843000" y="1390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81</xdr:row>
      <xdr:rowOff>105427</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3512800" y="1399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99061</xdr:rowOff>
    </xdr:from>
    <xdr:to>
      <xdr:col>65</xdr:col>
      <xdr:colOff>53975</xdr:colOff>
      <xdr:row>79</xdr:row>
      <xdr:rowOff>29211</xdr:rowOff>
    </xdr:to>
    <xdr:sp macro="" textlink="">
      <xdr:nvSpPr>
        <xdr:cNvPr id="459" name="楕円 458">
          <a:extLst>
            <a:ext uri="{FF2B5EF4-FFF2-40B4-BE49-F238E27FC236}">
              <a16:creationId xmlns:a16="http://schemas.microsoft.com/office/drawing/2014/main" id="{00000000-0008-0000-0400-0000CB010000}"/>
            </a:ext>
          </a:extLst>
        </xdr:cNvPr>
        <xdr:cNvSpPr/>
      </xdr:nvSpPr>
      <xdr:spPr>
        <a:xfrm>
          <a:off x="12954000" y="13472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13988</xdr:rowOff>
    </xdr:from>
    <xdr:ext cx="762000" cy="259045"/>
    <xdr:sp macro="" textlink="">
      <xdr:nvSpPr>
        <xdr:cNvPr id="460" name="テキスト ボックス 459">
          <a:extLst>
            <a:ext uri="{FF2B5EF4-FFF2-40B4-BE49-F238E27FC236}">
              <a16:creationId xmlns:a16="http://schemas.microsoft.com/office/drawing/2014/main" id="{00000000-0008-0000-0400-0000CC010000}"/>
            </a:ext>
          </a:extLst>
        </xdr:cNvPr>
        <xdr:cNvSpPr txBox="1"/>
      </xdr:nvSpPr>
      <xdr:spPr>
        <a:xfrm>
          <a:off x="12623800" y="13558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大阪府泉佐野市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a:extLst>
            <a:ext uri="{FF2B5EF4-FFF2-40B4-BE49-F238E27FC236}">
              <a16:creationId xmlns:a16="http://schemas.microsoft.com/office/drawing/2014/main" id="{00000000-0008-0000-0500-00002A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39362</xdr:rowOff>
    </xdr:from>
    <xdr:to>
      <xdr:col>29</xdr:col>
      <xdr:colOff>127000</xdr:colOff>
      <xdr:row>18</xdr:row>
      <xdr:rowOff>159515</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flipV="1">
          <a:off x="5651500" y="2144387"/>
          <a:ext cx="0" cy="114885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131592</xdr:rowOff>
    </xdr:from>
    <xdr:ext cx="762000" cy="259045"/>
    <xdr:sp macro="" textlink="">
      <xdr:nvSpPr>
        <xdr:cNvPr id="44" name="人口1人当たり決算額の推移最小値テキスト130">
          <a:extLst>
            <a:ext uri="{FF2B5EF4-FFF2-40B4-BE49-F238E27FC236}">
              <a16:creationId xmlns:a16="http://schemas.microsoft.com/office/drawing/2014/main" id="{00000000-0008-0000-0500-00002C000000}"/>
            </a:ext>
          </a:extLst>
        </xdr:cNvPr>
        <xdr:cNvSpPr txBox="1"/>
      </xdr:nvSpPr>
      <xdr:spPr>
        <a:xfrm>
          <a:off x="5740400" y="3265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159515</xdr:rowOff>
    </xdr:from>
    <xdr:to>
      <xdr:col>30</xdr:col>
      <xdr:colOff>25400</xdr:colOff>
      <xdr:row>18</xdr:row>
      <xdr:rowOff>159515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329324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125739</xdr:rowOff>
    </xdr:from>
    <xdr:ext cx="762000" cy="259045"/>
    <xdr:sp macro="" textlink="">
      <xdr:nvSpPr>
        <xdr:cNvPr id="46" name="人口1人当たり決算額の推移最大値テキスト130">
          <a:extLst>
            <a:ext uri="{FF2B5EF4-FFF2-40B4-BE49-F238E27FC236}">
              <a16:creationId xmlns:a16="http://schemas.microsoft.com/office/drawing/2014/main" id="{00000000-0008-0000-0500-00002E000000}"/>
            </a:ext>
          </a:extLst>
        </xdr:cNvPr>
        <xdr:cNvSpPr txBox="1"/>
      </xdr:nvSpPr>
      <xdr:spPr>
        <a:xfrm>
          <a:off x="5740400" y="188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39362</xdr:rowOff>
    </xdr:from>
    <xdr:to>
      <xdr:col>30</xdr:col>
      <xdr:colOff>25400</xdr:colOff>
      <xdr:row>12</xdr:row>
      <xdr:rowOff>39362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21443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38654</xdr:rowOff>
    </xdr:from>
    <xdr:to>
      <xdr:col>29</xdr:col>
      <xdr:colOff>127000</xdr:colOff>
      <xdr:row>15</xdr:row>
      <xdr:rowOff>105999</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flipV="1">
          <a:off x="5003800" y="2658029"/>
          <a:ext cx="647700" cy="673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124546</xdr:rowOff>
    </xdr:from>
    <xdr:ext cx="762000" cy="259045"/>
    <xdr:sp macro="" textlink="">
      <xdr:nvSpPr>
        <xdr:cNvPr id="49" name="人口1人当たり決算額の推移平均値テキスト130">
          <a:extLst>
            <a:ext uri="{FF2B5EF4-FFF2-40B4-BE49-F238E27FC236}">
              <a16:creationId xmlns:a16="http://schemas.microsoft.com/office/drawing/2014/main" id="{00000000-0008-0000-0500-000031000000}"/>
            </a:ext>
          </a:extLst>
        </xdr:cNvPr>
        <xdr:cNvSpPr txBox="1"/>
      </xdr:nvSpPr>
      <xdr:spPr>
        <a:xfrm>
          <a:off x="5740400" y="27439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152469</xdr:rowOff>
    </xdr:from>
    <xdr:to>
      <xdr:col>29</xdr:col>
      <xdr:colOff>177800</xdr:colOff>
      <xdr:row>16</xdr:row>
      <xdr:rowOff>82619</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5600700" y="27718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105999</xdr:rowOff>
    </xdr:from>
    <xdr:to>
      <xdr:col>26</xdr:col>
      <xdr:colOff>50800</xdr:colOff>
      <xdr:row>15</xdr:row>
      <xdr:rowOff>150508</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flipV="1">
          <a:off x="4305300" y="2725374"/>
          <a:ext cx="698500" cy="445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23150</xdr:rowOff>
    </xdr:from>
    <xdr:to>
      <xdr:col>26</xdr:col>
      <xdr:colOff>101600</xdr:colOff>
      <xdr:row>16</xdr:row>
      <xdr:rowOff>124750</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4953000" y="28139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109527</xdr:rowOff>
    </xdr:from>
    <xdr:ext cx="736600" cy="259045"/>
    <xdr:sp macro="" textlink="">
      <xdr:nvSpPr>
        <xdr:cNvPr id="53" name="テキスト ボックス 52">
          <a:extLst>
            <a:ext uri="{FF2B5EF4-FFF2-40B4-BE49-F238E27FC236}">
              <a16:creationId xmlns:a16="http://schemas.microsoft.com/office/drawing/2014/main" id="{00000000-0008-0000-0500-000035000000}"/>
            </a:ext>
          </a:extLst>
        </xdr:cNvPr>
        <xdr:cNvSpPr txBox="1"/>
      </xdr:nvSpPr>
      <xdr:spPr>
        <a:xfrm>
          <a:off x="4622800" y="29003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15</xdr:row>
      <xdr:rowOff>150508</xdr:rowOff>
    </xdr:from>
    <xdr:to>
      <xdr:col>22</xdr:col>
      <xdr:colOff>114300</xdr:colOff>
      <xdr:row>15</xdr:row>
      <xdr:rowOff>170990</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3606800" y="2769883"/>
          <a:ext cx="698500" cy="204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33780</xdr:rowOff>
    </xdr:from>
    <xdr:to>
      <xdr:col>22</xdr:col>
      <xdr:colOff>165100</xdr:colOff>
      <xdr:row>16</xdr:row>
      <xdr:rowOff>135380</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254500" y="28246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120157</xdr:rowOff>
    </xdr:from>
    <xdr:ext cx="7620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3924300" y="2910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170990</xdr:rowOff>
    </xdr:from>
    <xdr:to>
      <xdr:col>18</xdr:col>
      <xdr:colOff>177800</xdr:colOff>
      <xdr:row>16</xdr:row>
      <xdr:rowOff>139878</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2908300" y="2790365"/>
          <a:ext cx="698500" cy="14033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57485</xdr:rowOff>
    </xdr:from>
    <xdr:to>
      <xdr:col>19</xdr:col>
      <xdr:colOff>38100</xdr:colOff>
      <xdr:row>16</xdr:row>
      <xdr:rowOff>159085</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3556000" y="28483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143862</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225800" y="2934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96301</xdr:rowOff>
    </xdr:from>
    <xdr:to>
      <xdr:col>15</xdr:col>
      <xdr:colOff>101600</xdr:colOff>
      <xdr:row>17</xdr:row>
      <xdr:rowOff>26451</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2857500" y="28871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11228</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2527300" y="29735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159304</xdr:rowOff>
    </xdr:from>
    <xdr:to>
      <xdr:col>29</xdr:col>
      <xdr:colOff>177800</xdr:colOff>
      <xdr:row>15</xdr:row>
      <xdr:rowOff>89454</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5600700" y="26072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4381</xdr:rowOff>
    </xdr:from>
    <xdr:ext cx="762000" cy="259045"/>
    <xdr:sp macro="" textlink="">
      <xdr:nvSpPr>
        <xdr:cNvPr id="68" name="人口1人当たり決算額の推移該当値テキスト130">
          <a:extLst>
            <a:ext uri="{FF2B5EF4-FFF2-40B4-BE49-F238E27FC236}">
              <a16:creationId xmlns:a16="http://schemas.microsoft.com/office/drawing/2014/main" id="{00000000-0008-0000-0500-000044000000}"/>
            </a:ext>
          </a:extLst>
        </xdr:cNvPr>
        <xdr:cNvSpPr txBox="1"/>
      </xdr:nvSpPr>
      <xdr:spPr>
        <a:xfrm>
          <a:off x="5740400" y="24523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55199</xdr:rowOff>
    </xdr:from>
    <xdr:to>
      <xdr:col>26</xdr:col>
      <xdr:colOff>101600</xdr:colOff>
      <xdr:row>15</xdr:row>
      <xdr:rowOff>156799</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953000" y="26745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166976</xdr:rowOff>
    </xdr:from>
    <xdr:ext cx="7366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622800" y="24434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99708</xdr:rowOff>
    </xdr:from>
    <xdr:to>
      <xdr:col>22</xdr:col>
      <xdr:colOff>165100</xdr:colOff>
      <xdr:row>16</xdr:row>
      <xdr:rowOff>29858</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254500" y="27190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40035</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924300" y="2487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120190</xdr:rowOff>
    </xdr:from>
    <xdr:to>
      <xdr:col>19</xdr:col>
      <xdr:colOff>38100</xdr:colOff>
      <xdr:row>16</xdr:row>
      <xdr:rowOff>50340</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3556000" y="27395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60517</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225800" y="25084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89078</xdr:rowOff>
    </xdr:from>
    <xdr:to>
      <xdr:col>15</xdr:col>
      <xdr:colOff>101600</xdr:colOff>
      <xdr:row>17</xdr:row>
      <xdr:rowOff>19228</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2857500" y="28799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29405</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2527300" y="26487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a:extLst>
            <a:ext uri="{FF2B5EF4-FFF2-40B4-BE49-F238E27FC236}">
              <a16:creationId xmlns:a16="http://schemas.microsoft.com/office/drawing/2014/main" id="{00000000-0008-0000-0500-00004E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a:extLst>
            <a:ext uri="{FF2B5EF4-FFF2-40B4-BE49-F238E27FC236}">
              <a16:creationId xmlns:a16="http://schemas.microsoft.com/office/drawing/2014/main" id="{00000000-0008-0000-0500-000057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a:extLst>
            <a:ext uri="{FF2B5EF4-FFF2-40B4-BE49-F238E27FC236}">
              <a16:creationId xmlns:a16="http://schemas.microsoft.com/office/drawing/2014/main" id="{00000000-0008-0000-0500-000058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a:extLst>
            <a:ext uri="{FF2B5EF4-FFF2-40B4-BE49-F238E27FC236}">
              <a16:creationId xmlns:a16="http://schemas.microsoft.com/office/drawing/2014/main" id="{00000000-0008-0000-0500-000059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a:extLst>
            <a:ext uri="{FF2B5EF4-FFF2-40B4-BE49-F238E27FC236}">
              <a16:creationId xmlns:a16="http://schemas.microsoft.com/office/drawing/2014/main" id="{00000000-0008-0000-0500-00005A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159118</xdr:rowOff>
    </xdr:from>
    <xdr:to>
      <xdr:col>29</xdr:col>
      <xdr:colOff>127000</xdr:colOff>
      <xdr:row>37</xdr:row>
      <xdr:rowOff>273989</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083668"/>
          <a:ext cx="0" cy="131502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246066</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370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273989</xdr:rowOff>
    </xdr:from>
    <xdr:to>
      <xdr:col>30</xdr:col>
      <xdr:colOff>25400</xdr:colOff>
      <xdr:row>37</xdr:row>
      <xdr:rowOff>273989</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39868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74045</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827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159118</xdr:rowOff>
    </xdr:from>
    <xdr:to>
      <xdr:col>30</xdr:col>
      <xdr:colOff>25400</xdr:colOff>
      <xdr:row>33</xdr:row>
      <xdr:rowOff>159118</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08366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303555</xdr:rowOff>
    </xdr:from>
    <xdr:to>
      <xdr:col>29</xdr:col>
      <xdr:colOff>127000</xdr:colOff>
      <xdr:row>34</xdr:row>
      <xdr:rowOff>320472</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003800" y="6571005"/>
          <a:ext cx="647700" cy="169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115333</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7256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143256</xdr:rowOff>
    </xdr:from>
    <xdr:to>
      <xdr:col>29</xdr:col>
      <xdr:colOff>177800</xdr:colOff>
      <xdr:row>35</xdr:row>
      <xdr:rowOff>244856</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67536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247929</xdr:rowOff>
    </xdr:from>
    <xdr:to>
      <xdr:col>26</xdr:col>
      <xdr:colOff>50800</xdr:colOff>
      <xdr:row>34</xdr:row>
      <xdr:rowOff>320472</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4305300" y="6515379"/>
          <a:ext cx="698500" cy="725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148437</xdr:rowOff>
    </xdr:from>
    <xdr:to>
      <xdr:col>26</xdr:col>
      <xdr:colOff>101600</xdr:colOff>
      <xdr:row>35</xdr:row>
      <xdr:rowOff>250037</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67587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234814</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8451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122009</xdr:rowOff>
    </xdr:from>
    <xdr:to>
      <xdr:col>22</xdr:col>
      <xdr:colOff>114300</xdr:colOff>
      <xdr:row>34</xdr:row>
      <xdr:rowOff>247929</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3606800" y="6389459"/>
          <a:ext cx="698500" cy="1259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166574</xdr:rowOff>
    </xdr:from>
    <xdr:to>
      <xdr:col>22</xdr:col>
      <xdr:colOff>165100</xdr:colOff>
      <xdr:row>35</xdr:row>
      <xdr:rowOff>268174</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67769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252951</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863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36856</xdr:rowOff>
    </xdr:from>
    <xdr:to>
      <xdr:col>18</xdr:col>
      <xdr:colOff>177800</xdr:colOff>
      <xdr:row>34</xdr:row>
      <xdr:rowOff>122009</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2908300" y="6304306"/>
          <a:ext cx="698500" cy="851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220866</xdr:rowOff>
    </xdr:from>
    <xdr:to>
      <xdr:col>19</xdr:col>
      <xdr:colOff>38100</xdr:colOff>
      <xdr:row>35</xdr:row>
      <xdr:rowOff>322466</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68312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307243</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917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229400</xdr:rowOff>
    </xdr:from>
    <xdr:to>
      <xdr:col>15</xdr:col>
      <xdr:colOff>101600</xdr:colOff>
      <xdr:row>35</xdr:row>
      <xdr:rowOff>331000</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68397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315777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926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252755</xdr:rowOff>
    </xdr:from>
    <xdr:to>
      <xdr:col>29</xdr:col>
      <xdr:colOff>177800</xdr:colOff>
      <xdr:row>35</xdr:row>
      <xdr:rowOff>11455</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65202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97833</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6365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269672</xdr:rowOff>
    </xdr:from>
    <xdr:to>
      <xdr:col>26</xdr:col>
      <xdr:colOff>101600</xdr:colOff>
      <xdr:row>35</xdr:row>
      <xdr:rowOff>28372</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65371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38549</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63059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197129</xdr:rowOff>
    </xdr:from>
    <xdr:to>
      <xdr:col>22</xdr:col>
      <xdr:colOff>165100</xdr:colOff>
      <xdr:row>34</xdr:row>
      <xdr:rowOff>298729</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64645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33</xdr:row>
      <xdr:rowOff>308906</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6233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71209</xdr:rowOff>
    </xdr:from>
    <xdr:to>
      <xdr:col>19</xdr:col>
      <xdr:colOff>38100</xdr:colOff>
      <xdr:row>34</xdr:row>
      <xdr:rowOff>172809</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63386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33</xdr:row>
      <xdr:rowOff>182986</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6107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328956</xdr:rowOff>
    </xdr:from>
    <xdr:to>
      <xdr:col>15</xdr:col>
      <xdr:colOff>101600</xdr:colOff>
      <xdr:row>34</xdr:row>
      <xdr:rowOff>87656</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62535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97833</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60223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大阪府泉佐野市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99,037
96,212
56.51
83,293,220
82,982,884
258,580
24,476,117
56,749,714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7.6
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a:extLst>
            <a:ext uri="{FF2B5EF4-FFF2-40B4-BE49-F238E27FC236}">
              <a16:creationId xmlns:a16="http://schemas.microsoft.com/office/drawing/2014/main" id="{00000000-0008-0000-06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160617</xdr:rowOff>
    </xdr:from>
    <xdr:to>
      <xdr:col>24</xdr:col>
      <xdr:colOff>62865</xdr:colOff>
      <xdr:row>38</xdr:row>
      <xdr:rowOff>169510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flipV="1">
          <a:off x="4633595" y="5304117"/>
          <a:ext cx="1270" cy="13804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1887</xdr:rowOff>
    </xdr:from>
    <xdr:ext cx="534377" cy="259045"/>
    <xdr:sp macro="" textlink="">
      <xdr:nvSpPr>
        <xdr:cNvPr id="55" name="人件費最小値テキスト">
          <a:extLst>
            <a:ext uri="{FF2B5EF4-FFF2-40B4-BE49-F238E27FC236}">
              <a16:creationId xmlns:a16="http://schemas.microsoft.com/office/drawing/2014/main" id="{00000000-0008-0000-0600-000037000000}"/>
            </a:ext>
          </a:extLst>
        </xdr:cNvPr>
        <xdr:cNvSpPr txBox="1"/>
      </xdr:nvSpPr>
      <xdr:spPr>
        <a:xfrm>
          <a:off x="4686300" y="6688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169510</xdr:rowOff>
    </xdr:from>
    <xdr:to>
      <xdr:col>24</xdr:col>
      <xdr:colOff>152400</xdr:colOff>
      <xdr:row>38</xdr:row>
      <xdr:rowOff>169510</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4546600" y="6684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107294</xdr:rowOff>
    </xdr:from>
    <xdr:ext cx="534377" cy="259045"/>
    <xdr:sp macro="" textlink="">
      <xdr:nvSpPr>
        <xdr:cNvPr id="57" name="人件費最大値テキスト">
          <a:extLst>
            <a:ext uri="{FF2B5EF4-FFF2-40B4-BE49-F238E27FC236}">
              <a16:creationId xmlns:a16="http://schemas.microsoft.com/office/drawing/2014/main" id="{00000000-0008-0000-0600-000039000000}"/>
            </a:ext>
          </a:extLst>
        </xdr:cNvPr>
        <xdr:cNvSpPr txBox="1"/>
      </xdr:nvSpPr>
      <xdr:spPr>
        <a:xfrm>
          <a:off x="4686300" y="5079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160617</xdr:rowOff>
    </xdr:from>
    <xdr:to>
      <xdr:col>24</xdr:col>
      <xdr:colOff>152400</xdr:colOff>
      <xdr:row>30</xdr:row>
      <xdr:rowOff>160617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5304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54455</xdr:rowOff>
    </xdr:from>
    <xdr:to>
      <xdr:col>24</xdr:col>
      <xdr:colOff>63500</xdr:colOff>
      <xdr:row>35</xdr:row>
      <xdr:rowOff>159543</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flipV="1">
          <a:off x="3797300" y="6055205"/>
          <a:ext cx="838200" cy="105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52240</xdr:rowOff>
    </xdr:from>
    <xdr:ext cx="534377" cy="259045"/>
    <xdr:sp macro="" textlink="">
      <xdr:nvSpPr>
        <xdr:cNvPr id="60" name="人件費平均値テキスト">
          <a:extLst>
            <a:ext uri="{FF2B5EF4-FFF2-40B4-BE49-F238E27FC236}">
              <a16:creationId xmlns:a16="http://schemas.microsoft.com/office/drawing/2014/main" id="{00000000-0008-0000-0600-00003C000000}"/>
            </a:ext>
          </a:extLst>
        </xdr:cNvPr>
        <xdr:cNvSpPr txBox="1"/>
      </xdr:nvSpPr>
      <xdr:spPr>
        <a:xfrm>
          <a:off x="4686300" y="60529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73813</xdr:rowOff>
    </xdr:from>
    <xdr:to>
      <xdr:col>24</xdr:col>
      <xdr:colOff>114300</xdr:colOff>
      <xdr:row>36</xdr:row>
      <xdr:rowOff>3963</xdr:rowOff>
    </xdr:to>
    <xdr:sp macro="" textlink="">
      <xdr:nvSpPr>
        <xdr:cNvPr id="61" name="フローチャート: 判断 60">
          <a:extLst>
            <a:ext uri="{FF2B5EF4-FFF2-40B4-BE49-F238E27FC236}">
              <a16:creationId xmlns:a16="http://schemas.microsoft.com/office/drawing/2014/main" id="{00000000-0008-0000-0600-00003D000000}"/>
            </a:ext>
          </a:extLst>
        </xdr:cNvPr>
        <xdr:cNvSpPr/>
      </xdr:nvSpPr>
      <xdr:spPr>
        <a:xfrm>
          <a:off x="4584700" y="6074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159543</xdr:rowOff>
    </xdr:from>
    <xdr:to>
      <xdr:col>19</xdr:col>
      <xdr:colOff>177800</xdr:colOff>
      <xdr:row>35</xdr:row>
      <xdr:rowOff>163909</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2908300" y="6160293"/>
          <a:ext cx="889000" cy="4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91780</xdr:rowOff>
    </xdr:from>
    <xdr:to>
      <xdr:col>20</xdr:col>
      <xdr:colOff>38100</xdr:colOff>
      <xdr:row>36</xdr:row>
      <xdr:rowOff>21930</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3746500" y="609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38457</xdr:rowOff>
    </xdr:from>
    <xdr:ext cx="534377" cy="259045"/>
    <xdr:sp macro="" textlink="">
      <xdr:nvSpPr>
        <xdr:cNvPr id="64" name="テキスト ボックス 63">
          <a:extLst>
            <a:ext uri="{FF2B5EF4-FFF2-40B4-BE49-F238E27FC236}">
              <a16:creationId xmlns:a16="http://schemas.microsoft.com/office/drawing/2014/main" id="{00000000-0008-0000-0600-000040000000}"/>
            </a:ext>
          </a:extLst>
        </xdr:cNvPr>
        <xdr:cNvSpPr txBox="1"/>
      </xdr:nvSpPr>
      <xdr:spPr>
        <a:xfrm>
          <a:off x="3530111" y="5867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163909</xdr:rowOff>
    </xdr:from>
    <xdr:to>
      <xdr:col>15</xdr:col>
      <xdr:colOff>50800</xdr:colOff>
      <xdr:row>36</xdr:row>
      <xdr:rowOff>59827</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019300" y="6164659"/>
          <a:ext cx="889000" cy="67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99850</xdr:rowOff>
    </xdr:from>
    <xdr:to>
      <xdr:col>15</xdr:col>
      <xdr:colOff>101600</xdr:colOff>
      <xdr:row>36</xdr:row>
      <xdr:rowOff>30000</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2857500" y="610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46527</xdr:rowOff>
    </xdr:from>
    <xdr:ext cx="534377"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2641111" y="5875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59827</xdr:rowOff>
    </xdr:from>
    <xdr:to>
      <xdr:col>10</xdr:col>
      <xdr:colOff>114300</xdr:colOff>
      <xdr:row>37</xdr:row>
      <xdr:rowOff>1008</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1130300" y="6232027"/>
          <a:ext cx="889000" cy="112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116698</xdr:rowOff>
    </xdr:from>
    <xdr:to>
      <xdr:col>10</xdr:col>
      <xdr:colOff>165100</xdr:colOff>
      <xdr:row>36</xdr:row>
      <xdr:rowOff>46848</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1968500" y="611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63375</xdr:rowOff>
    </xdr:from>
    <xdr:ext cx="534377"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1752111" y="5892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46198</xdr:rowOff>
    </xdr:from>
    <xdr:to>
      <xdr:col>6</xdr:col>
      <xdr:colOff>38100</xdr:colOff>
      <xdr:row>36</xdr:row>
      <xdr:rowOff>147798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079500" y="621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164325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863111" y="5993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3655</xdr:rowOff>
    </xdr:from>
    <xdr:to>
      <xdr:col>24</xdr:col>
      <xdr:colOff>114300</xdr:colOff>
      <xdr:row>35</xdr:row>
      <xdr:rowOff>105255</xdr:rowOff>
    </xdr:to>
    <xdr:sp macro="" textlink="">
      <xdr:nvSpPr>
        <xdr:cNvPr id="78" name="楕円 77">
          <a:extLst>
            <a:ext uri="{FF2B5EF4-FFF2-40B4-BE49-F238E27FC236}">
              <a16:creationId xmlns:a16="http://schemas.microsoft.com/office/drawing/2014/main" id="{00000000-0008-0000-0600-00004E000000}"/>
            </a:ext>
          </a:extLst>
        </xdr:cNvPr>
        <xdr:cNvSpPr/>
      </xdr:nvSpPr>
      <xdr:spPr>
        <a:xfrm>
          <a:off x="4584700" y="6004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26532</xdr:rowOff>
    </xdr:from>
    <xdr:ext cx="534377" cy="259045"/>
    <xdr:sp macro="" textlink="">
      <xdr:nvSpPr>
        <xdr:cNvPr id="79" name="人件費該当値テキスト">
          <a:extLst>
            <a:ext uri="{FF2B5EF4-FFF2-40B4-BE49-F238E27FC236}">
              <a16:creationId xmlns:a16="http://schemas.microsoft.com/office/drawing/2014/main" id="{00000000-0008-0000-0600-00004F000000}"/>
            </a:ext>
          </a:extLst>
        </xdr:cNvPr>
        <xdr:cNvSpPr txBox="1"/>
      </xdr:nvSpPr>
      <xdr:spPr>
        <a:xfrm>
          <a:off x="4686300" y="5855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108743</xdr:rowOff>
    </xdr:from>
    <xdr:to>
      <xdr:col>20</xdr:col>
      <xdr:colOff>38100</xdr:colOff>
      <xdr:row>36</xdr:row>
      <xdr:rowOff>38893</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3746500" y="6109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30020</xdr:rowOff>
    </xdr:from>
    <xdr:ext cx="534377"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3530111" y="6202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113109</xdr:rowOff>
    </xdr:from>
    <xdr:to>
      <xdr:col>15</xdr:col>
      <xdr:colOff>101600</xdr:colOff>
      <xdr:row>36</xdr:row>
      <xdr:rowOff>43259</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2857500" y="6113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34386</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2641111" y="6206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9027</xdr:rowOff>
    </xdr:from>
    <xdr:to>
      <xdr:col>10</xdr:col>
      <xdr:colOff>165100</xdr:colOff>
      <xdr:row>36</xdr:row>
      <xdr:rowOff>110627</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1968500" y="6181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101754</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1752111" y="6273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121658</xdr:rowOff>
    </xdr:from>
    <xdr:to>
      <xdr:col>6</xdr:col>
      <xdr:colOff>38100</xdr:colOff>
      <xdr:row>37</xdr:row>
      <xdr:rowOff>51808</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079500" y="6293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42935</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863111" y="6386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6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144582</xdr:rowOff>
    </xdr:from>
    <xdr:to>
      <xdr:col>24</xdr:col>
      <xdr:colOff>62865</xdr:colOff>
      <xdr:row>59</xdr:row>
      <xdr:rowOff>52359</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717082"/>
          <a:ext cx="1270" cy="14508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56186</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71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52359</xdr:rowOff>
    </xdr:from>
    <xdr:to>
      <xdr:col>24</xdr:col>
      <xdr:colOff>152400</xdr:colOff>
      <xdr:row>59</xdr:row>
      <xdr:rowOff>52359</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67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91259</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4923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144582</xdr:rowOff>
    </xdr:from>
    <xdr:to>
      <xdr:col>24</xdr:col>
      <xdr:colOff>152400</xdr:colOff>
      <xdr:row>50</xdr:row>
      <xdr:rowOff>144582</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717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50</xdr:row>
      <xdr:rowOff>129446</xdr:rowOff>
    </xdr:from>
    <xdr:to>
      <xdr:col>24</xdr:col>
      <xdr:colOff>63500</xdr:colOff>
      <xdr:row>50</xdr:row>
      <xdr:rowOff>144582</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797300" y="8701946"/>
          <a:ext cx="838200" cy="15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133327</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7345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154900</xdr:rowOff>
    </xdr:from>
    <xdr:to>
      <xdr:col>24</xdr:col>
      <xdr:colOff>114300</xdr:colOff>
      <xdr:row>57</xdr:row>
      <xdr:rowOff>85050</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75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50</xdr:row>
      <xdr:rowOff>129446</xdr:rowOff>
    </xdr:from>
    <xdr:to>
      <xdr:col>19</xdr:col>
      <xdr:colOff>177800</xdr:colOff>
      <xdr:row>52</xdr:row>
      <xdr:rowOff>140516</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8701946"/>
          <a:ext cx="889000" cy="353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96411</xdr:rowOff>
    </xdr:from>
    <xdr:to>
      <xdr:col>20</xdr:col>
      <xdr:colOff>38100</xdr:colOff>
      <xdr:row>57</xdr:row>
      <xdr:rowOff>26561</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6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17688</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790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52</xdr:row>
      <xdr:rowOff>140516</xdr:rowOff>
    </xdr:from>
    <xdr:to>
      <xdr:col>15</xdr:col>
      <xdr:colOff>50800</xdr:colOff>
      <xdr:row>55</xdr:row>
      <xdr:rowOff>157318</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055916"/>
          <a:ext cx="889000" cy="531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162966</xdr:rowOff>
    </xdr:from>
    <xdr:to>
      <xdr:col>15</xdr:col>
      <xdr:colOff>101600</xdr:colOff>
      <xdr:row>57</xdr:row>
      <xdr:rowOff>93116</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764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84243</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856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53</xdr:row>
      <xdr:rowOff>1429</xdr:rowOff>
    </xdr:from>
    <xdr:to>
      <xdr:col>10</xdr:col>
      <xdr:colOff>114300</xdr:colOff>
      <xdr:row>55</xdr:row>
      <xdr:rowOff>157318</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a:off x="1130300" y="9088279"/>
          <a:ext cx="889000" cy="498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97521</xdr:rowOff>
    </xdr:from>
    <xdr:to>
      <xdr:col>10</xdr:col>
      <xdr:colOff>165100</xdr:colOff>
      <xdr:row>58</xdr:row>
      <xdr:rowOff>27671</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870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18798</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962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122994</xdr:rowOff>
    </xdr:from>
    <xdr:to>
      <xdr:col>6</xdr:col>
      <xdr:colOff>38100</xdr:colOff>
      <xdr:row>58</xdr:row>
      <xdr:rowOff>53144</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95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44271</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988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50</xdr:row>
      <xdr:rowOff>93782</xdr:rowOff>
    </xdr:from>
    <xdr:to>
      <xdr:col>24</xdr:col>
      <xdr:colOff>114300</xdr:colOff>
      <xdr:row>51</xdr:row>
      <xdr:rowOff>23932</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8666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50</xdr:row>
      <xdr:rowOff>46809</xdr:rowOff>
    </xdr:from>
    <xdr:ext cx="599010"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86193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50</xdr:row>
      <xdr:rowOff>78646</xdr:rowOff>
    </xdr:from>
    <xdr:to>
      <xdr:col>20</xdr:col>
      <xdr:colOff>38100</xdr:colOff>
      <xdr:row>51</xdr:row>
      <xdr:rowOff>8796</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8651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49</xdr:row>
      <xdr:rowOff>25323</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497795" y="84263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52</xdr:row>
      <xdr:rowOff>89716</xdr:rowOff>
    </xdr:from>
    <xdr:to>
      <xdr:col>15</xdr:col>
      <xdr:colOff>101600</xdr:colOff>
      <xdr:row>53</xdr:row>
      <xdr:rowOff>19866</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005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51</xdr:row>
      <xdr:rowOff>36393</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08795" y="87803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106518</xdr:rowOff>
    </xdr:from>
    <xdr:to>
      <xdr:col>10</xdr:col>
      <xdr:colOff>165100</xdr:colOff>
      <xdr:row>56</xdr:row>
      <xdr:rowOff>36668</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536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53195</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311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52</xdr:row>
      <xdr:rowOff>122079</xdr:rowOff>
    </xdr:from>
    <xdr:to>
      <xdr:col>6</xdr:col>
      <xdr:colOff>38100</xdr:colOff>
      <xdr:row>53</xdr:row>
      <xdr:rowOff>52229</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037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68756</xdr:rowOff>
    </xdr:from>
    <xdr:ext cx="599010"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30795" y="88127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128784</xdr:rowOff>
    </xdr:from>
    <xdr:to>
      <xdr:col>24</xdr:col>
      <xdr:colOff>62865</xdr:colOff>
      <xdr:row>77</xdr:row>
      <xdr:rowOff>142900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130284"/>
          <a:ext cx="1270" cy="1214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146727</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3483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142900</xdr:rowOff>
    </xdr:from>
    <xdr:to>
      <xdr:col>24</xdr:col>
      <xdr:colOff>152400</xdr:colOff>
      <xdr:row>77</xdr:row>
      <xdr:rowOff>142900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344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75461</xdr:rowOff>
    </xdr:from>
    <xdr:ext cx="534377"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1905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128784</xdr:rowOff>
    </xdr:from>
    <xdr:to>
      <xdr:col>24</xdr:col>
      <xdr:colOff>152400</xdr:colOff>
      <xdr:row>70</xdr:row>
      <xdr:rowOff>128784</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130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108496</xdr:rowOff>
    </xdr:from>
    <xdr:to>
      <xdr:col>24</xdr:col>
      <xdr:colOff>63500</xdr:colOff>
      <xdr:row>77</xdr:row>
      <xdr:rowOff>128155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3310146"/>
          <a:ext cx="838200" cy="19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106119</xdr:rowOff>
    </xdr:from>
    <xdr:ext cx="469744"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29648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83241</xdr:rowOff>
    </xdr:from>
    <xdr:to>
      <xdr:col>24</xdr:col>
      <xdr:colOff>114300</xdr:colOff>
      <xdr:row>77</xdr:row>
      <xdr:rowOff>13391</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113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128155</xdr:rowOff>
    </xdr:from>
    <xdr:to>
      <xdr:col>19</xdr:col>
      <xdr:colOff>177800</xdr:colOff>
      <xdr:row>77</xdr:row>
      <xdr:rowOff>130842</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2908300" y="13329805"/>
          <a:ext cx="889000" cy="2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91415</xdr:rowOff>
    </xdr:from>
    <xdr:to>
      <xdr:col>20</xdr:col>
      <xdr:colOff>38100</xdr:colOff>
      <xdr:row>77</xdr:row>
      <xdr:rowOff>21565</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121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38092</xdr:rowOff>
    </xdr:from>
    <xdr:ext cx="469744"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62428" y="12896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130842</xdr:rowOff>
    </xdr:from>
    <xdr:to>
      <xdr:col>15</xdr:col>
      <xdr:colOff>50800</xdr:colOff>
      <xdr:row>77</xdr:row>
      <xdr:rowOff>133071</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019300" y="13332492"/>
          <a:ext cx="889000" cy="2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95244</xdr:rowOff>
    </xdr:from>
    <xdr:to>
      <xdr:col>15</xdr:col>
      <xdr:colOff>101600</xdr:colOff>
      <xdr:row>77</xdr:row>
      <xdr:rowOff>25394</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125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41921</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73428" y="12900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132384</xdr:rowOff>
    </xdr:from>
    <xdr:to>
      <xdr:col>10</xdr:col>
      <xdr:colOff>114300</xdr:colOff>
      <xdr:row>77</xdr:row>
      <xdr:rowOff>133071</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1130300" y="13334034"/>
          <a:ext cx="889000" cy="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112903</xdr:rowOff>
    </xdr:from>
    <xdr:to>
      <xdr:col>10</xdr:col>
      <xdr:colOff>165100</xdr:colOff>
      <xdr:row>77</xdr:row>
      <xdr:rowOff>43053</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143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59580</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84428" y="12918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124504</xdr:rowOff>
    </xdr:from>
    <xdr:to>
      <xdr:col>6</xdr:col>
      <xdr:colOff>38100</xdr:colOff>
      <xdr:row>77</xdr:row>
      <xdr:rowOff>54654</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15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71182</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95428" y="12929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57696</xdr:rowOff>
    </xdr:from>
    <xdr:to>
      <xdr:col>24</xdr:col>
      <xdr:colOff>114300</xdr:colOff>
      <xdr:row>77</xdr:row>
      <xdr:rowOff>159296</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259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144073</xdr:rowOff>
    </xdr:from>
    <xdr:ext cx="469744"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174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77355</xdr:rowOff>
    </xdr:from>
    <xdr:to>
      <xdr:col>20</xdr:col>
      <xdr:colOff>38100</xdr:colOff>
      <xdr:row>78</xdr:row>
      <xdr:rowOff>7505</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279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170082</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62428" y="13371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80042</xdr:rowOff>
    </xdr:from>
    <xdr:to>
      <xdr:col>15</xdr:col>
      <xdr:colOff>101600</xdr:colOff>
      <xdr:row>78</xdr:row>
      <xdr:rowOff>10192</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281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1319</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73428" y="13374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82271</xdr:rowOff>
    </xdr:from>
    <xdr:to>
      <xdr:col>10</xdr:col>
      <xdr:colOff>165100</xdr:colOff>
      <xdr:row>78</xdr:row>
      <xdr:rowOff>12421</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283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3548</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84428" y="13376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81584</xdr:rowOff>
    </xdr:from>
    <xdr:to>
      <xdr:col>6</xdr:col>
      <xdr:colOff>38100</xdr:colOff>
      <xdr:row>78</xdr:row>
      <xdr:rowOff>11734</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283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2861</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95428" y="13375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扶助費グラフ枠">
          <a:extLst>
            <a:ext uri="{FF2B5EF4-FFF2-40B4-BE49-F238E27FC236}">
              <a16:creationId xmlns:a16="http://schemas.microsoft.com/office/drawing/2014/main" id="{00000000-0008-0000-0600-0000E0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95039</xdr:rowOff>
    </xdr:from>
    <xdr:to>
      <xdr:col>24</xdr:col>
      <xdr:colOff>62865</xdr:colOff>
      <xdr:row>97</xdr:row>
      <xdr:rowOff>147335</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flipV="1">
          <a:off x="4633595" y="15525539"/>
          <a:ext cx="1270" cy="12524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151162</xdr:rowOff>
    </xdr:from>
    <xdr:ext cx="534377" cy="259045"/>
    <xdr:sp macro="" textlink="">
      <xdr:nvSpPr>
        <xdr:cNvPr id="226" name="扶助費最小値テキスト">
          <a:extLst>
            <a:ext uri="{FF2B5EF4-FFF2-40B4-BE49-F238E27FC236}">
              <a16:creationId xmlns:a16="http://schemas.microsoft.com/office/drawing/2014/main" id="{00000000-0008-0000-0600-0000E2000000}"/>
            </a:ext>
          </a:extLst>
        </xdr:cNvPr>
        <xdr:cNvSpPr txBox="1"/>
      </xdr:nvSpPr>
      <xdr:spPr>
        <a:xfrm>
          <a:off x="4686300" y="16781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147335</xdr:rowOff>
    </xdr:from>
    <xdr:to>
      <xdr:col>24</xdr:col>
      <xdr:colOff>152400</xdr:colOff>
      <xdr:row>97</xdr:row>
      <xdr:rowOff>147335</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4546600" y="16777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41716</xdr:rowOff>
    </xdr:from>
    <xdr:ext cx="599010" cy="259045"/>
    <xdr:sp macro="" textlink="">
      <xdr:nvSpPr>
        <xdr:cNvPr id="228" name="扶助費最大値テキスト">
          <a:extLst>
            <a:ext uri="{FF2B5EF4-FFF2-40B4-BE49-F238E27FC236}">
              <a16:creationId xmlns:a16="http://schemas.microsoft.com/office/drawing/2014/main" id="{00000000-0008-0000-0600-0000E4000000}"/>
            </a:ext>
          </a:extLst>
        </xdr:cNvPr>
        <xdr:cNvSpPr txBox="1"/>
      </xdr:nvSpPr>
      <xdr:spPr>
        <a:xfrm>
          <a:off x="4686300" y="15300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95039</xdr:rowOff>
    </xdr:from>
    <xdr:to>
      <xdr:col>24</xdr:col>
      <xdr:colOff>152400</xdr:colOff>
      <xdr:row>90</xdr:row>
      <xdr:rowOff>95039</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4546600" y="155255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118943</xdr:rowOff>
    </xdr:from>
    <xdr:to>
      <xdr:col>24</xdr:col>
      <xdr:colOff>63500</xdr:colOff>
      <xdr:row>95</xdr:row>
      <xdr:rowOff>55363</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3797300" y="16235243"/>
          <a:ext cx="838200" cy="107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162828</xdr:rowOff>
    </xdr:from>
    <xdr:ext cx="599010" cy="259045"/>
    <xdr:sp macro="" textlink="">
      <xdr:nvSpPr>
        <xdr:cNvPr id="231" name="扶助費平均値テキスト">
          <a:extLst>
            <a:ext uri="{FF2B5EF4-FFF2-40B4-BE49-F238E27FC236}">
              <a16:creationId xmlns:a16="http://schemas.microsoft.com/office/drawing/2014/main" id="{00000000-0008-0000-0600-0000E7000000}"/>
            </a:ext>
          </a:extLst>
        </xdr:cNvPr>
        <xdr:cNvSpPr txBox="1"/>
      </xdr:nvSpPr>
      <xdr:spPr>
        <a:xfrm>
          <a:off x="4686300" y="1627912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12951</xdr:rowOff>
    </xdr:from>
    <xdr:to>
      <xdr:col>24</xdr:col>
      <xdr:colOff>114300</xdr:colOff>
      <xdr:row>95</xdr:row>
      <xdr:rowOff>114551</xdr:rowOff>
    </xdr:to>
    <xdr:sp macro="" textlink="">
      <xdr:nvSpPr>
        <xdr:cNvPr id="232" name="フローチャート: 判断 231">
          <a:extLst>
            <a:ext uri="{FF2B5EF4-FFF2-40B4-BE49-F238E27FC236}">
              <a16:creationId xmlns:a16="http://schemas.microsoft.com/office/drawing/2014/main" id="{00000000-0008-0000-0600-0000E8000000}"/>
            </a:ext>
          </a:extLst>
        </xdr:cNvPr>
        <xdr:cNvSpPr/>
      </xdr:nvSpPr>
      <xdr:spPr>
        <a:xfrm>
          <a:off x="4584700" y="16300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151160</xdr:rowOff>
    </xdr:from>
    <xdr:to>
      <xdr:col>19</xdr:col>
      <xdr:colOff>177800</xdr:colOff>
      <xdr:row>95</xdr:row>
      <xdr:rowOff>55363</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2908300" y="16267460"/>
          <a:ext cx="889000" cy="75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83207</xdr:rowOff>
    </xdr:from>
    <xdr:to>
      <xdr:col>20</xdr:col>
      <xdr:colOff>38100</xdr:colOff>
      <xdr:row>96</xdr:row>
      <xdr:rowOff>13357</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3746500" y="16370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4484</xdr:rowOff>
    </xdr:from>
    <xdr:ext cx="599010" cy="259045"/>
    <xdr:sp macro="" textlink="">
      <xdr:nvSpPr>
        <xdr:cNvPr id="235" name="テキスト ボックス 234">
          <a:extLst>
            <a:ext uri="{FF2B5EF4-FFF2-40B4-BE49-F238E27FC236}">
              <a16:creationId xmlns:a16="http://schemas.microsoft.com/office/drawing/2014/main" id="{00000000-0008-0000-0600-0000EB000000}"/>
            </a:ext>
          </a:extLst>
        </xdr:cNvPr>
        <xdr:cNvSpPr txBox="1"/>
      </xdr:nvSpPr>
      <xdr:spPr>
        <a:xfrm>
          <a:off x="3497795" y="164636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151160</xdr:rowOff>
    </xdr:from>
    <xdr:to>
      <xdr:col>15</xdr:col>
      <xdr:colOff>50800</xdr:colOff>
      <xdr:row>96</xdr:row>
      <xdr:rowOff>17940</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019300" y="16267460"/>
          <a:ext cx="889000" cy="209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3130</xdr:rowOff>
    </xdr:from>
    <xdr:to>
      <xdr:col>15</xdr:col>
      <xdr:colOff>101600</xdr:colOff>
      <xdr:row>95</xdr:row>
      <xdr:rowOff>104730</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2857500" y="16290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95857</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2608795" y="163836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17940</xdr:rowOff>
    </xdr:from>
    <xdr:to>
      <xdr:col>10</xdr:col>
      <xdr:colOff>114300</xdr:colOff>
      <xdr:row>96</xdr:row>
      <xdr:rowOff>81612</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1130300" y="16477140"/>
          <a:ext cx="889000" cy="63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57521</xdr:rowOff>
    </xdr:from>
    <xdr:to>
      <xdr:col>10</xdr:col>
      <xdr:colOff>165100</xdr:colOff>
      <xdr:row>96</xdr:row>
      <xdr:rowOff>159121</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1968500" y="16516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150248</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1719795" y="166094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73371</xdr:rowOff>
    </xdr:from>
    <xdr:to>
      <xdr:col>6</xdr:col>
      <xdr:colOff>38100</xdr:colOff>
      <xdr:row>97</xdr:row>
      <xdr:rowOff>3521</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1079500" y="16532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166098</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830795" y="166252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68143</xdr:rowOff>
    </xdr:from>
    <xdr:to>
      <xdr:col>24</xdr:col>
      <xdr:colOff>114300</xdr:colOff>
      <xdr:row>94</xdr:row>
      <xdr:rowOff>169743</xdr:rowOff>
    </xdr:to>
    <xdr:sp macro="" textlink="">
      <xdr:nvSpPr>
        <xdr:cNvPr id="249" name="楕円 248">
          <a:extLst>
            <a:ext uri="{FF2B5EF4-FFF2-40B4-BE49-F238E27FC236}">
              <a16:creationId xmlns:a16="http://schemas.microsoft.com/office/drawing/2014/main" id="{00000000-0008-0000-0600-0000F9000000}"/>
            </a:ext>
          </a:extLst>
        </xdr:cNvPr>
        <xdr:cNvSpPr/>
      </xdr:nvSpPr>
      <xdr:spPr>
        <a:xfrm>
          <a:off x="4584700" y="1618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91020</xdr:rowOff>
    </xdr:from>
    <xdr:ext cx="599010" cy="259045"/>
    <xdr:sp macro="" textlink="">
      <xdr:nvSpPr>
        <xdr:cNvPr id="250" name="扶助費該当値テキスト">
          <a:extLst>
            <a:ext uri="{FF2B5EF4-FFF2-40B4-BE49-F238E27FC236}">
              <a16:creationId xmlns:a16="http://schemas.microsoft.com/office/drawing/2014/main" id="{00000000-0008-0000-0600-0000FA000000}"/>
            </a:ext>
          </a:extLst>
        </xdr:cNvPr>
        <xdr:cNvSpPr txBox="1"/>
      </xdr:nvSpPr>
      <xdr:spPr>
        <a:xfrm>
          <a:off x="4686300" y="160358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4563</xdr:rowOff>
    </xdr:from>
    <xdr:to>
      <xdr:col>20</xdr:col>
      <xdr:colOff>38100</xdr:colOff>
      <xdr:row>95</xdr:row>
      <xdr:rowOff>106163</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3746500" y="16292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122690</xdr:rowOff>
    </xdr:from>
    <xdr:ext cx="59901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3497795" y="160675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100360</xdr:rowOff>
    </xdr:from>
    <xdr:to>
      <xdr:col>15</xdr:col>
      <xdr:colOff>101600</xdr:colOff>
      <xdr:row>95</xdr:row>
      <xdr:rowOff>30510</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2857500" y="16216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47037</xdr:rowOff>
    </xdr:from>
    <xdr:ext cx="59901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608795" y="15991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138590</xdr:rowOff>
    </xdr:from>
    <xdr:to>
      <xdr:col>10</xdr:col>
      <xdr:colOff>165100</xdr:colOff>
      <xdr:row>96</xdr:row>
      <xdr:rowOff>68740</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1968500" y="16426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85267</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1719795" y="162015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30812</xdr:rowOff>
    </xdr:from>
    <xdr:to>
      <xdr:col>6</xdr:col>
      <xdr:colOff>38100</xdr:colOff>
      <xdr:row>96</xdr:row>
      <xdr:rowOff>132412</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1079500" y="16490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148939</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830795" y="162652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9" name="補助費等グラフ枠">
          <a:extLst>
            <a:ext uri="{FF2B5EF4-FFF2-40B4-BE49-F238E27FC236}">
              <a16:creationId xmlns:a16="http://schemas.microsoft.com/office/drawing/2014/main" id="{00000000-0008-0000-0600-000017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165660</xdr:rowOff>
    </xdr:from>
    <xdr:to>
      <xdr:col>54</xdr:col>
      <xdr:colOff>189865</xdr:colOff>
      <xdr:row>38</xdr:row>
      <xdr:rowOff>42628</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flipV="1">
          <a:off x="10475595" y="5994960"/>
          <a:ext cx="1270" cy="5627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46455</xdr:rowOff>
    </xdr:from>
    <xdr:ext cx="534377" cy="259045"/>
    <xdr:sp macro="" textlink="">
      <xdr:nvSpPr>
        <xdr:cNvPr id="281" name="補助費等最小値テキスト">
          <a:extLst>
            <a:ext uri="{FF2B5EF4-FFF2-40B4-BE49-F238E27FC236}">
              <a16:creationId xmlns:a16="http://schemas.microsoft.com/office/drawing/2014/main" id="{00000000-0008-0000-0600-000019010000}"/>
            </a:ext>
          </a:extLst>
        </xdr:cNvPr>
        <xdr:cNvSpPr txBox="1"/>
      </xdr:nvSpPr>
      <xdr:spPr>
        <a:xfrm>
          <a:off x="10528300" y="6561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42628</xdr:rowOff>
    </xdr:from>
    <xdr:to>
      <xdr:col>55</xdr:col>
      <xdr:colOff>88900</xdr:colOff>
      <xdr:row>38</xdr:row>
      <xdr:rowOff>42628</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10388600" y="6557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112337</xdr:rowOff>
    </xdr:from>
    <xdr:ext cx="599010" cy="259045"/>
    <xdr:sp macro="" textlink="">
      <xdr:nvSpPr>
        <xdr:cNvPr id="283" name="補助費等最大値テキスト">
          <a:extLst>
            <a:ext uri="{FF2B5EF4-FFF2-40B4-BE49-F238E27FC236}">
              <a16:creationId xmlns:a16="http://schemas.microsoft.com/office/drawing/2014/main" id="{00000000-0008-0000-0600-00001B010000}"/>
            </a:ext>
          </a:extLst>
        </xdr:cNvPr>
        <xdr:cNvSpPr txBox="1"/>
      </xdr:nvSpPr>
      <xdr:spPr>
        <a:xfrm>
          <a:off x="10528300" y="57701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165660</xdr:rowOff>
    </xdr:from>
    <xdr:to>
      <xdr:col>55</xdr:col>
      <xdr:colOff>88900</xdr:colOff>
      <xdr:row>34</xdr:row>
      <xdr:rowOff>165660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10388600" y="5994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165660</xdr:rowOff>
    </xdr:from>
    <xdr:to>
      <xdr:col>55</xdr:col>
      <xdr:colOff>0</xdr:colOff>
      <xdr:row>35</xdr:row>
      <xdr:rowOff>45284</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9639300" y="5994960"/>
          <a:ext cx="838200" cy="51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24926</xdr:rowOff>
    </xdr:from>
    <xdr:ext cx="534377" cy="259045"/>
    <xdr:sp macro="" textlink="">
      <xdr:nvSpPr>
        <xdr:cNvPr id="286" name="補助費等平均値テキスト">
          <a:extLst>
            <a:ext uri="{FF2B5EF4-FFF2-40B4-BE49-F238E27FC236}">
              <a16:creationId xmlns:a16="http://schemas.microsoft.com/office/drawing/2014/main" id="{00000000-0008-0000-0600-00001E010000}"/>
            </a:ext>
          </a:extLst>
        </xdr:cNvPr>
        <xdr:cNvSpPr txBox="1"/>
      </xdr:nvSpPr>
      <xdr:spPr>
        <a:xfrm>
          <a:off x="10528300" y="63685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46499</xdr:rowOff>
    </xdr:from>
    <xdr:to>
      <xdr:col>55</xdr:col>
      <xdr:colOff>50800</xdr:colOff>
      <xdr:row>37</xdr:row>
      <xdr:rowOff>148099</xdr:rowOff>
    </xdr:to>
    <xdr:sp macro="" textlink="">
      <xdr:nvSpPr>
        <xdr:cNvPr id="287" name="フローチャート: 判断 286">
          <a:extLst>
            <a:ext uri="{FF2B5EF4-FFF2-40B4-BE49-F238E27FC236}">
              <a16:creationId xmlns:a16="http://schemas.microsoft.com/office/drawing/2014/main" id="{00000000-0008-0000-0600-00001F010000}"/>
            </a:ext>
          </a:extLst>
        </xdr:cNvPr>
        <xdr:cNvSpPr/>
      </xdr:nvSpPr>
      <xdr:spPr>
        <a:xfrm>
          <a:off x="10426700" y="6390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45284</xdr:rowOff>
    </xdr:from>
    <xdr:to>
      <xdr:col>50</xdr:col>
      <xdr:colOff>114300</xdr:colOff>
      <xdr:row>35</xdr:row>
      <xdr:rowOff>168376</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8750300" y="6046034"/>
          <a:ext cx="889000" cy="123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39088</xdr:rowOff>
    </xdr:from>
    <xdr:to>
      <xdr:col>50</xdr:col>
      <xdr:colOff>165100</xdr:colOff>
      <xdr:row>37</xdr:row>
      <xdr:rowOff>140688</xdr:rowOff>
    </xdr:to>
    <xdr:sp macro="" textlink="">
      <xdr:nvSpPr>
        <xdr:cNvPr id="289" name="フローチャート: 判断 288">
          <a:extLst>
            <a:ext uri="{FF2B5EF4-FFF2-40B4-BE49-F238E27FC236}">
              <a16:creationId xmlns:a16="http://schemas.microsoft.com/office/drawing/2014/main" id="{00000000-0008-0000-0600-000021010000}"/>
            </a:ext>
          </a:extLst>
        </xdr:cNvPr>
        <xdr:cNvSpPr/>
      </xdr:nvSpPr>
      <xdr:spPr>
        <a:xfrm>
          <a:off x="9588500" y="6382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131815</xdr:rowOff>
    </xdr:from>
    <xdr:ext cx="534377" cy="259045"/>
    <xdr:sp macro="" textlink="">
      <xdr:nvSpPr>
        <xdr:cNvPr id="290" name="テキスト ボックス 289">
          <a:extLst>
            <a:ext uri="{FF2B5EF4-FFF2-40B4-BE49-F238E27FC236}">
              <a16:creationId xmlns:a16="http://schemas.microsoft.com/office/drawing/2014/main" id="{00000000-0008-0000-0600-000022010000}"/>
            </a:ext>
          </a:extLst>
        </xdr:cNvPr>
        <xdr:cNvSpPr txBox="1"/>
      </xdr:nvSpPr>
      <xdr:spPr>
        <a:xfrm>
          <a:off x="9372111" y="6475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33</xdr:row>
      <xdr:rowOff>167868</xdr:rowOff>
    </xdr:from>
    <xdr:to>
      <xdr:col>45</xdr:col>
      <xdr:colOff>177800</xdr:colOff>
      <xdr:row>35</xdr:row>
      <xdr:rowOff>168376</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7861300" y="5825718"/>
          <a:ext cx="889000" cy="343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55090</xdr:rowOff>
    </xdr:from>
    <xdr:to>
      <xdr:col>46</xdr:col>
      <xdr:colOff>38100</xdr:colOff>
      <xdr:row>37</xdr:row>
      <xdr:rowOff>156690</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8699500" y="6398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147817</xdr:rowOff>
    </xdr:from>
    <xdr:ext cx="534377" cy="259045"/>
    <xdr:sp macro="" textlink="">
      <xdr:nvSpPr>
        <xdr:cNvPr id="293" name="テキスト ボックス 292">
          <a:extLst>
            <a:ext uri="{FF2B5EF4-FFF2-40B4-BE49-F238E27FC236}">
              <a16:creationId xmlns:a16="http://schemas.microsoft.com/office/drawing/2014/main" id="{00000000-0008-0000-0600-000025010000}"/>
            </a:ext>
          </a:extLst>
        </xdr:cNvPr>
        <xdr:cNvSpPr txBox="1"/>
      </xdr:nvSpPr>
      <xdr:spPr>
        <a:xfrm>
          <a:off x="8483111" y="6491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144697</xdr:rowOff>
    </xdr:from>
    <xdr:to>
      <xdr:col>41</xdr:col>
      <xdr:colOff>50800</xdr:colOff>
      <xdr:row>33</xdr:row>
      <xdr:rowOff>167868</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6972300" y="5459647"/>
          <a:ext cx="889000" cy="366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34</xdr:row>
      <xdr:rowOff>112107</xdr:rowOff>
    </xdr:from>
    <xdr:to>
      <xdr:col>41</xdr:col>
      <xdr:colOff>101600</xdr:colOff>
      <xdr:row>35</xdr:row>
      <xdr:rowOff>42257</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7810500" y="5941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33384</xdr:rowOff>
    </xdr:from>
    <xdr:ext cx="599010"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7561795" y="60341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86111</xdr:rowOff>
    </xdr:from>
    <xdr:to>
      <xdr:col>36</xdr:col>
      <xdr:colOff>165100</xdr:colOff>
      <xdr:row>38</xdr:row>
      <xdr:rowOff>16261</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6921500" y="6429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7388</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6705111" y="6522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114860</xdr:rowOff>
    </xdr:from>
    <xdr:to>
      <xdr:col>55</xdr:col>
      <xdr:colOff>50800</xdr:colOff>
      <xdr:row>35</xdr:row>
      <xdr:rowOff>45010</xdr:rowOff>
    </xdr:to>
    <xdr:sp macro="" textlink="">
      <xdr:nvSpPr>
        <xdr:cNvPr id="304" name="楕円 303">
          <a:extLst>
            <a:ext uri="{FF2B5EF4-FFF2-40B4-BE49-F238E27FC236}">
              <a16:creationId xmlns:a16="http://schemas.microsoft.com/office/drawing/2014/main" id="{00000000-0008-0000-0600-000030010000}"/>
            </a:ext>
          </a:extLst>
        </xdr:cNvPr>
        <xdr:cNvSpPr/>
      </xdr:nvSpPr>
      <xdr:spPr>
        <a:xfrm>
          <a:off x="10426700" y="5944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67887</xdr:rowOff>
    </xdr:from>
    <xdr:ext cx="599010" cy="259045"/>
    <xdr:sp macro="" textlink="">
      <xdr:nvSpPr>
        <xdr:cNvPr id="305" name="補助費等該当値テキスト">
          <a:extLst>
            <a:ext uri="{FF2B5EF4-FFF2-40B4-BE49-F238E27FC236}">
              <a16:creationId xmlns:a16="http://schemas.microsoft.com/office/drawing/2014/main" id="{00000000-0008-0000-0600-000031010000}"/>
            </a:ext>
          </a:extLst>
        </xdr:cNvPr>
        <xdr:cNvSpPr txBox="1"/>
      </xdr:nvSpPr>
      <xdr:spPr>
        <a:xfrm>
          <a:off x="10528300" y="58971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165934</xdr:rowOff>
    </xdr:from>
    <xdr:to>
      <xdr:col>50</xdr:col>
      <xdr:colOff>165100</xdr:colOff>
      <xdr:row>35</xdr:row>
      <xdr:rowOff>96084</xdr:rowOff>
    </xdr:to>
    <xdr:sp macro="" textlink="">
      <xdr:nvSpPr>
        <xdr:cNvPr id="306" name="楕円 305">
          <a:extLst>
            <a:ext uri="{FF2B5EF4-FFF2-40B4-BE49-F238E27FC236}">
              <a16:creationId xmlns:a16="http://schemas.microsoft.com/office/drawing/2014/main" id="{00000000-0008-0000-0600-000032010000}"/>
            </a:ext>
          </a:extLst>
        </xdr:cNvPr>
        <xdr:cNvSpPr/>
      </xdr:nvSpPr>
      <xdr:spPr>
        <a:xfrm>
          <a:off x="9588500" y="5995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33</xdr:row>
      <xdr:rowOff>112611</xdr:rowOff>
    </xdr:from>
    <xdr:ext cx="59901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339795" y="57704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117576</xdr:rowOff>
    </xdr:from>
    <xdr:to>
      <xdr:col>46</xdr:col>
      <xdr:colOff>38100</xdr:colOff>
      <xdr:row>36</xdr:row>
      <xdr:rowOff>47726</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8699500" y="6118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64253</xdr:rowOff>
    </xdr:from>
    <xdr:ext cx="59901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450795" y="58935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33</xdr:row>
      <xdr:rowOff>117068</xdr:rowOff>
    </xdr:from>
    <xdr:to>
      <xdr:col>41</xdr:col>
      <xdr:colOff>101600</xdr:colOff>
      <xdr:row>34</xdr:row>
      <xdr:rowOff>47218</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7810500" y="5774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32</xdr:row>
      <xdr:rowOff>63745</xdr:rowOff>
    </xdr:from>
    <xdr:ext cx="59901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7561795" y="55501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93897</xdr:rowOff>
    </xdr:from>
    <xdr:to>
      <xdr:col>36</xdr:col>
      <xdr:colOff>165100</xdr:colOff>
      <xdr:row>32</xdr:row>
      <xdr:rowOff>24047</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6921500" y="5408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40574</xdr:rowOff>
    </xdr:from>
    <xdr:ext cx="59901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6672795" y="5184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4" name="正方形/長方形 313">
          <a:extLst>
            <a:ext uri="{FF2B5EF4-FFF2-40B4-BE49-F238E27FC236}">
              <a16:creationId xmlns:a16="http://schemas.microsoft.com/office/drawing/2014/main" id="{00000000-0008-0000-0600-00003A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5" name="正方形/長方形 314">
          <a:extLst>
            <a:ext uri="{FF2B5EF4-FFF2-40B4-BE49-F238E27FC236}">
              <a16:creationId xmlns:a16="http://schemas.microsoft.com/office/drawing/2014/main" id="{00000000-0008-0000-0600-00003B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3" name="直線コネクタ 322">
          <a:extLst>
            <a:ext uri="{FF2B5EF4-FFF2-40B4-BE49-F238E27FC236}">
              <a16:creationId xmlns:a16="http://schemas.microsoft.com/office/drawing/2014/main" id="{00000000-0008-0000-0600-000043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4" name="直線コネクタ 323">
          <a:extLst>
            <a:ext uri="{FF2B5EF4-FFF2-40B4-BE49-F238E27FC236}">
              <a16:creationId xmlns:a16="http://schemas.microsoft.com/office/drawing/2014/main" id="{00000000-0008-0000-0600-000044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6" name="普通建設事業費グラフ枠">
          <a:extLst>
            <a:ext uri="{FF2B5EF4-FFF2-40B4-BE49-F238E27FC236}">
              <a16:creationId xmlns:a16="http://schemas.microsoft.com/office/drawing/2014/main" id="{00000000-0008-0000-0600-000050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133883</xdr:rowOff>
    </xdr:from>
    <xdr:to>
      <xdr:col>54</xdr:col>
      <xdr:colOff>189865</xdr:colOff>
      <xdr:row>58</xdr:row>
      <xdr:rowOff>42202</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flipV="1">
          <a:off x="10475595" y="8534933"/>
          <a:ext cx="1270" cy="14513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46029</xdr:rowOff>
    </xdr:from>
    <xdr:ext cx="534377" cy="259045"/>
    <xdr:sp macro="" textlink="">
      <xdr:nvSpPr>
        <xdr:cNvPr id="338" name="普通建設事業費最小値テキスト">
          <a:extLst>
            <a:ext uri="{FF2B5EF4-FFF2-40B4-BE49-F238E27FC236}">
              <a16:creationId xmlns:a16="http://schemas.microsoft.com/office/drawing/2014/main" id="{00000000-0008-0000-0600-000052010000}"/>
            </a:ext>
          </a:extLst>
        </xdr:cNvPr>
        <xdr:cNvSpPr txBox="1"/>
      </xdr:nvSpPr>
      <xdr:spPr>
        <a:xfrm>
          <a:off x="10528300" y="9990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42202</xdr:rowOff>
    </xdr:from>
    <xdr:to>
      <xdr:col>55</xdr:col>
      <xdr:colOff>88900</xdr:colOff>
      <xdr:row>58</xdr:row>
      <xdr:rowOff>42202</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10388600" y="9986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80560</xdr:rowOff>
    </xdr:from>
    <xdr:ext cx="599010" cy="259045"/>
    <xdr:sp macro="" textlink="">
      <xdr:nvSpPr>
        <xdr:cNvPr id="340" name="普通建設事業費最大値テキスト">
          <a:extLst>
            <a:ext uri="{FF2B5EF4-FFF2-40B4-BE49-F238E27FC236}">
              <a16:creationId xmlns:a16="http://schemas.microsoft.com/office/drawing/2014/main" id="{00000000-0008-0000-0600-000054010000}"/>
            </a:ext>
          </a:extLst>
        </xdr:cNvPr>
        <xdr:cNvSpPr txBox="1"/>
      </xdr:nvSpPr>
      <xdr:spPr>
        <a:xfrm>
          <a:off x="10528300" y="8310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133883</xdr:rowOff>
    </xdr:from>
    <xdr:to>
      <xdr:col>55</xdr:col>
      <xdr:colOff>88900</xdr:colOff>
      <xdr:row>49</xdr:row>
      <xdr:rowOff>133883</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10388600" y="85349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113703</xdr:rowOff>
    </xdr:from>
    <xdr:to>
      <xdr:col>55</xdr:col>
      <xdr:colOff>0</xdr:colOff>
      <xdr:row>56</xdr:row>
      <xdr:rowOff>14999</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9639300" y="9543453"/>
          <a:ext cx="838200" cy="72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91647</xdr:rowOff>
    </xdr:from>
    <xdr:ext cx="534377" cy="259045"/>
    <xdr:sp macro="" textlink="">
      <xdr:nvSpPr>
        <xdr:cNvPr id="343" name="普通建設事業費平均値テキスト">
          <a:extLst>
            <a:ext uri="{FF2B5EF4-FFF2-40B4-BE49-F238E27FC236}">
              <a16:creationId xmlns:a16="http://schemas.microsoft.com/office/drawing/2014/main" id="{00000000-0008-0000-0600-000057010000}"/>
            </a:ext>
          </a:extLst>
        </xdr:cNvPr>
        <xdr:cNvSpPr txBox="1"/>
      </xdr:nvSpPr>
      <xdr:spPr>
        <a:xfrm>
          <a:off x="10528300" y="95213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113220</xdr:rowOff>
    </xdr:from>
    <xdr:to>
      <xdr:col>55</xdr:col>
      <xdr:colOff>50800</xdr:colOff>
      <xdr:row>56</xdr:row>
      <xdr:rowOff>43370</xdr:rowOff>
    </xdr:to>
    <xdr:sp macro="" textlink="">
      <xdr:nvSpPr>
        <xdr:cNvPr id="344" name="フローチャート: 判断 343">
          <a:extLst>
            <a:ext uri="{FF2B5EF4-FFF2-40B4-BE49-F238E27FC236}">
              <a16:creationId xmlns:a16="http://schemas.microsoft.com/office/drawing/2014/main" id="{00000000-0008-0000-0600-000058010000}"/>
            </a:ext>
          </a:extLst>
        </xdr:cNvPr>
        <xdr:cNvSpPr/>
      </xdr:nvSpPr>
      <xdr:spPr>
        <a:xfrm>
          <a:off x="10426700" y="9542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14999</xdr:rowOff>
    </xdr:from>
    <xdr:to>
      <xdr:col>50</xdr:col>
      <xdr:colOff>114300</xdr:colOff>
      <xdr:row>56</xdr:row>
      <xdr:rowOff>48666</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8750300" y="9616199"/>
          <a:ext cx="889000" cy="33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147053</xdr:rowOff>
    </xdr:from>
    <xdr:to>
      <xdr:col>50</xdr:col>
      <xdr:colOff>165100</xdr:colOff>
      <xdr:row>56</xdr:row>
      <xdr:rowOff>77203</xdr:rowOff>
    </xdr:to>
    <xdr:sp macro="" textlink="">
      <xdr:nvSpPr>
        <xdr:cNvPr id="346" name="フローチャート: 判断 345">
          <a:extLst>
            <a:ext uri="{FF2B5EF4-FFF2-40B4-BE49-F238E27FC236}">
              <a16:creationId xmlns:a16="http://schemas.microsoft.com/office/drawing/2014/main" id="{00000000-0008-0000-0600-00005A010000}"/>
            </a:ext>
          </a:extLst>
        </xdr:cNvPr>
        <xdr:cNvSpPr/>
      </xdr:nvSpPr>
      <xdr:spPr>
        <a:xfrm>
          <a:off x="9588500" y="9576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68330</xdr:rowOff>
    </xdr:from>
    <xdr:ext cx="534377" cy="259045"/>
    <xdr:sp macro="" textlink="">
      <xdr:nvSpPr>
        <xdr:cNvPr id="347" name="テキスト ボックス 346">
          <a:extLst>
            <a:ext uri="{FF2B5EF4-FFF2-40B4-BE49-F238E27FC236}">
              <a16:creationId xmlns:a16="http://schemas.microsoft.com/office/drawing/2014/main" id="{00000000-0008-0000-0600-00005B010000}"/>
            </a:ext>
          </a:extLst>
        </xdr:cNvPr>
        <xdr:cNvSpPr txBox="1"/>
      </xdr:nvSpPr>
      <xdr:spPr>
        <a:xfrm>
          <a:off x="9372111" y="9669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63754</xdr:rowOff>
    </xdr:from>
    <xdr:to>
      <xdr:col>45</xdr:col>
      <xdr:colOff>177800</xdr:colOff>
      <xdr:row>56</xdr:row>
      <xdr:rowOff>48666</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7861300" y="9493504"/>
          <a:ext cx="889000" cy="156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121221</xdr:rowOff>
    </xdr:from>
    <xdr:to>
      <xdr:col>46</xdr:col>
      <xdr:colOff>38100</xdr:colOff>
      <xdr:row>56</xdr:row>
      <xdr:rowOff>51371</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8699500" y="955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67898</xdr:rowOff>
    </xdr:from>
    <xdr:ext cx="534377"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8483111" y="9326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953</xdr:rowOff>
    </xdr:from>
    <xdr:to>
      <xdr:col>41</xdr:col>
      <xdr:colOff>50800</xdr:colOff>
      <xdr:row>55</xdr:row>
      <xdr:rowOff>63754</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6972300" y="9430703"/>
          <a:ext cx="889000" cy="62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118605</xdr:rowOff>
    </xdr:from>
    <xdr:to>
      <xdr:col>41</xdr:col>
      <xdr:colOff>101600</xdr:colOff>
      <xdr:row>56</xdr:row>
      <xdr:rowOff>48755</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7810500" y="9548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39882</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7594111" y="9641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135433</xdr:rowOff>
    </xdr:from>
    <xdr:to>
      <xdr:col>36</xdr:col>
      <xdr:colOff>165100</xdr:colOff>
      <xdr:row>56</xdr:row>
      <xdr:rowOff>65583</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6921500" y="9565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56710</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6705111" y="9657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62903</xdr:rowOff>
    </xdr:from>
    <xdr:to>
      <xdr:col>55</xdr:col>
      <xdr:colOff>50800</xdr:colOff>
      <xdr:row>55</xdr:row>
      <xdr:rowOff>164503</xdr:rowOff>
    </xdr:to>
    <xdr:sp macro="" textlink="">
      <xdr:nvSpPr>
        <xdr:cNvPr id="361" name="楕円 360">
          <a:extLst>
            <a:ext uri="{FF2B5EF4-FFF2-40B4-BE49-F238E27FC236}">
              <a16:creationId xmlns:a16="http://schemas.microsoft.com/office/drawing/2014/main" id="{00000000-0008-0000-0600-000069010000}"/>
            </a:ext>
          </a:extLst>
        </xdr:cNvPr>
        <xdr:cNvSpPr/>
      </xdr:nvSpPr>
      <xdr:spPr>
        <a:xfrm>
          <a:off x="10426700" y="9492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85780</xdr:rowOff>
    </xdr:from>
    <xdr:ext cx="534377" cy="259045"/>
    <xdr:sp macro="" textlink="">
      <xdr:nvSpPr>
        <xdr:cNvPr id="362" name="普通建設事業費該当値テキスト">
          <a:extLst>
            <a:ext uri="{FF2B5EF4-FFF2-40B4-BE49-F238E27FC236}">
              <a16:creationId xmlns:a16="http://schemas.microsoft.com/office/drawing/2014/main" id="{00000000-0008-0000-0600-00006A010000}"/>
            </a:ext>
          </a:extLst>
        </xdr:cNvPr>
        <xdr:cNvSpPr txBox="1"/>
      </xdr:nvSpPr>
      <xdr:spPr>
        <a:xfrm>
          <a:off x="10528300" y="9344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135649</xdr:rowOff>
    </xdr:from>
    <xdr:to>
      <xdr:col>50</xdr:col>
      <xdr:colOff>165100</xdr:colOff>
      <xdr:row>56</xdr:row>
      <xdr:rowOff>65799</xdr:rowOff>
    </xdr:to>
    <xdr:sp macro="" textlink="">
      <xdr:nvSpPr>
        <xdr:cNvPr id="363" name="楕円 362">
          <a:extLst>
            <a:ext uri="{FF2B5EF4-FFF2-40B4-BE49-F238E27FC236}">
              <a16:creationId xmlns:a16="http://schemas.microsoft.com/office/drawing/2014/main" id="{00000000-0008-0000-0600-00006B010000}"/>
            </a:ext>
          </a:extLst>
        </xdr:cNvPr>
        <xdr:cNvSpPr/>
      </xdr:nvSpPr>
      <xdr:spPr>
        <a:xfrm>
          <a:off x="9588500" y="9565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82326</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9372111" y="9340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169316</xdr:rowOff>
    </xdr:from>
    <xdr:to>
      <xdr:col>46</xdr:col>
      <xdr:colOff>38100</xdr:colOff>
      <xdr:row>56</xdr:row>
      <xdr:rowOff>99466</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8699500" y="9599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90593</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8483111" y="9691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12954</xdr:rowOff>
    </xdr:from>
    <xdr:to>
      <xdr:col>41</xdr:col>
      <xdr:colOff>101600</xdr:colOff>
      <xdr:row>55</xdr:row>
      <xdr:rowOff>114554</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7810500" y="9442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131081</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594111" y="9217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121603</xdr:rowOff>
    </xdr:from>
    <xdr:to>
      <xdr:col>36</xdr:col>
      <xdr:colOff>165100</xdr:colOff>
      <xdr:row>55</xdr:row>
      <xdr:rowOff>51753</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6921500" y="9379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68280</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6705111" y="9155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1" name="正方形/長方形 370">
          <a:extLst>
            <a:ext uri="{FF2B5EF4-FFF2-40B4-BE49-F238E27FC236}">
              <a16:creationId xmlns:a16="http://schemas.microsoft.com/office/drawing/2014/main" id="{00000000-0008-0000-0600-000073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0" name="直線コネクタ 379">
          <a:extLst>
            <a:ext uri="{FF2B5EF4-FFF2-40B4-BE49-F238E27FC236}">
              <a16:creationId xmlns:a16="http://schemas.microsoft.com/office/drawing/2014/main" id="{00000000-0008-0000-0600-00007C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1" name="直線コネクタ 380">
          <a:extLst>
            <a:ext uri="{FF2B5EF4-FFF2-40B4-BE49-F238E27FC236}">
              <a16:creationId xmlns:a16="http://schemas.microsoft.com/office/drawing/2014/main" id="{00000000-0008-0000-0600-00007D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1" name="普通建設事業費 （ うち新規整備　）グラフ枠">
          <a:extLst>
            <a:ext uri="{FF2B5EF4-FFF2-40B4-BE49-F238E27FC236}">
              <a16:creationId xmlns:a16="http://schemas.microsoft.com/office/drawing/2014/main" id="{00000000-0008-0000-0600-000087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16302</xdr:rowOff>
    </xdr:from>
    <xdr:to>
      <xdr:col>54</xdr:col>
      <xdr:colOff>189865</xdr:colOff>
      <xdr:row>78</xdr:row>
      <xdr:rowOff>139700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flipV="1">
          <a:off x="10475595" y="12189252"/>
          <a:ext cx="1270" cy="13235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93" name="普通建設事業費 （ うち新規整備　）最小値テキスト">
          <a:extLst>
            <a:ext uri="{FF2B5EF4-FFF2-40B4-BE49-F238E27FC236}">
              <a16:creationId xmlns:a16="http://schemas.microsoft.com/office/drawing/2014/main" id="{00000000-0008-0000-0600-000089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134429</xdr:rowOff>
    </xdr:from>
    <xdr:ext cx="534377" cy="259045"/>
    <xdr:sp macro="" textlink="">
      <xdr:nvSpPr>
        <xdr:cNvPr id="395" name="普通建設事業費 （ うち新規整備　）最大値テキスト">
          <a:extLst>
            <a:ext uri="{FF2B5EF4-FFF2-40B4-BE49-F238E27FC236}">
              <a16:creationId xmlns:a16="http://schemas.microsoft.com/office/drawing/2014/main" id="{00000000-0008-0000-0600-00008B010000}"/>
            </a:ext>
          </a:extLst>
        </xdr:cNvPr>
        <xdr:cNvSpPr txBox="1"/>
      </xdr:nvSpPr>
      <xdr:spPr>
        <a:xfrm>
          <a:off x="10528300" y="11964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16302</xdr:rowOff>
    </xdr:from>
    <xdr:to>
      <xdr:col>55</xdr:col>
      <xdr:colOff>88900</xdr:colOff>
      <xdr:row>71</xdr:row>
      <xdr:rowOff>16302</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10388600" y="12189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299</xdr:rowOff>
    </xdr:from>
    <xdr:to>
      <xdr:col>55</xdr:col>
      <xdr:colOff>0</xdr:colOff>
      <xdr:row>78</xdr:row>
      <xdr:rowOff>13742</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9639300" y="13373399"/>
          <a:ext cx="838200" cy="13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25571</xdr:rowOff>
    </xdr:from>
    <xdr:ext cx="534377" cy="259045"/>
    <xdr:sp macro="" textlink="">
      <xdr:nvSpPr>
        <xdr:cNvPr id="398" name="普通建設事業費 （ うち新規整備　）平均値テキスト">
          <a:extLst>
            <a:ext uri="{FF2B5EF4-FFF2-40B4-BE49-F238E27FC236}">
              <a16:creationId xmlns:a16="http://schemas.microsoft.com/office/drawing/2014/main" id="{00000000-0008-0000-0600-00008E010000}"/>
            </a:ext>
          </a:extLst>
        </xdr:cNvPr>
        <xdr:cNvSpPr txBox="1"/>
      </xdr:nvSpPr>
      <xdr:spPr>
        <a:xfrm>
          <a:off x="10528300" y="130557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2694</xdr:rowOff>
    </xdr:from>
    <xdr:to>
      <xdr:col>55</xdr:col>
      <xdr:colOff>50800</xdr:colOff>
      <xdr:row>77</xdr:row>
      <xdr:rowOff>104294</xdr:rowOff>
    </xdr:to>
    <xdr:sp macro="" textlink="">
      <xdr:nvSpPr>
        <xdr:cNvPr id="399" name="フローチャート: 判断 398">
          <a:extLst>
            <a:ext uri="{FF2B5EF4-FFF2-40B4-BE49-F238E27FC236}">
              <a16:creationId xmlns:a16="http://schemas.microsoft.com/office/drawing/2014/main" id="{00000000-0008-0000-0600-00008F010000}"/>
            </a:ext>
          </a:extLst>
        </xdr:cNvPr>
        <xdr:cNvSpPr/>
      </xdr:nvSpPr>
      <xdr:spPr>
        <a:xfrm>
          <a:off x="10426700" y="1320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89683</xdr:rowOff>
    </xdr:from>
    <xdr:to>
      <xdr:col>50</xdr:col>
      <xdr:colOff>114300</xdr:colOff>
      <xdr:row>78</xdr:row>
      <xdr:rowOff>299</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8750300" y="13291333"/>
          <a:ext cx="889000" cy="82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171104</xdr:rowOff>
    </xdr:from>
    <xdr:to>
      <xdr:col>50</xdr:col>
      <xdr:colOff>165100</xdr:colOff>
      <xdr:row>77</xdr:row>
      <xdr:rowOff>101254</xdr:rowOff>
    </xdr:to>
    <xdr:sp macro="" textlink="">
      <xdr:nvSpPr>
        <xdr:cNvPr id="401" name="フローチャート: 判断 400">
          <a:extLst>
            <a:ext uri="{FF2B5EF4-FFF2-40B4-BE49-F238E27FC236}">
              <a16:creationId xmlns:a16="http://schemas.microsoft.com/office/drawing/2014/main" id="{00000000-0008-0000-0600-000091010000}"/>
            </a:ext>
          </a:extLst>
        </xdr:cNvPr>
        <xdr:cNvSpPr/>
      </xdr:nvSpPr>
      <xdr:spPr>
        <a:xfrm>
          <a:off x="9588500" y="1320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117781</xdr:rowOff>
    </xdr:from>
    <xdr:ext cx="534377"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9372111" y="12976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134396</xdr:rowOff>
    </xdr:from>
    <xdr:to>
      <xdr:col>45</xdr:col>
      <xdr:colOff>177800</xdr:colOff>
      <xdr:row>77</xdr:row>
      <xdr:rowOff>89683</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7861300" y="12993146"/>
          <a:ext cx="889000" cy="298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14788</xdr:rowOff>
    </xdr:from>
    <xdr:to>
      <xdr:col>46</xdr:col>
      <xdr:colOff>38100</xdr:colOff>
      <xdr:row>77</xdr:row>
      <xdr:rowOff>116388</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8699500" y="13216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132915</xdr:rowOff>
    </xdr:from>
    <xdr:ext cx="534377"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8483111" y="12991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102027</xdr:rowOff>
    </xdr:from>
    <xdr:to>
      <xdr:col>41</xdr:col>
      <xdr:colOff>50800</xdr:colOff>
      <xdr:row>75</xdr:row>
      <xdr:rowOff>134396</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6972300" y="12960777"/>
          <a:ext cx="889000" cy="32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114412</xdr:rowOff>
    </xdr:from>
    <xdr:to>
      <xdr:col>41</xdr:col>
      <xdr:colOff>101600</xdr:colOff>
      <xdr:row>77</xdr:row>
      <xdr:rowOff>44562</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7810500" y="13144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35689</xdr:rowOff>
    </xdr:from>
    <xdr:ext cx="534377"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7594111" y="13237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159606</xdr:rowOff>
    </xdr:from>
    <xdr:to>
      <xdr:col>36</xdr:col>
      <xdr:colOff>165100</xdr:colOff>
      <xdr:row>77</xdr:row>
      <xdr:rowOff>89756</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6921500" y="13189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80883</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6705111" y="13282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134392</xdr:rowOff>
    </xdr:from>
    <xdr:to>
      <xdr:col>55</xdr:col>
      <xdr:colOff>50800</xdr:colOff>
      <xdr:row>78</xdr:row>
      <xdr:rowOff>64542</xdr:rowOff>
    </xdr:to>
    <xdr:sp macro="" textlink="">
      <xdr:nvSpPr>
        <xdr:cNvPr id="416" name="楕円 415">
          <a:extLst>
            <a:ext uri="{FF2B5EF4-FFF2-40B4-BE49-F238E27FC236}">
              <a16:creationId xmlns:a16="http://schemas.microsoft.com/office/drawing/2014/main" id="{00000000-0008-0000-0600-0000A0010000}"/>
            </a:ext>
          </a:extLst>
        </xdr:cNvPr>
        <xdr:cNvSpPr/>
      </xdr:nvSpPr>
      <xdr:spPr>
        <a:xfrm>
          <a:off x="10426700" y="1333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49319</xdr:rowOff>
    </xdr:from>
    <xdr:ext cx="469744" cy="259045"/>
    <xdr:sp macro="" textlink="">
      <xdr:nvSpPr>
        <xdr:cNvPr id="417" name="普通建設事業費 （ うち新規整備　）該当値テキスト">
          <a:extLst>
            <a:ext uri="{FF2B5EF4-FFF2-40B4-BE49-F238E27FC236}">
              <a16:creationId xmlns:a16="http://schemas.microsoft.com/office/drawing/2014/main" id="{00000000-0008-0000-0600-0000A1010000}"/>
            </a:ext>
          </a:extLst>
        </xdr:cNvPr>
        <xdr:cNvSpPr txBox="1"/>
      </xdr:nvSpPr>
      <xdr:spPr>
        <a:xfrm>
          <a:off x="10528300" y="13250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120949</xdr:rowOff>
    </xdr:from>
    <xdr:to>
      <xdr:col>50</xdr:col>
      <xdr:colOff>165100</xdr:colOff>
      <xdr:row>78</xdr:row>
      <xdr:rowOff>51099</xdr:rowOff>
    </xdr:to>
    <xdr:sp macro="" textlink="">
      <xdr:nvSpPr>
        <xdr:cNvPr id="418" name="楕円 417">
          <a:extLst>
            <a:ext uri="{FF2B5EF4-FFF2-40B4-BE49-F238E27FC236}">
              <a16:creationId xmlns:a16="http://schemas.microsoft.com/office/drawing/2014/main" id="{00000000-0008-0000-0600-0000A2010000}"/>
            </a:ext>
          </a:extLst>
        </xdr:cNvPr>
        <xdr:cNvSpPr/>
      </xdr:nvSpPr>
      <xdr:spPr>
        <a:xfrm>
          <a:off x="9588500" y="13322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42226</xdr:rowOff>
    </xdr:from>
    <xdr:ext cx="469744"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04428" y="13415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38883</xdr:rowOff>
    </xdr:from>
    <xdr:to>
      <xdr:col>46</xdr:col>
      <xdr:colOff>38100</xdr:colOff>
      <xdr:row>77</xdr:row>
      <xdr:rowOff>140483</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8699500" y="13240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131610</xdr:rowOff>
    </xdr:from>
    <xdr:ext cx="469744"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8515428" y="13333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83596</xdr:rowOff>
    </xdr:from>
    <xdr:to>
      <xdr:col>41</xdr:col>
      <xdr:colOff>101600</xdr:colOff>
      <xdr:row>76</xdr:row>
      <xdr:rowOff>13746</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7810500" y="12942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30273</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594111" y="12717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51227</xdr:rowOff>
    </xdr:from>
    <xdr:to>
      <xdr:col>36</xdr:col>
      <xdr:colOff>165100</xdr:colOff>
      <xdr:row>75</xdr:row>
      <xdr:rowOff>152828</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6921500" y="1290997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73</xdr:row>
      <xdr:rowOff>169354</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05111" y="12685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6" name="正方形/長方形 425">
          <a:extLst>
            <a:ext uri="{FF2B5EF4-FFF2-40B4-BE49-F238E27FC236}">
              <a16:creationId xmlns:a16="http://schemas.microsoft.com/office/drawing/2014/main" id="{00000000-0008-0000-0600-0000AA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7" name="正方形/長方形 426">
          <a:extLst>
            <a:ext uri="{FF2B5EF4-FFF2-40B4-BE49-F238E27FC236}">
              <a16:creationId xmlns:a16="http://schemas.microsoft.com/office/drawing/2014/main" id="{00000000-0008-0000-0600-0000AB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5" name="直線コネクタ 434">
          <a:extLst>
            <a:ext uri="{FF2B5EF4-FFF2-40B4-BE49-F238E27FC236}">
              <a16:creationId xmlns:a16="http://schemas.microsoft.com/office/drawing/2014/main" id="{00000000-0008-0000-0600-0000B3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6" name="直線コネクタ 435">
          <a:extLst>
            <a:ext uri="{FF2B5EF4-FFF2-40B4-BE49-F238E27FC236}">
              <a16:creationId xmlns:a16="http://schemas.microsoft.com/office/drawing/2014/main" id="{00000000-0008-0000-0600-0000B4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8" name="普通建設事業費 （ うち更新整備　）グラフ枠">
          <a:extLst>
            <a:ext uri="{FF2B5EF4-FFF2-40B4-BE49-F238E27FC236}">
              <a16:creationId xmlns:a16="http://schemas.microsoft.com/office/drawing/2014/main" id="{00000000-0008-0000-0600-0000C0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45402</xdr:rowOff>
    </xdr:from>
    <xdr:to>
      <xdr:col>54</xdr:col>
      <xdr:colOff>189865</xdr:colOff>
      <xdr:row>98</xdr:row>
      <xdr:rowOff>141720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flipV="1">
          <a:off x="10475595" y="15475902"/>
          <a:ext cx="1270" cy="14679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145547</xdr:rowOff>
    </xdr:from>
    <xdr:ext cx="469744" cy="259045"/>
    <xdr:sp macro="" textlink="">
      <xdr:nvSpPr>
        <xdr:cNvPr id="450" name="普通建設事業費 （ うち更新整備　）最小値テキスト">
          <a:extLst>
            <a:ext uri="{FF2B5EF4-FFF2-40B4-BE49-F238E27FC236}">
              <a16:creationId xmlns:a16="http://schemas.microsoft.com/office/drawing/2014/main" id="{00000000-0008-0000-0600-0000C2010000}"/>
            </a:ext>
          </a:extLst>
        </xdr:cNvPr>
        <xdr:cNvSpPr txBox="1"/>
      </xdr:nvSpPr>
      <xdr:spPr>
        <a:xfrm>
          <a:off x="10528300" y="16947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141720</xdr:rowOff>
    </xdr:from>
    <xdr:to>
      <xdr:col>55</xdr:col>
      <xdr:colOff>88900</xdr:colOff>
      <xdr:row>98</xdr:row>
      <xdr:rowOff>141720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10388600" y="16943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163529</xdr:rowOff>
    </xdr:from>
    <xdr:ext cx="534377" cy="259045"/>
    <xdr:sp macro="" textlink="">
      <xdr:nvSpPr>
        <xdr:cNvPr id="452" name="普通建設事業費 （ うち更新整備　）最大値テキスト">
          <a:extLst>
            <a:ext uri="{FF2B5EF4-FFF2-40B4-BE49-F238E27FC236}">
              <a16:creationId xmlns:a16="http://schemas.microsoft.com/office/drawing/2014/main" id="{00000000-0008-0000-0600-0000C4010000}"/>
            </a:ext>
          </a:extLst>
        </xdr:cNvPr>
        <xdr:cNvSpPr txBox="1"/>
      </xdr:nvSpPr>
      <xdr:spPr>
        <a:xfrm>
          <a:off x="10528300" y="15251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45402</xdr:rowOff>
    </xdr:from>
    <xdr:to>
      <xdr:col>55</xdr:col>
      <xdr:colOff>88900</xdr:colOff>
      <xdr:row>90</xdr:row>
      <xdr:rowOff>45402</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10388600" y="15475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10027</xdr:rowOff>
    </xdr:from>
    <xdr:to>
      <xdr:col>55</xdr:col>
      <xdr:colOff>0</xdr:colOff>
      <xdr:row>96</xdr:row>
      <xdr:rowOff>12846</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9639300" y="16469227"/>
          <a:ext cx="838200" cy="2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20235</xdr:rowOff>
    </xdr:from>
    <xdr:ext cx="534377" cy="259045"/>
    <xdr:sp macro="" textlink="">
      <xdr:nvSpPr>
        <xdr:cNvPr id="455" name="普通建設事業費 （ うち更新整備　）平均値テキスト">
          <a:extLst>
            <a:ext uri="{FF2B5EF4-FFF2-40B4-BE49-F238E27FC236}">
              <a16:creationId xmlns:a16="http://schemas.microsoft.com/office/drawing/2014/main" id="{00000000-0008-0000-0600-0000C7010000}"/>
            </a:ext>
          </a:extLst>
        </xdr:cNvPr>
        <xdr:cNvSpPr txBox="1"/>
      </xdr:nvSpPr>
      <xdr:spPr>
        <a:xfrm>
          <a:off x="10528300" y="164794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41808</xdr:rowOff>
    </xdr:from>
    <xdr:to>
      <xdr:col>55</xdr:col>
      <xdr:colOff>50800</xdr:colOff>
      <xdr:row>96</xdr:row>
      <xdr:rowOff>143408</xdr:rowOff>
    </xdr:to>
    <xdr:sp macro="" textlink="">
      <xdr:nvSpPr>
        <xdr:cNvPr id="456" name="フローチャート: 判断 455">
          <a:extLst>
            <a:ext uri="{FF2B5EF4-FFF2-40B4-BE49-F238E27FC236}">
              <a16:creationId xmlns:a16="http://schemas.microsoft.com/office/drawing/2014/main" id="{00000000-0008-0000-0600-0000C8010000}"/>
            </a:ext>
          </a:extLst>
        </xdr:cNvPr>
        <xdr:cNvSpPr/>
      </xdr:nvSpPr>
      <xdr:spPr>
        <a:xfrm>
          <a:off x="10426700" y="16501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10027</xdr:rowOff>
    </xdr:from>
    <xdr:to>
      <xdr:col>50</xdr:col>
      <xdr:colOff>114300</xdr:colOff>
      <xdr:row>96</xdr:row>
      <xdr:rowOff>152158</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flipV="1">
          <a:off x="8750300" y="16469227"/>
          <a:ext cx="889000" cy="142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87928</xdr:rowOff>
    </xdr:from>
    <xdr:to>
      <xdr:col>50</xdr:col>
      <xdr:colOff>165100</xdr:colOff>
      <xdr:row>97</xdr:row>
      <xdr:rowOff>18078</xdr:rowOff>
    </xdr:to>
    <xdr:sp macro="" textlink="">
      <xdr:nvSpPr>
        <xdr:cNvPr id="458" name="フローチャート: 判断 457">
          <a:extLst>
            <a:ext uri="{FF2B5EF4-FFF2-40B4-BE49-F238E27FC236}">
              <a16:creationId xmlns:a16="http://schemas.microsoft.com/office/drawing/2014/main" id="{00000000-0008-0000-0600-0000CA010000}"/>
            </a:ext>
          </a:extLst>
        </xdr:cNvPr>
        <xdr:cNvSpPr/>
      </xdr:nvSpPr>
      <xdr:spPr>
        <a:xfrm>
          <a:off x="9588500" y="16547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9205</xdr:rowOff>
    </xdr:from>
    <xdr:ext cx="534377"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9372111" y="16639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152158</xdr:rowOff>
    </xdr:from>
    <xdr:to>
      <xdr:col>45</xdr:col>
      <xdr:colOff>177800</xdr:colOff>
      <xdr:row>97</xdr:row>
      <xdr:rowOff>86227</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7861300" y="16611358"/>
          <a:ext cx="889000" cy="105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73813</xdr:rowOff>
    </xdr:from>
    <xdr:to>
      <xdr:col>46</xdr:col>
      <xdr:colOff>38100</xdr:colOff>
      <xdr:row>97</xdr:row>
      <xdr:rowOff>3963</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8699500" y="16533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20490</xdr:rowOff>
    </xdr:from>
    <xdr:ext cx="534377"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8483111" y="16308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145872</xdr:rowOff>
    </xdr:from>
    <xdr:to>
      <xdr:col>41</xdr:col>
      <xdr:colOff>50800</xdr:colOff>
      <xdr:row>97</xdr:row>
      <xdr:rowOff>86227</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6972300" y="16605072"/>
          <a:ext cx="889000" cy="111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88500</xdr:rowOff>
    </xdr:from>
    <xdr:to>
      <xdr:col>41</xdr:col>
      <xdr:colOff>101600</xdr:colOff>
      <xdr:row>97</xdr:row>
      <xdr:rowOff>18650</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7810500" y="1654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35177</xdr:rowOff>
    </xdr:from>
    <xdr:ext cx="534377"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7594111" y="16322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103836</xdr:rowOff>
    </xdr:from>
    <xdr:to>
      <xdr:col>36</xdr:col>
      <xdr:colOff>165100</xdr:colOff>
      <xdr:row>97</xdr:row>
      <xdr:rowOff>33986</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6921500" y="1656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25113</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6705111" y="16655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133496</xdr:rowOff>
    </xdr:from>
    <xdr:to>
      <xdr:col>55</xdr:col>
      <xdr:colOff>50800</xdr:colOff>
      <xdr:row>96</xdr:row>
      <xdr:rowOff>63646</xdr:rowOff>
    </xdr:to>
    <xdr:sp macro="" textlink="">
      <xdr:nvSpPr>
        <xdr:cNvPr id="473" name="楕円 472">
          <a:extLst>
            <a:ext uri="{FF2B5EF4-FFF2-40B4-BE49-F238E27FC236}">
              <a16:creationId xmlns:a16="http://schemas.microsoft.com/office/drawing/2014/main" id="{00000000-0008-0000-0600-0000D9010000}"/>
            </a:ext>
          </a:extLst>
        </xdr:cNvPr>
        <xdr:cNvSpPr/>
      </xdr:nvSpPr>
      <xdr:spPr>
        <a:xfrm>
          <a:off x="10426700" y="16421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156373</xdr:rowOff>
    </xdr:from>
    <xdr:ext cx="534377" cy="259045"/>
    <xdr:sp macro="" textlink="">
      <xdr:nvSpPr>
        <xdr:cNvPr id="474" name="普通建設事業費 （ うち更新整備　）該当値テキスト">
          <a:extLst>
            <a:ext uri="{FF2B5EF4-FFF2-40B4-BE49-F238E27FC236}">
              <a16:creationId xmlns:a16="http://schemas.microsoft.com/office/drawing/2014/main" id="{00000000-0008-0000-0600-0000DA010000}"/>
            </a:ext>
          </a:extLst>
        </xdr:cNvPr>
        <xdr:cNvSpPr txBox="1"/>
      </xdr:nvSpPr>
      <xdr:spPr>
        <a:xfrm>
          <a:off x="10528300" y="16272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130677</xdr:rowOff>
    </xdr:from>
    <xdr:to>
      <xdr:col>50</xdr:col>
      <xdr:colOff>165100</xdr:colOff>
      <xdr:row>96</xdr:row>
      <xdr:rowOff>60827</xdr:rowOff>
    </xdr:to>
    <xdr:sp macro="" textlink="">
      <xdr:nvSpPr>
        <xdr:cNvPr id="475" name="楕円 474">
          <a:extLst>
            <a:ext uri="{FF2B5EF4-FFF2-40B4-BE49-F238E27FC236}">
              <a16:creationId xmlns:a16="http://schemas.microsoft.com/office/drawing/2014/main" id="{00000000-0008-0000-0600-0000DB010000}"/>
            </a:ext>
          </a:extLst>
        </xdr:cNvPr>
        <xdr:cNvSpPr/>
      </xdr:nvSpPr>
      <xdr:spPr>
        <a:xfrm>
          <a:off x="9588500" y="16418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77354</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372111" y="16193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101358</xdr:rowOff>
    </xdr:from>
    <xdr:to>
      <xdr:col>46</xdr:col>
      <xdr:colOff>38100</xdr:colOff>
      <xdr:row>97</xdr:row>
      <xdr:rowOff>31508</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8699500" y="16560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22635</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8483111" y="16653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35427</xdr:rowOff>
    </xdr:from>
    <xdr:to>
      <xdr:col>41</xdr:col>
      <xdr:colOff>101600</xdr:colOff>
      <xdr:row>97</xdr:row>
      <xdr:rowOff>137027</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7810500" y="16666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128154</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594111" y="16758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95072</xdr:rowOff>
    </xdr:from>
    <xdr:to>
      <xdr:col>36</xdr:col>
      <xdr:colOff>165100</xdr:colOff>
      <xdr:row>97</xdr:row>
      <xdr:rowOff>25222</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6921500" y="16554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41749</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705111" y="16329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3" name="正方形/長方形 482">
          <a:extLst>
            <a:ext uri="{FF2B5EF4-FFF2-40B4-BE49-F238E27FC236}">
              <a16:creationId xmlns:a16="http://schemas.microsoft.com/office/drawing/2014/main" id="{00000000-0008-0000-0600-0000E3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4" name="正方形/長方形 483">
          <a:extLst>
            <a:ext uri="{FF2B5EF4-FFF2-40B4-BE49-F238E27FC236}">
              <a16:creationId xmlns:a16="http://schemas.microsoft.com/office/drawing/2014/main" id="{00000000-0008-0000-0600-0000E4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2" name="直線コネクタ 491">
          <a:extLst>
            <a:ext uri="{FF2B5EF4-FFF2-40B4-BE49-F238E27FC236}">
              <a16:creationId xmlns:a16="http://schemas.microsoft.com/office/drawing/2014/main" id="{00000000-0008-0000-0600-0000EC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3" name="直線コネクタ 492">
          <a:extLst>
            <a:ext uri="{FF2B5EF4-FFF2-40B4-BE49-F238E27FC236}">
              <a16:creationId xmlns:a16="http://schemas.microsoft.com/office/drawing/2014/main" id="{00000000-0008-0000-0600-0000ED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144434</xdr:rowOff>
    </xdr:from>
    <xdr:ext cx="467179"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1978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34</xdr:row>
      <xdr:rowOff>160763</xdr:rowOff>
    </xdr:from>
    <xdr:ext cx="467179"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1978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5641</xdr:rowOff>
    </xdr:from>
    <xdr:ext cx="46717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78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災害復旧事業費グラフ枠">
          <a:extLst>
            <a:ext uri="{FF2B5EF4-FFF2-40B4-BE49-F238E27FC236}">
              <a16:creationId xmlns:a16="http://schemas.microsoft.com/office/drawing/2014/main" id="{00000000-0008-0000-0600-0000FB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13643</xdr:rowOff>
    </xdr:from>
    <xdr:to>
      <xdr:col>85</xdr:col>
      <xdr:colOff>126364</xdr:colOff>
      <xdr:row>39</xdr:row>
      <xdr:rowOff>98878</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flipV="1">
          <a:off x="16317595" y="5328593"/>
          <a:ext cx="1269" cy="14568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09" name="災害復旧事業費最小値テキスト">
          <a:extLst>
            <a:ext uri="{FF2B5EF4-FFF2-40B4-BE49-F238E27FC236}">
              <a16:creationId xmlns:a16="http://schemas.microsoft.com/office/drawing/2014/main" id="{00000000-0008-0000-0600-0000FD01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131770</xdr:rowOff>
    </xdr:from>
    <xdr:ext cx="534377" cy="259045"/>
    <xdr:sp macro="" textlink="">
      <xdr:nvSpPr>
        <xdr:cNvPr id="511" name="災害復旧事業費最大値テキスト">
          <a:extLst>
            <a:ext uri="{FF2B5EF4-FFF2-40B4-BE49-F238E27FC236}">
              <a16:creationId xmlns:a16="http://schemas.microsoft.com/office/drawing/2014/main" id="{00000000-0008-0000-0600-0000FF010000}"/>
            </a:ext>
          </a:extLst>
        </xdr:cNvPr>
        <xdr:cNvSpPr txBox="1"/>
      </xdr:nvSpPr>
      <xdr:spPr>
        <a:xfrm>
          <a:off x="16370300" y="5103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13643</xdr:rowOff>
    </xdr:from>
    <xdr:to>
      <xdr:col>86</xdr:col>
      <xdr:colOff>25400</xdr:colOff>
      <xdr:row>31</xdr:row>
      <xdr:rowOff>13643</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6230600" y="5328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98770</xdr:rowOff>
    </xdr:from>
    <xdr:to>
      <xdr:col>85</xdr:col>
      <xdr:colOff>127000</xdr:colOff>
      <xdr:row>39</xdr:row>
      <xdr:rowOff>98878</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5481300" y="6785320"/>
          <a:ext cx="838200" cy="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159130</xdr:rowOff>
    </xdr:from>
    <xdr:ext cx="378565" cy="259045"/>
    <xdr:sp macro="" textlink="">
      <xdr:nvSpPr>
        <xdr:cNvPr id="514" name="災害復旧事業費平均値テキスト">
          <a:extLst>
            <a:ext uri="{FF2B5EF4-FFF2-40B4-BE49-F238E27FC236}">
              <a16:creationId xmlns:a16="http://schemas.microsoft.com/office/drawing/2014/main" id="{00000000-0008-0000-0600-000002020000}"/>
            </a:ext>
          </a:extLst>
        </xdr:cNvPr>
        <xdr:cNvSpPr txBox="1"/>
      </xdr:nvSpPr>
      <xdr:spPr>
        <a:xfrm>
          <a:off x="16370300" y="650278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136253</xdr:rowOff>
    </xdr:from>
    <xdr:to>
      <xdr:col>85</xdr:col>
      <xdr:colOff>177800</xdr:colOff>
      <xdr:row>39</xdr:row>
      <xdr:rowOff>66403</xdr:rowOff>
    </xdr:to>
    <xdr:sp macro="" textlink="">
      <xdr:nvSpPr>
        <xdr:cNvPr id="515" name="フローチャート: 判断 514">
          <a:extLst>
            <a:ext uri="{FF2B5EF4-FFF2-40B4-BE49-F238E27FC236}">
              <a16:creationId xmlns:a16="http://schemas.microsoft.com/office/drawing/2014/main" id="{00000000-0008-0000-0600-000003020000}"/>
            </a:ext>
          </a:extLst>
        </xdr:cNvPr>
        <xdr:cNvSpPr/>
      </xdr:nvSpPr>
      <xdr:spPr>
        <a:xfrm>
          <a:off x="16268700" y="6651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143111</xdr:rowOff>
    </xdr:from>
    <xdr:to>
      <xdr:col>81</xdr:col>
      <xdr:colOff>101600</xdr:colOff>
      <xdr:row>39</xdr:row>
      <xdr:rowOff>73261</xdr:rowOff>
    </xdr:to>
    <xdr:sp macro="" textlink="">
      <xdr:nvSpPr>
        <xdr:cNvPr id="517" name="フローチャート: 判断 516">
          <a:extLst>
            <a:ext uri="{FF2B5EF4-FFF2-40B4-BE49-F238E27FC236}">
              <a16:creationId xmlns:a16="http://schemas.microsoft.com/office/drawing/2014/main" id="{00000000-0008-0000-0600-000005020000}"/>
            </a:ext>
          </a:extLst>
        </xdr:cNvPr>
        <xdr:cNvSpPr/>
      </xdr:nvSpPr>
      <xdr:spPr>
        <a:xfrm>
          <a:off x="15430500" y="6658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89788</xdr:rowOff>
    </xdr:from>
    <xdr:ext cx="378565"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5292017" y="64334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98226</xdr:rowOff>
    </xdr:from>
    <xdr:to>
      <xdr:col>76</xdr:col>
      <xdr:colOff>114300</xdr:colOff>
      <xdr:row>39</xdr:row>
      <xdr:rowOff>98878</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3703300" y="6784776"/>
          <a:ext cx="889000" cy="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142893</xdr:rowOff>
    </xdr:from>
    <xdr:to>
      <xdr:col>76</xdr:col>
      <xdr:colOff>165100</xdr:colOff>
      <xdr:row>39</xdr:row>
      <xdr:rowOff>73043</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4541500" y="6657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89570</xdr:rowOff>
    </xdr:from>
    <xdr:ext cx="378565"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4403017" y="64332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53921</xdr:rowOff>
    </xdr:from>
    <xdr:to>
      <xdr:col>71</xdr:col>
      <xdr:colOff>177800</xdr:colOff>
      <xdr:row>39</xdr:row>
      <xdr:rowOff>98226</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2814300" y="6740471"/>
          <a:ext cx="889000" cy="44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106752</xdr:rowOff>
    </xdr:from>
    <xdr:to>
      <xdr:col>72</xdr:col>
      <xdr:colOff>38100</xdr:colOff>
      <xdr:row>39</xdr:row>
      <xdr:rowOff>36902</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3652500" y="6621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53429</xdr:rowOff>
    </xdr:from>
    <xdr:ext cx="469744"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3468428" y="6397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82913</xdr:rowOff>
    </xdr:from>
    <xdr:to>
      <xdr:col>67</xdr:col>
      <xdr:colOff>101600</xdr:colOff>
      <xdr:row>39</xdr:row>
      <xdr:rowOff>13063</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2763500" y="6598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29590</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2579428" y="6373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47970</xdr:rowOff>
    </xdr:from>
    <xdr:to>
      <xdr:col>85</xdr:col>
      <xdr:colOff>177800</xdr:colOff>
      <xdr:row>39</xdr:row>
      <xdr:rowOff>149570</xdr:rowOff>
    </xdr:to>
    <xdr:sp macro="" textlink="">
      <xdr:nvSpPr>
        <xdr:cNvPr id="532" name="楕円 531">
          <a:extLst>
            <a:ext uri="{FF2B5EF4-FFF2-40B4-BE49-F238E27FC236}">
              <a16:creationId xmlns:a16="http://schemas.microsoft.com/office/drawing/2014/main" id="{00000000-0008-0000-0600-000014020000}"/>
            </a:ext>
          </a:extLst>
        </xdr:cNvPr>
        <xdr:cNvSpPr/>
      </xdr:nvSpPr>
      <xdr:spPr>
        <a:xfrm>
          <a:off x="16268700" y="6734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134347</xdr:rowOff>
    </xdr:from>
    <xdr:ext cx="249299" cy="259045"/>
    <xdr:sp macro="" textlink="">
      <xdr:nvSpPr>
        <xdr:cNvPr id="533" name="災害復旧事業費該当値テキスト">
          <a:extLst>
            <a:ext uri="{FF2B5EF4-FFF2-40B4-BE49-F238E27FC236}">
              <a16:creationId xmlns:a16="http://schemas.microsoft.com/office/drawing/2014/main" id="{00000000-0008-0000-0600-000015020000}"/>
            </a:ext>
          </a:extLst>
        </xdr:cNvPr>
        <xdr:cNvSpPr txBox="1"/>
      </xdr:nvSpPr>
      <xdr:spPr>
        <a:xfrm>
          <a:off x="16370300" y="664944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47426</xdr:rowOff>
    </xdr:from>
    <xdr:to>
      <xdr:col>72</xdr:col>
      <xdr:colOff>38100</xdr:colOff>
      <xdr:row>39</xdr:row>
      <xdr:rowOff>149026</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3652500" y="6733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140153</xdr:rowOff>
    </xdr:from>
    <xdr:ext cx="249299"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578650" y="682670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3121</xdr:rowOff>
    </xdr:from>
    <xdr:to>
      <xdr:col>67</xdr:col>
      <xdr:colOff>101600</xdr:colOff>
      <xdr:row>39</xdr:row>
      <xdr:rowOff>104721</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2763500" y="6689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95848</xdr:rowOff>
    </xdr:from>
    <xdr:ext cx="378565"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625017" y="67823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6" name="失業対策事業費グラフ枠">
          <a:extLst>
            <a:ext uri="{FF2B5EF4-FFF2-40B4-BE49-F238E27FC236}">
              <a16:creationId xmlns:a16="http://schemas.microsoft.com/office/drawing/2014/main" id="{00000000-0008-0000-0600-00002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8" name="失業対策事業費最小値テキスト">
          <a:extLst>
            <a:ext uri="{FF2B5EF4-FFF2-40B4-BE49-F238E27FC236}">
              <a16:creationId xmlns:a16="http://schemas.microsoft.com/office/drawing/2014/main" id="{00000000-0008-0000-0600-00002E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0" name="失業対策事業費最大値テキスト">
          <a:extLst>
            <a:ext uri="{FF2B5EF4-FFF2-40B4-BE49-F238E27FC236}">
              <a16:creationId xmlns:a16="http://schemas.microsoft.com/office/drawing/2014/main" id="{00000000-0008-0000-0600-000030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3" name="失業対策事業費平均値テキスト">
          <a:extLst>
            <a:ext uri="{FF2B5EF4-FFF2-40B4-BE49-F238E27FC236}">
              <a16:creationId xmlns:a16="http://schemas.microsoft.com/office/drawing/2014/main" id="{00000000-0008-0000-0600-000033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4" name="フローチャート: 判断 563">
          <a:extLst>
            <a:ext uri="{FF2B5EF4-FFF2-40B4-BE49-F238E27FC236}">
              <a16:creationId xmlns:a16="http://schemas.microsoft.com/office/drawing/2014/main" id="{00000000-0008-0000-0600-000034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6" name="フローチャート: 判断 565">
          <a:extLst>
            <a:ext uri="{FF2B5EF4-FFF2-40B4-BE49-F238E27FC236}">
              <a16:creationId xmlns:a16="http://schemas.microsoft.com/office/drawing/2014/main" id="{00000000-0008-0000-0600-000036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1" name="楕円 580">
          <a:extLst>
            <a:ext uri="{FF2B5EF4-FFF2-40B4-BE49-F238E27FC236}">
              <a16:creationId xmlns:a16="http://schemas.microsoft.com/office/drawing/2014/main" id="{00000000-0008-0000-0600-000045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2" name="失業対策事業費該当値テキスト">
          <a:extLst>
            <a:ext uri="{FF2B5EF4-FFF2-40B4-BE49-F238E27FC236}">
              <a16:creationId xmlns:a16="http://schemas.microsoft.com/office/drawing/2014/main" id="{00000000-0008-0000-0600-000046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0" name="直線コネクタ 599">
          <a:extLst>
            <a:ext uri="{FF2B5EF4-FFF2-40B4-BE49-F238E27FC236}">
              <a16:creationId xmlns:a16="http://schemas.microsoft.com/office/drawing/2014/main" id="{00000000-0008-0000-0600-00005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3" name="公債費グラフ枠">
          <a:extLst>
            <a:ext uri="{FF2B5EF4-FFF2-40B4-BE49-F238E27FC236}">
              <a16:creationId xmlns:a16="http://schemas.microsoft.com/office/drawing/2014/main" id="{00000000-0008-0000-0600-00006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97009</xdr:rowOff>
    </xdr:from>
    <xdr:to>
      <xdr:col>85</xdr:col>
      <xdr:colOff>126364</xdr:colOff>
      <xdr:row>77</xdr:row>
      <xdr:rowOff>109849</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flipV="1">
          <a:off x="16317595" y="12098509"/>
          <a:ext cx="1269" cy="12129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113676</xdr:rowOff>
    </xdr:from>
    <xdr:ext cx="534377" cy="259045"/>
    <xdr:sp macro="" textlink="">
      <xdr:nvSpPr>
        <xdr:cNvPr id="615" name="公債費最小値テキスト">
          <a:extLst>
            <a:ext uri="{FF2B5EF4-FFF2-40B4-BE49-F238E27FC236}">
              <a16:creationId xmlns:a16="http://schemas.microsoft.com/office/drawing/2014/main" id="{00000000-0008-0000-0600-000067020000}"/>
            </a:ext>
          </a:extLst>
        </xdr:cNvPr>
        <xdr:cNvSpPr txBox="1"/>
      </xdr:nvSpPr>
      <xdr:spPr>
        <a:xfrm>
          <a:off x="16370300" y="13315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109849</xdr:rowOff>
    </xdr:from>
    <xdr:to>
      <xdr:col>86</xdr:col>
      <xdr:colOff>25400</xdr:colOff>
      <xdr:row>77</xdr:row>
      <xdr:rowOff>109849</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6230600" y="13311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43686</xdr:rowOff>
    </xdr:from>
    <xdr:ext cx="534377" cy="259045"/>
    <xdr:sp macro="" textlink="">
      <xdr:nvSpPr>
        <xdr:cNvPr id="617" name="公債費最大値テキスト">
          <a:extLst>
            <a:ext uri="{FF2B5EF4-FFF2-40B4-BE49-F238E27FC236}">
              <a16:creationId xmlns:a16="http://schemas.microsoft.com/office/drawing/2014/main" id="{00000000-0008-0000-0600-000069020000}"/>
            </a:ext>
          </a:extLst>
        </xdr:cNvPr>
        <xdr:cNvSpPr txBox="1"/>
      </xdr:nvSpPr>
      <xdr:spPr>
        <a:xfrm>
          <a:off x="16370300" y="11873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97009</xdr:rowOff>
    </xdr:from>
    <xdr:to>
      <xdr:col>86</xdr:col>
      <xdr:colOff>25400</xdr:colOff>
      <xdr:row>70</xdr:row>
      <xdr:rowOff>97009</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6230600" y="120985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72</xdr:row>
      <xdr:rowOff>48051</xdr:rowOff>
    </xdr:from>
    <xdr:to>
      <xdr:col>85</xdr:col>
      <xdr:colOff>127000</xdr:colOff>
      <xdr:row>73</xdr:row>
      <xdr:rowOff>91160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5481300" y="12392451"/>
          <a:ext cx="838200" cy="214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8920</xdr:rowOff>
    </xdr:from>
    <xdr:ext cx="534377" cy="259045"/>
    <xdr:sp macro="" textlink="">
      <xdr:nvSpPr>
        <xdr:cNvPr id="620" name="公債費平均値テキスト">
          <a:extLst>
            <a:ext uri="{FF2B5EF4-FFF2-40B4-BE49-F238E27FC236}">
              <a16:creationId xmlns:a16="http://schemas.microsoft.com/office/drawing/2014/main" id="{00000000-0008-0000-0600-00006C020000}"/>
            </a:ext>
          </a:extLst>
        </xdr:cNvPr>
        <xdr:cNvSpPr txBox="1"/>
      </xdr:nvSpPr>
      <xdr:spPr>
        <a:xfrm>
          <a:off x="16370300" y="128676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30493</xdr:rowOff>
    </xdr:from>
    <xdr:to>
      <xdr:col>85</xdr:col>
      <xdr:colOff>177800</xdr:colOff>
      <xdr:row>75</xdr:row>
      <xdr:rowOff>132093</xdr:rowOff>
    </xdr:to>
    <xdr:sp macro="" textlink="">
      <xdr:nvSpPr>
        <xdr:cNvPr id="621" name="フローチャート: 判断 620">
          <a:extLst>
            <a:ext uri="{FF2B5EF4-FFF2-40B4-BE49-F238E27FC236}">
              <a16:creationId xmlns:a16="http://schemas.microsoft.com/office/drawing/2014/main" id="{00000000-0008-0000-0600-00006D020000}"/>
            </a:ext>
          </a:extLst>
        </xdr:cNvPr>
        <xdr:cNvSpPr/>
      </xdr:nvSpPr>
      <xdr:spPr>
        <a:xfrm>
          <a:off x="16268700" y="1288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72</xdr:row>
      <xdr:rowOff>48051</xdr:rowOff>
    </xdr:from>
    <xdr:to>
      <xdr:col>81</xdr:col>
      <xdr:colOff>50800</xdr:colOff>
      <xdr:row>73</xdr:row>
      <xdr:rowOff>107410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4592300" y="12392451"/>
          <a:ext cx="889000" cy="230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20453</xdr:rowOff>
    </xdr:from>
    <xdr:to>
      <xdr:col>81</xdr:col>
      <xdr:colOff>101600</xdr:colOff>
      <xdr:row>75</xdr:row>
      <xdr:rowOff>122053</xdr:rowOff>
    </xdr:to>
    <xdr:sp macro="" textlink="">
      <xdr:nvSpPr>
        <xdr:cNvPr id="623" name="フローチャート: 判断 622">
          <a:extLst>
            <a:ext uri="{FF2B5EF4-FFF2-40B4-BE49-F238E27FC236}">
              <a16:creationId xmlns:a16="http://schemas.microsoft.com/office/drawing/2014/main" id="{00000000-0008-0000-0600-00006F020000}"/>
            </a:ext>
          </a:extLst>
        </xdr:cNvPr>
        <xdr:cNvSpPr/>
      </xdr:nvSpPr>
      <xdr:spPr>
        <a:xfrm>
          <a:off x="15430500" y="12879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113180</xdr:rowOff>
    </xdr:from>
    <xdr:ext cx="534377"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5214111" y="12971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72</xdr:row>
      <xdr:rowOff>69786</xdr:rowOff>
    </xdr:from>
    <xdr:to>
      <xdr:col>76</xdr:col>
      <xdr:colOff>114300</xdr:colOff>
      <xdr:row>73</xdr:row>
      <xdr:rowOff>107410</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3703300" y="12414186"/>
          <a:ext cx="889000" cy="209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30797</xdr:rowOff>
    </xdr:from>
    <xdr:to>
      <xdr:col>76</xdr:col>
      <xdr:colOff>165100</xdr:colOff>
      <xdr:row>75</xdr:row>
      <xdr:rowOff>132397</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4541500" y="1288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123525</xdr:rowOff>
    </xdr:from>
    <xdr:ext cx="534377"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4325111" y="12982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72</xdr:row>
      <xdr:rowOff>69786</xdr:rowOff>
    </xdr:from>
    <xdr:to>
      <xdr:col>71</xdr:col>
      <xdr:colOff>177800</xdr:colOff>
      <xdr:row>73</xdr:row>
      <xdr:rowOff>38868</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2814300" y="12414186"/>
          <a:ext cx="889000" cy="140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67240</xdr:rowOff>
    </xdr:from>
    <xdr:to>
      <xdr:col>72</xdr:col>
      <xdr:colOff>38100</xdr:colOff>
      <xdr:row>75</xdr:row>
      <xdr:rowOff>168839</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3652500" y="129259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159968</xdr:rowOff>
    </xdr:from>
    <xdr:ext cx="534377"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3436111" y="13018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74308</xdr:rowOff>
    </xdr:from>
    <xdr:to>
      <xdr:col>67</xdr:col>
      <xdr:colOff>101600</xdr:colOff>
      <xdr:row>76</xdr:row>
      <xdr:rowOff>4459</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2763500" y="1293305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167034</xdr:rowOff>
    </xdr:from>
    <xdr:ext cx="534377"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2547111" y="13025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40360</xdr:rowOff>
    </xdr:from>
    <xdr:to>
      <xdr:col>85</xdr:col>
      <xdr:colOff>177800</xdr:colOff>
      <xdr:row>73</xdr:row>
      <xdr:rowOff>141960</xdr:rowOff>
    </xdr:to>
    <xdr:sp macro="" textlink="">
      <xdr:nvSpPr>
        <xdr:cNvPr id="638" name="楕円 637">
          <a:extLst>
            <a:ext uri="{FF2B5EF4-FFF2-40B4-BE49-F238E27FC236}">
              <a16:creationId xmlns:a16="http://schemas.microsoft.com/office/drawing/2014/main" id="{00000000-0008-0000-0600-00007E020000}"/>
            </a:ext>
          </a:extLst>
        </xdr:cNvPr>
        <xdr:cNvSpPr/>
      </xdr:nvSpPr>
      <xdr:spPr>
        <a:xfrm>
          <a:off x="16268700" y="12556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72</xdr:row>
      <xdr:rowOff>63237</xdr:rowOff>
    </xdr:from>
    <xdr:ext cx="534377" cy="259045"/>
    <xdr:sp macro="" textlink="">
      <xdr:nvSpPr>
        <xdr:cNvPr id="639" name="公債費該当値テキスト">
          <a:extLst>
            <a:ext uri="{FF2B5EF4-FFF2-40B4-BE49-F238E27FC236}">
              <a16:creationId xmlns:a16="http://schemas.microsoft.com/office/drawing/2014/main" id="{00000000-0008-0000-0600-00007F020000}"/>
            </a:ext>
          </a:extLst>
        </xdr:cNvPr>
        <xdr:cNvSpPr txBox="1"/>
      </xdr:nvSpPr>
      <xdr:spPr>
        <a:xfrm>
          <a:off x="16370300" y="12407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71</xdr:row>
      <xdr:rowOff>168701</xdr:rowOff>
    </xdr:from>
    <xdr:to>
      <xdr:col>81</xdr:col>
      <xdr:colOff>101600</xdr:colOff>
      <xdr:row>72</xdr:row>
      <xdr:rowOff>98851</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5430500" y="12341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70</xdr:row>
      <xdr:rowOff>115378</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5214111" y="12116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73</xdr:row>
      <xdr:rowOff>56610</xdr:rowOff>
    </xdr:from>
    <xdr:to>
      <xdr:col>76</xdr:col>
      <xdr:colOff>165100</xdr:colOff>
      <xdr:row>73</xdr:row>
      <xdr:rowOff>158210</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4541500" y="1257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3287</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325111" y="12347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72</xdr:row>
      <xdr:rowOff>18986</xdr:rowOff>
    </xdr:from>
    <xdr:to>
      <xdr:col>72</xdr:col>
      <xdr:colOff>38100</xdr:colOff>
      <xdr:row>72</xdr:row>
      <xdr:rowOff>120586</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3652500" y="1236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70</xdr:row>
      <xdr:rowOff>137113</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436111" y="12138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72</xdr:row>
      <xdr:rowOff>159518</xdr:rowOff>
    </xdr:from>
    <xdr:to>
      <xdr:col>67</xdr:col>
      <xdr:colOff>101600</xdr:colOff>
      <xdr:row>73</xdr:row>
      <xdr:rowOff>89668</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2763500" y="12503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71</xdr:row>
      <xdr:rowOff>106195</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547111" y="12279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0" name="積立金グラフ枠">
          <a:extLst>
            <a:ext uri="{FF2B5EF4-FFF2-40B4-BE49-F238E27FC236}">
              <a16:creationId xmlns:a16="http://schemas.microsoft.com/office/drawing/2014/main" id="{00000000-0008-0000-0600-00009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8331</xdr:rowOff>
    </xdr:from>
    <xdr:to>
      <xdr:col>85</xdr:col>
      <xdr:colOff>126364</xdr:colOff>
      <xdr:row>99</xdr:row>
      <xdr:rowOff>29812</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flipV="1">
          <a:off x="16317595" y="15610281"/>
          <a:ext cx="1269" cy="13930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33639</xdr:rowOff>
    </xdr:from>
    <xdr:ext cx="469744" cy="259045"/>
    <xdr:sp macro="" textlink="">
      <xdr:nvSpPr>
        <xdr:cNvPr id="672" name="積立金最小値テキスト">
          <a:extLst>
            <a:ext uri="{FF2B5EF4-FFF2-40B4-BE49-F238E27FC236}">
              <a16:creationId xmlns:a16="http://schemas.microsoft.com/office/drawing/2014/main" id="{00000000-0008-0000-0600-0000A0020000}"/>
            </a:ext>
          </a:extLst>
        </xdr:cNvPr>
        <xdr:cNvSpPr txBox="1"/>
      </xdr:nvSpPr>
      <xdr:spPr>
        <a:xfrm>
          <a:off x="16370300" y="17007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29812</xdr:rowOff>
    </xdr:from>
    <xdr:to>
      <xdr:col>86</xdr:col>
      <xdr:colOff>25400</xdr:colOff>
      <xdr:row>99</xdr:row>
      <xdr:rowOff>29812</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6230600" y="170033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126458</xdr:rowOff>
    </xdr:from>
    <xdr:ext cx="599010" cy="259045"/>
    <xdr:sp macro="" textlink="">
      <xdr:nvSpPr>
        <xdr:cNvPr id="674" name="積立金最大値テキスト">
          <a:extLst>
            <a:ext uri="{FF2B5EF4-FFF2-40B4-BE49-F238E27FC236}">
              <a16:creationId xmlns:a16="http://schemas.microsoft.com/office/drawing/2014/main" id="{00000000-0008-0000-0600-0000A2020000}"/>
            </a:ext>
          </a:extLst>
        </xdr:cNvPr>
        <xdr:cNvSpPr txBox="1"/>
      </xdr:nvSpPr>
      <xdr:spPr>
        <a:xfrm>
          <a:off x="16370300" y="153855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8331</xdr:rowOff>
    </xdr:from>
    <xdr:to>
      <xdr:col>86</xdr:col>
      <xdr:colOff>25400</xdr:colOff>
      <xdr:row>91</xdr:row>
      <xdr:rowOff>8331</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6230600" y="15610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91</xdr:row>
      <xdr:rowOff>8331</xdr:rowOff>
    </xdr:from>
    <xdr:to>
      <xdr:col>85</xdr:col>
      <xdr:colOff>127000</xdr:colOff>
      <xdr:row>92</xdr:row>
      <xdr:rowOff>152250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flipV="1">
          <a:off x="15481300" y="15610281"/>
          <a:ext cx="838200" cy="315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147238</xdr:rowOff>
    </xdr:from>
    <xdr:ext cx="534377" cy="259045"/>
    <xdr:sp macro="" textlink="">
      <xdr:nvSpPr>
        <xdr:cNvPr id="677" name="積立金平均値テキスト">
          <a:extLst>
            <a:ext uri="{FF2B5EF4-FFF2-40B4-BE49-F238E27FC236}">
              <a16:creationId xmlns:a16="http://schemas.microsoft.com/office/drawing/2014/main" id="{00000000-0008-0000-0600-0000A5020000}"/>
            </a:ext>
          </a:extLst>
        </xdr:cNvPr>
        <xdr:cNvSpPr txBox="1"/>
      </xdr:nvSpPr>
      <xdr:spPr>
        <a:xfrm>
          <a:off x="16370300" y="167778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168811</xdr:rowOff>
    </xdr:from>
    <xdr:to>
      <xdr:col>85</xdr:col>
      <xdr:colOff>177800</xdr:colOff>
      <xdr:row>98</xdr:row>
      <xdr:rowOff>98961</xdr:rowOff>
    </xdr:to>
    <xdr:sp macro="" textlink="">
      <xdr:nvSpPr>
        <xdr:cNvPr id="678" name="フローチャート: 判断 677">
          <a:extLst>
            <a:ext uri="{FF2B5EF4-FFF2-40B4-BE49-F238E27FC236}">
              <a16:creationId xmlns:a16="http://schemas.microsoft.com/office/drawing/2014/main" id="{00000000-0008-0000-0600-0000A6020000}"/>
            </a:ext>
          </a:extLst>
        </xdr:cNvPr>
        <xdr:cNvSpPr/>
      </xdr:nvSpPr>
      <xdr:spPr>
        <a:xfrm>
          <a:off x="16268700" y="16799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92</xdr:row>
      <xdr:rowOff>152250</xdr:rowOff>
    </xdr:from>
    <xdr:to>
      <xdr:col>81</xdr:col>
      <xdr:colOff>50800</xdr:colOff>
      <xdr:row>93</xdr:row>
      <xdr:rowOff>107612</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4592300" y="15925650"/>
          <a:ext cx="889000" cy="1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170259</xdr:rowOff>
    </xdr:from>
    <xdr:to>
      <xdr:col>81</xdr:col>
      <xdr:colOff>101600</xdr:colOff>
      <xdr:row>98</xdr:row>
      <xdr:rowOff>100409</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5430500" y="16800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91536</xdr:rowOff>
    </xdr:from>
    <xdr:ext cx="534377"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5214111" y="16893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93</xdr:row>
      <xdr:rowOff>107612</xdr:rowOff>
    </xdr:from>
    <xdr:to>
      <xdr:col>76</xdr:col>
      <xdr:colOff>114300</xdr:colOff>
      <xdr:row>97</xdr:row>
      <xdr:rowOff>132057</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3703300" y="16052462"/>
          <a:ext cx="889000" cy="710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219</xdr:rowOff>
    </xdr:from>
    <xdr:to>
      <xdr:col>76</xdr:col>
      <xdr:colOff>165100</xdr:colOff>
      <xdr:row>98</xdr:row>
      <xdr:rowOff>101819</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4541500" y="16802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92946</xdr:rowOff>
    </xdr:from>
    <xdr:ext cx="534377"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4325111" y="16895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90</xdr:row>
      <xdr:rowOff>127158</xdr:rowOff>
    </xdr:from>
    <xdr:to>
      <xdr:col>71</xdr:col>
      <xdr:colOff>177800</xdr:colOff>
      <xdr:row>97</xdr:row>
      <xdr:rowOff>132057</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2814300" y="15557658"/>
          <a:ext cx="889000" cy="1205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62672</xdr:rowOff>
    </xdr:from>
    <xdr:to>
      <xdr:col>72</xdr:col>
      <xdr:colOff>38100</xdr:colOff>
      <xdr:row>98</xdr:row>
      <xdr:rowOff>164272</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3652500" y="16864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155399</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3436111" y="16957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62071</xdr:rowOff>
    </xdr:from>
    <xdr:to>
      <xdr:col>67</xdr:col>
      <xdr:colOff>101600</xdr:colOff>
      <xdr:row>98</xdr:row>
      <xdr:rowOff>163671</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2763500" y="16864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154798</xdr:rowOff>
    </xdr:from>
    <xdr:ext cx="534377"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2547111" y="16956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90</xdr:row>
      <xdr:rowOff>128981</xdr:rowOff>
    </xdr:from>
    <xdr:to>
      <xdr:col>85</xdr:col>
      <xdr:colOff>177800</xdr:colOff>
      <xdr:row>91</xdr:row>
      <xdr:rowOff>59131</xdr:rowOff>
    </xdr:to>
    <xdr:sp macro="" textlink="">
      <xdr:nvSpPr>
        <xdr:cNvPr id="695" name="楕円 694">
          <a:extLst>
            <a:ext uri="{FF2B5EF4-FFF2-40B4-BE49-F238E27FC236}">
              <a16:creationId xmlns:a16="http://schemas.microsoft.com/office/drawing/2014/main" id="{00000000-0008-0000-0600-0000B7020000}"/>
            </a:ext>
          </a:extLst>
        </xdr:cNvPr>
        <xdr:cNvSpPr/>
      </xdr:nvSpPr>
      <xdr:spPr>
        <a:xfrm>
          <a:off x="16268700" y="15559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90</xdr:row>
      <xdr:rowOff>82008</xdr:rowOff>
    </xdr:from>
    <xdr:ext cx="599010" cy="259045"/>
    <xdr:sp macro="" textlink="">
      <xdr:nvSpPr>
        <xdr:cNvPr id="696" name="積立金該当値テキスト">
          <a:extLst>
            <a:ext uri="{FF2B5EF4-FFF2-40B4-BE49-F238E27FC236}">
              <a16:creationId xmlns:a16="http://schemas.microsoft.com/office/drawing/2014/main" id="{00000000-0008-0000-0600-0000B8020000}"/>
            </a:ext>
          </a:extLst>
        </xdr:cNvPr>
        <xdr:cNvSpPr txBox="1"/>
      </xdr:nvSpPr>
      <xdr:spPr>
        <a:xfrm>
          <a:off x="16370300" y="155125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92</xdr:row>
      <xdr:rowOff>101450</xdr:rowOff>
    </xdr:from>
    <xdr:to>
      <xdr:col>81</xdr:col>
      <xdr:colOff>101600</xdr:colOff>
      <xdr:row>93</xdr:row>
      <xdr:rowOff>31600</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5430500" y="158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91</xdr:row>
      <xdr:rowOff>48127</xdr:rowOff>
    </xdr:from>
    <xdr:ext cx="59901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5181795" y="156500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93</xdr:row>
      <xdr:rowOff>56812</xdr:rowOff>
    </xdr:from>
    <xdr:to>
      <xdr:col>76</xdr:col>
      <xdr:colOff>165100</xdr:colOff>
      <xdr:row>93</xdr:row>
      <xdr:rowOff>158412</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4541500" y="16001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92</xdr:row>
      <xdr:rowOff>3489</xdr:rowOff>
    </xdr:from>
    <xdr:ext cx="59901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4292795" y="157768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81257</xdr:rowOff>
    </xdr:from>
    <xdr:to>
      <xdr:col>72</xdr:col>
      <xdr:colOff>38100</xdr:colOff>
      <xdr:row>98</xdr:row>
      <xdr:rowOff>11407</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3652500" y="16711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27934</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3436111" y="16487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90</xdr:row>
      <xdr:rowOff>76358</xdr:rowOff>
    </xdr:from>
    <xdr:to>
      <xdr:col>67</xdr:col>
      <xdr:colOff>101600</xdr:colOff>
      <xdr:row>91</xdr:row>
      <xdr:rowOff>6508</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2763500" y="15506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89</xdr:row>
      <xdr:rowOff>23035</xdr:rowOff>
    </xdr:from>
    <xdr:ext cx="59901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2514795" y="152820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9" name="投資及び出資金グラフ枠">
          <a:extLst>
            <a:ext uri="{FF2B5EF4-FFF2-40B4-BE49-F238E27FC236}">
              <a16:creationId xmlns:a16="http://schemas.microsoft.com/office/drawing/2014/main" id="{00000000-0008-0000-0600-0000D9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40259</xdr:rowOff>
    </xdr:from>
    <xdr:to>
      <xdr:col>116</xdr:col>
      <xdr:colOff>62864</xdr:colOff>
      <xdr:row>39</xdr:row>
      <xdr:rowOff>98878</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flipV="1">
          <a:off x="22159595" y="5183759"/>
          <a:ext cx="1269" cy="1601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1" name="投資及び出資金最小値テキスト">
          <a:extLst>
            <a:ext uri="{FF2B5EF4-FFF2-40B4-BE49-F238E27FC236}">
              <a16:creationId xmlns:a16="http://schemas.microsoft.com/office/drawing/2014/main" id="{00000000-0008-0000-0600-0000DB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158386</xdr:rowOff>
    </xdr:from>
    <xdr:ext cx="469744" cy="259045"/>
    <xdr:sp macro="" textlink="">
      <xdr:nvSpPr>
        <xdr:cNvPr id="733" name="投資及び出資金最大値テキスト">
          <a:extLst>
            <a:ext uri="{FF2B5EF4-FFF2-40B4-BE49-F238E27FC236}">
              <a16:creationId xmlns:a16="http://schemas.microsoft.com/office/drawing/2014/main" id="{00000000-0008-0000-0600-0000DD020000}"/>
            </a:ext>
          </a:extLst>
        </xdr:cNvPr>
        <xdr:cNvSpPr txBox="1"/>
      </xdr:nvSpPr>
      <xdr:spPr>
        <a:xfrm>
          <a:off x="22212300" y="4958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40259</xdr:rowOff>
    </xdr:from>
    <xdr:to>
      <xdr:col>116</xdr:col>
      <xdr:colOff>152400</xdr:colOff>
      <xdr:row>30</xdr:row>
      <xdr:rowOff>40259</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22072600" y="51837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110308</xdr:rowOff>
    </xdr:from>
    <xdr:to>
      <xdr:col>116</xdr:col>
      <xdr:colOff>63500</xdr:colOff>
      <xdr:row>38</xdr:row>
      <xdr:rowOff>59853</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1323300" y="6453958"/>
          <a:ext cx="838200" cy="120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36140</xdr:rowOff>
    </xdr:from>
    <xdr:ext cx="378565" cy="259045"/>
    <xdr:sp macro="" textlink="">
      <xdr:nvSpPr>
        <xdr:cNvPr id="736" name="投資及び出資金平均値テキスト">
          <a:extLst>
            <a:ext uri="{FF2B5EF4-FFF2-40B4-BE49-F238E27FC236}">
              <a16:creationId xmlns:a16="http://schemas.microsoft.com/office/drawing/2014/main" id="{00000000-0008-0000-0600-0000E0020000}"/>
            </a:ext>
          </a:extLst>
        </xdr:cNvPr>
        <xdr:cNvSpPr txBox="1"/>
      </xdr:nvSpPr>
      <xdr:spPr>
        <a:xfrm>
          <a:off x="22212300" y="655124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57713</xdr:rowOff>
    </xdr:from>
    <xdr:to>
      <xdr:col>116</xdr:col>
      <xdr:colOff>114300</xdr:colOff>
      <xdr:row>38</xdr:row>
      <xdr:rowOff>159313</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22110700" y="6572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16093</xdr:rowOff>
    </xdr:from>
    <xdr:to>
      <xdr:col>111</xdr:col>
      <xdr:colOff>177800</xdr:colOff>
      <xdr:row>37</xdr:row>
      <xdr:rowOff>110308</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0434300" y="6359743"/>
          <a:ext cx="889000" cy="94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84165</xdr:rowOff>
    </xdr:from>
    <xdr:to>
      <xdr:col>112</xdr:col>
      <xdr:colOff>38100</xdr:colOff>
      <xdr:row>39</xdr:row>
      <xdr:rowOff>14315</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21272500" y="6599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5442</xdr:rowOff>
    </xdr:from>
    <xdr:ext cx="378565"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1134017" y="66919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36</xdr:row>
      <xdr:rowOff>144762</xdr:rowOff>
    </xdr:from>
    <xdr:to>
      <xdr:col>107</xdr:col>
      <xdr:colOff>50800</xdr:colOff>
      <xdr:row>37</xdr:row>
      <xdr:rowOff>16093</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9545300" y="6316962"/>
          <a:ext cx="889000" cy="42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63427</xdr:rowOff>
    </xdr:from>
    <xdr:to>
      <xdr:col>107</xdr:col>
      <xdr:colOff>101600</xdr:colOff>
      <xdr:row>38</xdr:row>
      <xdr:rowOff>165027</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0383500" y="657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38</xdr:row>
      <xdr:rowOff>156154</xdr:rowOff>
    </xdr:from>
    <xdr:ext cx="378565"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0245017" y="66712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36</xdr:row>
      <xdr:rowOff>144762</xdr:rowOff>
    </xdr:from>
    <xdr:to>
      <xdr:col>102</xdr:col>
      <xdr:colOff>114300</xdr:colOff>
      <xdr:row>39</xdr:row>
      <xdr:rowOff>90877</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flipV="1">
          <a:off x="18656300" y="6316962"/>
          <a:ext cx="889000" cy="460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48732</xdr:rowOff>
    </xdr:from>
    <xdr:to>
      <xdr:col>102</xdr:col>
      <xdr:colOff>165100</xdr:colOff>
      <xdr:row>38</xdr:row>
      <xdr:rowOff>150332</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19494500" y="6563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141459</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19310428" y="6656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88574</xdr:rowOff>
    </xdr:from>
    <xdr:to>
      <xdr:col>98</xdr:col>
      <xdr:colOff>38100</xdr:colOff>
      <xdr:row>39</xdr:row>
      <xdr:rowOff>18724</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18605500" y="6603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35250</xdr:rowOff>
    </xdr:from>
    <xdr:ext cx="378565"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8467017" y="63789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9053</xdr:rowOff>
    </xdr:from>
    <xdr:to>
      <xdr:col>116</xdr:col>
      <xdr:colOff>114300</xdr:colOff>
      <xdr:row>38</xdr:row>
      <xdr:rowOff>110653</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22110700" y="6524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31930</xdr:rowOff>
    </xdr:from>
    <xdr:ext cx="469744" cy="259045"/>
    <xdr:sp macro="" textlink="">
      <xdr:nvSpPr>
        <xdr:cNvPr id="755" name="投資及び出資金該当値テキスト">
          <a:extLst>
            <a:ext uri="{FF2B5EF4-FFF2-40B4-BE49-F238E27FC236}">
              <a16:creationId xmlns:a16="http://schemas.microsoft.com/office/drawing/2014/main" id="{00000000-0008-0000-0600-0000F3020000}"/>
            </a:ext>
          </a:extLst>
        </xdr:cNvPr>
        <xdr:cNvSpPr txBox="1"/>
      </xdr:nvSpPr>
      <xdr:spPr>
        <a:xfrm>
          <a:off x="22212300" y="63755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59508</xdr:rowOff>
    </xdr:from>
    <xdr:to>
      <xdr:col>112</xdr:col>
      <xdr:colOff>38100</xdr:colOff>
      <xdr:row>37</xdr:row>
      <xdr:rowOff>161108</xdr:rowOff>
    </xdr:to>
    <xdr:sp macro="" textlink="">
      <xdr:nvSpPr>
        <xdr:cNvPr id="756" name="楕円 755">
          <a:extLst>
            <a:ext uri="{FF2B5EF4-FFF2-40B4-BE49-F238E27FC236}">
              <a16:creationId xmlns:a16="http://schemas.microsoft.com/office/drawing/2014/main" id="{00000000-0008-0000-0600-0000F4020000}"/>
            </a:ext>
          </a:extLst>
        </xdr:cNvPr>
        <xdr:cNvSpPr/>
      </xdr:nvSpPr>
      <xdr:spPr>
        <a:xfrm>
          <a:off x="21272500" y="6403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6185</xdr:rowOff>
    </xdr:from>
    <xdr:ext cx="469744"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1088428" y="6178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36</xdr:row>
      <xdr:rowOff>136743</xdr:rowOff>
    </xdr:from>
    <xdr:to>
      <xdr:col>107</xdr:col>
      <xdr:colOff>101600</xdr:colOff>
      <xdr:row>37</xdr:row>
      <xdr:rowOff>66893</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20383500" y="6308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83420</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0199428" y="6084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93962</xdr:rowOff>
    </xdr:from>
    <xdr:to>
      <xdr:col>102</xdr:col>
      <xdr:colOff>165100</xdr:colOff>
      <xdr:row>37</xdr:row>
      <xdr:rowOff>24112</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19494500" y="6266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40639</xdr:rowOff>
    </xdr:from>
    <xdr:ext cx="469744"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9310428" y="6041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40077</xdr:rowOff>
    </xdr:from>
    <xdr:to>
      <xdr:col>98</xdr:col>
      <xdr:colOff>38100</xdr:colOff>
      <xdr:row>39</xdr:row>
      <xdr:rowOff>141677</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18605500" y="6726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39</xdr:row>
      <xdr:rowOff>132804</xdr:rowOff>
    </xdr:from>
    <xdr:ext cx="313932"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8499333" y="681935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貸付金グラフ枠">
          <a:extLst>
            <a:ext uri="{FF2B5EF4-FFF2-40B4-BE49-F238E27FC236}">
              <a16:creationId xmlns:a16="http://schemas.microsoft.com/office/drawing/2014/main" id="{00000000-0008-0000-0600-000012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34792</xdr:rowOff>
    </xdr:from>
    <xdr:to>
      <xdr:col>116</xdr:col>
      <xdr:colOff>62864</xdr:colOff>
      <xdr:row>59</xdr:row>
      <xdr:rowOff>44450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flipV="1">
          <a:off x="22159595" y="8778742"/>
          <a:ext cx="1269" cy="13812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8" name="貸付金最小値テキスト">
          <a:extLst>
            <a:ext uri="{FF2B5EF4-FFF2-40B4-BE49-F238E27FC236}">
              <a16:creationId xmlns:a16="http://schemas.microsoft.com/office/drawing/2014/main" id="{00000000-0008-0000-0600-000014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152919</xdr:rowOff>
    </xdr:from>
    <xdr:ext cx="534377" cy="259045"/>
    <xdr:sp macro="" textlink="">
      <xdr:nvSpPr>
        <xdr:cNvPr id="790" name="貸付金最大値テキスト">
          <a:extLst>
            <a:ext uri="{FF2B5EF4-FFF2-40B4-BE49-F238E27FC236}">
              <a16:creationId xmlns:a16="http://schemas.microsoft.com/office/drawing/2014/main" id="{00000000-0008-0000-0600-000016030000}"/>
            </a:ext>
          </a:extLst>
        </xdr:cNvPr>
        <xdr:cNvSpPr txBox="1"/>
      </xdr:nvSpPr>
      <xdr:spPr>
        <a:xfrm>
          <a:off x="22212300" y="8553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72,507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34792</xdr:rowOff>
    </xdr:from>
    <xdr:to>
      <xdr:col>116</xdr:col>
      <xdr:colOff>152400</xdr:colOff>
      <xdr:row>51</xdr:row>
      <xdr:rowOff>34792</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22072600" y="8778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93104</xdr:rowOff>
    </xdr:from>
    <xdr:to>
      <xdr:col>116</xdr:col>
      <xdr:colOff>63500</xdr:colOff>
      <xdr:row>57</xdr:row>
      <xdr:rowOff>149454</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1323300" y="9865754"/>
          <a:ext cx="838200" cy="5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67080</xdr:rowOff>
    </xdr:from>
    <xdr:ext cx="469744" cy="259045"/>
    <xdr:sp macro="" textlink="">
      <xdr:nvSpPr>
        <xdr:cNvPr id="793" name="貸付金平均値テキスト">
          <a:extLst>
            <a:ext uri="{FF2B5EF4-FFF2-40B4-BE49-F238E27FC236}">
              <a16:creationId xmlns:a16="http://schemas.microsoft.com/office/drawing/2014/main" id="{00000000-0008-0000-0600-000019030000}"/>
            </a:ext>
          </a:extLst>
        </xdr:cNvPr>
        <xdr:cNvSpPr txBox="1"/>
      </xdr:nvSpPr>
      <xdr:spPr>
        <a:xfrm>
          <a:off x="22212300" y="100111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88653</xdr:rowOff>
    </xdr:from>
    <xdr:to>
      <xdr:col>116</xdr:col>
      <xdr:colOff>114300</xdr:colOff>
      <xdr:row>59</xdr:row>
      <xdr:rowOff>18803</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22110700" y="10032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14275</xdr:rowOff>
    </xdr:from>
    <xdr:to>
      <xdr:col>111</xdr:col>
      <xdr:colOff>177800</xdr:colOff>
      <xdr:row>57</xdr:row>
      <xdr:rowOff>93104</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0434300" y="9786925"/>
          <a:ext cx="889000" cy="78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86805</xdr:rowOff>
    </xdr:from>
    <xdr:to>
      <xdr:col>112</xdr:col>
      <xdr:colOff>38100</xdr:colOff>
      <xdr:row>59</xdr:row>
      <xdr:rowOff>16955</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21272500" y="10030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8082</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1088428" y="10123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53</xdr:row>
      <xdr:rowOff>97180</xdr:rowOff>
    </xdr:from>
    <xdr:to>
      <xdr:col>107</xdr:col>
      <xdr:colOff>50800</xdr:colOff>
      <xdr:row>57</xdr:row>
      <xdr:rowOff>14275</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9545300" y="9184030"/>
          <a:ext cx="889000" cy="602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80804</xdr:rowOff>
    </xdr:from>
    <xdr:to>
      <xdr:col>107</xdr:col>
      <xdr:colOff>101600</xdr:colOff>
      <xdr:row>59</xdr:row>
      <xdr:rowOff>10954</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0383500" y="10024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2081</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0199428" y="10117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53</xdr:row>
      <xdr:rowOff>97180</xdr:rowOff>
    </xdr:from>
    <xdr:to>
      <xdr:col>102</xdr:col>
      <xdr:colOff>114300</xdr:colOff>
      <xdr:row>54</xdr:row>
      <xdr:rowOff>165418</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18656300" y="9184030"/>
          <a:ext cx="889000" cy="239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61525</xdr:rowOff>
    </xdr:from>
    <xdr:to>
      <xdr:col>102</xdr:col>
      <xdr:colOff>165100</xdr:colOff>
      <xdr:row>58</xdr:row>
      <xdr:rowOff>163125</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19494500" y="100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154252</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19310428" y="10098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82499</xdr:rowOff>
    </xdr:from>
    <xdr:to>
      <xdr:col>98</xdr:col>
      <xdr:colOff>38100</xdr:colOff>
      <xdr:row>59</xdr:row>
      <xdr:rowOff>12649</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18605500" y="10026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3776</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8421428" y="10119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98654</xdr:rowOff>
    </xdr:from>
    <xdr:to>
      <xdr:col>116</xdr:col>
      <xdr:colOff>114300</xdr:colOff>
      <xdr:row>58</xdr:row>
      <xdr:rowOff>28804</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22110700" y="9871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56</xdr:row>
      <xdr:rowOff>121531</xdr:rowOff>
    </xdr:from>
    <xdr:ext cx="534377" cy="259045"/>
    <xdr:sp macro="" textlink="">
      <xdr:nvSpPr>
        <xdr:cNvPr id="812" name="貸付金該当値テキスト">
          <a:extLst>
            <a:ext uri="{FF2B5EF4-FFF2-40B4-BE49-F238E27FC236}">
              <a16:creationId xmlns:a16="http://schemas.microsoft.com/office/drawing/2014/main" id="{00000000-0008-0000-0600-00002C030000}"/>
            </a:ext>
          </a:extLst>
        </xdr:cNvPr>
        <xdr:cNvSpPr txBox="1"/>
      </xdr:nvSpPr>
      <xdr:spPr>
        <a:xfrm>
          <a:off x="22212300" y="9722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42304</xdr:rowOff>
    </xdr:from>
    <xdr:to>
      <xdr:col>112</xdr:col>
      <xdr:colOff>38100</xdr:colOff>
      <xdr:row>57</xdr:row>
      <xdr:rowOff>143904</xdr:rowOff>
    </xdr:to>
    <xdr:sp macro="" textlink="">
      <xdr:nvSpPr>
        <xdr:cNvPr id="813" name="楕円 812">
          <a:extLst>
            <a:ext uri="{FF2B5EF4-FFF2-40B4-BE49-F238E27FC236}">
              <a16:creationId xmlns:a16="http://schemas.microsoft.com/office/drawing/2014/main" id="{00000000-0008-0000-0600-00002D030000}"/>
            </a:ext>
          </a:extLst>
        </xdr:cNvPr>
        <xdr:cNvSpPr/>
      </xdr:nvSpPr>
      <xdr:spPr>
        <a:xfrm>
          <a:off x="21272500" y="9814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55</xdr:row>
      <xdr:rowOff>160431</xdr:rowOff>
    </xdr:from>
    <xdr:ext cx="534377"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1056111" y="9590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56</xdr:row>
      <xdr:rowOff>134925</xdr:rowOff>
    </xdr:from>
    <xdr:to>
      <xdr:col>107</xdr:col>
      <xdr:colOff>101600</xdr:colOff>
      <xdr:row>57</xdr:row>
      <xdr:rowOff>65075</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0383500" y="9736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55</xdr:row>
      <xdr:rowOff>81602</xdr:rowOff>
    </xdr:from>
    <xdr:ext cx="534377"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0167111" y="9511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53</xdr:row>
      <xdr:rowOff>46380</xdr:rowOff>
    </xdr:from>
    <xdr:to>
      <xdr:col>102</xdr:col>
      <xdr:colOff>165100</xdr:colOff>
      <xdr:row>53</xdr:row>
      <xdr:rowOff>147980</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19494500" y="9133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51</xdr:row>
      <xdr:rowOff>164507</xdr:rowOff>
    </xdr:from>
    <xdr:ext cx="534377"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278111" y="8908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114618</xdr:rowOff>
    </xdr:from>
    <xdr:to>
      <xdr:col>98</xdr:col>
      <xdr:colOff>38100</xdr:colOff>
      <xdr:row>55</xdr:row>
      <xdr:rowOff>44768</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18605500" y="9372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53</xdr:row>
      <xdr:rowOff>61295</xdr:rowOff>
    </xdr:from>
    <xdr:ext cx="534377"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8389111" y="9148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4" name="繰出金グラフ枠">
          <a:extLst>
            <a:ext uri="{FF2B5EF4-FFF2-40B4-BE49-F238E27FC236}">
              <a16:creationId xmlns:a16="http://schemas.microsoft.com/office/drawing/2014/main" id="{00000000-0008-0000-0600-00004C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37821</xdr:rowOff>
    </xdr:from>
    <xdr:to>
      <xdr:col>116</xdr:col>
      <xdr:colOff>62864</xdr:colOff>
      <xdr:row>78</xdr:row>
      <xdr:rowOff>159855</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flipV="1">
          <a:off x="22159595" y="12039321"/>
          <a:ext cx="1269" cy="14936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163682</xdr:rowOff>
    </xdr:from>
    <xdr:ext cx="534377" cy="259045"/>
    <xdr:sp macro="" textlink="">
      <xdr:nvSpPr>
        <xdr:cNvPr id="846" name="繰出金最小値テキスト">
          <a:extLst>
            <a:ext uri="{FF2B5EF4-FFF2-40B4-BE49-F238E27FC236}">
              <a16:creationId xmlns:a16="http://schemas.microsoft.com/office/drawing/2014/main" id="{00000000-0008-0000-0600-00004E030000}"/>
            </a:ext>
          </a:extLst>
        </xdr:cNvPr>
        <xdr:cNvSpPr txBox="1"/>
      </xdr:nvSpPr>
      <xdr:spPr>
        <a:xfrm>
          <a:off x="22212300" y="13536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159855</xdr:rowOff>
    </xdr:from>
    <xdr:to>
      <xdr:col>116</xdr:col>
      <xdr:colOff>152400</xdr:colOff>
      <xdr:row>78</xdr:row>
      <xdr:rowOff>159855</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22072600" y="13532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155948</xdr:rowOff>
    </xdr:from>
    <xdr:ext cx="534377" cy="259045"/>
    <xdr:sp macro="" textlink="">
      <xdr:nvSpPr>
        <xdr:cNvPr id="848" name="繰出金最大値テキスト">
          <a:extLst>
            <a:ext uri="{FF2B5EF4-FFF2-40B4-BE49-F238E27FC236}">
              <a16:creationId xmlns:a16="http://schemas.microsoft.com/office/drawing/2014/main" id="{00000000-0008-0000-0600-000050030000}"/>
            </a:ext>
          </a:extLst>
        </xdr:cNvPr>
        <xdr:cNvSpPr txBox="1"/>
      </xdr:nvSpPr>
      <xdr:spPr>
        <a:xfrm>
          <a:off x="22212300" y="11814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37821</xdr:rowOff>
    </xdr:from>
    <xdr:to>
      <xdr:col>116</xdr:col>
      <xdr:colOff>152400</xdr:colOff>
      <xdr:row>70</xdr:row>
      <xdr:rowOff>37821</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22072600" y="12039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34430</xdr:rowOff>
    </xdr:from>
    <xdr:to>
      <xdr:col>116</xdr:col>
      <xdr:colOff>63500</xdr:colOff>
      <xdr:row>74</xdr:row>
      <xdr:rowOff>109410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21323300" y="12721730"/>
          <a:ext cx="838200" cy="74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97464</xdr:rowOff>
    </xdr:from>
    <xdr:ext cx="534377" cy="259045"/>
    <xdr:sp macro="" textlink="">
      <xdr:nvSpPr>
        <xdr:cNvPr id="851" name="繰出金平均値テキスト">
          <a:extLst>
            <a:ext uri="{FF2B5EF4-FFF2-40B4-BE49-F238E27FC236}">
              <a16:creationId xmlns:a16="http://schemas.microsoft.com/office/drawing/2014/main" id="{00000000-0008-0000-0600-000053030000}"/>
            </a:ext>
          </a:extLst>
        </xdr:cNvPr>
        <xdr:cNvSpPr txBox="1"/>
      </xdr:nvSpPr>
      <xdr:spPr>
        <a:xfrm>
          <a:off x="22212300" y="127847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119037</xdr:rowOff>
    </xdr:from>
    <xdr:to>
      <xdr:col>116</xdr:col>
      <xdr:colOff>114300</xdr:colOff>
      <xdr:row>75</xdr:row>
      <xdr:rowOff>49187</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2110700" y="12806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106591</xdr:rowOff>
    </xdr:from>
    <xdr:to>
      <xdr:col>111</xdr:col>
      <xdr:colOff>177800</xdr:colOff>
      <xdr:row>74</xdr:row>
      <xdr:rowOff>109410</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0434300" y="12793891"/>
          <a:ext cx="889000" cy="2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20625</xdr:rowOff>
    </xdr:from>
    <xdr:to>
      <xdr:col>112</xdr:col>
      <xdr:colOff>38100</xdr:colOff>
      <xdr:row>75</xdr:row>
      <xdr:rowOff>122225</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21272500" y="12879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113352</xdr:rowOff>
    </xdr:from>
    <xdr:ext cx="534377"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21056111" y="12972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106591</xdr:rowOff>
    </xdr:from>
    <xdr:to>
      <xdr:col>107</xdr:col>
      <xdr:colOff>50800</xdr:colOff>
      <xdr:row>74</xdr:row>
      <xdr:rowOff>107506</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19545300" y="12793891"/>
          <a:ext cx="8890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67602</xdr:rowOff>
    </xdr:from>
    <xdr:to>
      <xdr:col>107</xdr:col>
      <xdr:colOff>101600</xdr:colOff>
      <xdr:row>75</xdr:row>
      <xdr:rowOff>169202</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0383500" y="12926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160329</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0167111" y="13019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71</xdr:row>
      <xdr:rowOff>54051</xdr:rowOff>
    </xdr:from>
    <xdr:to>
      <xdr:col>102</xdr:col>
      <xdr:colOff>114300</xdr:colOff>
      <xdr:row>74</xdr:row>
      <xdr:rowOff>107506</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18656300" y="12227001"/>
          <a:ext cx="889000" cy="567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69850</xdr:rowOff>
    </xdr:from>
    <xdr:to>
      <xdr:col>102</xdr:col>
      <xdr:colOff>165100</xdr:colOff>
      <xdr:row>76</xdr:row>
      <xdr:rowOff>0</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19494500" y="1292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162577</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9278111" y="13021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149975</xdr:rowOff>
    </xdr:from>
    <xdr:to>
      <xdr:col>98</xdr:col>
      <xdr:colOff>38100</xdr:colOff>
      <xdr:row>75</xdr:row>
      <xdr:rowOff>80125</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18605500" y="12837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71252</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8389111" y="12930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155080</xdr:rowOff>
    </xdr:from>
    <xdr:to>
      <xdr:col>116</xdr:col>
      <xdr:colOff>114300</xdr:colOff>
      <xdr:row>74</xdr:row>
      <xdr:rowOff>85230</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2110700" y="1267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6507</xdr:rowOff>
    </xdr:from>
    <xdr:ext cx="534377" cy="259045"/>
    <xdr:sp macro="" textlink="">
      <xdr:nvSpPr>
        <xdr:cNvPr id="870" name="繰出金該当値テキスト">
          <a:extLst>
            <a:ext uri="{FF2B5EF4-FFF2-40B4-BE49-F238E27FC236}">
              <a16:creationId xmlns:a16="http://schemas.microsoft.com/office/drawing/2014/main" id="{00000000-0008-0000-0600-000066030000}"/>
            </a:ext>
          </a:extLst>
        </xdr:cNvPr>
        <xdr:cNvSpPr txBox="1"/>
      </xdr:nvSpPr>
      <xdr:spPr>
        <a:xfrm>
          <a:off x="22212300" y="12522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58610</xdr:rowOff>
    </xdr:from>
    <xdr:to>
      <xdr:col>112</xdr:col>
      <xdr:colOff>38100</xdr:colOff>
      <xdr:row>74</xdr:row>
      <xdr:rowOff>160210</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1272500" y="12745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5287</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1056111" y="12521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55791</xdr:rowOff>
    </xdr:from>
    <xdr:to>
      <xdr:col>107</xdr:col>
      <xdr:colOff>101600</xdr:colOff>
      <xdr:row>74</xdr:row>
      <xdr:rowOff>157391</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0383500" y="12743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2468</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0167111" y="12518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56706</xdr:rowOff>
    </xdr:from>
    <xdr:to>
      <xdr:col>102</xdr:col>
      <xdr:colOff>165100</xdr:colOff>
      <xdr:row>74</xdr:row>
      <xdr:rowOff>158306</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19494500" y="12744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3383</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9278111" y="12519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71</xdr:row>
      <xdr:rowOff>3251</xdr:rowOff>
    </xdr:from>
    <xdr:to>
      <xdr:col>98</xdr:col>
      <xdr:colOff>38100</xdr:colOff>
      <xdr:row>71</xdr:row>
      <xdr:rowOff>104851</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18605500" y="12176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69</xdr:row>
      <xdr:rowOff>121378</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8389111" y="11951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3" name="前年度繰上充用金グラフ枠">
          <a:extLst>
            <a:ext uri="{FF2B5EF4-FFF2-40B4-BE49-F238E27FC236}">
              <a16:creationId xmlns:a16="http://schemas.microsoft.com/office/drawing/2014/main" id="{00000000-0008-0000-0600-00007D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5" name="前年度繰上充用金最小値テキスト">
          <a:extLst>
            <a:ext uri="{FF2B5EF4-FFF2-40B4-BE49-F238E27FC236}">
              <a16:creationId xmlns:a16="http://schemas.microsoft.com/office/drawing/2014/main" id="{00000000-0008-0000-0600-00007F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7" name="前年度繰上充用金最大値テキスト">
          <a:extLst>
            <a:ext uri="{FF2B5EF4-FFF2-40B4-BE49-F238E27FC236}">
              <a16:creationId xmlns:a16="http://schemas.microsoft.com/office/drawing/2014/main" id="{00000000-0008-0000-0600-000081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0" name="前年度繰上充用金平均値テキスト">
          <a:extLst>
            <a:ext uri="{FF2B5EF4-FFF2-40B4-BE49-F238E27FC236}">
              <a16:creationId xmlns:a16="http://schemas.microsoft.com/office/drawing/2014/main" id="{00000000-0008-0000-0600-000084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9" name="前年度繰上充用金該当値テキスト">
          <a:extLst>
            <a:ext uri="{FF2B5EF4-FFF2-40B4-BE49-F238E27FC236}">
              <a16:creationId xmlns:a16="http://schemas.microsoft.com/office/drawing/2014/main" id="{00000000-0008-0000-0600-000097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8" name="正方形/長方形 927">
          <a:extLst>
            <a:ext uri="{FF2B5EF4-FFF2-40B4-BE49-F238E27FC236}">
              <a16:creationId xmlns:a16="http://schemas.microsoft.com/office/drawing/2014/main" id="{00000000-0008-0000-0600-0000A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9" name="正方形/長方形 928">
          <a:extLst>
            <a:ext uri="{FF2B5EF4-FFF2-40B4-BE49-F238E27FC236}">
              <a16:creationId xmlns:a16="http://schemas.microsoft.com/office/drawing/2014/main" id="{00000000-0008-0000-0600-0000A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歳出決算総額は、住民一人当たり</a:t>
          </a:r>
          <a:r>
            <a:rPr kumimoji="1" lang="en-US"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837,898</a:t>
          </a:r>
          <a:r>
            <a:rPr kumimoji="1" lang="ja-JP"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円となっている。主な構成項目である物件費は、住民一人当たり</a:t>
          </a:r>
          <a:r>
            <a:rPr kumimoji="1" lang="en-US"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131,701</a:t>
          </a: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円であり、前年度から比較すると</a:t>
          </a:r>
          <a:r>
            <a:rPr kumimoji="1" lang="en-US"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0.7</a:t>
          </a: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ポイント減少しているものの、依然類似団体平均</a:t>
          </a:r>
          <a:r>
            <a:rPr kumimoji="1" lang="ja-JP"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を超える高い水準で推移している</a:t>
          </a: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。これは</a:t>
          </a:r>
          <a:r>
            <a:rPr kumimoji="1" lang="ja-JP"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ふるさと応援寄附金に係る経費が増加したことが主な要因である。</a:t>
          </a:r>
          <a:endParaRPr kumimoji="0" lang="ja-JP"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大阪府泉佐野市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99,037
96,212
56.51
83,293,220
82,982,884
258,580
24,476,117
56,749,714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7.6
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45212</xdr:rowOff>
    </xdr:from>
    <xdr:to>
      <xdr:col>24</xdr:col>
      <xdr:colOff>62865</xdr:colOff>
      <xdr:row>38</xdr:row>
      <xdr:rowOff>29210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188712"/>
          <a:ext cx="1270" cy="13555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33037</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48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29210</xdr:rowOff>
    </xdr:from>
    <xdr:to>
      <xdr:col>24</xdr:col>
      <xdr:colOff>152400</xdr:colOff>
      <xdr:row>38</xdr:row>
      <xdr:rowOff>29210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44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163339</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963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3,524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45212</xdr:rowOff>
    </xdr:from>
    <xdr:to>
      <xdr:col>24</xdr:col>
      <xdr:colOff>152400</xdr:colOff>
      <xdr:row>30</xdr:row>
      <xdr:rowOff>45212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188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61214</xdr:rowOff>
    </xdr:from>
    <xdr:to>
      <xdr:col>24</xdr:col>
      <xdr:colOff>63500</xdr:colOff>
      <xdr:row>33</xdr:row>
      <xdr:rowOff>100076</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5719064"/>
          <a:ext cx="8382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5605</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8349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27178</xdr:rowOff>
    </xdr:from>
    <xdr:to>
      <xdr:col>24</xdr:col>
      <xdr:colOff>114300</xdr:colOff>
      <xdr:row>34</xdr:row>
      <xdr:rowOff>128778</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5856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100076</xdr:rowOff>
    </xdr:from>
    <xdr:to>
      <xdr:col>19</xdr:col>
      <xdr:colOff>177800</xdr:colOff>
      <xdr:row>33</xdr:row>
      <xdr:rowOff>146558</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5757926"/>
          <a:ext cx="889000" cy="46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51562</xdr:rowOff>
    </xdr:from>
    <xdr:to>
      <xdr:col>20</xdr:col>
      <xdr:colOff>38100</xdr:colOff>
      <xdr:row>34</xdr:row>
      <xdr:rowOff>153162</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5880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144289</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973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15494</xdr:rowOff>
    </xdr:from>
    <xdr:to>
      <xdr:col>15</xdr:col>
      <xdr:colOff>50800</xdr:colOff>
      <xdr:row>33</xdr:row>
      <xdr:rowOff>146558</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5673344"/>
          <a:ext cx="889000" cy="131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37846</xdr:rowOff>
    </xdr:from>
    <xdr:to>
      <xdr:col>15</xdr:col>
      <xdr:colOff>101600</xdr:colOff>
      <xdr:row>34</xdr:row>
      <xdr:rowOff>139446</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5867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130573</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959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15494</xdr:rowOff>
    </xdr:from>
    <xdr:to>
      <xdr:col>10</xdr:col>
      <xdr:colOff>114300</xdr:colOff>
      <xdr:row>34</xdr:row>
      <xdr:rowOff>55118</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5673344"/>
          <a:ext cx="889000" cy="211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44704</xdr:rowOff>
    </xdr:from>
    <xdr:to>
      <xdr:col>10</xdr:col>
      <xdr:colOff>165100</xdr:colOff>
      <xdr:row>34</xdr:row>
      <xdr:rowOff>146304</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5874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137431</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966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1270</xdr:rowOff>
    </xdr:from>
    <xdr:to>
      <xdr:col>6</xdr:col>
      <xdr:colOff>38100</xdr:colOff>
      <xdr:row>34</xdr:row>
      <xdr:rowOff>102870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5830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119397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605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10414</xdr:rowOff>
    </xdr:from>
    <xdr:to>
      <xdr:col>24</xdr:col>
      <xdr:colOff>114300</xdr:colOff>
      <xdr:row>33</xdr:row>
      <xdr:rowOff>112014</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668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33291</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519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49276</xdr:rowOff>
    </xdr:from>
    <xdr:to>
      <xdr:col>20</xdr:col>
      <xdr:colOff>38100</xdr:colOff>
      <xdr:row>33</xdr:row>
      <xdr:rowOff>150876</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707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31</xdr:row>
      <xdr:rowOff>167403</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482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95758</xdr:rowOff>
    </xdr:from>
    <xdr:to>
      <xdr:col>15</xdr:col>
      <xdr:colOff>101600</xdr:colOff>
      <xdr:row>34</xdr:row>
      <xdr:rowOff>25908</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753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42435</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528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32</xdr:row>
      <xdr:rowOff>136144</xdr:rowOff>
    </xdr:from>
    <xdr:to>
      <xdr:col>10</xdr:col>
      <xdr:colOff>165100</xdr:colOff>
      <xdr:row>33</xdr:row>
      <xdr:rowOff>66294</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622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31</xdr:row>
      <xdr:rowOff>82821</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397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4318</xdr:rowOff>
    </xdr:from>
    <xdr:to>
      <xdr:col>6</xdr:col>
      <xdr:colOff>38100</xdr:colOff>
      <xdr:row>34</xdr:row>
      <xdr:rowOff>105918</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833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97045</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926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53</xdr:row>
      <xdr:rowOff>71437</xdr:rowOff>
    </xdr:from>
    <xdr:to>
      <xdr:col>24</xdr:col>
      <xdr:colOff>62865</xdr:colOff>
      <xdr:row>58</xdr:row>
      <xdr:rowOff>163429</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9158287"/>
          <a:ext cx="1270" cy="9492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167256</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111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163429</xdr:rowOff>
    </xdr:from>
    <xdr:to>
      <xdr:col>24</xdr:col>
      <xdr:colOff>152400</xdr:colOff>
      <xdr:row>58</xdr:row>
      <xdr:rowOff>163429</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107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18114</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9335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323,403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53</xdr:row>
      <xdr:rowOff>71437</xdr:rowOff>
    </xdr:from>
    <xdr:to>
      <xdr:col>24</xdr:col>
      <xdr:colOff>152400</xdr:colOff>
      <xdr:row>53</xdr:row>
      <xdr:rowOff>71437</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9158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53</xdr:row>
      <xdr:rowOff>71437</xdr:rowOff>
    </xdr:from>
    <xdr:to>
      <xdr:col>24</xdr:col>
      <xdr:colOff>63500</xdr:colOff>
      <xdr:row>54</xdr:row>
      <xdr:rowOff>55719</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3797300" y="9158287"/>
          <a:ext cx="838200" cy="155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166745</xdr:rowOff>
    </xdr:from>
    <xdr:ext cx="534377"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9393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16868</xdr:rowOff>
    </xdr:from>
    <xdr:to>
      <xdr:col>24</xdr:col>
      <xdr:colOff>114300</xdr:colOff>
      <xdr:row>58</xdr:row>
      <xdr:rowOff>118468</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96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55719</xdr:rowOff>
    </xdr:from>
    <xdr:to>
      <xdr:col>19</xdr:col>
      <xdr:colOff>177800</xdr:colOff>
      <xdr:row>55</xdr:row>
      <xdr:rowOff>1394</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908300" y="9314019"/>
          <a:ext cx="889000" cy="117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18893</xdr:rowOff>
    </xdr:from>
    <xdr:to>
      <xdr:col>20</xdr:col>
      <xdr:colOff>38100</xdr:colOff>
      <xdr:row>58</xdr:row>
      <xdr:rowOff>120493</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962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111620</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530111" y="10055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1394</xdr:rowOff>
    </xdr:from>
    <xdr:to>
      <xdr:col>15</xdr:col>
      <xdr:colOff>50800</xdr:colOff>
      <xdr:row>55</xdr:row>
      <xdr:rowOff>91586</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2019300" y="9431144"/>
          <a:ext cx="889000" cy="90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23968</xdr:rowOff>
    </xdr:from>
    <xdr:to>
      <xdr:col>15</xdr:col>
      <xdr:colOff>101600</xdr:colOff>
      <xdr:row>58</xdr:row>
      <xdr:rowOff>125568</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968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116695</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41111" y="10060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49</xdr:row>
      <xdr:rowOff>150046</xdr:rowOff>
    </xdr:from>
    <xdr:to>
      <xdr:col>10</xdr:col>
      <xdr:colOff>114300</xdr:colOff>
      <xdr:row>55</xdr:row>
      <xdr:rowOff>91586</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a:off x="1130300" y="8551096"/>
          <a:ext cx="889000" cy="970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73254</xdr:rowOff>
    </xdr:from>
    <xdr:to>
      <xdr:col>10</xdr:col>
      <xdr:colOff>165100</xdr:colOff>
      <xdr:row>57</xdr:row>
      <xdr:rowOff>3404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9674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165981</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19795" y="9767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49757</xdr:rowOff>
    </xdr:from>
    <xdr:to>
      <xdr:col>6</xdr:col>
      <xdr:colOff>38100</xdr:colOff>
      <xdr:row>58</xdr:row>
      <xdr:rowOff>151357</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9993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142484</xdr:rowOff>
    </xdr:from>
    <xdr:ext cx="534377"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63111" y="10086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53</xdr:row>
      <xdr:rowOff>20637</xdr:rowOff>
    </xdr:from>
    <xdr:to>
      <xdr:col>24</xdr:col>
      <xdr:colOff>114300</xdr:colOff>
      <xdr:row>53</xdr:row>
      <xdr:rowOff>122237</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107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145114</xdr:rowOff>
    </xdr:from>
    <xdr:ext cx="599010"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0605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323,403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4919</xdr:rowOff>
    </xdr:from>
    <xdr:to>
      <xdr:col>20</xdr:col>
      <xdr:colOff>38100</xdr:colOff>
      <xdr:row>54</xdr:row>
      <xdr:rowOff>106519</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263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52</xdr:row>
      <xdr:rowOff>123046</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497795" y="9038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122044</xdr:rowOff>
    </xdr:from>
    <xdr:to>
      <xdr:col>15</xdr:col>
      <xdr:colOff>101600</xdr:colOff>
      <xdr:row>55</xdr:row>
      <xdr:rowOff>52194</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380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53</xdr:row>
      <xdr:rowOff>68721</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08795" y="91555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40786</xdr:rowOff>
    </xdr:from>
    <xdr:to>
      <xdr:col>10</xdr:col>
      <xdr:colOff>165100</xdr:colOff>
      <xdr:row>55</xdr:row>
      <xdr:rowOff>142386</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470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53</xdr:row>
      <xdr:rowOff>158913</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19795" y="9245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49</xdr:row>
      <xdr:rowOff>99246</xdr:rowOff>
    </xdr:from>
    <xdr:to>
      <xdr:col>6</xdr:col>
      <xdr:colOff>38100</xdr:colOff>
      <xdr:row>50</xdr:row>
      <xdr:rowOff>29396</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8500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48</xdr:row>
      <xdr:rowOff>45923</xdr:rowOff>
    </xdr:from>
    <xdr:ext cx="599010"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30795" y="8275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32647</xdr:rowOff>
    </xdr:from>
    <xdr:to>
      <xdr:col>24</xdr:col>
      <xdr:colOff>62865</xdr:colOff>
      <xdr:row>79</xdr:row>
      <xdr:rowOff>114821</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205597"/>
          <a:ext cx="1270" cy="1453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118648</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663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140,765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114821</xdr:rowOff>
    </xdr:from>
    <xdr:to>
      <xdr:col>24</xdr:col>
      <xdr:colOff>152400</xdr:colOff>
      <xdr:row>79</xdr:row>
      <xdr:rowOff>114821</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659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150774</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980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331,549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32647</xdr:rowOff>
    </xdr:from>
    <xdr:to>
      <xdr:col>24</xdr:col>
      <xdr:colOff>152400</xdr:colOff>
      <xdr:row>71</xdr:row>
      <xdr:rowOff>32647</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205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100861</xdr:rowOff>
    </xdr:from>
    <xdr:to>
      <xdr:col>24</xdr:col>
      <xdr:colOff>63500</xdr:colOff>
      <xdr:row>76</xdr:row>
      <xdr:rowOff>62967</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2959611"/>
          <a:ext cx="838200" cy="133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62808</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309300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205,593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84381</xdr:rowOff>
    </xdr:from>
    <xdr:to>
      <xdr:col>24</xdr:col>
      <xdr:colOff>114300</xdr:colOff>
      <xdr:row>77</xdr:row>
      <xdr:rowOff>14531</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3114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17529</xdr:rowOff>
    </xdr:from>
    <xdr:to>
      <xdr:col>19</xdr:col>
      <xdr:colOff>177800</xdr:colOff>
      <xdr:row>76</xdr:row>
      <xdr:rowOff>62967</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2908300" y="13047729"/>
          <a:ext cx="889000" cy="45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170800</xdr:rowOff>
    </xdr:from>
    <xdr:to>
      <xdr:col>20</xdr:col>
      <xdr:colOff>38100</xdr:colOff>
      <xdr:row>77</xdr:row>
      <xdr:rowOff>100950</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20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92077</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293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17529</xdr:rowOff>
    </xdr:from>
    <xdr:to>
      <xdr:col>15</xdr:col>
      <xdr:colOff>50800</xdr:colOff>
      <xdr:row>77</xdr:row>
      <xdr:rowOff>132682</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3047729"/>
          <a:ext cx="889000" cy="286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122230</xdr:rowOff>
    </xdr:from>
    <xdr:to>
      <xdr:col>15</xdr:col>
      <xdr:colOff>101600</xdr:colOff>
      <xdr:row>77</xdr:row>
      <xdr:rowOff>52380</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15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43507</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245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132682</xdr:rowOff>
    </xdr:from>
    <xdr:to>
      <xdr:col>10</xdr:col>
      <xdr:colOff>114300</xdr:colOff>
      <xdr:row>78</xdr:row>
      <xdr:rowOff>54325</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334332"/>
          <a:ext cx="889000" cy="93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26386</xdr:rowOff>
    </xdr:from>
    <xdr:to>
      <xdr:col>10</xdr:col>
      <xdr:colOff>165100</xdr:colOff>
      <xdr:row>78</xdr:row>
      <xdr:rowOff>127986</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39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119113</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492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42135</xdr:rowOff>
    </xdr:from>
    <xdr:to>
      <xdr:col>6</xdr:col>
      <xdr:colOff>38100</xdr:colOff>
      <xdr:row>78</xdr:row>
      <xdr:rowOff>143735</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415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134862</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507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50061</xdr:rowOff>
    </xdr:from>
    <xdr:to>
      <xdr:col>24</xdr:col>
      <xdr:colOff>114300</xdr:colOff>
      <xdr:row>75</xdr:row>
      <xdr:rowOff>151661</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908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72938</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7602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12167</xdr:rowOff>
    </xdr:from>
    <xdr:to>
      <xdr:col>20</xdr:col>
      <xdr:colOff>38100</xdr:colOff>
      <xdr:row>76</xdr:row>
      <xdr:rowOff>113767</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042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130294</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8175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138178</xdr:rowOff>
    </xdr:from>
    <xdr:to>
      <xdr:col>15</xdr:col>
      <xdr:colOff>101600</xdr:colOff>
      <xdr:row>76</xdr:row>
      <xdr:rowOff>68328</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2996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84855</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7721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81882</xdr:rowOff>
    </xdr:from>
    <xdr:to>
      <xdr:col>10</xdr:col>
      <xdr:colOff>165100</xdr:colOff>
      <xdr:row>78</xdr:row>
      <xdr:rowOff>12032</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283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28559</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30587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3525</xdr:rowOff>
    </xdr:from>
    <xdr:to>
      <xdr:col>6</xdr:col>
      <xdr:colOff>38100</xdr:colOff>
      <xdr:row>78</xdr:row>
      <xdr:rowOff>105125</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376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121652</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1518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135426</xdr:rowOff>
    </xdr:from>
    <xdr:to>
      <xdr:col>24</xdr:col>
      <xdr:colOff>62865</xdr:colOff>
      <xdr:row>98</xdr:row>
      <xdr:rowOff>72217</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737376"/>
          <a:ext cx="1270" cy="11369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76044</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878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72217</xdr:rowOff>
    </xdr:from>
    <xdr:to>
      <xdr:col>24</xdr:col>
      <xdr:colOff>152400</xdr:colOff>
      <xdr:row>98</xdr:row>
      <xdr:rowOff>72217</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874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82103</xdr:rowOff>
    </xdr:from>
    <xdr:ext cx="534377"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512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72,687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135426</xdr:rowOff>
    </xdr:from>
    <xdr:to>
      <xdr:col>24</xdr:col>
      <xdr:colOff>152400</xdr:colOff>
      <xdr:row>91</xdr:row>
      <xdr:rowOff>135426</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7373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30178</xdr:rowOff>
    </xdr:from>
    <xdr:to>
      <xdr:col>24</xdr:col>
      <xdr:colOff>63500</xdr:colOff>
      <xdr:row>93</xdr:row>
      <xdr:rowOff>154102</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3797300" y="15975028"/>
          <a:ext cx="838200" cy="123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160619</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4483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10742</xdr:rowOff>
    </xdr:from>
    <xdr:to>
      <xdr:col>24</xdr:col>
      <xdr:colOff>114300</xdr:colOff>
      <xdr:row>96</xdr:row>
      <xdr:rowOff>112342</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469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30178</xdr:rowOff>
    </xdr:from>
    <xdr:to>
      <xdr:col>19</xdr:col>
      <xdr:colOff>177800</xdr:colOff>
      <xdr:row>93</xdr:row>
      <xdr:rowOff>52877</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5975028"/>
          <a:ext cx="889000" cy="22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93061</xdr:rowOff>
    </xdr:from>
    <xdr:to>
      <xdr:col>20</xdr:col>
      <xdr:colOff>38100</xdr:colOff>
      <xdr:row>96</xdr:row>
      <xdr:rowOff>23211</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380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14338</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473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91</xdr:row>
      <xdr:rowOff>20965</xdr:rowOff>
    </xdr:from>
    <xdr:to>
      <xdr:col>15</xdr:col>
      <xdr:colOff>50800</xdr:colOff>
      <xdr:row>93</xdr:row>
      <xdr:rowOff>52877</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2019300" y="15622915"/>
          <a:ext cx="889000" cy="374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119853</xdr:rowOff>
    </xdr:from>
    <xdr:to>
      <xdr:col>15</xdr:col>
      <xdr:colOff>101600</xdr:colOff>
      <xdr:row>96</xdr:row>
      <xdr:rowOff>50003</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407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41130</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500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91</xdr:row>
      <xdr:rowOff>20965</xdr:rowOff>
    </xdr:from>
    <xdr:to>
      <xdr:col>10</xdr:col>
      <xdr:colOff>114300</xdr:colOff>
      <xdr:row>93</xdr:row>
      <xdr:rowOff>116656</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5622915"/>
          <a:ext cx="889000" cy="438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120447</xdr:rowOff>
    </xdr:from>
    <xdr:to>
      <xdr:col>10</xdr:col>
      <xdr:colOff>165100</xdr:colOff>
      <xdr:row>97</xdr:row>
      <xdr:rowOff>50597</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579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41724</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672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145112</xdr:rowOff>
    </xdr:from>
    <xdr:to>
      <xdr:col>6</xdr:col>
      <xdr:colOff>38100</xdr:colOff>
      <xdr:row>97</xdr:row>
      <xdr:rowOff>75262</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604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66389</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697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103302</xdr:rowOff>
    </xdr:from>
    <xdr:to>
      <xdr:col>24</xdr:col>
      <xdr:colOff>114300</xdr:colOff>
      <xdr:row>94</xdr:row>
      <xdr:rowOff>33452</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048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126179</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5899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92</xdr:row>
      <xdr:rowOff>150828</xdr:rowOff>
    </xdr:from>
    <xdr:to>
      <xdr:col>20</xdr:col>
      <xdr:colOff>38100</xdr:colOff>
      <xdr:row>93</xdr:row>
      <xdr:rowOff>80978</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5924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91</xdr:row>
      <xdr:rowOff>97505</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5699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2077</xdr:rowOff>
    </xdr:from>
    <xdr:to>
      <xdr:col>15</xdr:col>
      <xdr:colOff>101600</xdr:colOff>
      <xdr:row>93</xdr:row>
      <xdr:rowOff>103677</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5946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91</xdr:row>
      <xdr:rowOff>120204</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5722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90</xdr:row>
      <xdr:rowOff>141615</xdr:rowOff>
    </xdr:from>
    <xdr:to>
      <xdr:col>10</xdr:col>
      <xdr:colOff>165100</xdr:colOff>
      <xdr:row>91</xdr:row>
      <xdr:rowOff>71765</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5572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89</xdr:row>
      <xdr:rowOff>88292</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5347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65856</xdr:rowOff>
    </xdr:from>
    <xdr:to>
      <xdr:col>6</xdr:col>
      <xdr:colOff>38100</xdr:colOff>
      <xdr:row>93</xdr:row>
      <xdr:rowOff>167456</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010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92</xdr:row>
      <xdr:rowOff>12533</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5785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145034</xdr:rowOff>
    </xdr:from>
    <xdr:to>
      <xdr:col>54</xdr:col>
      <xdr:colOff>189865</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459984"/>
          <a:ext cx="1270" cy="12710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91711</xdr:rowOff>
    </xdr:from>
    <xdr:ext cx="469744"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235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3,336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145034</xdr:rowOff>
    </xdr:from>
    <xdr:to>
      <xdr:col>55</xdr:col>
      <xdr:colOff>88900</xdr:colOff>
      <xdr:row>31</xdr:row>
      <xdr:rowOff>145034</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459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163703</xdr:rowOff>
    </xdr:from>
    <xdr:to>
      <xdr:col>55</xdr:col>
      <xdr:colOff>0</xdr:colOff>
      <xdr:row>37</xdr:row>
      <xdr:rowOff>11684</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9639300" y="6335903"/>
          <a:ext cx="838200" cy="19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38371</xdr:rowOff>
    </xdr:from>
    <xdr:ext cx="378565"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38202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59944</xdr:rowOff>
    </xdr:from>
    <xdr:to>
      <xdr:col>55</xdr:col>
      <xdr:colOff>50800</xdr:colOff>
      <xdr:row>37</xdr:row>
      <xdr:rowOff>161544</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40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11684</xdr:rowOff>
    </xdr:from>
    <xdr:to>
      <xdr:col>50</xdr:col>
      <xdr:colOff>114300</xdr:colOff>
      <xdr:row>37</xdr:row>
      <xdr:rowOff>32258</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8750300" y="6355334"/>
          <a:ext cx="8890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43561</xdr:rowOff>
    </xdr:from>
    <xdr:to>
      <xdr:col>50</xdr:col>
      <xdr:colOff>165100</xdr:colOff>
      <xdr:row>37</xdr:row>
      <xdr:rowOff>145161</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38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136288</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50017" y="64799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31115</xdr:rowOff>
    </xdr:from>
    <xdr:to>
      <xdr:col>45</xdr:col>
      <xdr:colOff>177800</xdr:colOff>
      <xdr:row>37</xdr:row>
      <xdr:rowOff>32258</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7861300" y="6374765"/>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44704</xdr:rowOff>
    </xdr:from>
    <xdr:to>
      <xdr:col>46</xdr:col>
      <xdr:colOff>38100</xdr:colOff>
      <xdr:row>37</xdr:row>
      <xdr:rowOff>146304</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388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137431</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61017" y="64810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31115</xdr:rowOff>
    </xdr:from>
    <xdr:to>
      <xdr:col>41</xdr:col>
      <xdr:colOff>50800</xdr:colOff>
      <xdr:row>37</xdr:row>
      <xdr:rowOff>113030</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flipV="1">
          <a:off x="6972300" y="6374765"/>
          <a:ext cx="889000" cy="81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43942</xdr:rowOff>
    </xdr:from>
    <xdr:to>
      <xdr:col>41</xdr:col>
      <xdr:colOff>101600</xdr:colOff>
      <xdr:row>37</xdr:row>
      <xdr:rowOff>145542</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387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136669</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72017" y="64803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29083</xdr:rowOff>
    </xdr:from>
    <xdr:to>
      <xdr:col>36</xdr:col>
      <xdr:colOff>165100</xdr:colOff>
      <xdr:row>37</xdr:row>
      <xdr:rowOff>130683</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372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147210</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3017" y="61479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112903</xdr:rowOff>
    </xdr:from>
    <xdr:to>
      <xdr:col>55</xdr:col>
      <xdr:colOff>50800</xdr:colOff>
      <xdr:row>37</xdr:row>
      <xdr:rowOff>43053</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285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135780</xdr:rowOff>
    </xdr:from>
    <xdr:ext cx="469744"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6136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132334</xdr:rowOff>
    </xdr:from>
    <xdr:to>
      <xdr:col>50</xdr:col>
      <xdr:colOff>165100</xdr:colOff>
      <xdr:row>37</xdr:row>
      <xdr:rowOff>62484</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304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79011</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50017" y="60797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152908</xdr:rowOff>
    </xdr:from>
    <xdr:to>
      <xdr:col>46</xdr:col>
      <xdr:colOff>38100</xdr:colOff>
      <xdr:row>37</xdr:row>
      <xdr:rowOff>83058</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325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99585</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561017" y="61003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151765</xdr:rowOff>
    </xdr:from>
    <xdr:to>
      <xdr:col>41</xdr:col>
      <xdr:colOff>101600</xdr:colOff>
      <xdr:row>37</xdr:row>
      <xdr:rowOff>81915</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323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98442</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672017" y="60991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62230</xdr:rowOff>
    </xdr:from>
    <xdr:to>
      <xdr:col>36</xdr:col>
      <xdr:colOff>165100</xdr:colOff>
      <xdr:row>37</xdr:row>
      <xdr:rowOff>163830</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405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154957</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783017" y="64986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168778</xdr:rowOff>
    </xdr:from>
    <xdr:to>
      <xdr:col>54</xdr:col>
      <xdr:colOff>189865</xdr:colOff>
      <xdr:row>58</xdr:row>
      <xdr:rowOff>136957</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741278"/>
          <a:ext cx="1270" cy="13397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140784</xdr:rowOff>
    </xdr:from>
    <xdr:ext cx="313932"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0848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136957</xdr:rowOff>
    </xdr:from>
    <xdr:to>
      <xdr:col>55</xdr:col>
      <xdr:colOff>88900</xdr:colOff>
      <xdr:row>58</xdr:row>
      <xdr:rowOff>136957</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081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115455</xdr:rowOff>
    </xdr:from>
    <xdr:ext cx="534377"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516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29,364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168778</xdr:rowOff>
    </xdr:from>
    <xdr:to>
      <xdr:col>55</xdr:col>
      <xdr:colOff>88900</xdr:colOff>
      <xdr:row>50</xdr:row>
      <xdr:rowOff>168778</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741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87396</xdr:rowOff>
    </xdr:from>
    <xdr:to>
      <xdr:col>55</xdr:col>
      <xdr:colOff>0</xdr:colOff>
      <xdr:row>57</xdr:row>
      <xdr:rowOff>149392</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9639300" y="9860046"/>
          <a:ext cx="838200" cy="61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28877</xdr:rowOff>
    </xdr:from>
    <xdr:ext cx="469744"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801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50450</xdr:rowOff>
    </xdr:from>
    <xdr:to>
      <xdr:col>55</xdr:col>
      <xdr:colOff>50800</xdr:colOff>
      <xdr:row>57</xdr:row>
      <xdr:rowOff>152050</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82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149392</xdr:rowOff>
    </xdr:from>
    <xdr:to>
      <xdr:col>50</xdr:col>
      <xdr:colOff>114300</xdr:colOff>
      <xdr:row>58</xdr:row>
      <xdr:rowOff>3363</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8750300" y="9922042"/>
          <a:ext cx="889000" cy="25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58131</xdr:rowOff>
    </xdr:from>
    <xdr:to>
      <xdr:col>50</xdr:col>
      <xdr:colOff>165100</xdr:colOff>
      <xdr:row>57</xdr:row>
      <xdr:rowOff>159731</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830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4808</xdr:rowOff>
    </xdr:from>
    <xdr:ext cx="469744"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404428" y="9606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3363</xdr:rowOff>
    </xdr:from>
    <xdr:to>
      <xdr:col>45</xdr:col>
      <xdr:colOff>177800</xdr:colOff>
      <xdr:row>58</xdr:row>
      <xdr:rowOff>19410</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7861300" y="9947463"/>
          <a:ext cx="889000" cy="16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66818</xdr:rowOff>
    </xdr:from>
    <xdr:to>
      <xdr:col>46</xdr:col>
      <xdr:colOff>38100</xdr:colOff>
      <xdr:row>57</xdr:row>
      <xdr:rowOff>168418</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83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13495</xdr:rowOff>
    </xdr:from>
    <xdr:ext cx="469744"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515428" y="9614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63805</xdr:rowOff>
    </xdr:from>
    <xdr:to>
      <xdr:col>41</xdr:col>
      <xdr:colOff>50800</xdr:colOff>
      <xdr:row>58</xdr:row>
      <xdr:rowOff>19410</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6972300" y="9836455"/>
          <a:ext cx="889000" cy="127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65949</xdr:rowOff>
    </xdr:from>
    <xdr:to>
      <xdr:col>41</xdr:col>
      <xdr:colOff>101600</xdr:colOff>
      <xdr:row>57</xdr:row>
      <xdr:rowOff>167549</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838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12626</xdr:rowOff>
    </xdr:from>
    <xdr:ext cx="469744"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626428" y="9613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80350</xdr:rowOff>
    </xdr:from>
    <xdr:to>
      <xdr:col>36</xdr:col>
      <xdr:colOff>165100</xdr:colOff>
      <xdr:row>58</xdr:row>
      <xdr:rowOff>10500</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85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1627</xdr:rowOff>
    </xdr:from>
    <xdr:ext cx="469744"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737428" y="994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36596</xdr:rowOff>
    </xdr:from>
    <xdr:to>
      <xdr:col>55</xdr:col>
      <xdr:colOff>50800</xdr:colOff>
      <xdr:row>57</xdr:row>
      <xdr:rowOff>138196</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9809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59473</xdr:rowOff>
    </xdr:from>
    <xdr:ext cx="469744"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660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98592</xdr:rowOff>
    </xdr:from>
    <xdr:to>
      <xdr:col>50</xdr:col>
      <xdr:colOff>165100</xdr:colOff>
      <xdr:row>58</xdr:row>
      <xdr:rowOff>28742</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9871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19869</xdr:rowOff>
    </xdr:from>
    <xdr:ext cx="469744"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404428" y="9963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124013</xdr:rowOff>
    </xdr:from>
    <xdr:to>
      <xdr:col>46</xdr:col>
      <xdr:colOff>38100</xdr:colOff>
      <xdr:row>58</xdr:row>
      <xdr:rowOff>54163</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9896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45290</xdr:rowOff>
    </xdr:from>
    <xdr:ext cx="469744"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515428" y="9989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140060</xdr:rowOff>
    </xdr:from>
    <xdr:to>
      <xdr:col>41</xdr:col>
      <xdr:colOff>101600</xdr:colOff>
      <xdr:row>58</xdr:row>
      <xdr:rowOff>70210</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9912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61337</xdr:rowOff>
    </xdr:from>
    <xdr:ext cx="469744"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626428" y="10005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13005</xdr:rowOff>
    </xdr:from>
    <xdr:to>
      <xdr:col>36</xdr:col>
      <xdr:colOff>165100</xdr:colOff>
      <xdr:row>57</xdr:row>
      <xdr:rowOff>114605</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9785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131132</xdr:rowOff>
    </xdr:from>
    <xdr:ext cx="469744"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737428" y="9560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20542</xdr:rowOff>
    </xdr:from>
    <xdr:to>
      <xdr:col>54</xdr:col>
      <xdr:colOff>189865</xdr:colOff>
      <xdr:row>79</xdr:row>
      <xdr:rowOff>26543</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022042"/>
          <a:ext cx="1270" cy="15490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30370</xdr:rowOff>
    </xdr:from>
    <xdr:ext cx="378565"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5749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26543</xdr:rowOff>
    </xdr:from>
    <xdr:to>
      <xdr:col>55</xdr:col>
      <xdr:colOff>88900</xdr:colOff>
      <xdr:row>79</xdr:row>
      <xdr:rowOff>26543</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571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138669</xdr:rowOff>
    </xdr:from>
    <xdr:ext cx="534377"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1797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82,255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20542</xdr:rowOff>
    </xdr:from>
    <xdr:to>
      <xdr:col>55</xdr:col>
      <xdr:colOff>88900</xdr:colOff>
      <xdr:row>70</xdr:row>
      <xdr:rowOff>20542</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022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144482</xdr:rowOff>
    </xdr:from>
    <xdr:to>
      <xdr:col>55</xdr:col>
      <xdr:colOff>0</xdr:colOff>
      <xdr:row>75</xdr:row>
      <xdr:rowOff>148673</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9639300" y="13003232"/>
          <a:ext cx="838200" cy="4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124858</xdr:rowOff>
    </xdr:from>
    <xdr:ext cx="469744"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33265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146431</xdr:rowOff>
    </xdr:from>
    <xdr:to>
      <xdr:col>55</xdr:col>
      <xdr:colOff>50800</xdr:colOff>
      <xdr:row>78</xdr:row>
      <xdr:rowOff>76581</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334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144482</xdr:rowOff>
    </xdr:from>
    <xdr:to>
      <xdr:col>50</xdr:col>
      <xdr:colOff>114300</xdr:colOff>
      <xdr:row>77</xdr:row>
      <xdr:rowOff>63748</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8750300" y="13003232"/>
          <a:ext cx="889000" cy="262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110179</xdr:rowOff>
    </xdr:from>
    <xdr:to>
      <xdr:col>50</xdr:col>
      <xdr:colOff>165100</xdr:colOff>
      <xdr:row>78</xdr:row>
      <xdr:rowOff>40329</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3311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31456</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372111" y="13404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63748</xdr:rowOff>
    </xdr:from>
    <xdr:to>
      <xdr:col>45</xdr:col>
      <xdr:colOff>177800</xdr:colOff>
      <xdr:row>78</xdr:row>
      <xdr:rowOff>34601</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7861300" y="13265398"/>
          <a:ext cx="889000" cy="142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90843</xdr:rowOff>
    </xdr:from>
    <xdr:to>
      <xdr:col>46</xdr:col>
      <xdr:colOff>38100</xdr:colOff>
      <xdr:row>78</xdr:row>
      <xdr:rowOff>20993</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3292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12120</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483111" y="13385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34601</xdr:rowOff>
    </xdr:from>
    <xdr:to>
      <xdr:col>41</xdr:col>
      <xdr:colOff>50800</xdr:colOff>
      <xdr:row>78</xdr:row>
      <xdr:rowOff>67748</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6972300" y="13407701"/>
          <a:ext cx="889000" cy="33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76364</xdr:rowOff>
    </xdr:from>
    <xdr:to>
      <xdr:col>41</xdr:col>
      <xdr:colOff>101600</xdr:colOff>
      <xdr:row>78</xdr:row>
      <xdr:rowOff>6514</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278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23041</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594111" y="13053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31311</xdr:rowOff>
    </xdr:from>
    <xdr:to>
      <xdr:col>36</xdr:col>
      <xdr:colOff>165100</xdr:colOff>
      <xdr:row>78</xdr:row>
      <xdr:rowOff>132911</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404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124038</xdr:rowOff>
    </xdr:from>
    <xdr:ext cx="469744"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37428" y="13497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97872</xdr:rowOff>
    </xdr:from>
    <xdr:to>
      <xdr:col>55</xdr:col>
      <xdr:colOff>50800</xdr:colOff>
      <xdr:row>76</xdr:row>
      <xdr:rowOff>28023</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295662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120749</xdr:rowOff>
    </xdr:from>
    <xdr:ext cx="534377"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2808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93682</xdr:rowOff>
    </xdr:from>
    <xdr:to>
      <xdr:col>50</xdr:col>
      <xdr:colOff>165100</xdr:colOff>
      <xdr:row>76</xdr:row>
      <xdr:rowOff>23831</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295243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40359</xdr:rowOff>
    </xdr:from>
    <xdr:ext cx="534377"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372111" y="12727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12948</xdr:rowOff>
    </xdr:from>
    <xdr:to>
      <xdr:col>46</xdr:col>
      <xdr:colOff>38100</xdr:colOff>
      <xdr:row>77</xdr:row>
      <xdr:rowOff>114548</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3214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131075</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483111" y="12989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155251</xdr:rowOff>
    </xdr:from>
    <xdr:to>
      <xdr:col>41</xdr:col>
      <xdr:colOff>101600</xdr:colOff>
      <xdr:row>78</xdr:row>
      <xdr:rowOff>85401</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356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76528</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626428" y="13449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16948</xdr:rowOff>
    </xdr:from>
    <xdr:to>
      <xdr:col>36</xdr:col>
      <xdr:colOff>165100</xdr:colOff>
      <xdr:row>78</xdr:row>
      <xdr:rowOff>118548</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3390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135075</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37428" y="13165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69990</xdr:rowOff>
    </xdr:from>
    <xdr:to>
      <xdr:col>54</xdr:col>
      <xdr:colOff>189865</xdr:colOff>
      <xdr:row>98</xdr:row>
      <xdr:rowOff>39015</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500490"/>
          <a:ext cx="1270" cy="1340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42842</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844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39015</xdr:rowOff>
    </xdr:from>
    <xdr:to>
      <xdr:col>55</xdr:col>
      <xdr:colOff>88900</xdr:colOff>
      <xdr:row>98</xdr:row>
      <xdr:rowOff>39015</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841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16667</xdr:rowOff>
    </xdr:from>
    <xdr:ext cx="599010"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2757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119,489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69990</xdr:rowOff>
    </xdr:from>
    <xdr:to>
      <xdr:col>55</xdr:col>
      <xdr:colOff>88900</xdr:colOff>
      <xdr:row>90</xdr:row>
      <xdr:rowOff>69990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500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119177</xdr:rowOff>
    </xdr:from>
    <xdr:to>
      <xdr:col>55</xdr:col>
      <xdr:colOff>0</xdr:colOff>
      <xdr:row>95</xdr:row>
      <xdr:rowOff>100482</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9639300" y="16235477"/>
          <a:ext cx="838200" cy="152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147387</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4351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168960</xdr:rowOff>
    </xdr:from>
    <xdr:to>
      <xdr:col>55</xdr:col>
      <xdr:colOff>50800</xdr:colOff>
      <xdr:row>96</xdr:row>
      <xdr:rowOff>99110</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456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100482</xdr:rowOff>
    </xdr:from>
    <xdr:to>
      <xdr:col>50</xdr:col>
      <xdr:colOff>114300</xdr:colOff>
      <xdr:row>95</xdr:row>
      <xdr:rowOff>120078</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8750300" y="16388232"/>
          <a:ext cx="889000" cy="19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6210</xdr:rowOff>
    </xdr:from>
    <xdr:to>
      <xdr:col>50</xdr:col>
      <xdr:colOff>165100</xdr:colOff>
      <xdr:row>96</xdr:row>
      <xdr:rowOff>107810</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465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98937</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558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46698</xdr:rowOff>
    </xdr:from>
    <xdr:to>
      <xdr:col>45</xdr:col>
      <xdr:colOff>177800</xdr:colOff>
      <xdr:row>95</xdr:row>
      <xdr:rowOff>120078</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7861300" y="16334448"/>
          <a:ext cx="889000" cy="73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482</xdr:rowOff>
    </xdr:from>
    <xdr:to>
      <xdr:col>46</xdr:col>
      <xdr:colOff>38100</xdr:colOff>
      <xdr:row>96</xdr:row>
      <xdr:rowOff>102082</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459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93209</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552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139764</xdr:rowOff>
    </xdr:from>
    <xdr:to>
      <xdr:col>41</xdr:col>
      <xdr:colOff>50800</xdr:colOff>
      <xdr:row>95</xdr:row>
      <xdr:rowOff>46698</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6972300" y="16256064"/>
          <a:ext cx="889000" cy="78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19786</xdr:rowOff>
    </xdr:from>
    <xdr:to>
      <xdr:col>41</xdr:col>
      <xdr:colOff>101600</xdr:colOff>
      <xdr:row>96</xdr:row>
      <xdr:rowOff>121386</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478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112513</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571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27775</xdr:rowOff>
    </xdr:from>
    <xdr:to>
      <xdr:col>36</xdr:col>
      <xdr:colOff>165100</xdr:colOff>
      <xdr:row>96</xdr:row>
      <xdr:rowOff>129375</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486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120502</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579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68377</xdr:rowOff>
    </xdr:from>
    <xdr:to>
      <xdr:col>55</xdr:col>
      <xdr:colOff>50800</xdr:colOff>
      <xdr:row>94</xdr:row>
      <xdr:rowOff>169977</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184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91254</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036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49682</xdr:rowOff>
    </xdr:from>
    <xdr:to>
      <xdr:col>50</xdr:col>
      <xdr:colOff>165100</xdr:colOff>
      <xdr:row>95</xdr:row>
      <xdr:rowOff>151282</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337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167809</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112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69278</xdr:rowOff>
    </xdr:from>
    <xdr:to>
      <xdr:col>46</xdr:col>
      <xdr:colOff>38100</xdr:colOff>
      <xdr:row>95</xdr:row>
      <xdr:rowOff>170878</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357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15955</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132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167348</xdr:rowOff>
    </xdr:from>
    <xdr:to>
      <xdr:col>41</xdr:col>
      <xdr:colOff>101600</xdr:colOff>
      <xdr:row>95</xdr:row>
      <xdr:rowOff>97498</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283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114025</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058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88964</xdr:rowOff>
    </xdr:from>
    <xdr:to>
      <xdr:col>36</xdr:col>
      <xdr:colOff>165100</xdr:colOff>
      <xdr:row>95</xdr:row>
      <xdr:rowOff>19114</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205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35641</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5980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73677</xdr:rowOff>
    </xdr:from>
    <xdr:ext cx="46717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78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a:extLst>
            <a:ext uri="{FF2B5EF4-FFF2-40B4-BE49-F238E27FC236}">
              <a16:creationId xmlns:a16="http://schemas.microsoft.com/office/drawing/2014/main" id="{00000000-0008-0000-07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60833</xdr:rowOff>
    </xdr:from>
    <xdr:to>
      <xdr:col>85</xdr:col>
      <xdr:colOff>126364</xdr:colOff>
      <xdr:row>39</xdr:row>
      <xdr:rowOff>104521</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6317595" y="5204333"/>
          <a:ext cx="1269" cy="15867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108348</xdr:rowOff>
    </xdr:from>
    <xdr:ext cx="469744" cy="259045"/>
    <xdr:sp macro="" textlink="">
      <xdr:nvSpPr>
        <xdr:cNvPr id="514" name="消防費最小値テキスト">
          <a:extLst>
            <a:ext uri="{FF2B5EF4-FFF2-40B4-BE49-F238E27FC236}">
              <a16:creationId xmlns:a16="http://schemas.microsoft.com/office/drawing/2014/main" id="{00000000-0008-0000-0700-000002020000}"/>
            </a:ext>
          </a:extLst>
        </xdr:cNvPr>
        <xdr:cNvSpPr txBox="1"/>
      </xdr:nvSpPr>
      <xdr:spPr>
        <a:xfrm>
          <a:off x="16370300" y="6794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104521</xdr:rowOff>
    </xdr:from>
    <xdr:to>
      <xdr:col>86</xdr:col>
      <xdr:colOff>25400</xdr:colOff>
      <xdr:row>39</xdr:row>
      <xdr:rowOff>104521</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6230600" y="6791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7510</xdr:rowOff>
    </xdr:from>
    <xdr:ext cx="534377" cy="259045"/>
    <xdr:sp macro="" textlink="">
      <xdr:nvSpPr>
        <xdr:cNvPr id="516" name="消防費最大値テキスト">
          <a:extLst>
            <a:ext uri="{FF2B5EF4-FFF2-40B4-BE49-F238E27FC236}">
              <a16:creationId xmlns:a16="http://schemas.microsoft.com/office/drawing/2014/main" id="{00000000-0008-0000-0700-000004020000}"/>
            </a:ext>
          </a:extLst>
        </xdr:cNvPr>
        <xdr:cNvSpPr txBox="1"/>
      </xdr:nvSpPr>
      <xdr:spPr>
        <a:xfrm>
          <a:off x="16370300" y="4979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21,021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60833</xdr:rowOff>
    </xdr:from>
    <xdr:to>
      <xdr:col>86</xdr:col>
      <xdr:colOff>25400</xdr:colOff>
      <xdr:row>30</xdr:row>
      <xdr:rowOff>60833</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5204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34</xdr:row>
      <xdr:rowOff>64643</xdr:rowOff>
    </xdr:from>
    <xdr:to>
      <xdr:col>85</xdr:col>
      <xdr:colOff>127000</xdr:colOff>
      <xdr:row>35</xdr:row>
      <xdr:rowOff>83947</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5481300" y="5893943"/>
          <a:ext cx="838200" cy="190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52976</xdr:rowOff>
    </xdr:from>
    <xdr:ext cx="534377" cy="259045"/>
    <xdr:sp macro="" textlink="">
      <xdr:nvSpPr>
        <xdr:cNvPr id="519" name="消防費平均値テキスト">
          <a:extLst>
            <a:ext uri="{FF2B5EF4-FFF2-40B4-BE49-F238E27FC236}">
              <a16:creationId xmlns:a16="http://schemas.microsoft.com/office/drawing/2014/main" id="{00000000-0008-0000-0700-000007020000}"/>
            </a:ext>
          </a:extLst>
        </xdr:cNvPr>
        <xdr:cNvSpPr txBox="1"/>
      </xdr:nvSpPr>
      <xdr:spPr>
        <a:xfrm>
          <a:off x="16370300" y="60537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74549</xdr:rowOff>
    </xdr:from>
    <xdr:to>
      <xdr:col>85</xdr:col>
      <xdr:colOff>177800</xdr:colOff>
      <xdr:row>36</xdr:row>
      <xdr:rowOff>4699</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6268700" y="6075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83947</xdr:rowOff>
    </xdr:from>
    <xdr:to>
      <xdr:col>81</xdr:col>
      <xdr:colOff>50800</xdr:colOff>
      <xdr:row>35</xdr:row>
      <xdr:rowOff>160655</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4592300" y="6084697"/>
          <a:ext cx="889000" cy="76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79629</xdr:rowOff>
    </xdr:from>
    <xdr:to>
      <xdr:col>81</xdr:col>
      <xdr:colOff>101600</xdr:colOff>
      <xdr:row>36</xdr:row>
      <xdr:rowOff>9779</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5430500" y="608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906</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5214111" y="6173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68580</xdr:rowOff>
    </xdr:from>
    <xdr:to>
      <xdr:col>76</xdr:col>
      <xdr:colOff>114300</xdr:colOff>
      <xdr:row>35</xdr:row>
      <xdr:rowOff>160655</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3703300" y="6069330"/>
          <a:ext cx="889000" cy="92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75057</xdr:rowOff>
    </xdr:from>
    <xdr:to>
      <xdr:col>76</xdr:col>
      <xdr:colOff>165100</xdr:colOff>
      <xdr:row>36</xdr:row>
      <xdr:rowOff>5207</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4541500" y="6075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21734</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4325111" y="5851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68580</xdr:rowOff>
    </xdr:from>
    <xdr:to>
      <xdr:col>71</xdr:col>
      <xdr:colOff>177800</xdr:colOff>
      <xdr:row>36</xdr:row>
      <xdr:rowOff>89916</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2814300" y="6069330"/>
          <a:ext cx="889000" cy="192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160147</xdr:rowOff>
    </xdr:from>
    <xdr:to>
      <xdr:col>72</xdr:col>
      <xdr:colOff>38100</xdr:colOff>
      <xdr:row>35</xdr:row>
      <xdr:rowOff>90297</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3652500" y="5989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106824</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3436111" y="5764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15367</xdr:rowOff>
    </xdr:from>
    <xdr:to>
      <xdr:col>67</xdr:col>
      <xdr:colOff>101600</xdr:colOff>
      <xdr:row>35</xdr:row>
      <xdr:rowOff>116967</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2763500" y="6016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133494</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547111" y="5791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13843</xdr:rowOff>
    </xdr:from>
    <xdr:to>
      <xdr:col>85</xdr:col>
      <xdr:colOff>177800</xdr:colOff>
      <xdr:row>34</xdr:row>
      <xdr:rowOff>115443</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6268700" y="584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33</xdr:row>
      <xdr:rowOff>36720</xdr:rowOff>
    </xdr:from>
    <xdr:ext cx="534377" cy="259045"/>
    <xdr:sp macro="" textlink="">
      <xdr:nvSpPr>
        <xdr:cNvPr id="538" name="消防費該当値テキスト">
          <a:extLst>
            <a:ext uri="{FF2B5EF4-FFF2-40B4-BE49-F238E27FC236}">
              <a16:creationId xmlns:a16="http://schemas.microsoft.com/office/drawing/2014/main" id="{00000000-0008-0000-0700-00001A020000}"/>
            </a:ext>
          </a:extLst>
        </xdr:cNvPr>
        <xdr:cNvSpPr txBox="1"/>
      </xdr:nvSpPr>
      <xdr:spPr>
        <a:xfrm>
          <a:off x="16370300" y="5694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33147</xdr:rowOff>
    </xdr:from>
    <xdr:to>
      <xdr:col>81</xdr:col>
      <xdr:colOff>101600</xdr:colOff>
      <xdr:row>35</xdr:row>
      <xdr:rowOff>134747</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5430500" y="6033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151274</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5214111" y="5809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109855</xdr:rowOff>
    </xdr:from>
    <xdr:to>
      <xdr:col>76</xdr:col>
      <xdr:colOff>165100</xdr:colOff>
      <xdr:row>36</xdr:row>
      <xdr:rowOff>40005</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4541500" y="6110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31132</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325111" y="6203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17780</xdr:rowOff>
    </xdr:from>
    <xdr:to>
      <xdr:col>72</xdr:col>
      <xdr:colOff>38100</xdr:colOff>
      <xdr:row>35</xdr:row>
      <xdr:rowOff>119380</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3652500" y="6018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110507</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3436111" y="6111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39116</xdr:rowOff>
    </xdr:from>
    <xdr:to>
      <xdr:col>67</xdr:col>
      <xdr:colOff>101600</xdr:colOff>
      <xdr:row>36</xdr:row>
      <xdr:rowOff>140716</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2763500" y="6211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131843</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2547111" y="6304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a:extLst>
            <a:ext uri="{FF2B5EF4-FFF2-40B4-BE49-F238E27FC236}">
              <a16:creationId xmlns:a16="http://schemas.microsoft.com/office/drawing/2014/main" id="{00000000-0008-0000-0700-00003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31191</xdr:rowOff>
    </xdr:from>
    <xdr:to>
      <xdr:col>85</xdr:col>
      <xdr:colOff>126364</xdr:colOff>
      <xdr:row>58</xdr:row>
      <xdr:rowOff>70244</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6317595" y="8603691"/>
          <a:ext cx="1269" cy="14106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74071</xdr:rowOff>
    </xdr:from>
    <xdr:ext cx="534377" cy="259045"/>
    <xdr:sp macro="" textlink="">
      <xdr:nvSpPr>
        <xdr:cNvPr id="572" name="教育費最小値テキスト">
          <a:extLst>
            <a:ext uri="{FF2B5EF4-FFF2-40B4-BE49-F238E27FC236}">
              <a16:creationId xmlns:a16="http://schemas.microsoft.com/office/drawing/2014/main" id="{00000000-0008-0000-0700-00003C020000}"/>
            </a:ext>
          </a:extLst>
        </xdr:cNvPr>
        <xdr:cNvSpPr txBox="1"/>
      </xdr:nvSpPr>
      <xdr:spPr>
        <a:xfrm>
          <a:off x="16370300" y="10018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70244</xdr:rowOff>
    </xdr:from>
    <xdr:to>
      <xdr:col>86</xdr:col>
      <xdr:colOff>25400</xdr:colOff>
      <xdr:row>58</xdr:row>
      <xdr:rowOff>70244</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10014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149318</xdr:rowOff>
    </xdr:from>
    <xdr:ext cx="599010" cy="259045"/>
    <xdr:sp macro="" textlink="">
      <xdr:nvSpPr>
        <xdr:cNvPr id="574" name="教育費最大値テキスト">
          <a:extLst>
            <a:ext uri="{FF2B5EF4-FFF2-40B4-BE49-F238E27FC236}">
              <a16:creationId xmlns:a16="http://schemas.microsoft.com/office/drawing/2014/main" id="{00000000-0008-0000-0700-00003E020000}"/>
            </a:ext>
          </a:extLst>
        </xdr:cNvPr>
        <xdr:cNvSpPr txBox="1"/>
      </xdr:nvSpPr>
      <xdr:spPr>
        <a:xfrm>
          <a:off x="16370300" y="83789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101,696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31191</xdr:rowOff>
    </xdr:from>
    <xdr:to>
      <xdr:col>86</xdr:col>
      <xdr:colOff>25400</xdr:colOff>
      <xdr:row>50</xdr:row>
      <xdr:rowOff>31191</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8603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25800</xdr:rowOff>
    </xdr:from>
    <xdr:to>
      <xdr:col>85</xdr:col>
      <xdr:colOff>127000</xdr:colOff>
      <xdr:row>55</xdr:row>
      <xdr:rowOff>28943</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5481300" y="9455550"/>
          <a:ext cx="838200" cy="3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101846</xdr:rowOff>
    </xdr:from>
    <xdr:ext cx="534377" cy="259045"/>
    <xdr:sp macro="" textlink="">
      <xdr:nvSpPr>
        <xdr:cNvPr id="577" name="教育費平均値テキスト">
          <a:extLst>
            <a:ext uri="{FF2B5EF4-FFF2-40B4-BE49-F238E27FC236}">
              <a16:creationId xmlns:a16="http://schemas.microsoft.com/office/drawing/2014/main" id="{00000000-0008-0000-0700-000041020000}"/>
            </a:ext>
          </a:extLst>
        </xdr:cNvPr>
        <xdr:cNvSpPr txBox="1"/>
      </xdr:nvSpPr>
      <xdr:spPr>
        <a:xfrm>
          <a:off x="16370300" y="95315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123419</xdr:rowOff>
    </xdr:from>
    <xdr:to>
      <xdr:col>85</xdr:col>
      <xdr:colOff>177800</xdr:colOff>
      <xdr:row>56</xdr:row>
      <xdr:rowOff>53569</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6268700" y="9553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28943</xdr:rowOff>
    </xdr:from>
    <xdr:to>
      <xdr:col>81</xdr:col>
      <xdr:colOff>50800</xdr:colOff>
      <xdr:row>55</xdr:row>
      <xdr:rowOff>142081</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4592300" y="9458693"/>
          <a:ext cx="889000" cy="113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4318</xdr:rowOff>
    </xdr:from>
    <xdr:to>
      <xdr:col>81</xdr:col>
      <xdr:colOff>101600</xdr:colOff>
      <xdr:row>56</xdr:row>
      <xdr:rowOff>105918</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5430500" y="9605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97045</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5214111" y="9698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110496</xdr:rowOff>
    </xdr:from>
    <xdr:to>
      <xdr:col>76</xdr:col>
      <xdr:colOff>114300</xdr:colOff>
      <xdr:row>55</xdr:row>
      <xdr:rowOff>142081</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3703300" y="9368796"/>
          <a:ext cx="889000" cy="203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29655</xdr:rowOff>
    </xdr:from>
    <xdr:to>
      <xdr:col>76</xdr:col>
      <xdr:colOff>165100</xdr:colOff>
      <xdr:row>56</xdr:row>
      <xdr:rowOff>131255</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4541500" y="9630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122382</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4325111" y="9723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110496</xdr:rowOff>
    </xdr:from>
    <xdr:to>
      <xdr:col>71</xdr:col>
      <xdr:colOff>177800</xdr:colOff>
      <xdr:row>55</xdr:row>
      <xdr:rowOff>137433</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2814300" y="9368796"/>
          <a:ext cx="889000" cy="198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85681</xdr:rowOff>
    </xdr:from>
    <xdr:to>
      <xdr:col>72</xdr:col>
      <xdr:colOff>38100</xdr:colOff>
      <xdr:row>56</xdr:row>
      <xdr:rowOff>15831</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3652500" y="9515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6958</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436111" y="9608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39770</xdr:rowOff>
    </xdr:from>
    <xdr:to>
      <xdr:col>67</xdr:col>
      <xdr:colOff>101600</xdr:colOff>
      <xdr:row>56</xdr:row>
      <xdr:rowOff>141370</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2763500" y="964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132497</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547111" y="9733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146450</xdr:rowOff>
    </xdr:from>
    <xdr:to>
      <xdr:col>85</xdr:col>
      <xdr:colOff>177800</xdr:colOff>
      <xdr:row>55</xdr:row>
      <xdr:rowOff>76600</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6268700" y="940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169327</xdr:rowOff>
    </xdr:from>
    <xdr:ext cx="534377" cy="259045"/>
    <xdr:sp macro="" textlink="">
      <xdr:nvSpPr>
        <xdr:cNvPr id="596" name="教育費該当値テキスト">
          <a:extLst>
            <a:ext uri="{FF2B5EF4-FFF2-40B4-BE49-F238E27FC236}">
              <a16:creationId xmlns:a16="http://schemas.microsoft.com/office/drawing/2014/main" id="{00000000-0008-0000-0700-000054020000}"/>
            </a:ext>
          </a:extLst>
        </xdr:cNvPr>
        <xdr:cNvSpPr txBox="1"/>
      </xdr:nvSpPr>
      <xdr:spPr>
        <a:xfrm>
          <a:off x="16370300" y="9256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149593</xdr:rowOff>
    </xdr:from>
    <xdr:to>
      <xdr:col>81</xdr:col>
      <xdr:colOff>101600</xdr:colOff>
      <xdr:row>55</xdr:row>
      <xdr:rowOff>79743</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5430500" y="9407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96270</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14111" y="9183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91281</xdr:rowOff>
    </xdr:from>
    <xdr:to>
      <xdr:col>76</xdr:col>
      <xdr:colOff>165100</xdr:colOff>
      <xdr:row>56</xdr:row>
      <xdr:rowOff>21431</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4541500" y="9521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37958</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4325111" y="9296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59696</xdr:rowOff>
    </xdr:from>
    <xdr:to>
      <xdr:col>72</xdr:col>
      <xdr:colOff>38100</xdr:colOff>
      <xdr:row>54</xdr:row>
      <xdr:rowOff>161296</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3652500" y="9317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6373</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3436111" y="9093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86633</xdr:rowOff>
    </xdr:from>
    <xdr:to>
      <xdr:col>67</xdr:col>
      <xdr:colOff>101600</xdr:colOff>
      <xdr:row>56</xdr:row>
      <xdr:rowOff>16783</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2763500" y="9516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33310</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547111" y="9291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144434</xdr:rowOff>
    </xdr:from>
    <xdr:ext cx="46717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160762</xdr:rowOff>
    </xdr:from>
    <xdr:ext cx="46717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5642</xdr:rowOff>
    </xdr:from>
    <xdr:ext cx="46717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a:extLst>
            <a:ext uri="{FF2B5EF4-FFF2-40B4-BE49-F238E27FC236}">
              <a16:creationId xmlns:a16="http://schemas.microsoft.com/office/drawing/2014/main" id="{00000000-0008-0000-07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13643</xdr:rowOff>
    </xdr:from>
    <xdr:to>
      <xdr:col>85</xdr:col>
      <xdr:colOff>126364</xdr:colOff>
      <xdr:row>79</xdr:row>
      <xdr:rowOff>98879</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6317595" y="12186593"/>
          <a:ext cx="1269" cy="1456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1" name="災害復旧費最小値テキスト">
          <a:extLst>
            <a:ext uri="{FF2B5EF4-FFF2-40B4-BE49-F238E27FC236}">
              <a16:creationId xmlns:a16="http://schemas.microsoft.com/office/drawing/2014/main" id="{00000000-0008-0000-0700-000077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131770</xdr:rowOff>
    </xdr:from>
    <xdr:ext cx="534377" cy="259045"/>
    <xdr:sp macro="" textlink="">
      <xdr:nvSpPr>
        <xdr:cNvPr id="633" name="災害復旧費最大値テキスト">
          <a:extLst>
            <a:ext uri="{FF2B5EF4-FFF2-40B4-BE49-F238E27FC236}">
              <a16:creationId xmlns:a16="http://schemas.microsoft.com/office/drawing/2014/main" id="{00000000-0008-0000-0700-000079020000}"/>
            </a:ext>
          </a:extLst>
        </xdr:cNvPr>
        <xdr:cNvSpPr txBox="1"/>
      </xdr:nvSpPr>
      <xdr:spPr>
        <a:xfrm>
          <a:off x="16370300" y="11961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13,383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13643</xdr:rowOff>
    </xdr:from>
    <xdr:to>
      <xdr:col>86</xdr:col>
      <xdr:colOff>25400</xdr:colOff>
      <xdr:row>71</xdr:row>
      <xdr:rowOff>13643</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6230600" y="12186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98769</xdr:rowOff>
    </xdr:from>
    <xdr:to>
      <xdr:col>85</xdr:col>
      <xdr:colOff>127000</xdr:colOff>
      <xdr:row>79</xdr:row>
      <xdr:rowOff>98879</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flipV="1">
          <a:off x="15481300" y="13643319"/>
          <a:ext cx="838200" cy="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159129</xdr:rowOff>
    </xdr:from>
    <xdr:ext cx="378565" cy="259045"/>
    <xdr:sp macro="" textlink="">
      <xdr:nvSpPr>
        <xdr:cNvPr id="636" name="災害復旧費平均値テキスト">
          <a:extLst>
            <a:ext uri="{FF2B5EF4-FFF2-40B4-BE49-F238E27FC236}">
              <a16:creationId xmlns:a16="http://schemas.microsoft.com/office/drawing/2014/main" id="{00000000-0008-0000-0700-00007C020000}"/>
            </a:ext>
          </a:extLst>
        </xdr:cNvPr>
        <xdr:cNvSpPr txBox="1"/>
      </xdr:nvSpPr>
      <xdr:spPr>
        <a:xfrm>
          <a:off x="16370300" y="1336077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136252</xdr:rowOff>
    </xdr:from>
    <xdr:to>
      <xdr:col>85</xdr:col>
      <xdr:colOff>177800</xdr:colOff>
      <xdr:row>79</xdr:row>
      <xdr:rowOff>66402</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6268700" y="13509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143111</xdr:rowOff>
    </xdr:from>
    <xdr:to>
      <xdr:col>81</xdr:col>
      <xdr:colOff>101600</xdr:colOff>
      <xdr:row>79</xdr:row>
      <xdr:rowOff>73261</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5430500" y="1351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89788</xdr:rowOff>
    </xdr:from>
    <xdr:ext cx="378565"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92017" y="132914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98225</xdr:rowOff>
    </xdr:from>
    <xdr:to>
      <xdr:col>76</xdr:col>
      <xdr:colOff>114300</xdr:colOff>
      <xdr:row>79</xdr:row>
      <xdr:rowOff>98879</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3703300" y="13642775"/>
          <a:ext cx="889000" cy="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142894</xdr:rowOff>
    </xdr:from>
    <xdr:to>
      <xdr:col>76</xdr:col>
      <xdr:colOff>165100</xdr:colOff>
      <xdr:row>79</xdr:row>
      <xdr:rowOff>73044</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4541500" y="13515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89571</xdr:rowOff>
    </xdr:from>
    <xdr:ext cx="378565"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403017" y="132912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53921</xdr:rowOff>
    </xdr:from>
    <xdr:to>
      <xdr:col>71</xdr:col>
      <xdr:colOff>177800</xdr:colOff>
      <xdr:row>79</xdr:row>
      <xdr:rowOff>98225</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2814300" y="13598471"/>
          <a:ext cx="889000" cy="44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106643</xdr:rowOff>
    </xdr:from>
    <xdr:to>
      <xdr:col>72</xdr:col>
      <xdr:colOff>38100</xdr:colOff>
      <xdr:row>79</xdr:row>
      <xdr:rowOff>36793</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3652500" y="13479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53320</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468428" y="13254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82913</xdr:rowOff>
    </xdr:from>
    <xdr:to>
      <xdr:col>67</xdr:col>
      <xdr:colOff>101600</xdr:colOff>
      <xdr:row>79</xdr:row>
      <xdr:rowOff>13063</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2763500" y="13456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29590</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579428" y="13231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47969</xdr:rowOff>
    </xdr:from>
    <xdr:to>
      <xdr:col>85</xdr:col>
      <xdr:colOff>177800</xdr:colOff>
      <xdr:row>79</xdr:row>
      <xdr:rowOff>149569</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6268700" y="13592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134346</xdr:rowOff>
    </xdr:from>
    <xdr:ext cx="249299" cy="259045"/>
    <xdr:sp macro="" textlink="">
      <xdr:nvSpPr>
        <xdr:cNvPr id="655" name="災害復旧費該当値テキスト">
          <a:extLst>
            <a:ext uri="{FF2B5EF4-FFF2-40B4-BE49-F238E27FC236}">
              <a16:creationId xmlns:a16="http://schemas.microsoft.com/office/drawing/2014/main" id="{00000000-0008-0000-0700-00008F020000}"/>
            </a:ext>
          </a:extLst>
        </xdr:cNvPr>
        <xdr:cNvSpPr txBox="1"/>
      </xdr:nvSpPr>
      <xdr:spPr>
        <a:xfrm>
          <a:off x="16370300" y="1350744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47425</xdr:rowOff>
    </xdr:from>
    <xdr:to>
      <xdr:col>72</xdr:col>
      <xdr:colOff>38100</xdr:colOff>
      <xdr:row>79</xdr:row>
      <xdr:rowOff>149025</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3652500" y="13591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140152</xdr:rowOff>
    </xdr:from>
    <xdr:ext cx="249299"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3578650" y="136847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3121</xdr:rowOff>
    </xdr:from>
    <xdr:to>
      <xdr:col>67</xdr:col>
      <xdr:colOff>101600</xdr:colOff>
      <xdr:row>79</xdr:row>
      <xdr:rowOff>104721</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2763500" y="13547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95848</xdr:rowOff>
    </xdr:from>
    <xdr:ext cx="378565"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625017" y="136403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公債費グラフ枠">
          <a:extLst>
            <a:ext uri="{FF2B5EF4-FFF2-40B4-BE49-F238E27FC236}">
              <a16:creationId xmlns:a16="http://schemas.microsoft.com/office/drawing/2014/main" id="{00000000-0008-0000-0700-0000A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97010</xdr:rowOff>
    </xdr:from>
    <xdr:to>
      <xdr:col>85</xdr:col>
      <xdr:colOff>126364</xdr:colOff>
      <xdr:row>97</xdr:row>
      <xdr:rowOff>109849</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6317595" y="15527510"/>
          <a:ext cx="1269" cy="12129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113676</xdr:rowOff>
    </xdr:from>
    <xdr:ext cx="534377" cy="259045"/>
    <xdr:sp macro="" textlink="">
      <xdr:nvSpPr>
        <xdr:cNvPr id="688" name="公債費最小値テキスト">
          <a:extLst>
            <a:ext uri="{FF2B5EF4-FFF2-40B4-BE49-F238E27FC236}">
              <a16:creationId xmlns:a16="http://schemas.microsoft.com/office/drawing/2014/main" id="{00000000-0008-0000-0700-0000B0020000}"/>
            </a:ext>
          </a:extLst>
        </xdr:cNvPr>
        <xdr:cNvSpPr txBox="1"/>
      </xdr:nvSpPr>
      <xdr:spPr>
        <a:xfrm>
          <a:off x="16370300" y="16744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109849</xdr:rowOff>
    </xdr:from>
    <xdr:to>
      <xdr:col>86</xdr:col>
      <xdr:colOff>25400</xdr:colOff>
      <xdr:row>97</xdr:row>
      <xdr:rowOff>109849</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6740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43687</xdr:rowOff>
    </xdr:from>
    <xdr:ext cx="534377" cy="259045"/>
    <xdr:sp macro="" textlink="">
      <xdr:nvSpPr>
        <xdr:cNvPr id="690" name="公債費最大値テキスト">
          <a:extLst>
            <a:ext uri="{FF2B5EF4-FFF2-40B4-BE49-F238E27FC236}">
              <a16:creationId xmlns:a16="http://schemas.microsoft.com/office/drawing/2014/main" id="{00000000-0008-0000-0700-0000B2020000}"/>
            </a:ext>
          </a:extLst>
        </xdr:cNvPr>
        <xdr:cNvSpPr txBox="1"/>
      </xdr:nvSpPr>
      <xdr:spPr>
        <a:xfrm>
          <a:off x="16370300" y="15302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78,241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97010</xdr:rowOff>
    </xdr:from>
    <xdr:to>
      <xdr:col>86</xdr:col>
      <xdr:colOff>25400</xdr:colOff>
      <xdr:row>90</xdr:row>
      <xdr:rowOff>97010</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6230600" y="15527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92</xdr:row>
      <xdr:rowOff>47955</xdr:rowOff>
    </xdr:from>
    <xdr:to>
      <xdr:col>85</xdr:col>
      <xdr:colOff>127000</xdr:colOff>
      <xdr:row>93</xdr:row>
      <xdr:rowOff>91046</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5481300" y="15821355"/>
          <a:ext cx="838200" cy="214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8862</xdr:rowOff>
    </xdr:from>
    <xdr:ext cx="534377" cy="259045"/>
    <xdr:sp macro="" textlink="">
      <xdr:nvSpPr>
        <xdr:cNvPr id="693" name="公債費平均値テキスト">
          <a:extLst>
            <a:ext uri="{FF2B5EF4-FFF2-40B4-BE49-F238E27FC236}">
              <a16:creationId xmlns:a16="http://schemas.microsoft.com/office/drawing/2014/main" id="{00000000-0008-0000-0700-0000B5020000}"/>
            </a:ext>
          </a:extLst>
        </xdr:cNvPr>
        <xdr:cNvSpPr txBox="1"/>
      </xdr:nvSpPr>
      <xdr:spPr>
        <a:xfrm>
          <a:off x="16370300" y="162966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30435</xdr:rowOff>
    </xdr:from>
    <xdr:to>
      <xdr:col>85</xdr:col>
      <xdr:colOff>177800</xdr:colOff>
      <xdr:row>95</xdr:row>
      <xdr:rowOff>132035</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6268700" y="1631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92</xdr:row>
      <xdr:rowOff>47955</xdr:rowOff>
    </xdr:from>
    <xdr:to>
      <xdr:col>81</xdr:col>
      <xdr:colOff>50800</xdr:colOff>
      <xdr:row>93</xdr:row>
      <xdr:rowOff>107296</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4592300" y="15821355"/>
          <a:ext cx="889000" cy="230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20453</xdr:rowOff>
    </xdr:from>
    <xdr:to>
      <xdr:col>81</xdr:col>
      <xdr:colOff>101600</xdr:colOff>
      <xdr:row>95</xdr:row>
      <xdr:rowOff>122053</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5430500" y="16308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113180</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5214111" y="16400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92</xdr:row>
      <xdr:rowOff>69672</xdr:rowOff>
    </xdr:from>
    <xdr:to>
      <xdr:col>76</xdr:col>
      <xdr:colOff>114300</xdr:colOff>
      <xdr:row>93</xdr:row>
      <xdr:rowOff>107296</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3703300" y="15843072"/>
          <a:ext cx="889000" cy="209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30798</xdr:rowOff>
    </xdr:from>
    <xdr:to>
      <xdr:col>76</xdr:col>
      <xdr:colOff>165100</xdr:colOff>
      <xdr:row>95</xdr:row>
      <xdr:rowOff>132398</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4541500" y="163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123525</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325111" y="16411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92</xdr:row>
      <xdr:rowOff>69672</xdr:rowOff>
    </xdr:from>
    <xdr:to>
      <xdr:col>71</xdr:col>
      <xdr:colOff>177800</xdr:colOff>
      <xdr:row>93</xdr:row>
      <xdr:rowOff>38754</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flipV="1">
          <a:off x="12814300" y="15843072"/>
          <a:ext cx="889000" cy="140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67221</xdr:rowOff>
    </xdr:from>
    <xdr:to>
      <xdr:col>72</xdr:col>
      <xdr:colOff>38100</xdr:colOff>
      <xdr:row>95</xdr:row>
      <xdr:rowOff>168821</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3652500" y="16354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159948</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3436111" y="16447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74288</xdr:rowOff>
    </xdr:from>
    <xdr:to>
      <xdr:col>67</xdr:col>
      <xdr:colOff>101600</xdr:colOff>
      <xdr:row>96</xdr:row>
      <xdr:rowOff>4438</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2763500" y="16362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167015</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2547111" y="16454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40246</xdr:rowOff>
    </xdr:from>
    <xdr:to>
      <xdr:col>85</xdr:col>
      <xdr:colOff>177800</xdr:colOff>
      <xdr:row>93</xdr:row>
      <xdr:rowOff>141846</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6268700" y="15985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63123</xdr:rowOff>
    </xdr:from>
    <xdr:ext cx="534377" cy="259045"/>
    <xdr:sp macro="" textlink="">
      <xdr:nvSpPr>
        <xdr:cNvPr id="712" name="公債費該当値テキスト">
          <a:extLst>
            <a:ext uri="{FF2B5EF4-FFF2-40B4-BE49-F238E27FC236}">
              <a16:creationId xmlns:a16="http://schemas.microsoft.com/office/drawing/2014/main" id="{00000000-0008-0000-0700-0000C8020000}"/>
            </a:ext>
          </a:extLst>
        </xdr:cNvPr>
        <xdr:cNvSpPr txBox="1"/>
      </xdr:nvSpPr>
      <xdr:spPr>
        <a:xfrm>
          <a:off x="16370300" y="15836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91</xdr:row>
      <xdr:rowOff>168605</xdr:rowOff>
    </xdr:from>
    <xdr:to>
      <xdr:col>81</xdr:col>
      <xdr:colOff>101600</xdr:colOff>
      <xdr:row>92</xdr:row>
      <xdr:rowOff>98755</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5430500" y="15770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90</xdr:row>
      <xdr:rowOff>115282</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214111" y="15545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93</xdr:row>
      <xdr:rowOff>56496</xdr:rowOff>
    </xdr:from>
    <xdr:to>
      <xdr:col>76</xdr:col>
      <xdr:colOff>165100</xdr:colOff>
      <xdr:row>93</xdr:row>
      <xdr:rowOff>158096</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4541500" y="16001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3173</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4325111" y="15776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92</xdr:row>
      <xdr:rowOff>18872</xdr:rowOff>
    </xdr:from>
    <xdr:to>
      <xdr:col>72</xdr:col>
      <xdr:colOff>38100</xdr:colOff>
      <xdr:row>92</xdr:row>
      <xdr:rowOff>120472</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3652500" y="15792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90</xdr:row>
      <xdr:rowOff>136999</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3436111" y="15567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92</xdr:row>
      <xdr:rowOff>159404</xdr:rowOff>
    </xdr:from>
    <xdr:to>
      <xdr:col>67</xdr:col>
      <xdr:colOff>101600</xdr:colOff>
      <xdr:row>93</xdr:row>
      <xdr:rowOff>89554</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2763500" y="15932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91</xdr:row>
      <xdr:rowOff>106081</xdr:rowOff>
    </xdr:from>
    <xdr:ext cx="534377"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2547111" y="15708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3" name="諸支出金グラフ枠">
          <a:extLst>
            <a:ext uri="{FF2B5EF4-FFF2-40B4-BE49-F238E27FC236}">
              <a16:creationId xmlns:a16="http://schemas.microsoft.com/office/drawing/2014/main" id="{00000000-0008-0000-0700-0000E7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82550</xdr:rowOff>
    </xdr:from>
    <xdr:to>
      <xdr:col>116</xdr:col>
      <xdr:colOff>62864</xdr:colOff>
      <xdr:row>39</xdr:row>
      <xdr:rowOff>44450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flipV="1">
          <a:off x="22159595" y="5226050"/>
          <a:ext cx="1269"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66502</xdr:rowOff>
    </xdr:from>
    <xdr:ext cx="249299" cy="259045"/>
    <xdr:sp macro="" textlink="">
      <xdr:nvSpPr>
        <xdr:cNvPr id="745" name="諸支出金最小値テキスト">
          <a:extLst>
            <a:ext uri="{FF2B5EF4-FFF2-40B4-BE49-F238E27FC236}">
              <a16:creationId xmlns:a16="http://schemas.microsoft.com/office/drawing/2014/main" id="{00000000-0008-0000-0700-0000E9020000}"/>
            </a:ext>
          </a:extLst>
        </xdr:cNvPr>
        <xdr:cNvSpPr txBox="1"/>
      </xdr:nvSpPr>
      <xdr:spPr>
        <a:xfrm>
          <a:off x="22212300" y="67530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29227</xdr:rowOff>
    </xdr:from>
    <xdr:ext cx="469744" cy="259045"/>
    <xdr:sp macro="" textlink="">
      <xdr:nvSpPr>
        <xdr:cNvPr id="747" name="諸支出金最大値テキスト">
          <a:extLst>
            <a:ext uri="{FF2B5EF4-FFF2-40B4-BE49-F238E27FC236}">
              <a16:creationId xmlns:a16="http://schemas.microsoft.com/office/drawing/2014/main" id="{00000000-0008-0000-0700-0000EB020000}"/>
            </a:ext>
          </a:extLst>
        </xdr:cNvPr>
        <xdr:cNvSpPr txBox="1"/>
      </xdr:nvSpPr>
      <xdr:spPr>
        <a:xfrm>
          <a:off x="22212300" y="5001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7,900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82550</xdr:rowOff>
    </xdr:from>
    <xdr:to>
      <xdr:col>116</xdr:col>
      <xdr:colOff>152400</xdr:colOff>
      <xdr:row>30</xdr:row>
      <xdr:rowOff>82550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2072600" y="5226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155401</xdr:rowOff>
    </xdr:from>
    <xdr:ext cx="378565" cy="259045"/>
    <xdr:sp macro="" textlink="">
      <xdr:nvSpPr>
        <xdr:cNvPr id="750" name="諸支出金平均値テキスト">
          <a:extLst>
            <a:ext uri="{FF2B5EF4-FFF2-40B4-BE49-F238E27FC236}">
              <a16:creationId xmlns:a16="http://schemas.microsoft.com/office/drawing/2014/main" id="{00000000-0008-0000-0700-0000EE020000}"/>
            </a:ext>
          </a:extLst>
        </xdr:cNvPr>
        <xdr:cNvSpPr txBox="1"/>
      </xdr:nvSpPr>
      <xdr:spPr>
        <a:xfrm>
          <a:off x="22212300" y="64990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132524</xdr:rowOff>
    </xdr:from>
    <xdr:to>
      <xdr:col>116</xdr:col>
      <xdr:colOff>114300</xdr:colOff>
      <xdr:row>39</xdr:row>
      <xdr:rowOff>62674</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2110700" y="6647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130619</xdr:rowOff>
    </xdr:from>
    <xdr:to>
      <xdr:col>112</xdr:col>
      <xdr:colOff>38100</xdr:colOff>
      <xdr:row>39</xdr:row>
      <xdr:rowOff>60769</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1272500" y="6645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77297</xdr:rowOff>
    </xdr:from>
    <xdr:ext cx="378565"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134017" y="64209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36</xdr:row>
      <xdr:rowOff>103696</xdr:rowOff>
    </xdr:from>
    <xdr:to>
      <xdr:col>107</xdr:col>
      <xdr:colOff>50800</xdr:colOff>
      <xdr:row>39</xdr:row>
      <xdr:rowOff>44450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9545300" y="6275896"/>
          <a:ext cx="889000" cy="455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144907</xdr:rowOff>
    </xdr:from>
    <xdr:to>
      <xdr:col>107</xdr:col>
      <xdr:colOff>101600</xdr:colOff>
      <xdr:row>39</xdr:row>
      <xdr:rowOff>75057</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0383500" y="6660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91584</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0245017" y="64352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36</xdr:row>
      <xdr:rowOff>103696</xdr:rowOff>
    </xdr:from>
    <xdr:to>
      <xdr:col>102</xdr:col>
      <xdr:colOff>114300</xdr:colOff>
      <xdr:row>37</xdr:row>
      <xdr:rowOff>37211</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flipV="1">
          <a:off x="18656300" y="6275896"/>
          <a:ext cx="889000" cy="104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152908</xdr:rowOff>
    </xdr:from>
    <xdr:to>
      <xdr:col>102</xdr:col>
      <xdr:colOff>165100</xdr:colOff>
      <xdr:row>39</xdr:row>
      <xdr:rowOff>83058</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19494500" y="6668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39</xdr:row>
      <xdr:rowOff>74185</xdr:rowOff>
    </xdr:from>
    <xdr:ext cx="313932"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388333" y="676073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159385</xdr:rowOff>
    </xdr:from>
    <xdr:to>
      <xdr:col>98</xdr:col>
      <xdr:colOff>38100</xdr:colOff>
      <xdr:row>39</xdr:row>
      <xdr:rowOff>89535</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18605500" y="6674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39</xdr:row>
      <xdr:rowOff>80662</xdr:rowOff>
    </xdr:from>
    <xdr:ext cx="313932"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499333" y="67672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110952</xdr:rowOff>
    </xdr:from>
    <xdr:ext cx="249299" cy="259045"/>
    <xdr:sp macro="" textlink="">
      <xdr:nvSpPr>
        <xdr:cNvPr id="769" name="諸支出金該当値テキスト">
          <a:extLst>
            <a:ext uri="{FF2B5EF4-FFF2-40B4-BE49-F238E27FC236}">
              <a16:creationId xmlns:a16="http://schemas.microsoft.com/office/drawing/2014/main" id="{00000000-0008-0000-0700-000001030000}"/>
            </a:ext>
          </a:extLst>
        </xdr:cNvPr>
        <xdr:cNvSpPr txBox="1"/>
      </xdr:nvSpPr>
      <xdr:spPr>
        <a:xfrm>
          <a:off x="22212300" y="66260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52896</xdr:rowOff>
    </xdr:from>
    <xdr:to>
      <xdr:col>102</xdr:col>
      <xdr:colOff>165100</xdr:colOff>
      <xdr:row>36</xdr:row>
      <xdr:rowOff>154496</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19494500" y="6225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34</xdr:row>
      <xdr:rowOff>171023</xdr:rowOff>
    </xdr:from>
    <xdr:ext cx="469744"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9310428" y="6000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157861</xdr:rowOff>
    </xdr:from>
    <xdr:to>
      <xdr:col>98</xdr:col>
      <xdr:colOff>38100</xdr:colOff>
      <xdr:row>37</xdr:row>
      <xdr:rowOff>88011</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18605500" y="6330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104538</xdr:rowOff>
    </xdr:from>
    <xdr:ext cx="469744"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8421428" y="6105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前年度繰上充用金グラフ枠">
          <a:extLst>
            <a:ext uri="{FF2B5EF4-FFF2-40B4-BE49-F238E27FC236}">
              <a16:creationId xmlns:a16="http://schemas.microsoft.com/office/drawing/2014/main" id="{00000000-0008-0000-0700-00001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4" name="前年度繰上充用金最小値テキスト">
          <a:extLst>
            <a:ext uri="{FF2B5EF4-FFF2-40B4-BE49-F238E27FC236}">
              <a16:creationId xmlns:a16="http://schemas.microsoft.com/office/drawing/2014/main" id="{00000000-0008-0000-0700-00001A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6" name="前年度繰上充用金最大値テキスト">
          <a:extLst>
            <a:ext uri="{FF2B5EF4-FFF2-40B4-BE49-F238E27FC236}">
              <a16:creationId xmlns:a16="http://schemas.microsoft.com/office/drawing/2014/main" id="{00000000-0008-0000-0700-00001C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9" name="前年度繰上充用金平均値テキスト">
          <a:extLst>
            <a:ext uri="{FF2B5EF4-FFF2-40B4-BE49-F238E27FC236}">
              <a16:creationId xmlns:a16="http://schemas.microsoft.com/office/drawing/2014/main" id="{00000000-0008-0000-0700-00001F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8" name="前年度繰上充用金該当値テキスト">
          <a:extLst>
            <a:ext uri="{FF2B5EF4-FFF2-40B4-BE49-F238E27FC236}">
              <a16:creationId xmlns:a16="http://schemas.microsoft.com/office/drawing/2014/main" id="{00000000-0008-0000-0700-000032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8" name="正方形/長方形 827">
          <a:extLst>
            <a:ext uri="{FF2B5EF4-FFF2-40B4-BE49-F238E27FC236}">
              <a16:creationId xmlns:a16="http://schemas.microsoft.com/office/drawing/2014/main" id="{00000000-0008-0000-0700-00003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総務費</a:t>
          </a:r>
          <a:r>
            <a:rPr kumimoji="1" lang="ja-JP"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は、住民一人当たり</a:t>
          </a:r>
          <a:r>
            <a:rPr kumimoji="1" lang="en-US"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323,403</a:t>
          </a:r>
          <a:r>
            <a:rPr kumimoji="1" lang="ja-JP"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円となっている。類似団体平均と比べ高止まりしているのは、主にふるさと応援寄附金事業に係る経費の増によるものである。前年度と比べ、</a:t>
          </a: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住民一人当たり</a:t>
          </a:r>
          <a:r>
            <a:rPr kumimoji="1" lang="en-US"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47,687</a:t>
          </a: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円増加し、類似団体平均を大きく上回っている。</a:t>
          </a: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大阪府泉佐野市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財政調整基金残高は、</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令和４年度決算黒字の</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1/2</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を積立てた一方で</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補正事業への充当のため</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取崩しを</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行っており</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、前年度</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と比較し減少</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している。</a:t>
          </a:r>
          <a:endParaRPr kumimoji="0"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また、特別職の給与カット、事業の見直しなどによる歳出削減のほか、遊休土地の積極的な売却、ふるさと納税の推進、空港連絡橋利用税の徴収、ネーミングライツなどの歳入確保に努めたことにより、</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引き続き</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25.9</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億円の黒字となっておりますが、前年度と比較し</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実質収支額が約</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1.5</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億円の</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減</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、標準財政規模に占める割合では</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0.64</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ポイントの</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減</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となった。</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また</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、実質単年度収支の標準財政規模に占める割合では、繰上償還額が</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皆減</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となったことなどから、</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6.37</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ポイントの</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減</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となっている。</a:t>
          </a:r>
          <a:endParaRPr kumimoji="0"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今後も令和</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12</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月に策定した、中期財政運営方針に基づき、計画的に安定した財政運営を行っていく。</a:t>
          </a:r>
          <a:endParaRPr kumimoji="0"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大阪府泉佐野市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平成</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21</a:t>
          </a:r>
          <a:r>
            <a:rPr kumimoji="1" lang="ja-JP"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4</a:t>
          </a:r>
          <a:r>
            <a:rPr kumimoji="1" lang="ja-JP"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月</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日に施行された財政健全化法に基づく健全化判断比率において、本市は平成</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20</a:t>
          </a:r>
          <a:r>
            <a:rPr kumimoji="1" lang="ja-JP"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年度決算における連結実質赤字比率が</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26.42</a:t>
          </a:r>
          <a:r>
            <a:rPr kumimoji="1" lang="ja-JP"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％（早期健全化基準</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17.44</a:t>
          </a:r>
          <a:r>
            <a:rPr kumimoji="1" lang="ja-JP"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％）と早期健全化基準以上となった。</a:t>
          </a:r>
          <a:endParaRPr kumimoji="0" lang="ja-JP"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本市は、財政健全化法施行前の地方財政再建促進特別措置法に規定する財政再建準用団体に陥らないよう普通会計の収支改善を最優先に取り組んできた結果、平成</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18</a:t>
          </a:r>
          <a:r>
            <a:rPr kumimoji="1" lang="ja-JP"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年度に普通会計において実質収支の黒字転換を達成したが、特別会計等の根本的な改善措置を講じるまでは至っていなかった。</a:t>
          </a:r>
          <a:endParaRPr kumimoji="0" lang="ja-JP"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そのような状況下、財政健全化法において、新たに設けられた連結実質赤字比率では、宅地造成事業会計における資金不足額約</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66</a:t>
          </a:r>
          <a:r>
            <a:rPr kumimoji="1" lang="ja-JP"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億円により、連結実質赤字比率が早期健全化基準以上となったものである。また、同会計の資金不足は現病院（りんくうタウン）建設の財源として、旧病院跡地（上町）の売却収入を充てることとし、将来の公共施設等の整備のために宅地造成事業に売却したものであるが、景気低迷による事業計画の頓挫などにより、その間の金利負担の累積と地価下落による売却差損の発生で生じたものである。</a:t>
          </a:r>
          <a:endParaRPr kumimoji="0" lang="ja-JP"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なお、同会計は既に役割を終えていることから、平成</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21</a:t>
          </a:r>
          <a:r>
            <a:rPr kumimoji="1" lang="ja-JP"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年度に第三セクター等改革推進債を活用して、これを廃止し、一般会計の負債として引継ぐことで同年度の決算で連結実質赤字額を解消した。</a:t>
          </a:r>
          <a:endParaRPr kumimoji="0" lang="ja-JP"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平成</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22</a:t>
          </a:r>
          <a:r>
            <a:rPr kumimoji="1" lang="ja-JP"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年度及び平成</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23</a:t>
          </a:r>
          <a:r>
            <a:rPr kumimoji="1" lang="ja-JP"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年決算では、一般会計で赤字額が生じたものの、連結実質赤字額は生じておらず、平成</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25</a:t>
          </a:r>
          <a:r>
            <a:rPr kumimoji="1" lang="ja-JP"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年度決算で早期健全化団体から脱却した。</a:t>
          </a:r>
          <a:endParaRPr kumimoji="0" lang="ja-JP"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令和</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決算は、特別職の給与カット、事業の見直しなどによる歳出削減のほか、遊休土地の積極的な売却、ふるさと納税の推進、空港連絡橋利用税の徴収、ネーミングライツなどの歳入確保に努めたことにより、普通会計の実質収支額は引き続き黒字となっている。</a:t>
          </a:r>
          <a:endParaRPr kumimoji="0" lang="ja-JP"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8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NETDATA&#12363;&#12425;&#12398;&#31227;&#34892;&#20998;!!/04_&#12304;&#36001;&#25919;&#12305;/03%20&#27770;&#31639;&#12288;&#9733;/26%20&#36001;&#25919;&#29366;&#27841;&#36039;&#26009;&#38598;/&#36001;&#25919;&#29366;&#27841;&#36039;&#26009;&#38598;&#12304;H24&#65374;&#12305;/R6&#65288;R5&#27770;&#31639;&#65289;/13_&#12481;&#12455;&#12483;&#12463;&#65288;2&#22238;&#30446;&#65289;/&#12481;&#12455;&#12483;&#12463;&#24460;&#22243;&#20307;&#22238;&#31572;&#65288;2&#22238;&#30446;&#65289;/&#12304;&#36001;&#25919;&#29366;&#27841;&#36039;&#26009;&#38598;&#12305;_272132_&#27849;&#20304;&#37326;&#24066;_2023(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R01</v>
          </cell>
          <cell r="BX50" t="str">
            <v>R02</v>
          </cell>
          <cell r="CF50" t="str">
            <v>R03</v>
          </cell>
          <cell r="CN50" t="str">
            <v>R04</v>
          </cell>
          <cell r="CV50" t="str">
            <v>R05</v>
          </cell>
        </row>
        <row r="51">
          <cell r="AN51" t="str">
            <v>当該団体値</v>
          </cell>
          <cell r="BP51">
            <v>79.3</v>
          </cell>
          <cell r="BX51">
            <v>83</v>
          </cell>
          <cell r="CF51">
            <v>42.8</v>
          </cell>
          <cell r="CN51">
            <v>27.9</v>
          </cell>
          <cell r="CV51">
            <v>8.6999999999999993</v>
          </cell>
        </row>
        <row r="53">
          <cell r="BP53">
            <v>55.9</v>
          </cell>
          <cell r="BX53">
            <v>56.4</v>
          </cell>
          <cell r="CF53">
            <v>57.8</v>
          </cell>
          <cell r="CN53">
            <v>59</v>
          </cell>
          <cell r="CV53">
            <v>59.2</v>
          </cell>
        </row>
        <row r="55">
          <cell r="AN55" t="str">
            <v>類似団体内平均値</v>
          </cell>
          <cell r="BP55">
            <v>5.4</v>
          </cell>
          <cell r="BX55">
            <v>3.9</v>
          </cell>
          <cell r="CF55">
            <v>0</v>
          </cell>
          <cell r="CN55">
            <v>0</v>
          </cell>
          <cell r="CV55">
            <v>0</v>
          </cell>
        </row>
        <row r="57">
          <cell r="BP57">
            <v>62.5</v>
          </cell>
          <cell r="BX57">
            <v>63.1</v>
          </cell>
          <cell r="CF57">
            <v>63.2</v>
          </cell>
          <cell r="CN57">
            <v>64</v>
          </cell>
          <cell r="CV57">
            <v>65.599999999999994</v>
          </cell>
        </row>
        <row r="72">
          <cell r="BP72" t="str">
            <v>R01</v>
          </cell>
          <cell r="BX72" t="str">
            <v>R02</v>
          </cell>
          <cell r="CF72" t="str">
            <v>R03</v>
          </cell>
          <cell r="CN72" t="str">
            <v>R04</v>
          </cell>
          <cell r="CV72" t="str">
            <v>R05</v>
          </cell>
        </row>
        <row r="73">
          <cell r="AN73" t="str">
            <v>当該団体値</v>
          </cell>
          <cell r="BP73">
            <v>79.3</v>
          </cell>
          <cell r="BX73">
            <v>83</v>
          </cell>
          <cell r="CF73">
            <v>42.8</v>
          </cell>
          <cell r="CN73">
            <v>27.9</v>
          </cell>
          <cell r="CV73">
            <v>8.6999999999999993</v>
          </cell>
        </row>
        <row r="75">
          <cell r="BP75">
            <v>13.5</v>
          </cell>
          <cell r="BX75">
            <v>12</v>
          </cell>
          <cell r="CF75">
            <v>9.9</v>
          </cell>
          <cell r="CN75">
            <v>8.5</v>
          </cell>
          <cell r="CV75">
            <v>7.6</v>
          </cell>
        </row>
        <row r="77">
          <cell r="AN77" t="str">
            <v>類似団体内平均値</v>
          </cell>
          <cell r="BP77">
            <v>5.4</v>
          </cell>
          <cell r="BX77">
            <v>3.9</v>
          </cell>
          <cell r="CF77">
            <v>0</v>
          </cell>
          <cell r="CN77">
            <v>0</v>
          </cell>
          <cell r="CV77">
            <v>0</v>
          </cell>
        </row>
        <row r="79">
          <cell r="BP79">
            <v>4.2</v>
          </cell>
          <cell r="BX79">
            <v>4.2</v>
          </cell>
          <cell r="CF79">
            <v>4.5</v>
          </cell>
          <cell r="CN79">
            <v>4.5999999999999996</v>
          </cell>
          <cell r="CV79">
            <v>4.7</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366" t="s">
        <v>76</v>
      </c>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366"/>
      <c r="AI1" s="366"/>
      <c r="AJ1" s="366"/>
      <c r="AK1" s="366"/>
      <c r="AL1" s="366"/>
      <c r="AM1" s="366"/>
      <c r="AN1" s="366"/>
      <c r="AO1" s="366"/>
      <c r="AP1" s="366"/>
      <c r="AQ1" s="366"/>
      <c r="AR1" s="366"/>
      <c r="AS1" s="366"/>
      <c r="AT1" s="366"/>
      <c r="AU1" s="366"/>
      <c r="AV1" s="366"/>
      <c r="AW1" s="366"/>
      <c r="AX1" s="366"/>
      <c r="AY1" s="366"/>
      <c r="AZ1" s="366"/>
      <c r="BA1" s="366"/>
      <c r="BB1" s="366"/>
      <c r="BC1" s="366"/>
      <c r="BD1" s="366"/>
      <c r="BE1" s="366"/>
      <c r="BF1" s="366"/>
      <c r="BG1" s="366"/>
      <c r="BH1" s="366"/>
      <c r="BI1" s="366"/>
      <c r="BJ1" s="366"/>
      <c r="BK1" s="366"/>
      <c r="BL1" s="366"/>
      <c r="BM1" s="366"/>
      <c r="BN1" s="366"/>
      <c r="BO1" s="366"/>
      <c r="BP1" s="366"/>
      <c r="BQ1" s="366"/>
      <c r="BR1" s="366"/>
      <c r="BS1" s="366"/>
      <c r="BT1" s="366"/>
      <c r="BU1" s="366"/>
      <c r="BV1" s="366"/>
      <c r="BW1" s="366"/>
      <c r="BX1" s="366"/>
      <c r="BY1" s="366"/>
      <c r="BZ1" s="366"/>
      <c r="CA1" s="366"/>
      <c r="CB1" s="366"/>
      <c r="CC1" s="366"/>
      <c r="CD1" s="366"/>
      <c r="CE1" s="366"/>
      <c r="CF1" s="366"/>
      <c r="CG1" s="366"/>
      <c r="CH1" s="366"/>
      <c r="CI1" s="366"/>
      <c r="CJ1" s="366"/>
      <c r="CK1" s="366"/>
      <c r="CL1" s="366"/>
      <c r="CM1" s="366"/>
      <c r="CN1" s="366"/>
      <c r="CO1" s="366"/>
      <c r="CP1" s="366"/>
      <c r="CQ1" s="366"/>
      <c r="CR1" s="366"/>
      <c r="CS1" s="366"/>
      <c r="CT1" s="366"/>
      <c r="CU1" s="366"/>
      <c r="CV1" s="366"/>
      <c r="CW1" s="366"/>
      <c r="CX1" s="366"/>
      <c r="CY1" s="366"/>
      <c r="CZ1" s="366"/>
      <c r="DA1" s="366"/>
      <c r="DB1" s="366"/>
      <c r="DC1" s="366"/>
      <c r="DD1" s="366"/>
      <c r="DE1" s="366"/>
      <c r="DF1" s="366"/>
      <c r="DG1" s="366"/>
      <c r="DH1" s="366"/>
      <c r="DI1" s="366"/>
      <c r="DJ1" s="175"/>
      <c r="DK1" s="175"/>
      <c r="DL1" s="175"/>
      <c r="DM1" s="175"/>
      <c r="DN1" s="175"/>
      <c r="DO1" s="175"/>
    </row>
    <row r="2" spans="1:119" ht="24" thickBot="1" x14ac:dyDescent="0.25">
      <c r="B2" s="176" t="s">
        <v>77</v>
      </c>
      <c r="C2" s="176"/>
      <c r="D2" s="177"/>
    </row>
    <row r="3" spans="1:119" ht="18.75" customHeight="1" thickBot="1" x14ac:dyDescent="0.25">
      <c r="A3" s="175"/>
      <c r="B3" s="367" t="s">
        <v>78</v>
      </c>
      <c r="C3" s="368"/>
      <c r="D3" s="368"/>
      <c r="E3" s="369"/>
      <c r="F3" s="369"/>
      <c r="G3" s="369"/>
      <c r="H3" s="369"/>
      <c r="I3" s="369"/>
      <c r="J3" s="369"/>
      <c r="K3" s="369"/>
      <c r="L3" s="369" t="s">
        <v>79</v>
      </c>
      <c r="M3" s="369"/>
      <c r="N3" s="369"/>
      <c r="O3" s="369"/>
      <c r="P3" s="369"/>
      <c r="Q3" s="369"/>
      <c r="R3" s="376"/>
      <c r="S3" s="376"/>
      <c r="T3" s="376"/>
      <c r="U3" s="376"/>
      <c r="V3" s="377"/>
      <c r="W3" s="351" t="s">
        <v>80</v>
      </c>
      <c r="X3" s="352"/>
      <c r="Y3" s="352"/>
      <c r="Z3" s="352"/>
      <c r="AA3" s="352"/>
      <c r="AB3" s="368"/>
      <c r="AC3" s="376" t="s">
        <v>81</v>
      </c>
      <c r="AD3" s="352"/>
      <c r="AE3" s="352"/>
      <c r="AF3" s="352"/>
      <c r="AG3" s="352"/>
      <c r="AH3" s="352"/>
      <c r="AI3" s="352"/>
      <c r="AJ3" s="352"/>
      <c r="AK3" s="352"/>
      <c r="AL3" s="353"/>
      <c r="AM3" s="351" t="s">
        <v>82</v>
      </c>
      <c r="AN3" s="352"/>
      <c r="AO3" s="352"/>
      <c r="AP3" s="352"/>
      <c r="AQ3" s="352"/>
      <c r="AR3" s="352"/>
      <c r="AS3" s="352"/>
      <c r="AT3" s="352"/>
      <c r="AU3" s="352"/>
      <c r="AV3" s="352"/>
      <c r="AW3" s="352"/>
      <c r="AX3" s="353"/>
      <c r="AY3" s="388" t="s">
        <v>1</v>
      </c>
      <c r="AZ3" s="389"/>
      <c r="BA3" s="389"/>
      <c r="BB3" s="389"/>
      <c r="BC3" s="389"/>
      <c r="BD3" s="389"/>
      <c r="BE3" s="389"/>
      <c r="BF3" s="389"/>
      <c r="BG3" s="389"/>
      <c r="BH3" s="389"/>
      <c r="BI3" s="389"/>
      <c r="BJ3" s="389"/>
      <c r="BK3" s="389"/>
      <c r="BL3" s="389"/>
      <c r="BM3" s="390"/>
      <c r="BN3" s="351" t="s">
        <v>83</v>
      </c>
      <c r="BO3" s="352"/>
      <c r="BP3" s="352"/>
      <c r="BQ3" s="352"/>
      <c r="BR3" s="352"/>
      <c r="BS3" s="352"/>
      <c r="BT3" s="352"/>
      <c r="BU3" s="353"/>
      <c r="BV3" s="351" t="s">
        <v>84</v>
      </c>
      <c r="BW3" s="352"/>
      <c r="BX3" s="352"/>
      <c r="BY3" s="352"/>
      <c r="BZ3" s="352"/>
      <c r="CA3" s="352"/>
      <c r="CB3" s="352"/>
      <c r="CC3" s="353"/>
      <c r="CD3" s="388" t="s">
        <v>1</v>
      </c>
      <c r="CE3" s="389"/>
      <c r="CF3" s="389"/>
      <c r="CG3" s="389"/>
      <c r="CH3" s="389"/>
      <c r="CI3" s="389"/>
      <c r="CJ3" s="389"/>
      <c r="CK3" s="389"/>
      <c r="CL3" s="389"/>
      <c r="CM3" s="389"/>
      <c r="CN3" s="389"/>
      <c r="CO3" s="389"/>
      <c r="CP3" s="389"/>
      <c r="CQ3" s="389"/>
      <c r="CR3" s="389"/>
      <c r="CS3" s="390"/>
      <c r="CT3" s="351" t="s">
        <v>85</v>
      </c>
      <c r="CU3" s="352"/>
      <c r="CV3" s="352"/>
      <c r="CW3" s="352"/>
      <c r="CX3" s="352"/>
      <c r="CY3" s="352"/>
      <c r="CZ3" s="352"/>
      <c r="DA3" s="353"/>
      <c r="DB3" s="351" t="s">
        <v>86</v>
      </c>
      <c r="DC3" s="352"/>
      <c r="DD3" s="352"/>
      <c r="DE3" s="352"/>
      <c r="DF3" s="352"/>
      <c r="DG3" s="352"/>
      <c r="DH3" s="352"/>
      <c r="DI3" s="353"/>
    </row>
    <row r="4" spans="1:119" ht="18.75" customHeight="1" x14ac:dyDescent="0.2">
      <c r="A4" s="175"/>
      <c r="B4" s="370"/>
      <c r="C4" s="371"/>
      <c r="D4" s="371"/>
      <c r="E4" s="372"/>
      <c r="F4" s="372"/>
      <c r="G4" s="372"/>
      <c r="H4" s="372"/>
      <c r="I4" s="372"/>
      <c r="J4" s="372"/>
      <c r="K4" s="372"/>
      <c r="L4" s="372"/>
      <c r="M4" s="372"/>
      <c r="N4" s="372"/>
      <c r="O4" s="372"/>
      <c r="P4" s="372"/>
      <c r="Q4" s="372"/>
      <c r="R4" s="378"/>
      <c r="S4" s="378"/>
      <c r="T4" s="378"/>
      <c r="U4" s="378"/>
      <c r="V4" s="379"/>
      <c r="W4" s="382"/>
      <c r="X4" s="383"/>
      <c r="Y4" s="383"/>
      <c r="Z4" s="383"/>
      <c r="AA4" s="383"/>
      <c r="AB4" s="371"/>
      <c r="AC4" s="378"/>
      <c r="AD4" s="383"/>
      <c r="AE4" s="383"/>
      <c r="AF4" s="383"/>
      <c r="AG4" s="383"/>
      <c r="AH4" s="383"/>
      <c r="AI4" s="383"/>
      <c r="AJ4" s="383"/>
      <c r="AK4" s="383"/>
      <c r="AL4" s="386"/>
      <c r="AM4" s="384"/>
      <c r="AN4" s="385"/>
      <c r="AO4" s="385"/>
      <c r="AP4" s="385"/>
      <c r="AQ4" s="385"/>
      <c r="AR4" s="385"/>
      <c r="AS4" s="385"/>
      <c r="AT4" s="385"/>
      <c r="AU4" s="385"/>
      <c r="AV4" s="385"/>
      <c r="AW4" s="385"/>
      <c r="AX4" s="387"/>
      <c r="AY4" s="354" t="s">
        <v>87</v>
      </c>
      <c r="AZ4" s="355"/>
      <c r="BA4" s="355"/>
      <c r="BB4" s="355"/>
      <c r="BC4" s="355"/>
      <c r="BD4" s="355"/>
      <c r="BE4" s="355"/>
      <c r="BF4" s="355"/>
      <c r="BG4" s="355"/>
      <c r="BH4" s="355"/>
      <c r="BI4" s="355"/>
      <c r="BJ4" s="355"/>
      <c r="BK4" s="355"/>
      <c r="BL4" s="355"/>
      <c r="BM4" s="356"/>
      <c r="BN4" s="357">
        <v>83293220</v>
      </c>
      <c r="BO4" s="358"/>
      <c r="BP4" s="358"/>
      <c r="BQ4" s="358"/>
      <c r="BR4" s="358"/>
      <c r="BS4" s="358"/>
      <c r="BT4" s="358"/>
      <c r="BU4" s="359"/>
      <c r="BV4" s="357">
        <v>76818888</v>
      </c>
      <c r="BW4" s="358"/>
      <c r="BX4" s="358"/>
      <c r="BY4" s="358"/>
      <c r="BZ4" s="358"/>
      <c r="CA4" s="358"/>
      <c r="CB4" s="358"/>
      <c r="CC4" s="359"/>
      <c r="CD4" s="360" t="s">
        <v>88</v>
      </c>
      <c r="CE4" s="361"/>
      <c r="CF4" s="361"/>
      <c r="CG4" s="361"/>
      <c r="CH4" s="361"/>
      <c r="CI4" s="361"/>
      <c r="CJ4" s="361"/>
      <c r="CK4" s="361"/>
      <c r="CL4" s="361"/>
      <c r="CM4" s="361"/>
      <c r="CN4" s="361"/>
      <c r="CO4" s="361"/>
      <c r="CP4" s="361"/>
      <c r="CQ4" s="361"/>
      <c r="CR4" s="361"/>
      <c r="CS4" s="362"/>
      <c r="CT4" s="363">
        <v>1.1000000000000001</v>
      </c>
      <c r="CU4" s="364"/>
      <c r="CV4" s="364"/>
      <c r="CW4" s="364"/>
      <c r="CX4" s="364"/>
      <c r="CY4" s="364"/>
      <c r="CZ4" s="364"/>
      <c r="DA4" s="365"/>
      <c r="DB4" s="363">
        <v>1.7</v>
      </c>
      <c r="DC4" s="364"/>
      <c r="DD4" s="364"/>
      <c r="DE4" s="364"/>
      <c r="DF4" s="364"/>
      <c r="DG4" s="364"/>
      <c r="DH4" s="364"/>
      <c r="DI4" s="365"/>
    </row>
    <row r="5" spans="1:119" ht="18.75" customHeight="1" x14ac:dyDescent="0.2">
      <c r="A5" s="175"/>
      <c r="B5" s="373"/>
      <c r="C5" s="374"/>
      <c r="D5" s="374"/>
      <c r="E5" s="375"/>
      <c r="F5" s="375"/>
      <c r="G5" s="375"/>
      <c r="H5" s="375"/>
      <c r="I5" s="375"/>
      <c r="J5" s="375"/>
      <c r="K5" s="375"/>
      <c r="L5" s="375"/>
      <c r="M5" s="375"/>
      <c r="N5" s="375"/>
      <c r="O5" s="375"/>
      <c r="P5" s="375"/>
      <c r="Q5" s="375"/>
      <c r="R5" s="380"/>
      <c r="S5" s="380"/>
      <c r="T5" s="380"/>
      <c r="U5" s="380"/>
      <c r="V5" s="381"/>
      <c r="W5" s="384"/>
      <c r="X5" s="385"/>
      <c r="Y5" s="385"/>
      <c r="Z5" s="385"/>
      <c r="AA5" s="385"/>
      <c r="AB5" s="374"/>
      <c r="AC5" s="380"/>
      <c r="AD5" s="385"/>
      <c r="AE5" s="385"/>
      <c r="AF5" s="385"/>
      <c r="AG5" s="385"/>
      <c r="AH5" s="385"/>
      <c r="AI5" s="385"/>
      <c r="AJ5" s="385"/>
      <c r="AK5" s="385"/>
      <c r="AL5" s="387"/>
      <c r="AM5" s="423" t="s">
        <v>89</v>
      </c>
      <c r="AN5" s="424"/>
      <c r="AO5" s="424"/>
      <c r="AP5" s="424"/>
      <c r="AQ5" s="424"/>
      <c r="AR5" s="424"/>
      <c r="AS5" s="424"/>
      <c r="AT5" s="425"/>
      <c r="AU5" s="426" t="s">
        <v>90</v>
      </c>
      <c r="AV5" s="427"/>
      <c r="AW5" s="427"/>
      <c r="AX5" s="427"/>
      <c r="AY5" s="428" t="s">
        <v>91</v>
      </c>
      <c r="AZ5" s="429"/>
      <c r="BA5" s="429"/>
      <c r="BB5" s="429"/>
      <c r="BC5" s="429"/>
      <c r="BD5" s="429"/>
      <c r="BE5" s="429"/>
      <c r="BF5" s="429"/>
      <c r="BG5" s="429"/>
      <c r="BH5" s="429"/>
      <c r="BI5" s="429"/>
      <c r="BJ5" s="429"/>
      <c r="BK5" s="429"/>
      <c r="BL5" s="429"/>
      <c r="BM5" s="430"/>
      <c r="BN5" s="394">
        <v>82982884</v>
      </c>
      <c r="BO5" s="395"/>
      <c r="BP5" s="395"/>
      <c r="BQ5" s="395"/>
      <c r="BR5" s="395"/>
      <c r="BS5" s="395"/>
      <c r="BT5" s="395"/>
      <c r="BU5" s="396"/>
      <c r="BV5" s="394">
        <v>76316581</v>
      </c>
      <c r="BW5" s="395"/>
      <c r="BX5" s="395"/>
      <c r="BY5" s="395"/>
      <c r="BZ5" s="395"/>
      <c r="CA5" s="395"/>
      <c r="CB5" s="395"/>
      <c r="CC5" s="396"/>
      <c r="CD5" s="397" t="s">
        <v>92</v>
      </c>
      <c r="CE5" s="398"/>
      <c r="CF5" s="398"/>
      <c r="CG5" s="398"/>
      <c r="CH5" s="398"/>
      <c r="CI5" s="398"/>
      <c r="CJ5" s="398"/>
      <c r="CK5" s="398"/>
      <c r="CL5" s="398"/>
      <c r="CM5" s="398"/>
      <c r="CN5" s="398"/>
      <c r="CO5" s="398"/>
      <c r="CP5" s="398"/>
      <c r="CQ5" s="398"/>
      <c r="CR5" s="398"/>
      <c r="CS5" s="399"/>
      <c r="CT5" s="391">
        <v>104.3</v>
      </c>
      <c r="CU5" s="392"/>
      <c r="CV5" s="392"/>
      <c r="CW5" s="392"/>
      <c r="CX5" s="392"/>
      <c r="CY5" s="392"/>
      <c r="CZ5" s="392"/>
      <c r="DA5" s="393"/>
      <c r="DB5" s="391">
        <v>104.4</v>
      </c>
      <c r="DC5" s="392"/>
      <c r="DD5" s="392"/>
      <c r="DE5" s="392"/>
      <c r="DF5" s="392"/>
      <c r="DG5" s="392"/>
      <c r="DH5" s="392"/>
      <c r="DI5" s="393"/>
    </row>
    <row r="6" spans="1:119" ht="18.75" customHeight="1" x14ac:dyDescent="0.2">
      <c r="A6" s="175"/>
      <c r="B6" s="400" t="s">
        <v>93</v>
      </c>
      <c r="C6" s="401"/>
      <c r="D6" s="401"/>
      <c r="E6" s="402"/>
      <c r="F6" s="402"/>
      <c r="G6" s="402"/>
      <c r="H6" s="402"/>
      <c r="I6" s="402"/>
      <c r="J6" s="402"/>
      <c r="K6" s="402"/>
      <c r="L6" s="402" t="s">
        <v>94</v>
      </c>
      <c r="M6" s="402"/>
      <c r="N6" s="402"/>
      <c r="O6" s="402"/>
      <c r="P6" s="402"/>
      <c r="Q6" s="402"/>
      <c r="R6" s="406"/>
      <c r="S6" s="406"/>
      <c r="T6" s="406"/>
      <c r="U6" s="406"/>
      <c r="V6" s="407"/>
      <c r="W6" s="410" t="s">
        <v>95</v>
      </c>
      <c r="X6" s="411"/>
      <c r="Y6" s="411"/>
      <c r="Z6" s="411"/>
      <c r="AA6" s="411"/>
      <c r="AB6" s="401"/>
      <c r="AC6" s="414" t="s">
        <v>96</v>
      </c>
      <c r="AD6" s="415"/>
      <c r="AE6" s="415"/>
      <c r="AF6" s="415"/>
      <c r="AG6" s="415"/>
      <c r="AH6" s="415"/>
      <c r="AI6" s="415"/>
      <c r="AJ6" s="415"/>
      <c r="AK6" s="415"/>
      <c r="AL6" s="416"/>
      <c r="AM6" s="423" t="s">
        <v>97</v>
      </c>
      <c r="AN6" s="424"/>
      <c r="AO6" s="424"/>
      <c r="AP6" s="424"/>
      <c r="AQ6" s="424"/>
      <c r="AR6" s="424"/>
      <c r="AS6" s="424"/>
      <c r="AT6" s="425"/>
      <c r="AU6" s="426" t="s">
        <v>90</v>
      </c>
      <c r="AV6" s="427"/>
      <c r="AW6" s="427"/>
      <c r="AX6" s="427"/>
      <c r="AY6" s="428" t="s">
        <v>98</v>
      </c>
      <c r="AZ6" s="429"/>
      <c r="BA6" s="429"/>
      <c r="BB6" s="429"/>
      <c r="BC6" s="429"/>
      <c r="BD6" s="429"/>
      <c r="BE6" s="429"/>
      <c r="BF6" s="429"/>
      <c r="BG6" s="429"/>
      <c r="BH6" s="429"/>
      <c r="BI6" s="429"/>
      <c r="BJ6" s="429"/>
      <c r="BK6" s="429"/>
      <c r="BL6" s="429"/>
      <c r="BM6" s="430"/>
      <c r="BN6" s="394">
        <v>310336</v>
      </c>
      <c r="BO6" s="395"/>
      <c r="BP6" s="395"/>
      <c r="BQ6" s="395"/>
      <c r="BR6" s="395"/>
      <c r="BS6" s="395"/>
      <c r="BT6" s="395"/>
      <c r="BU6" s="396"/>
      <c r="BV6" s="394">
        <v>502307</v>
      </c>
      <c r="BW6" s="395"/>
      <c r="BX6" s="395"/>
      <c r="BY6" s="395"/>
      <c r="BZ6" s="395"/>
      <c r="CA6" s="395"/>
      <c r="CB6" s="395"/>
      <c r="CC6" s="396"/>
      <c r="CD6" s="397" t="s">
        <v>99</v>
      </c>
      <c r="CE6" s="398"/>
      <c r="CF6" s="398"/>
      <c r="CG6" s="398"/>
      <c r="CH6" s="398"/>
      <c r="CI6" s="398"/>
      <c r="CJ6" s="398"/>
      <c r="CK6" s="398"/>
      <c r="CL6" s="398"/>
      <c r="CM6" s="398"/>
      <c r="CN6" s="398"/>
      <c r="CO6" s="398"/>
      <c r="CP6" s="398"/>
      <c r="CQ6" s="398"/>
      <c r="CR6" s="398"/>
      <c r="CS6" s="399"/>
      <c r="CT6" s="431">
        <v>105.6</v>
      </c>
      <c r="CU6" s="432"/>
      <c r="CV6" s="432"/>
      <c r="CW6" s="432"/>
      <c r="CX6" s="432"/>
      <c r="CY6" s="432"/>
      <c r="CZ6" s="432"/>
      <c r="DA6" s="433"/>
      <c r="DB6" s="431">
        <v>107.2</v>
      </c>
      <c r="DC6" s="432"/>
      <c r="DD6" s="432"/>
      <c r="DE6" s="432"/>
      <c r="DF6" s="432"/>
      <c r="DG6" s="432"/>
      <c r="DH6" s="432"/>
      <c r="DI6" s="433"/>
    </row>
    <row r="7" spans="1:119" ht="18.75" customHeight="1" x14ac:dyDescent="0.2">
      <c r="A7" s="175"/>
      <c r="B7" s="370"/>
      <c r="C7" s="371"/>
      <c r="D7" s="371"/>
      <c r="E7" s="372"/>
      <c r="F7" s="372"/>
      <c r="G7" s="372"/>
      <c r="H7" s="372"/>
      <c r="I7" s="372"/>
      <c r="J7" s="372"/>
      <c r="K7" s="372"/>
      <c r="L7" s="372"/>
      <c r="M7" s="372"/>
      <c r="N7" s="372"/>
      <c r="O7" s="372"/>
      <c r="P7" s="372"/>
      <c r="Q7" s="372"/>
      <c r="R7" s="378"/>
      <c r="S7" s="378"/>
      <c r="T7" s="378"/>
      <c r="U7" s="378"/>
      <c r="V7" s="379"/>
      <c r="W7" s="382"/>
      <c r="X7" s="383"/>
      <c r="Y7" s="383"/>
      <c r="Z7" s="383"/>
      <c r="AA7" s="383"/>
      <c r="AB7" s="371"/>
      <c r="AC7" s="417"/>
      <c r="AD7" s="418"/>
      <c r="AE7" s="418"/>
      <c r="AF7" s="418"/>
      <c r="AG7" s="418"/>
      <c r="AH7" s="418"/>
      <c r="AI7" s="418"/>
      <c r="AJ7" s="418"/>
      <c r="AK7" s="418"/>
      <c r="AL7" s="419"/>
      <c r="AM7" s="423" t="s">
        <v>100</v>
      </c>
      <c r="AN7" s="424"/>
      <c r="AO7" s="424"/>
      <c r="AP7" s="424"/>
      <c r="AQ7" s="424"/>
      <c r="AR7" s="424"/>
      <c r="AS7" s="424"/>
      <c r="AT7" s="425"/>
      <c r="AU7" s="426" t="s">
        <v>90</v>
      </c>
      <c r="AV7" s="427"/>
      <c r="AW7" s="427"/>
      <c r="AX7" s="427"/>
      <c r="AY7" s="428" t="s">
        <v>101</v>
      </c>
      <c r="AZ7" s="429"/>
      <c r="BA7" s="429"/>
      <c r="BB7" s="429"/>
      <c r="BC7" s="429"/>
      <c r="BD7" s="429"/>
      <c r="BE7" s="429"/>
      <c r="BF7" s="429"/>
      <c r="BG7" s="429"/>
      <c r="BH7" s="429"/>
      <c r="BI7" s="429"/>
      <c r="BJ7" s="429"/>
      <c r="BK7" s="429"/>
      <c r="BL7" s="429"/>
      <c r="BM7" s="430"/>
      <c r="BN7" s="394">
        <v>51756</v>
      </c>
      <c r="BO7" s="395"/>
      <c r="BP7" s="395"/>
      <c r="BQ7" s="395"/>
      <c r="BR7" s="395"/>
      <c r="BS7" s="395"/>
      <c r="BT7" s="395"/>
      <c r="BU7" s="396"/>
      <c r="BV7" s="394">
        <v>93571</v>
      </c>
      <c r="BW7" s="395"/>
      <c r="BX7" s="395"/>
      <c r="BY7" s="395"/>
      <c r="BZ7" s="395"/>
      <c r="CA7" s="395"/>
      <c r="CB7" s="395"/>
      <c r="CC7" s="396"/>
      <c r="CD7" s="397" t="s">
        <v>102</v>
      </c>
      <c r="CE7" s="398"/>
      <c r="CF7" s="398"/>
      <c r="CG7" s="398"/>
      <c r="CH7" s="398"/>
      <c r="CI7" s="398"/>
      <c r="CJ7" s="398"/>
      <c r="CK7" s="398"/>
      <c r="CL7" s="398"/>
      <c r="CM7" s="398"/>
      <c r="CN7" s="398"/>
      <c r="CO7" s="398"/>
      <c r="CP7" s="398"/>
      <c r="CQ7" s="398"/>
      <c r="CR7" s="398"/>
      <c r="CS7" s="399"/>
      <c r="CT7" s="394">
        <v>24476117</v>
      </c>
      <c r="CU7" s="395"/>
      <c r="CV7" s="395"/>
      <c r="CW7" s="395"/>
      <c r="CX7" s="395"/>
      <c r="CY7" s="395"/>
      <c r="CZ7" s="395"/>
      <c r="DA7" s="396"/>
      <c r="DB7" s="394">
        <v>24080948</v>
      </c>
      <c r="DC7" s="395"/>
      <c r="DD7" s="395"/>
      <c r="DE7" s="395"/>
      <c r="DF7" s="395"/>
      <c r="DG7" s="395"/>
      <c r="DH7" s="395"/>
      <c r="DI7" s="396"/>
    </row>
    <row r="8" spans="1:119" ht="18.75" customHeight="1" thickBot="1" x14ac:dyDescent="0.25">
      <c r="A8" s="175"/>
      <c r="B8" s="403"/>
      <c r="C8" s="404"/>
      <c r="D8" s="404"/>
      <c r="E8" s="405"/>
      <c r="F8" s="405"/>
      <c r="G8" s="405"/>
      <c r="H8" s="405"/>
      <c r="I8" s="405"/>
      <c r="J8" s="405"/>
      <c r="K8" s="405"/>
      <c r="L8" s="405"/>
      <c r="M8" s="405"/>
      <c r="N8" s="405"/>
      <c r="O8" s="405"/>
      <c r="P8" s="405"/>
      <c r="Q8" s="405"/>
      <c r="R8" s="408"/>
      <c r="S8" s="408"/>
      <c r="T8" s="408"/>
      <c r="U8" s="408"/>
      <c r="V8" s="409"/>
      <c r="W8" s="412"/>
      <c r="X8" s="413"/>
      <c r="Y8" s="413"/>
      <c r="Z8" s="413"/>
      <c r="AA8" s="413"/>
      <c r="AB8" s="404"/>
      <c r="AC8" s="420"/>
      <c r="AD8" s="421"/>
      <c r="AE8" s="421"/>
      <c r="AF8" s="421"/>
      <c r="AG8" s="421"/>
      <c r="AH8" s="421"/>
      <c r="AI8" s="421"/>
      <c r="AJ8" s="421"/>
      <c r="AK8" s="421"/>
      <c r="AL8" s="422"/>
      <c r="AM8" s="423" t="s">
        <v>103</v>
      </c>
      <c r="AN8" s="424"/>
      <c r="AO8" s="424"/>
      <c r="AP8" s="424"/>
      <c r="AQ8" s="424"/>
      <c r="AR8" s="424"/>
      <c r="AS8" s="424"/>
      <c r="AT8" s="425"/>
      <c r="AU8" s="426" t="s">
        <v>104</v>
      </c>
      <c r="AV8" s="427"/>
      <c r="AW8" s="427"/>
      <c r="AX8" s="427"/>
      <c r="AY8" s="428" t="s">
        <v>105</v>
      </c>
      <c r="AZ8" s="429"/>
      <c r="BA8" s="429"/>
      <c r="BB8" s="429"/>
      <c r="BC8" s="429"/>
      <c r="BD8" s="429"/>
      <c r="BE8" s="429"/>
      <c r="BF8" s="429"/>
      <c r="BG8" s="429"/>
      <c r="BH8" s="429"/>
      <c r="BI8" s="429"/>
      <c r="BJ8" s="429"/>
      <c r="BK8" s="429"/>
      <c r="BL8" s="429"/>
      <c r="BM8" s="430"/>
      <c r="BN8" s="394">
        <v>258580</v>
      </c>
      <c r="BO8" s="395"/>
      <c r="BP8" s="395"/>
      <c r="BQ8" s="395"/>
      <c r="BR8" s="395"/>
      <c r="BS8" s="395"/>
      <c r="BT8" s="395"/>
      <c r="BU8" s="396"/>
      <c r="BV8" s="394">
        <v>408736</v>
      </c>
      <c r="BW8" s="395"/>
      <c r="BX8" s="395"/>
      <c r="BY8" s="395"/>
      <c r="BZ8" s="395"/>
      <c r="CA8" s="395"/>
      <c r="CB8" s="395"/>
      <c r="CC8" s="396"/>
      <c r="CD8" s="397" t="s">
        <v>106</v>
      </c>
      <c r="CE8" s="398"/>
      <c r="CF8" s="398"/>
      <c r="CG8" s="398"/>
      <c r="CH8" s="398"/>
      <c r="CI8" s="398"/>
      <c r="CJ8" s="398"/>
      <c r="CK8" s="398"/>
      <c r="CL8" s="398"/>
      <c r="CM8" s="398"/>
      <c r="CN8" s="398"/>
      <c r="CO8" s="398"/>
      <c r="CP8" s="398"/>
      <c r="CQ8" s="398"/>
      <c r="CR8" s="398"/>
      <c r="CS8" s="399"/>
      <c r="CT8" s="434">
        <v>0.86</v>
      </c>
      <c r="CU8" s="435"/>
      <c r="CV8" s="435"/>
      <c r="CW8" s="435"/>
      <c r="CX8" s="435"/>
      <c r="CY8" s="435"/>
      <c r="CZ8" s="435"/>
      <c r="DA8" s="436"/>
      <c r="DB8" s="434">
        <v>0.9</v>
      </c>
      <c r="DC8" s="435"/>
      <c r="DD8" s="435"/>
      <c r="DE8" s="435"/>
      <c r="DF8" s="435"/>
      <c r="DG8" s="435"/>
      <c r="DH8" s="435"/>
      <c r="DI8" s="436"/>
    </row>
    <row r="9" spans="1:119" ht="18.75" customHeight="1" thickBot="1" x14ac:dyDescent="0.25">
      <c r="A9" s="175"/>
      <c r="B9" s="388" t="s">
        <v>107</v>
      </c>
      <c r="C9" s="389"/>
      <c r="D9" s="389"/>
      <c r="E9" s="389"/>
      <c r="F9" s="389"/>
      <c r="G9" s="389"/>
      <c r="H9" s="389"/>
      <c r="I9" s="389"/>
      <c r="J9" s="389"/>
      <c r="K9" s="437"/>
      <c r="L9" s="438" t="s">
        <v>108</v>
      </c>
      <c r="M9" s="439"/>
      <c r="N9" s="439"/>
      <c r="O9" s="439"/>
      <c r="P9" s="439"/>
      <c r="Q9" s="440"/>
      <c r="R9" s="441">
        <v>100131</v>
      </c>
      <c r="S9" s="442"/>
      <c r="T9" s="442"/>
      <c r="U9" s="442"/>
      <c r="V9" s="443"/>
      <c r="W9" s="351" t="s">
        <v>109</v>
      </c>
      <c r="X9" s="352"/>
      <c r="Y9" s="352"/>
      <c r="Z9" s="352"/>
      <c r="AA9" s="352"/>
      <c r="AB9" s="352"/>
      <c r="AC9" s="352"/>
      <c r="AD9" s="352"/>
      <c r="AE9" s="352"/>
      <c r="AF9" s="352"/>
      <c r="AG9" s="352"/>
      <c r="AH9" s="352"/>
      <c r="AI9" s="352"/>
      <c r="AJ9" s="352"/>
      <c r="AK9" s="352"/>
      <c r="AL9" s="353"/>
      <c r="AM9" s="423" t="s">
        <v>110</v>
      </c>
      <c r="AN9" s="424"/>
      <c r="AO9" s="424"/>
      <c r="AP9" s="424"/>
      <c r="AQ9" s="424"/>
      <c r="AR9" s="424"/>
      <c r="AS9" s="424"/>
      <c r="AT9" s="425"/>
      <c r="AU9" s="426" t="s">
        <v>90</v>
      </c>
      <c r="AV9" s="427"/>
      <c r="AW9" s="427"/>
      <c r="AX9" s="427"/>
      <c r="AY9" s="428" t="s">
        <v>111</v>
      </c>
      <c r="AZ9" s="429"/>
      <c r="BA9" s="429"/>
      <c r="BB9" s="429"/>
      <c r="BC9" s="429"/>
      <c r="BD9" s="429"/>
      <c r="BE9" s="429"/>
      <c r="BF9" s="429"/>
      <c r="BG9" s="429"/>
      <c r="BH9" s="429"/>
      <c r="BI9" s="429"/>
      <c r="BJ9" s="429"/>
      <c r="BK9" s="429"/>
      <c r="BL9" s="429"/>
      <c r="BM9" s="430"/>
      <c r="BN9" s="394">
        <v>-150156</v>
      </c>
      <c r="BO9" s="395"/>
      <c r="BP9" s="395"/>
      <c r="BQ9" s="395"/>
      <c r="BR9" s="395"/>
      <c r="BS9" s="395"/>
      <c r="BT9" s="395"/>
      <c r="BU9" s="396"/>
      <c r="BV9" s="394">
        <v>23735</v>
      </c>
      <c r="BW9" s="395"/>
      <c r="BX9" s="395"/>
      <c r="BY9" s="395"/>
      <c r="BZ9" s="395"/>
      <c r="CA9" s="395"/>
      <c r="CB9" s="395"/>
      <c r="CC9" s="396"/>
      <c r="CD9" s="397" t="s">
        <v>112</v>
      </c>
      <c r="CE9" s="398"/>
      <c r="CF9" s="398"/>
      <c r="CG9" s="398"/>
      <c r="CH9" s="398"/>
      <c r="CI9" s="398"/>
      <c r="CJ9" s="398"/>
      <c r="CK9" s="398"/>
      <c r="CL9" s="398"/>
      <c r="CM9" s="398"/>
      <c r="CN9" s="398"/>
      <c r="CO9" s="398"/>
      <c r="CP9" s="398"/>
      <c r="CQ9" s="398"/>
      <c r="CR9" s="398"/>
      <c r="CS9" s="399"/>
      <c r="CT9" s="391">
        <v>13.1</v>
      </c>
      <c r="CU9" s="392"/>
      <c r="CV9" s="392"/>
      <c r="CW9" s="392"/>
      <c r="CX9" s="392"/>
      <c r="CY9" s="392"/>
      <c r="CZ9" s="392"/>
      <c r="DA9" s="393"/>
      <c r="DB9" s="391">
        <v>17.7</v>
      </c>
      <c r="DC9" s="392"/>
      <c r="DD9" s="392"/>
      <c r="DE9" s="392"/>
      <c r="DF9" s="392"/>
      <c r="DG9" s="392"/>
      <c r="DH9" s="392"/>
      <c r="DI9" s="393"/>
    </row>
    <row r="10" spans="1:119" ht="18.75" customHeight="1" thickBot="1" x14ac:dyDescent="0.25">
      <c r="A10" s="175"/>
      <c r="B10" s="388"/>
      <c r="C10" s="389"/>
      <c r="D10" s="389"/>
      <c r="E10" s="389"/>
      <c r="F10" s="389"/>
      <c r="G10" s="389"/>
      <c r="H10" s="389"/>
      <c r="I10" s="389"/>
      <c r="J10" s="389"/>
      <c r="K10" s="437"/>
      <c r="L10" s="444" t="s">
        <v>113</v>
      </c>
      <c r="M10" s="424"/>
      <c r="N10" s="424"/>
      <c r="O10" s="424"/>
      <c r="P10" s="424"/>
      <c r="Q10" s="425"/>
      <c r="R10" s="445">
        <v>100966</v>
      </c>
      <c r="S10" s="446"/>
      <c r="T10" s="446"/>
      <c r="U10" s="446"/>
      <c r="V10" s="447"/>
      <c r="W10" s="382"/>
      <c r="X10" s="383"/>
      <c r="Y10" s="383"/>
      <c r="Z10" s="383"/>
      <c r="AA10" s="383"/>
      <c r="AB10" s="383"/>
      <c r="AC10" s="383"/>
      <c r="AD10" s="383"/>
      <c r="AE10" s="383"/>
      <c r="AF10" s="383"/>
      <c r="AG10" s="383"/>
      <c r="AH10" s="383"/>
      <c r="AI10" s="383"/>
      <c r="AJ10" s="383"/>
      <c r="AK10" s="383"/>
      <c r="AL10" s="386"/>
      <c r="AM10" s="423" t="s">
        <v>114</v>
      </c>
      <c r="AN10" s="424"/>
      <c r="AO10" s="424"/>
      <c r="AP10" s="424"/>
      <c r="AQ10" s="424"/>
      <c r="AR10" s="424"/>
      <c r="AS10" s="424"/>
      <c r="AT10" s="425"/>
      <c r="AU10" s="426" t="s">
        <v>90</v>
      </c>
      <c r="AV10" s="427"/>
      <c r="AW10" s="427"/>
      <c r="AX10" s="427"/>
      <c r="AY10" s="428" t="s">
        <v>115</v>
      </c>
      <c r="AZ10" s="429"/>
      <c r="BA10" s="429"/>
      <c r="BB10" s="429"/>
      <c r="BC10" s="429"/>
      <c r="BD10" s="429"/>
      <c r="BE10" s="429"/>
      <c r="BF10" s="429"/>
      <c r="BG10" s="429"/>
      <c r="BH10" s="429"/>
      <c r="BI10" s="429"/>
      <c r="BJ10" s="429"/>
      <c r="BK10" s="429"/>
      <c r="BL10" s="429"/>
      <c r="BM10" s="430"/>
      <c r="BN10" s="394">
        <v>245076</v>
      </c>
      <c r="BO10" s="395"/>
      <c r="BP10" s="395"/>
      <c r="BQ10" s="395"/>
      <c r="BR10" s="395"/>
      <c r="BS10" s="395"/>
      <c r="BT10" s="395"/>
      <c r="BU10" s="396"/>
      <c r="BV10" s="394">
        <v>232051</v>
      </c>
      <c r="BW10" s="395"/>
      <c r="BX10" s="395"/>
      <c r="BY10" s="395"/>
      <c r="BZ10" s="395"/>
      <c r="CA10" s="395"/>
      <c r="CB10" s="395"/>
      <c r="CC10" s="396"/>
      <c r="CD10" s="178" t="s">
        <v>116</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5">
      <c r="A11" s="175"/>
      <c r="B11" s="388"/>
      <c r="C11" s="389"/>
      <c r="D11" s="389"/>
      <c r="E11" s="389"/>
      <c r="F11" s="389"/>
      <c r="G11" s="389"/>
      <c r="H11" s="389"/>
      <c r="I11" s="389"/>
      <c r="J11" s="389"/>
      <c r="K11" s="437"/>
      <c r="L11" s="448" t="s">
        <v>117</v>
      </c>
      <c r="M11" s="449"/>
      <c r="N11" s="449"/>
      <c r="O11" s="449"/>
      <c r="P11" s="449"/>
      <c r="Q11" s="450"/>
      <c r="R11" s="451" t="s">
        <v>118</v>
      </c>
      <c r="S11" s="452"/>
      <c r="T11" s="452"/>
      <c r="U11" s="452"/>
      <c r="V11" s="453"/>
      <c r="W11" s="382"/>
      <c r="X11" s="383"/>
      <c r="Y11" s="383"/>
      <c r="Z11" s="383"/>
      <c r="AA11" s="383"/>
      <c r="AB11" s="383"/>
      <c r="AC11" s="383"/>
      <c r="AD11" s="383"/>
      <c r="AE11" s="383"/>
      <c r="AF11" s="383"/>
      <c r="AG11" s="383"/>
      <c r="AH11" s="383"/>
      <c r="AI11" s="383"/>
      <c r="AJ11" s="383"/>
      <c r="AK11" s="383"/>
      <c r="AL11" s="386"/>
      <c r="AM11" s="423" t="s">
        <v>119</v>
      </c>
      <c r="AN11" s="424"/>
      <c r="AO11" s="424"/>
      <c r="AP11" s="424"/>
      <c r="AQ11" s="424"/>
      <c r="AR11" s="424"/>
      <c r="AS11" s="424"/>
      <c r="AT11" s="425"/>
      <c r="AU11" s="426" t="s">
        <v>90</v>
      </c>
      <c r="AV11" s="427"/>
      <c r="AW11" s="427"/>
      <c r="AX11" s="427"/>
      <c r="AY11" s="428" t="s">
        <v>120</v>
      </c>
      <c r="AZ11" s="429"/>
      <c r="BA11" s="429"/>
      <c r="BB11" s="429"/>
      <c r="BC11" s="429"/>
      <c r="BD11" s="429"/>
      <c r="BE11" s="429"/>
      <c r="BF11" s="429"/>
      <c r="BG11" s="429"/>
      <c r="BH11" s="429"/>
      <c r="BI11" s="429"/>
      <c r="BJ11" s="429"/>
      <c r="BK11" s="429"/>
      <c r="BL11" s="429"/>
      <c r="BM11" s="430"/>
      <c r="BN11" s="394">
        <v>0</v>
      </c>
      <c r="BO11" s="395"/>
      <c r="BP11" s="395"/>
      <c r="BQ11" s="395"/>
      <c r="BR11" s="395"/>
      <c r="BS11" s="395"/>
      <c r="BT11" s="395"/>
      <c r="BU11" s="396"/>
      <c r="BV11" s="394">
        <v>1116000</v>
      </c>
      <c r="BW11" s="395"/>
      <c r="BX11" s="395"/>
      <c r="BY11" s="395"/>
      <c r="BZ11" s="395"/>
      <c r="CA11" s="395"/>
      <c r="CB11" s="395"/>
      <c r="CC11" s="396"/>
      <c r="CD11" s="397" t="s">
        <v>121</v>
      </c>
      <c r="CE11" s="398"/>
      <c r="CF11" s="398"/>
      <c r="CG11" s="398"/>
      <c r="CH11" s="398"/>
      <c r="CI11" s="398"/>
      <c r="CJ11" s="398"/>
      <c r="CK11" s="398"/>
      <c r="CL11" s="398"/>
      <c r="CM11" s="398"/>
      <c r="CN11" s="398"/>
      <c r="CO11" s="398"/>
      <c r="CP11" s="398"/>
      <c r="CQ11" s="398"/>
      <c r="CR11" s="398"/>
      <c r="CS11" s="399"/>
      <c r="CT11" s="434" t="s">
        <v>122</v>
      </c>
      <c r="CU11" s="435"/>
      <c r="CV11" s="435"/>
      <c r="CW11" s="435"/>
      <c r="CX11" s="435"/>
      <c r="CY11" s="435"/>
      <c r="CZ11" s="435"/>
      <c r="DA11" s="436"/>
      <c r="DB11" s="434" t="s">
        <v>122</v>
      </c>
      <c r="DC11" s="435"/>
      <c r="DD11" s="435"/>
      <c r="DE11" s="435"/>
      <c r="DF11" s="435"/>
      <c r="DG11" s="435"/>
      <c r="DH11" s="435"/>
      <c r="DI11" s="436"/>
    </row>
    <row r="12" spans="1:119" ht="18.75" customHeight="1" x14ac:dyDescent="0.2">
      <c r="A12" s="175"/>
      <c r="B12" s="454" t="s">
        <v>123</v>
      </c>
      <c r="C12" s="455"/>
      <c r="D12" s="455"/>
      <c r="E12" s="455"/>
      <c r="F12" s="455"/>
      <c r="G12" s="455"/>
      <c r="H12" s="455"/>
      <c r="I12" s="455"/>
      <c r="J12" s="455"/>
      <c r="K12" s="456"/>
      <c r="L12" s="463" t="s">
        <v>124</v>
      </c>
      <c r="M12" s="464"/>
      <c r="N12" s="464"/>
      <c r="O12" s="464"/>
      <c r="P12" s="464"/>
      <c r="Q12" s="465"/>
      <c r="R12" s="466">
        <v>99037</v>
      </c>
      <c r="S12" s="467"/>
      <c r="T12" s="467"/>
      <c r="U12" s="467"/>
      <c r="V12" s="468"/>
      <c r="W12" s="469" t="s">
        <v>1</v>
      </c>
      <c r="X12" s="427"/>
      <c r="Y12" s="427"/>
      <c r="Z12" s="427"/>
      <c r="AA12" s="427"/>
      <c r="AB12" s="470"/>
      <c r="AC12" s="471" t="s">
        <v>125</v>
      </c>
      <c r="AD12" s="472"/>
      <c r="AE12" s="472"/>
      <c r="AF12" s="472"/>
      <c r="AG12" s="473"/>
      <c r="AH12" s="471" t="s">
        <v>126</v>
      </c>
      <c r="AI12" s="472"/>
      <c r="AJ12" s="472"/>
      <c r="AK12" s="472"/>
      <c r="AL12" s="474"/>
      <c r="AM12" s="423" t="s">
        <v>127</v>
      </c>
      <c r="AN12" s="424"/>
      <c r="AO12" s="424"/>
      <c r="AP12" s="424"/>
      <c r="AQ12" s="424"/>
      <c r="AR12" s="424"/>
      <c r="AS12" s="424"/>
      <c r="AT12" s="425"/>
      <c r="AU12" s="426" t="s">
        <v>90</v>
      </c>
      <c r="AV12" s="427"/>
      <c r="AW12" s="427"/>
      <c r="AX12" s="427"/>
      <c r="AY12" s="428" t="s">
        <v>128</v>
      </c>
      <c r="AZ12" s="429"/>
      <c r="BA12" s="429"/>
      <c r="BB12" s="429"/>
      <c r="BC12" s="429"/>
      <c r="BD12" s="429"/>
      <c r="BE12" s="429"/>
      <c r="BF12" s="429"/>
      <c r="BG12" s="429"/>
      <c r="BH12" s="429"/>
      <c r="BI12" s="429"/>
      <c r="BJ12" s="429"/>
      <c r="BK12" s="429"/>
      <c r="BL12" s="429"/>
      <c r="BM12" s="430"/>
      <c r="BN12" s="394">
        <v>259000</v>
      </c>
      <c r="BO12" s="395"/>
      <c r="BP12" s="395"/>
      <c r="BQ12" s="395"/>
      <c r="BR12" s="395"/>
      <c r="BS12" s="395"/>
      <c r="BT12" s="395"/>
      <c r="BU12" s="396"/>
      <c r="BV12" s="394">
        <v>0</v>
      </c>
      <c r="BW12" s="395"/>
      <c r="BX12" s="395"/>
      <c r="BY12" s="395"/>
      <c r="BZ12" s="395"/>
      <c r="CA12" s="395"/>
      <c r="CB12" s="395"/>
      <c r="CC12" s="396"/>
      <c r="CD12" s="397" t="s">
        <v>129</v>
      </c>
      <c r="CE12" s="398"/>
      <c r="CF12" s="398"/>
      <c r="CG12" s="398"/>
      <c r="CH12" s="398"/>
      <c r="CI12" s="398"/>
      <c r="CJ12" s="398"/>
      <c r="CK12" s="398"/>
      <c r="CL12" s="398"/>
      <c r="CM12" s="398"/>
      <c r="CN12" s="398"/>
      <c r="CO12" s="398"/>
      <c r="CP12" s="398"/>
      <c r="CQ12" s="398"/>
      <c r="CR12" s="398"/>
      <c r="CS12" s="399"/>
      <c r="CT12" s="434" t="s">
        <v>122</v>
      </c>
      <c r="CU12" s="435"/>
      <c r="CV12" s="435"/>
      <c r="CW12" s="435"/>
      <c r="CX12" s="435"/>
      <c r="CY12" s="435"/>
      <c r="CZ12" s="435"/>
      <c r="DA12" s="436"/>
      <c r="DB12" s="434" t="s">
        <v>122</v>
      </c>
      <c r="DC12" s="435"/>
      <c r="DD12" s="435"/>
      <c r="DE12" s="435"/>
      <c r="DF12" s="435"/>
      <c r="DG12" s="435"/>
      <c r="DH12" s="435"/>
      <c r="DI12" s="436"/>
    </row>
    <row r="13" spans="1:119" ht="18.75" customHeight="1" x14ac:dyDescent="0.2">
      <c r="A13" s="175"/>
      <c r="B13" s="457"/>
      <c r="C13" s="458"/>
      <c r="D13" s="458"/>
      <c r="E13" s="458"/>
      <c r="F13" s="458"/>
      <c r="G13" s="458"/>
      <c r="H13" s="458"/>
      <c r="I13" s="458"/>
      <c r="J13" s="458"/>
      <c r="K13" s="459"/>
      <c r="L13" s="184"/>
      <c r="M13" s="485" t="s">
        <v>130</v>
      </c>
      <c r="N13" s="486"/>
      <c r="O13" s="486"/>
      <c r="P13" s="486"/>
      <c r="Q13" s="487"/>
      <c r="R13" s="478">
        <v>96212</v>
      </c>
      <c r="S13" s="479"/>
      <c r="T13" s="479"/>
      <c r="U13" s="479"/>
      <c r="V13" s="480"/>
      <c r="W13" s="410" t="s">
        <v>131</v>
      </c>
      <c r="X13" s="411"/>
      <c r="Y13" s="411"/>
      <c r="Z13" s="411"/>
      <c r="AA13" s="411"/>
      <c r="AB13" s="401"/>
      <c r="AC13" s="445">
        <v>845</v>
      </c>
      <c r="AD13" s="446"/>
      <c r="AE13" s="446"/>
      <c r="AF13" s="446"/>
      <c r="AG13" s="488"/>
      <c r="AH13" s="445">
        <v>1006</v>
      </c>
      <c r="AI13" s="446"/>
      <c r="AJ13" s="446"/>
      <c r="AK13" s="446"/>
      <c r="AL13" s="447"/>
      <c r="AM13" s="423" t="s">
        <v>132</v>
      </c>
      <c r="AN13" s="424"/>
      <c r="AO13" s="424"/>
      <c r="AP13" s="424"/>
      <c r="AQ13" s="424"/>
      <c r="AR13" s="424"/>
      <c r="AS13" s="424"/>
      <c r="AT13" s="425"/>
      <c r="AU13" s="426" t="s">
        <v>104</v>
      </c>
      <c r="AV13" s="427"/>
      <c r="AW13" s="427"/>
      <c r="AX13" s="427"/>
      <c r="AY13" s="428" t="s">
        <v>133</v>
      </c>
      <c r="AZ13" s="429"/>
      <c r="BA13" s="429"/>
      <c r="BB13" s="429"/>
      <c r="BC13" s="429"/>
      <c r="BD13" s="429"/>
      <c r="BE13" s="429"/>
      <c r="BF13" s="429"/>
      <c r="BG13" s="429"/>
      <c r="BH13" s="429"/>
      <c r="BI13" s="429"/>
      <c r="BJ13" s="429"/>
      <c r="BK13" s="429"/>
      <c r="BL13" s="429"/>
      <c r="BM13" s="430"/>
      <c r="BN13" s="394">
        <v>-164080</v>
      </c>
      <c r="BO13" s="395"/>
      <c r="BP13" s="395"/>
      <c r="BQ13" s="395"/>
      <c r="BR13" s="395"/>
      <c r="BS13" s="395"/>
      <c r="BT13" s="395"/>
      <c r="BU13" s="396"/>
      <c r="BV13" s="394">
        <v>1371786</v>
      </c>
      <c r="BW13" s="395"/>
      <c r="BX13" s="395"/>
      <c r="BY13" s="395"/>
      <c r="BZ13" s="395"/>
      <c r="CA13" s="395"/>
      <c r="CB13" s="395"/>
      <c r="CC13" s="396"/>
      <c r="CD13" s="397" t="s">
        <v>134</v>
      </c>
      <c r="CE13" s="398"/>
      <c r="CF13" s="398"/>
      <c r="CG13" s="398"/>
      <c r="CH13" s="398"/>
      <c r="CI13" s="398"/>
      <c r="CJ13" s="398"/>
      <c r="CK13" s="398"/>
      <c r="CL13" s="398"/>
      <c r="CM13" s="398"/>
      <c r="CN13" s="398"/>
      <c r="CO13" s="398"/>
      <c r="CP13" s="398"/>
      <c r="CQ13" s="398"/>
      <c r="CR13" s="398"/>
      <c r="CS13" s="399"/>
      <c r="CT13" s="391">
        <v>7.6</v>
      </c>
      <c r="CU13" s="392"/>
      <c r="CV13" s="392"/>
      <c r="CW13" s="392"/>
      <c r="CX13" s="392"/>
      <c r="CY13" s="392"/>
      <c r="CZ13" s="392"/>
      <c r="DA13" s="393"/>
      <c r="DB13" s="391">
        <v>8.5</v>
      </c>
      <c r="DC13" s="392"/>
      <c r="DD13" s="392"/>
      <c r="DE13" s="392"/>
      <c r="DF13" s="392"/>
      <c r="DG13" s="392"/>
      <c r="DH13" s="392"/>
      <c r="DI13" s="393"/>
    </row>
    <row r="14" spans="1:119" ht="18.75" customHeight="1" thickBot="1" x14ac:dyDescent="0.25">
      <c r="A14" s="175"/>
      <c r="B14" s="457"/>
      <c r="C14" s="458"/>
      <c r="D14" s="458"/>
      <c r="E14" s="458"/>
      <c r="F14" s="458"/>
      <c r="G14" s="458"/>
      <c r="H14" s="458"/>
      <c r="I14" s="458"/>
      <c r="J14" s="458"/>
      <c r="K14" s="459"/>
      <c r="L14" s="475" t="s">
        <v>135</v>
      </c>
      <c r="M14" s="476"/>
      <c r="N14" s="476"/>
      <c r="O14" s="476"/>
      <c r="P14" s="476"/>
      <c r="Q14" s="477"/>
      <c r="R14" s="478">
        <v>98545</v>
      </c>
      <c r="S14" s="479"/>
      <c r="T14" s="479"/>
      <c r="U14" s="479"/>
      <c r="V14" s="480"/>
      <c r="W14" s="384"/>
      <c r="X14" s="385"/>
      <c r="Y14" s="385"/>
      <c r="Z14" s="385"/>
      <c r="AA14" s="385"/>
      <c r="AB14" s="374"/>
      <c r="AC14" s="481">
        <v>1.9</v>
      </c>
      <c r="AD14" s="482"/>
      <c r="AE14" s="482"/>
      <c r="AF14" s="482"/>
      <c r="AG14" s="483"/>
      <c r="AH14" s="481">
        <v>2.2999999999999998</v>
      </c>
      <c r="AI14" s="482"/>
      <c r="AJ14" s="482"/>
      <c r="AK14" s="482"/>
      <c r="AL14" s="484"/>
      <c r="AM14" s="423"/>
      <c r="AN14" s="424"/>
      <c r="AO14" s="424"/>
      <c r="AP14" s="424"/>
      <c r="AQ14" s="424"/>
      <c r="AR14" s="424"/>
      <c r="AS14" s="424"/>
      <c r="AT14" s="425"/>
      <c r="AU14" s="426"/>
      <c r="AV14" s="427"/>
      <c r="AW14" s="427"/>
      <c r="AX14" s="427"/>
      <c r="AY14" s="428"/>
      <c r="AZ14" s="429"/>
      <c r="BA14" s="429"/>
      <c r="BB14" s="429"/>
      <c r="BC14" s="429"/>
      <c r="BD14" s="429"/>
      <c r="BE14" s="429"/>
      <c r="BF14" s="429"/>
      <c r="BG14" s="429"/>
      <c r="BH14" s="429"/>
      <c r="BI14" s="429"/>
      <c r="BJ14" s="429"/>
      <c r="BK14" s="429"/>
      <c r="BL14" s="429"/>
      <c r="BM14" s="430"/>
      <c r="BN14" s="394"/>
      <c r="BO14" s="395"/>
      <c r="BP14" s="395"/>
      <c r="BQ14" s="395"/>
      <c r="BR14" s="395"/>
      <c r="BS14" s="395"/>
      <c r="BT14" s="395"/>
      <c r="BU14" s="396"/>
      <c r="BV14" s="394"/>
      <c r="BW14" s="395"/>
      <c r="BX14" s="395"/>
      <c r="BY14" s="395"/>
      <c r="BZ14" s="395"/>
      <c r="CA14" s="395"/>
      <c r="CB14" s="395"/>
      <c r="CC14" s="396"/>
      <c r="CD14" s="489" t="s">
        <v>136</v>
      </c>
      <c r="CE14" s="490"/>
      <c r="CF14" s="490"/>
      <c r="CG14" s="490"/>
      <c r="CH14" s="490"/>
      <c r="CI14" s="490"/>
      <c r="CJ14" s="490"/>
      <c r="CK14" s="490"/>
      <c r="CL14" s="490"/>
      <c r="CM14" s="490"/>
      <c r="CN14" s="490"/>
      <c r="CO14" s="490"/>
      <c r="CP14" s="490"/>
      <c r="CQ14" s="490"/>
      <c r="CR14" s="490"/>
      <c r="CS14" s="491"/>
      <c r="CT14" s="492">
        <v>8.6999999999999993</v>
      </c>
      <c r="CU14" s="493"/>
      <c r="CV14" s="493"/>
      <c r="CW14" s="493"/>
      <c r="CX14" s="493"/>
      <c r="CY14" s="493"/>
      <c r="CZ14" s="493"/>
      <c r="DA14" s="494"/>
      <c r="DB14" s="492">
        <v>27.9</v>
      </c>
      <c r="DC14" s="493"/>
      <c r="DD14" s="493"/>
      <c r="DE14" s="493"/>
      <c r="DF14" s="493"/>
      <c r="DG14" s="493"/>
      <c r="DH14" s="493"/>
      <c r="DI14" s="494"/>
    </row>
    <row r="15" spans="1:119" ht="18.75" customHeight="1" x14ac:dyDescent="0.2">
      <c r="A15" s="175"/>
      <c r="B15" s="457"/>
      <c r="C15" s="458"/>
      <c r="D15" s="458"/>
      <c r="E15" s="458"/>
      <c r="F15" s="458"/>
      <c r="G15" s="458"/>
      <c r="H15" s="458"/>
      <c r="I15" s="458"/>
      <c r="J15" s="458"/>
      <c r="K15" s="459"/>
      <c r="L15" s="184"/>
      <c r="M15" s="485" t="s">
        <v>130</v>
      </c>
      <c r="N15" s="486"/>
      <c r="O15" s="486"/>
      <c r="P15" s="486"/>
      <c r="Q15" s="487"/>
      <c r="R15" s="478">
        <v>96421</v>
      </c>
      <c r="S15" s="479"/>
      <c r="T15" s="479"/>
      <c r="U15" s="479"/>
      <c r="V15" s="480"/>
      <c r="W15" s="410" t="s">
        <v>137</v>
      </c>
      <c r="X15" s="411"/>
      <c r="Y15" s="411"/>
      <c r="Z15" s="411"/>
      <c r="AA15" s="411"/>
      <c r="AB15" s="401"/>
      <c r="AC15" s="445">
        <v>9839</v>
      </c>
      <c r="AD15" s="446"/>
      <c r="AE15" s="446"/>
      <c r="AF15" s="446"/>
      <c r="AG15" s="488"/>
      <c r="AH15" s="445">
        <v>10292</v>
      </c>
      <c r="AI15" s="446"/>
      <c r="AJ15" s="446"/>
      <c r="AK15" s="446"/>
      <c r="AL15" s="447"/>
      <c r="AM15" s="423"/>
      <c r="AN15" s="424"/>
      <c r="AO15" s="424"/>
      <c r="AP15" s="424"/>
      <c r="AQ15" s="424"/>
      <c r="AR15" s="424"/>
      <c r="AS15" s="424"/>
      <c r="AT15" s="425"/>
      <c r="AU15" s="426"/>
      <c r="AV15" s="427"/>
      <c r="AW15" s="427"/>
      <c r="AX15" s="427"/>
      <c r="AY15" s="354" t="s">
        <v>138</v>
      </c>
      <c r="AZ15" s="355"/>
      <c r="BA15" s="355"/>
      <c r="BB15" s="355"/>
      <c r="BC15" s="355"/>
      <c r="BD15" s="355"/>
      <c r="BE15" s="355"/>
      <c r="BF15" s="355"/>
      <c r="BG15" s="355"/>
      <c r="BH15" s="355"/>
      <c r="BI15" s="355"/>
      <c r="BJ15" s="355"/>
      <c r="BK15" s="355"/>
      <c r="BL15" s="355"/>
      <c r="BM15" s="356"/>
      <c r="BN15" s="357">
        <v>16202836</v>
      </c>
      <c r="BO15" s="358"/>
      <c r="BP15" s="358"/>
      <c r="BQ15" s="358"/>
      <c r="BR15" s="358"/>
      <c r="BS15" s="358"/>
      <c r="BT15" s="358"/>
      <c r="BU15" s="359"/>
      <c r="BV15" s="357">
        <v>16120594</v>
      </c>
      <c r="BW15" s="358"/>
      <c r="BX15" s="358"/>
      <c r="BY15" s="358"/>
      <c r="BZ15" s="358"/>
      <c r="CA15" s="358"/>
      <c r="CB15" s="358"/>
      <c r="CC15" s="359"/>
      <c r="CD15" s="495" t="s">
        <v>139</v>
      </c>
      <c r="CE15" s="496"/>
      <c r="CF15" s="496"/>
      <c r="CG15" s="496"/>
      <c r="CH15" s="496"/>
      <c r="CI15" s="496"/>
      <c r="CJ15" s="496"/>
      <c r="CK15" s="496"/>
      <c r="CL15" s="496"/>
      <c r="CM15" s="496"/>
      <c r="CN15" s="496"/>
      <c r="CO15" s="496"/>
      <c r="CP15" s="496"/>
      <c r="CQ15" s="496"/>
      <c r="CR15" s="496"/>
      <c r="CS15" s="497"/>
      <c r="CT15" s="185"/>
      <c r="CU15" s="186"/>
      <c r="CV15" s="186"/>
      <c r="CW15" s="186"/>
      <c r="CX15" s="186"/>
      <c r="CY15" s="186"/>
      <c r="CZ15" s="186"/>
      <c r="DA15" s="187"/>
      <c r="DB15" s="185"/>
      <c r="DC15" s="186"/>
      <c r="DD15" s="186"/>
      <c r="DE15" s="186"/>
      <c r="DF15" s="186"/>
      <c r="DG15" s="186"/>
      <c r="DH15" s="186"/>
      <c r="DI15" s="187"/>
    </row>
    <row r="16" spans="1:119" ht="18.75" customHeight="1" x14ac:dyDescent="0.2">
      <c r="A16" s="175"/>
      <c r="B16" s="457"/>
      <c r="C16" s="458"/>
      <c r="D16" s="458"/>
      <c r="E16" s="458"/>
      <c r="F16" s="458"/>
      <c r="G16" s="458"/>
      <c r="H16" s="458"/>
      <c r="I16" s="458"/>
      <c r="J16" s="458"/>
      <c r="K16" s="459"/>
      <c r="L16" s="475" t="s">
        <v>140</v>
      </c>
      <c r="M16" s="498"/>
      <c r="N16" s="498"/>
      <c r="O16" s="498"/>
      <c r="P16" s="498"/>
      <c r="Q16" s="499"/>
      <c r="R16" s="500" t="s">
        <v>141</v>
      </c>
      <c r="S16" s="501"/>
      <c r="T16" s="501"/>
      <c r="U16" s="501"/>
      <c r="V16" s="502"/>
      <c r="W16" s="384"/>
      <c r="X16" s="385"/>
      <c r="Y16" s="385"/>
      <c r="Z16" s="385"/>
      <c r="AA16" s="385"/>
      <c r="AB16" s="374"/>
      <c r="AC16" s="481">
        <v>22</v>
      </c>
      <c r="AD16" s="482"/>
      <c r="AE16" s="482"/>
      <c r="AF16" s="482"/>
      <c r="AG16" s="483"/>
      <c r="AH16" s="481">
        <v>23.8</v>
      </c>
      <c r="AI16" s="482"/>
      <c r="AJ16" s="482"/>
      <c r="AK16" s="482"/>
      <c r="AL16" s="484"/>
      <c r="AM16" s="423"/>
      <c r="AN16" s="424"/>
      <c r="AO16" s="424"/>
      <c r="AP16" s="424"/>
      <c r="AQ16" s="424"/>
      <c r="AR16" s="424"/>
      <c r="AS16" s="424"/>
      <c r="AT16" s="425"/>
      <c r="AU16" s="426"/>
      <c r="AV16" s="427"/>
      <c r="AW16" s="427"/>
      <c r="AX16" s="427"/>
      <c r="AY16" s="428" t="s">
        <v>142</v>
      </c>
      <c r="AZ16" s="429"/>
      <c r="BA16" s="429"/>
      <c r="BB16" s="429"/>
      <c r="BC16" s="429"/>
      <c r="BD16" s="429"/>
      <c r="BE16" s="429"/>
      <c r="BF16" s="429"/>
      <c r="BG16" s="429"/>
      <c r="BH16" s="429"/>
      <c r="BI16" s="429"/>
      <c r="BJ16" s="429"/>
      <c r="BK16" s="429"/>
      <c r="BL16" s="429"/>
      <c r="BM16" s="430"/>
      <c r="BN16" s="394">
        <v>19607380</v>
      </c>
      <c r="BO16" s="395"/>
      <c r="BP16" s="395"/>
      <c r="BQ16" s="395"/>
      <c r="BR16" s="395"/>
      <c r="BS16" s="395"/>
      <c r="BT16" s="395"/>
      <c r="BU16" s="396"/>
      <c r="BV16" s="394">
        <v>18854441</v>
      </c>
      <c r="BW16" s="395"/>
      <c r="BX16" s="395"/>
      <c r="BY16" s="395"/>
      <c r="BZ16" s="395"/>
      <c r="CA16" s="395"/>
      <c r="CB16" s="395"/>
      <c r="CC16" s="396"/>
      <c r="CD16" s="188"/>
      <c r="CE16" s="508"/>
      <c r="CF16" s="508"/>
      <c r="CG16" s="508"/>
      <c r="CH16" s="508"/>
      <c r="CI16" s="508"/>
      <c r="CJ16" s="508"/>
      <c r="CK16" s="508"/>
      <c r="CL16" s="508"/>
      <c r="CM16" s="508"/>
      <c r="CN16" s="508"/>
      <c r="CO16" s="508"/>
      <c r="CP16" s="508"/>
      <c r="CQ16" s="508"/>
      <c r="CR16" s="508"/>
      <c r="CS16" s="509"/>
      <c r="CT16" s="391"/>
      <c r="CU16" s="392"/>
      <c r="CV16" s="392"/>
      <c r="CW16" s="392"/>
      <c r="CX16" s="392"/>
      <c r="CY16" s="392"/>
      <c r="CZ16" s="392"/>
      <c r="DA16" s="393"/>
      <c r="DB16" s="391"/>
      <c r="DC16" s="392"/>
      <c r="DD16" s="392"/>
      <c r="DE16" s="392"/>
      <c r="DF16" s="392"/>
      <c r="DG16" s="392"/>
      <c r="DH16" s="392"/>
      <c r="DI16" s="393"/>
    </row>
    <row r="17" spans="1:113" ht="18.75" customHeight="1" thickBot="1" x14ac:dyDescent="0.25">
      <c r="A17" s="175"/>
      <c r="B17" s="460"/>
      <c r="C17" s="461"/>
      <c r="D17" s="461"/>
      <c r="E17" s="461"/>
      <c r="F17" s="461"/>
      <c r="G17" s="461"/>
      <c r="H17" s="461"/>
      <c r="I17" s="461"/>
      <c r="J17" s="461"/>
      <c r="K17" s="462"/>
      <c r="L17" s="189"/>
      <c r="M17" s="505" t="s">
        <v>143</v>
      </c>
      <c r="N17" s="506"/>
      <c r="O17" s="506"/>
      <c r="P17" s="506"/>
      <c r="Q17" s="507"/>
      <c r="R17" s="500" t="s">
        <v>144</v>
      </c>
      <c r="S17" s="501"/>
      <c r="T17" s="501"/>
      <c r="U17" s="501"/>
      <c r="V17" s="502"/>
      <c r="W17" s="410" t="s">
        <v>145</v>
      </c>
      <c r="X17" s="411"/>
      <c r="Y17" s="411"/>
      <c r="Z17" s="411"/>
      <c r="AA17" s="411"/>
      <c r="AB17" s="401"/>
      <c r="AC17" s="445">
        <v>33943</v>
      </c>
      <c r="AD17" s="446"/>
      <c r="AE17" s="446"/>
      <c r="AF17" s="446"/>
      <c r="AG17" s="488"/>
      <c r="AH17" s="445">
        <v>31934</v>
      </c>
      <c r="AI17" s="446"/>
      <c r="AJ17" s="446"/>
      <c r="AK17" s="446"/>
      <c r="AL17" s="447"/>
      <c r="AM17" s="423"/>
      <c r="AN17" s="424"/>
      <c r="AO17" s="424"/>
      <c r="AP17" s="424"/>
      <c r="AQ17" s="424"/>
      <c r="AR17" s="424"/>
      <c r="AS17" s="424"/>
      <c r="AT17" s="425"/>
      <c r="AU17" s="426"/>
      <c r="AV17" s="427"/>
      <c r="AW17" s="427"/>
      <c r="AX17" s="427"/>
      <c r="AY17" s="428" t="s">
        <v>146</v>
      </c>
      <c r="AZ17" s="429"/>
      <c r="BA17" s="429"/>
      <c r="BB17" s="429"/>
      <c r="BC17" s="429"/>
      <c r="BD17" s="429"/>
      <c r="BE17" s="429"/>
      <c r="BF17" s="429"/>
      <c r="BG17" s="429"/>
      <c r="BH17" s="429"/>
      <c r="BI17" s="429"/>
      <c r="BJ17" s="429"/>
      <c r="BK17" s="429"/>
      <c r="BL17" s="429"/>
      <c r="BM17" s="430"/>
      <c r="BN17" s="394">
        <v>20764283</v>
      </c>
      <c r="BO17" s="395"/>
      <c r="BP17" s="395"/>
      <c r="BQ17" s="395"/>
      <c r="BR17" s="395"/>
      <c r="BS17" s="395"/>
      <c r="BT17" s="395"/>
      <c r="BU17" s="396"/>
      <c r="BV17" s="394">
        <v>20672108</v>
      </c>
      <c r="BW17" s="395"/>
      <c r="BX17" s="395"/>
      <c r="BY17" s="395"/>
      <c r="BZ17" s="395"/>
      <c r="CA17" s="395"/>
      <c r="CB17" s="395"/>
      <c r="CC17" s="396"/>
      <c r="CD17" s="188"/>
      <c r="CE17" s="508"/>
      <c r="CF17" s="508"/>
      <c r="CG17" s="508"/>
      <c r="CH17" s="508"/>
      <c r="CI17" s="508"/>
      <c r="CJ17" s="508"/>
      <c r="CK17" s="508"/>
      <c r="CL17" s="508"/>
      <c r="CM17" s="508"/>
      <c r="CN17" s="508"/>
      <c r="CO17" s="508"/>
      <c r="CP17" s="508"/>
      <c r="CQ17" s="508"/>
      <c r="CR17" s="508"/>
      <c r="CS17" s="509"/>
      <c r="CT17" s="391"/>
      <c r="CU17" s="392"/>
      <c r="CV17" s="392"/>
      <c r="CW17" s="392"/>
      <c r="CX17" s="392"/>
      <c r="CY17" s="392"/>
      <c r="CZ17" s="392"/>
      <c r="DA17" s="393"/>
      <c r="DB17" s="391"/>
      <c r="DC17" s="392"/>
      <c r="DD17" s="392"/>
      <c r="DE17" s="392"/>
      <c r="DF17" s="392"/>
      <c r="DG17" s="392"/>
      <c r="DH17" s="392"/>
      <c r="DI17" s="393"/>
    </row>
    <row r="18" spans="1:113" ht="18.75" customHeight="1" thickBot="1" x14ac:dyDescent="0.25">
      <c r="A18" s="175"/>
      <c r="B18" s="516" t="s">
        <v>147</v>
      </c>
      <c r="C18" s="437"/>
      <c r="D18" s="437"/>
      <c r="E18" s="517"/>
      <c r="F18" s="517"/>
      <c r="G18" s="517"/>
      <c r="H18" s="517"/>
      <c r="I18" s="517"/>
      <c r="J18" s="517"/>
      <c r="K18" s="517"/>
      <c r="L18" s="518">
        <v>56.51</v>
      </c>
      <c r="M18" s="518"/>
      <c r="N18" s="518"/>
      <c r="O18" s="518"/>
      <c r="P18" s="518"/>
      <c r="Q18" s="518"/>
      <c r="R18" s="519"/>
      <c r="S18" s="519"/>
      <c r="T18" s="519"/>
      <c r="U18" s="519"/>
      <c r="V18" s="520"/>
      <c r="W18" s="412"/>
      <c r="X18" s="413"/>
      <c r="Y18" s="413"/>
      <c r="Z18" s="413"/>
      <c r="AA18" s="413"/>
      <c r="AB18" s="404"/>
      <c r="AC18" s="521">
        <v>76.099999999999994</v>
      </c>
      <c r="AD18" s="522"/>
      <c r="AE18" s="522"/>
      <c r="AF18" s="522"/>
      <c r="AG18" s="523"/>
      <c r="AH18" s="521">
        <v>73.900000000000006</v>
      </c>
      <c r="AI18" s="522"/>
      <c r="AJ18" s="522"/>
      <c r="AK18" s="522"/>
      <c r="AL18" s="524"/>
      <c r="AM18" s="423"/>
      <c r="AN18" s="424"/>
      <c r="AO18" s="424"/>
      <c r="AP18" s="424"/>
      <c r="AQ18" s="424"/>
      <c r="AR18" s="424"/>
      <c r="AS18" s="424"/>
      <c r="AT18" s="425"/>
      <c r="AU18" s="426"/>
      <c r="AV18" s="427"/>
      <c r="AW18" s="427"/>
      <c r="AX18" s="427"/>
      <c r="AY18" s="428" t="s">
        <v>148</v>
      </c>
      <c r="AZ18" s="429"/>
      <c r="BA18" s="429"/>
      <c r="BB18" s="429"/>
      <c r="BC18" s="429"/>
      <c r="BD18" s="429"/>
      <c r="BE18" s="429"/>
      <c r="BF18" s="429"/>
      <c r="BG18" s="429"/>
      <c r="BH18" s="429"/>
      <c r="BI18" s="429"/>
      <c r="BJ18" s="429"/>
      <c r="BK18" s="429"/>
      <c r="BL18" s="429"/>
      <c r="BM18" s="430"/>
      <c r="BN18" s="394">
        <v>26627878</v>
      </c>
      <c r="BO18" s="395"/>
      <c r="BP18" s="395"/>
      <c r="BQ18" s="395"/>
      <c r="BR18" s="395"/>
      <c r="BS18" s="395"/>
      <c r="BT18" s="395"/>
      <c r="BU18" s="396"/>
      <c r="BV18" s="394">
        <v>25858705</v>
      </c>
      <c r="BW18" s="395"/>
      <c r="BX18" s="395"/>
      <c r="BY18" s="395"/>
      <c r="BZ18" s="395"/>
      <c r="CA18" s="395"/>
      <c r="CB18" s="395"/>
      <c r="CC18" s="396"/>
      <c r="CD18" s="188"/>
      <c r="CE18" s="508"/>
      <c r="CF18" s="508"/>
      <c r="CG18" s="508"/>
      <c r="CH18" s="508"/>
      <c r="CI18" s="508"/>
      <c r="CJ18" s="508"/>
      <c r="CK18" s="508"/>
      <c r="CL18" s="508"/>
      <c r="CM18" s="508"/>
      <c r="CN18" s="508"/>
      <c r="CO18" s="508"/>
      <c r="CP18" s="508"/>
      <c r="CQ18" s="508"/>
      <c r="CR18" s="508"/>
      <c r="CS18" s="509"/>
      <c r="CT18" s="391"/>
      <c r="CU18" s="392"/>
      <c r="CV18" s="392"/>
      <c r="CW18" s="392"/>
      <c r="CX18" s="392"/>
      <c r="CY18" s="392"/>
      <c r="CZ18" s="392"/>
      <c r="DA18" s="393"/>
      <c r="DB18" s="391"/>
      <c r="DC18" s="392"/>
      <c r="DD18" s="392"/>
      <c r="DE18" s="392"/>
      <c r="DF18" s="392"/>
      <c r="DG18" s="392"/>
      <c r="DH18" s="392"/>
      <c r="DI18" s="393"/>
    </row>
    <row r="19" spans="1:113" ht="18.75" customHeight="1" thickBot="1" x14ac:dyDescent="0.25">
      <c r="A19" s="175"/>
      <c r="B19" s="516" t="s">
        <v>149</v>
      </c>
      <c r="C19" s="437"/>
      <c r="D19" s="437"/>
      <c r="E19" s="517"/>
      <c r="F19" s="517"/>
      <c r="G19" s="517"/>
      <c r="H19" s="517"/>
      <c r="I19" s="517"/>
      <c r="J19" s="517"/>
      <c r="K19" s="517"/>
      <c r="L19" s="525">
        <v>1772</v>
      </c>
      <c r="M19" s="525"/>
      <c r="N19" s="525"/>
      <c r="O19" s="525"/>
      <c r="P19" s="525"/>
      <c r="Q19" s="525"/>
      <c r="R19" s="526"/>
      <c r="S19" s="526"/>
      <c r="T19" s="526"/>
      <c r="U19" s="526"/>
      <c r="V19" s="527"/>
      <c r="W19" s="351"/>
      <c r="X19" s="352"/>
      <c r="Y19" s="352"/>
      <c r="Z19" s="352"/>
      <c r="AA19" s="352"/>
      <c r="AB19" s="352"/>
      <c r="AC19" s="503"/>
      <c r="AD19" s="503"/>
      <c r="AE19" s="503"/>
      <c r="AF19" s="503"/>
      <c r="AG19" s="503"/>
      <c r="AH19" s="503"/>
      <c r="AI19" s="503"/>
      <c r="AJ19" s="503"/>
      <c r="AK19" s="503"/>
      <c r="AL19" s="504"/>
      <c r="AM19" s="423"/>
      <c r="AN19" s="424"/>
      <c r="AO19" s="424"/>
      <c r="AP19" s="424"/>
      <c r="AQ19" s="424"/>
      <c r="AR19" s="424"/>
      <c r="AS19" s="424"/>
      <c r="AT19" s="425"/>
      <c r="AU19" s="426"/>
      <c r="AV19" s="427"/>
      <c r="AW19" s="427"/>
      <c r="AX19" s="427"/>
      <c r="AY19" s="428" t="s">
        <v>150</v>
      </c>
      <c r="AZ19" s="429"/>
      <c r="BA19" s="429"/>
      <c r="BB19" s="429"/>
      <c r="BC19" s="429"/>
      <c r="BD19" s="429"/>
      <c r="BE19" s="429"/>
      <c r="BF19" s="429"/>
      <c r="BG19" s="429"/>
      <c r="BH19" s="429"/>
      <c r="BI19" s="429"/>
      <c r="BJ19" s="429"/>
      <c r="BK19" s="429"/>
      <c r="BL19" s="429"/>
      <c r="BM19" s="430"/>
      <c r="BN19" s="394">
        <v>34236685</v>
      </c>
      <c r="BO19" s="395"/>
      <c r="BP19" s="395"/>
      <c r="BQ19" s="395"/>
      <c r="BR19" s="395"/>
      <c r="BS19" s="395"/>
      <c r="BT19" s="395"/>
      <c r="BU19" s="396"/>
      <c r="BV19" s="394">
        <v>31882767</v>
      </c>
      <c r="BW19" s="395"/>
      <c r="BX19" s="395"/>
      <c r="BY19" s="395"/>
      <c r="BZ19" s="395"/>
      <c r="CA19" s="395"/>
      <c r="CB19" s="395"/>
      <c r="CC19" s="396"/>
      <c r="CD19" s="188"/>
      <c r="CE19" s="508"/>
      <c r="CF19" s="508"/>
      <c r="CG19" s="508"/>
      <c r="CH19" s="508"/>
      <c r="CI19" s="508"/>
      <c r="CJ19" s="508"/>
      <c r="CK19" s="508"/>
      <c r="CL19" s="508"/>
      <c r="CM19" s="508"/>
      <c r="CN19" s="508"/>
      <c r="CO19" s="508"/>
      <c r="CP19" s="508"/>
      <c r="CQ19" s="508"/>
      <c r="CR19" s="508"/>
      <c r="CS19" s="509"/>
      <c r="CT19" s="391"/>
      <c r="CU19" s="392"/>
      <c r="CV19" s="392"/>
      <c r="CW19" s="392"/>
      <c r="CX19" s="392"/>
      <c r="CY19" s="392"/>
      <c r="CZ19" s="392"/>
      <c r="DA19" s="393"/>
      <c r="DB19" s="391"/>
      <c r="DC19" s="392"/>
      <c r="DD19" s="392"/>
      <c r="DE19" s="392"/>
      <c r="DF19" s="392"/>
      <c r="DG19" s="392"/>
      <c r="DH19" s="392"/>
      <c r="DI19" s="393"/>
    </row>
    <row r="20" spans="1:113" ht="18.75" customHeight="1" thickBot="1" x14ac:dyDescent="0.25">
      <c r="A20" s="175"/>
      <c r="B20" s="516" t="s">
        <v>151</v>
      </c>
      <c r="C20" s="437"/>
      <c r="D20" s="437"/>
      <c r="E20" s="517"/>
      <c r="F20" s="517"/>
      <c r="G20" s="517"/>
      <c r="H20" s="517"/>
      <c r="I20" s="517"/>
      <c r="J20" s="517"/>
      <c r="K20" s="517"/>
      <c r="L20" s="525">
        <v>43864</v>
      </c>
      <c r="M20" s="525"/>
      <c r="N20" s="525"/>
      <c r="O20" s="525"/>
      <c r="P20" s="525"/>
      <c r="Q20" s="525"/>
      <c r="R20" s="526"/>
      <c r="S20" s="526"/>
      <c r="T20" s="526"/>
      <c r="U20" s="526"/>
      <c r="V20" s="527"/>
      <c r="W20" s="412"/>
      <c r="X20" s="413"/>
      <c r="Y20" s="413"/>
      <c r="Z20" s="413"/>
      <c r="AA20" s="413"/>
      <c r="AB20" s="413"/>
      <c r="AC20" s="528"/>
      <c r="AD20" s="528"/>
      <c r="AE20" s="528"/>
      <c r="AF20" s="528"/>
      <c r="AG20" s="528"/>
      <c r="AH20" s="528"/>
      <c r="AI20" s="528"/>
      <c r="AJ20" s="528"/>
      <c r="AK20" s="528"/>
      <c r="AL20" s="529"/>
      <c r="AM20" s="530"/>
      <c r="AN20" s="449"/>
      <c r="AO20" s="449"/>
      <c r="AP20" s="449"/>
      <c r="AQ20" s="449"/>
      <c r="AR20" s="449"/>
      <c r="AS20" s="449"/>
      <c r="AT20" s="450"/>
      <c r="AU20" s="531"/>
      <c r="AV20" s="532"/>
      <c r="AW20" s="532"/>
      <c r="AX20" s="533"/>
      <c r="AY20" s="428"/>
      <c r="AZ20" s="429"/>
      <c r="BA20" s="429"/>
      <c r="BB20" s="429"/>
      <c r="BC20" s="429"/>
      <c r="BD20" s="429"/>
      <c r="BE20" s="429"/>
      <c r="BF20" s="429"/>
      <c r="BG20" s="429"/>
      <c r="BH20" s="429"/>
      <c r="BI20" s="429"/>
      <c r="BJ20" s="429"/>
      <c r="BK20" s="429"/>
      <c r="BL20" s="429"/>
      <c r="BM20" s="430"/>
      <c r="BN20" s="394"/>
      <c r="BO20" s="395"/>
      <c r="BP20" s="395"/>
      <c r="BQ20" s="395"/>
      <c r="BR20" s="395"/>
      <c r="BS20" s="395"/>
      <c r="BT20" s="395"/>
      <c r="BU20" s="396"/>
      <c r="BV20" s="394"/>
      <c r="BW20" s="395"/>
      <c r="BX20" s="395"/>
      <c r="BY20" s="395"/>
      <c r="BZ20" s="395"/>
      <c r="CA20" s="395"/>
      <c r="CB20" s="395"/>
      <c r="CC20" s="396"/>
      <c r="CD20" s="188"/>
      <c r="CE20" s="508"/>
      <c r="CF20" s="508"/>
      <c r="CG20" s="508"/>
      <c r="CH20" s="508"/>
      <c r="CI20" s="508"/>
      <c r="CJ20" s="508"/>
      <c r="CK20" s="508"/>
      <c r="CL20" s="508"/>
      <c r="CM20" s="508"/>
      <c r="CN20" s="508"/>
      <c r="CO20" s="508"/>
      <c r="CP20" s="508"/>
      <c r="CQ20" s="508"/>
      <c r="CR20" s="508"/>
      <c r="CS20" s="509"/>
      <c r="CT20" s="391"/>
      <c r="CU20" s="392"/>
      <c r="CV20" s="392"/>
      <c r="CW20" s="392"/>
      <c r="CX20" s="392"/>
      <c r="CY20" s="392"/>
      <c r="CZ20" s="392"/>
      <c r="DA20" s="393"/>
      <c r="DB20" s="391"/>
      <c r="DC20" s="392"/>
      <c r="DD20" s="392"/>
      <c r="DE20" s="392"/>
      <c r="DF20" s="392"/>
      <c r="DG20" s="392"/>
      <c r="DH20" s="392"/>
      <c r="DI20" s="393"/>
    </row>
    <row r="21" spans="1:113" ht="18.75" customHeight="1" thickBot="1" x14ac:dyDescent="0.25">
      <c r="A21" s="175"/>
      <c r="B21" s="534" t="s">
        <v>152</v>
      </c>
      <c r="C21" s="535"/>
      <c r="D21" s="535"/>
      <c r="E21" s="535"/>
      <c r="F21" s="535"/>
      <c r="G21" s="535"/>
      <c r="H21" s="535"/>
      <c r="I21" s="535"/>
      <c r="J21" s="535"/>
      <c r="K21" s="535"/>
      <c r="L21" s="535"/>
      <c r="M21" s="535"/>
      <c r="N21" s="535"/>
      <c r="O21" s="535"/>
      <c r="P21" s="535"/>
      <c r="Q21" s="535"/>
      <c r="R21" s="535"/>
      <c r="S21" s="535"/>
      <c r="T21" s="535"/>
      <c r="U21" s="535"/>
      <c r="V21" s="535"/>
      <c r="W21" s="535"/>
      <c r="X21" s="535"/>
      <c r="Y21" s="535"/>
      <c r="Z21" s="535"/>
      <c r="AA21" s="535"/>
      <c r="AB21" s="535"/>
      <c r="AC21" s="535"/>
      <c r="AD21" s="535"/>
      <c r="AE21" s="535"/>
      <c r="AF21" s="535"/>
      <c r="AG21" s="535"/>
      <c r="AH21" s="535"/>
      <c r="AI21" s="535"/>
      <c r="AJ21" s="535"/>
      <c r="AK21" s="535"/>
      <c r="AL21" s="535"/>
      <c r="AM21" s="535"/>
      <c r="AN21" s="535"/>
      <c r="AO21" s="535"/>
      <c r="AP21" s="535"/>
      <c r="AQ21" s="535"/>
      <c r="AR21" s="535"/>
      <c r="AS21" s="535"/>
      <c r="AT21" s="535"/>
      <c r="AU21" s="535"/>
      <c r="AV21" s="535"/>
      <c r="AW21" s="535"/>
      <c r="AX21" s="536"/>
      <c r="AY21" s="510"/>
      <c r="AZ21" s="511"/>
      <c r="BA21" s="511"/>
      <c r="BB21" s="511"/>
      <c r="BC21" s="511"/>
      <c r="BD21" s="511"/>
      <c r="BE21" s="511"/>
      <c r="BF21" s="511"/>
      <c r="BG21" s="511"/>
      <c r="BH21" s="511"/>
      <c r="BI21" s="511"/>
      <c r="BJ21" s="511"/>
      <c r="BK21" s="511"/>
      <c r="BL21" s="511"/>
      <c r="BM21" s="512"/>
      <c r="BN21" s="513"/>
      <c r="BO21" s="514"/>
      <c r="BP21" s="514"/>
      <c r="BQ21" s="514"/>
      <c r="BR21" s="514"/>
      <c r="BS21" s="514"/>
      <c r="BT21" s="514"/>
      <c r="BU21" s="515"/>
      <c r="BV21" s="513"/>
      <c r="BW21" s="514"/>
      <c r="BX21" s="514"/>
      <c r="BY21" s="514"/>
      <c r="BZ21" s="514"/>
      <c r="CA21" s="514"/>
      <c r="CB21" s="514"/>
      <c r="CC21" s="515"/>
      <c r="CD21" s="188"/>
      <c r="CE21" s="508"/>
      <c r="CF21" s="508"/>
      <c r="CG21" s="508"/>
      <c r="CH21" s="508"/>
      <c r="CI21" s="508"/>
      <c r="CJ21" s="508"/>
      <c r="CK21" s="508"/>
      <c r="CL21" s="508"/>
      <c r="CM21" s="508"/>
      <c r="CN21" s="508"/>
      <c r="CO21" s="508"/>
      <c r="CP21" s="508"/>
      <c r="CQ21" s="508"/>
      <c r="CR21" s="508"/>
      <c r="CS21" s="509"/>
      <c r="CT21" s="391"/>
      <c r="CU21" s="392"/>
      <c r="CV21" s="392"/>
      <c r="CW21" s="392"/>
      <c r="CX21" s="392"/>
      <c r="CY21" s="392"/>
      <c r="CZ21" s="392"/>
      <c r="DA21" s="393"/>
      <c r="DB21" s="391"/>
      <c r="DC21" s="392"/>
      <c r="DD21" s="392"/>
      <c r="DE21" s="392"/>
      <c r="DF21" s="392"/>
      <c r="DG21" s="392"/>
      <c r="DH21" s="392"/>
      <c r="DI21" s="393"/>
    </row>
    <row r="22" spans="1:113" ht="18.75" customHeight="1" x14ac:dyDescent="0.2">
      <c r="A22" s="175"/>
      <c r="B22" s="564" t="s">
        <v>153</v>
      </c>
      <c r="C22" s="538"/>
      <c r="D22" s="539"/>
      <c r="E22" s="406" t="s">
        <v>1</v>
      </c>
      <c r="F22" s="411"/>
      <c r="G22" s="411"/>
      <c r="H22" s="411"/>
      <c r="I22" s="411"/>
      <c r="J22" s="411"/>
      <c r="K22" s="401"/>
      <c r="L22" s="406" t="s">
        <v>154</v>
      </c>
      <c r="M22" s="411"/>
      <c r="N22" s="411"/>
      <c r="O22" s="411"/>
      <c r="P22" s="401"/>
      <c r="Q22" s="569" t="s">
        <v>155</v>
      </c>
      <c r="R22" s="570"/>
      <c r="S22" s="570"/>
      <c r="T22" s="570"/>
      <c r="U22" s="570"/>
      <c r="V22" s="571"/>
      <c r="W22" s="537" t="s">
        <v>156</v>
      </c>
      <c r="X22" s="538"/>
      <c r="Y22" s="539"/>
      <c r="Z22" s="406" t="s">
        <v>1</v>
      </c>
      <c r="AA22" s="411"/>
      <c r="AB22" s="411"/>
      <c r="AC22" s="411"/>
      <c r="AD22" s="411"/>
      <c r="AE22" s="411"/>
      <c r="AF22" s="411"/>
      <c r="AG22" s="401"/>
      <c r="AH22" s="575" t="s">
        <v>157</v>
      </c>
      <c r="AI22" s="411"/>
      <c r="AJ22" s="411"/>
      <c r="AK22" s="411"/>
      <c r="AL22" s="401"/>
      <c r="AM22" s="575" t="s">
        <v>158</v>
      </c>
      <c r="AN22" s="576"/>
      <c r="AO22" s="576"/>
      <c r="AP22" s="576"/>
      <c r="AQ22" s="576"/>
      <c r="AR22" s="577"/>
      <c r="AS22" s="569" t="s">
        <v>155</v>
      </c>
      <c r="AT22" s="570"/>
      <c r="AU22" s="570"/>
      <c r="AV22" s="570"/>
      <c r="AW22" s="570"/>
      <c r="AX22" s="581"/>
      <c r="AY22" s="354" t="s">
        <v>159</v>
      </c>
      <c r="AZ22" s="355"/>
      <c r="BA22" s="355"/>
      <c r="BB22" s="355"/>
      <c r="BC22" s="355"/>
      <c r="BD22" s="355"/>
      <c r="BE22" s="355"/>
      <c r="BF22" s="355"/>
      <c r="BG22" s="355"/>
      <c r="BH22" s="355"/>
      <c r="BI22" s="355"/>
      <c r="BJ22" s="355"/>
      <c r="BK22" s="355"/>
      <c r="BL22" s="355"/>
      <c r="BM22" s="356"/>
      <c r="BN22" s="357">
        <v>56749714</v>
      </c>
      <c r="BO22" s="358"/>
      <c r="BP22" s="358"/>
      <c r="BQ22" s="358"/>
      <c r="BR22" s="358"/>
      <c r="BS22" s="358"/>
      <c r="BT22" s="358"/>
      <c r="BU22" s="359"/>
      <c r="BV22" s="357">
        <v>58619166</v>
      </c>
      <c r="BW22" s="358"/>
      <c r="BX22" s="358"/>
      <c r="BY22" s="358"/>
      <c r="BZ22" s="358"/>
      <c r="CA22" s="358"/>
      <c r="CB22" s="358"/>
      <c r="CC22" s="359"/>
      <c r="CD22" s="188"/>
      <c r="CE22" s="508"/>
      <c r="CF22" s="508"/>
      <c r="CG22" s="508"/>
      <c r="CH22" s="508"/>
      <c r="CI22" s="508"/>
      <c r="CJ22" s="508"/>
      <c r="CK22" s="508"/>
      <c r="CL22" s="508"/>
      <c r="CM22" s="508"/>
      <c r="CN22" s="508"/>
      <c r="CO22" s="508"/>
      <c r="CP22" s="508"/>
      <c r="CQ22" s="508"/>
      <c r="CR22" s="508"/>
      <c r="CS22" s="509"/>
      <c r="CT22" s="391"/>
      <c r="CU22" s="392"/>
      <c r="CV22" s="392"/>
      <c r="CW22" s="392"/>
      <c r="CX22" s="392"/>
      <c r="CY22" s="392"/>
      <c r="CZ22" s="392"/>
      <c r="DA22" s="393"/>
      <c r="DB22" s="391"/>
      <c r="DC22" s="392"/>
      <c r="DD22" s="392"/>
      <c r="DE22" s="392"/>
      <c r="DF22" s="392"/>
      <c r="DG22" s="392"/>
      <c r="DH22" s="392"/>
      <c r="DI22" s="393"/>
    </row>
    <row r="23" spans="1:113" ht="18.75" customHeight="1" x14ac:dyDescent="0.2">
      <c r="A23" s="175"/>
      <c r="B23" s="565"/>
      <c r="C23" s="541"/>
      <c r="D23" s="542"/>
      <c r="E23" s="380"/>
      <c r="F23" s="385"/>
      <c r="G23" s="385"/>
      <c r="H23" s="385"/>
      <c r="I23" s="385"/>
      <c r="J23" s="385"/>
      <c r="K23" s="374"/>
      <c r="L23" s="380"/>
      <c r="M23" s="385"/>
      <c r="N23" s="385"/>
      <c r="O23" s="385"/>
      <c r="P23" s="374"/>
      <c r="Q23" s="572"/>
      <c r="R23" s="573"/>
      <c r="S23" s="573"/>
      <c r="T23" s="573"/>
      <c r="U23" s="573"/>
      <c r="V23" s="574"/>
      <c r="W23" s="540"/>
      <c r="X23" s="541"/>
      <c r="Y23" s="542"/>
      <c r="Z23" s="380"/>
      <c r="AA23" s="385"/>
      <c r="AB23" s="385"/>
      <c r="AC23" s="385"/>
      <c r="AD23" s="385"/>
      <c r="AE23" s="385"/>
      <c r="AF23" s="385"/>
      <c r="AG23" s="374"/>
      <c r="AH23" s="380"/>
      <c r="AI23" s="385"/>
      <c r="AJ23" s="385"/>
      <c r="AK23" s="385"/>
      <c r="AL23" s="374"/>
      <c r="AM23" s="578"/>
      <c r="AN23" s="579"/>
      <c r="AO23" s="579"/>
      <c r="AP23" s="579"/>
      <c r="AQ23" s="579"/>
      <c r="AR23" s="580"/>
      <c r="AS23" s="572"/>
      <c r="AT23" s="573"/>
      <c r="AU23" s="573"/>
      <c r="AV23" s="573"/>
      <c r="AW23" s="573"/>
      <c r="AX23" s="582"/>
      <c r="AY23" s="428" t="s">
        <v>160</v>
      </c>
      <c r="AZ23" s="429"/>
      <c r="BA23" s="429"/>
      <c r="BB23" s="429"/>
      <c r="BC23" s="429"/>
      <c r="BD23" s="429"/>
      <c r="BE23" s="429"/>
      <c r="BF23" s="429"/>
      <c r="BG23" s="429"/>
      <c r="BH23" s="429"/>
      <c r="BI23" s="429"/>
      <c r="BJ23" s="429"/>
      <c r="BK23" s="429"/>
      <c r="BL23" s="429"/>
      <c r="BM23" s="430"/>
      <c r="BN23" s="394">
        <v>36665470</v>
      </c>
      <c r="BO23" s="395"/>
      <c r="BP23" s="395"/>
      <c r="BQ23" s="395"/>
      <c r="BR23" s="395"/>
      <c r="BS23" s="395"/>
      <c r="BT23" s="395"/>
      <c r="BU23" s="396"/>
      <c r="BV23" s="394">
        <v>38160638</v>
      </c>
      <c r="BW23" s="395"/>
      <c r="BX23" s="395"/>
      <c r="BY23" s="395"/>
      <c r="BZ23" s="395"/>
      <c r="CA23" s="395"/>
      <c r="CB23" s="395"/>
      <c r="CC23" s="396"/>
      <c r="CD23" s="188"/>
      <c r="CE23" s="508"/>
      <c r="CF23" s="508"/>
      <c r="CG23" s="508"/>
      <c r="CH23" s="508"/>
      <c r="CI23" s="508"/>
      <c r="CJ23" s="508"/>
      <c r="CK23" s="508"/>
      <c r="CL23" s="508"/>
      <c r="CM23" s="508"/>
      <c r="CN23" s="508"/>
      <c r="CO23" s="508"/>
      <c r="CP23" s="508"/>
      <c r="CQ23" s="508"/>
      <c r="CR23" s="508"/>
      <c r="CS23" s="509"/>
      <c r="CT23" s="391"/>
      <c r="CU23" s="392"/>
      <c r="CV23" s="392"/>
      <c r="CW23" s="392"/>
      <c r="CX23" s="392"/>
      <c r="CY23" s="392"/>
      <c r="CZ23" s="392"/>
      <c r="DA23" s="393"/>
      <c r="DB23" s="391"/>
      <c r="DC23" s="392"/>
      <c r="DD23" s="392"/>
      <c r="DE23" s="392"/>
      <c r="DF23" s="392"/>
      <c r="DG23" s="392"/>
      <c r="DH23" s="392"/>
      <c r="DI23" s="393"/>
    </row>
    <row r="24" spans="1:113" ht="18.75" customHeight="1" thickBot="1" x14ac:dyDescent="0.25">
      <c r="A24" s="175"/>
      <c r="B24" s="565"/>
      <c r="C24" s="541"/>
      <c r="D24" s="542"/>
      <c r="E24" s="444" t="s">
        <v>161</v>
      </c>
      <c r="F24" s="424"/>
      <c r="G24" s="424"/>
      <c r="H24" s="424"/>
      <c r="I24" s="424"/>
      <c r="J24" s="424"/>
      <c r="K24" s="425"/>
      <c r="L24" s="445">
        <v>1</v>
      </c>
      <c r="M24" s="446"/>
      <c r="N24" s="446"/>
      <c r="O24" s="446"/>
      <c r="P24" s="488"/>
      <c r="Q24" s="445">
        <v>5934</v>
      </c>
      <c r="R24" s="446"/>
      <c r="S24" s="446"/>
      <c r="T24" s="446"/>
      <c r="U24" s="446"/>
      <c r="V24" s="488"/>
      <c r="W24" s="540"/>
      <c r="X24" s="541"/>
      <c r="Y24" s="542"/>
      <c r="Z24" s="444" t="s">
        <v>162</v>
      </c>
      <c r="AA24" s="424"/>
      <c r="AB24" s="424"/>
      <c r="AC24" s="424"/>
      <c r="AD24" s="424"/>
      <c r="AE24" s="424"/>
      <c r="AF24" s="424"/>
      <c r="AG24" s="425"/>
      <c r="AH24" s="445">
        <v>528</v>
      </c>
      <c r="AI24" s="446"/>
      <c r="AJ24" s="446"/>
      <c r="AK24" s="446"/>
      <c r="AL24" s="488"/>
      <c r="AM24" s="445">
        <v>1703856</v>
      </c>
      <c r="AN24" s="446"/>
      <c r="AO24" s="446"/>
      <c r="AP24" s="446"/>
      <c r="AQ24" s="446"/>
      <c r="AR24" s="488"/>
      <c r="AS24" s="445">
        <v>3227</v>
      </c>
      <c r="AT24" s="446"/>
      <c r="AU24" s="446"/>
      <c r="AV24" s="446"/>
      <c r="AW24" s="446"/>
      <c r="AX24" s="447"/>
      <c r="AY24" s="510" t="s">
        <v>163</v>
      </c>
      <c r="AZ24" s="511"/>
      <c r="BA24" s="511"/>
      <c r="BB24" s="511"/>
      <c r="BC24" s="511"/>
      <c r="BD24" s="511"/>
      <c r="BE24" s="511"/>
      <c r="BF24" s="511"/>
      <c r="BG24" s="511"/>
      <c r="BH24" s="511"/>
      <c r="BI24" s="511"/>
      <c r="BJ24" s="511"/>
      <c r="BK24" s="511"/>
      <c r="BL24" s="511"/>
      <c r="BM24" s="512"/>
      <c r="BN24" s="394">
        <v>42883136</v>
      </c>
      <c r="BO24" s="395"/>
      <c r="BP24" s="395"/>
      <c r="BQ24" s="395"/>
      <c r="BR24" s="395"/>
      <c r="BS24" s="395"/>
      <c r="BT24" s="395"/>
      <c r="BU24" s="396"/>
      <c r="BV24" s="394">
        <v>43768682</v>
      </c>
      <c r="BW24" s="395"/>
      <c r="BX24" s="395"/>
      <c r="BY24" s="395"/>
      <c r="BZ24" s="395"/>
      <c r="CA24" s="395"/>
      <c r="CB24" s="395"/>
      <c r="CC24" s="396"/>
      <c r="CD24" s="188"/>
      <c r="CE24" s="508"/>
      <c r="CF24" s="508"/>
      <c r="CG24" s="508"/>
      <c r="CH24" s="508"/>
      <c r="CI24" s="508"/>
      <c r="CJ24" s="508"/>
      <c r="CK24" s="508"/>
      <c r="CL24" s="508"/>
      <c r="CM24" s="508"/>
      <c r="CN24" s="508"/>
      <c r="CO24" s="508"/>
      <c r="CP24" s="508"/>
      <c r="CQ24" s="508"/>
      <c r="CR24" s="508"/>
      <c r="CS24" s="509"/>
      <c r="CT24" s="391"/>
      <c r="CU24" s="392"/>
      <c r="CV24" s="392"/>
      <c r="CW24" s="392"/>
      <c r="CX24" s="392"/>
      <c r="CY24" s="392"/>
      <c r="CZ24" s="392"/>
      <c r="DA24" s="393"/>
      <c r="DB24" s="391"/>
      <c r="DC24" s="392"/>
      <c r="DD24" s="392"/>
      <c r="DE24" s="392"/>
      <c r="DF24" s="392"/>
      <c r="DG24" s="392"/>
      <c r="DH24" s="392"/>
      <c r="DI24" s="393"/>
    </row>
    <row r="25" spans="1:113" ht="18.75" customHeight="1" x14ac:dyDescent="0.2">
      <c r="A25" s="175"/>
      <c r="B25" s="565"/>
      <c r="C25" s="541"/>
      <c r="D25" s="542"/>
      <c r="E25" s="444" t="s">
        <v>164</v>
      </c>
      <c r="F25" s="424"/>
      <c r="G25" s="424"/>
      <c r="H25" s="424"/>
      <c r="I25" s="424"/>
      <c r="J25" s="424"/>
      <c r="K25" s="425"/>
      <c r="L25" s="445">
        <v>2</v>
      </c>
      <c r="M25" s="446"/>
      <c r="N25" s="446"/>
      <c r="O25" s="446"/>
      <c r="P25" s="488"/>
      <c r="Q25" s="445">
        <v>5476</v>
      </c>
      <c r="R25" s="446"/>
      <c r="S25" s="446"/>
      <c r="T25" s="446"/>
      <c r="U25" s="446"/>
      <c r="V25" s="488"/>
      <c r="W25" s="540"/>
      <c r="X25" s="541"/>
      <c r="Y25" s="542"/>
      <c r="Z25" s="444" t="s">
        <v>165</v>
      </c>
      <c r="AA25" s="424"/>
      <c r="AB25" s="424"/>
      <c r="AC25" s="424"/>
      <c r="AD25" s="424"/>
      <c r="AE25" s="424"/>
      <c r="AF25" s="424"/>
      <c r="AG25" s="425"/>
      <c r="AH25" s="445" t="s">
        <v>122</v>
      </c>
      <c r="AI25" s="446"/>
      <c r="AJ25" s="446"/>
      <c r="AK25" s="446"/>
      <c r="AL25" s="488"/>
      <c r="AM25" s="445" t="s">
        <v>122</v>
      </c>
      <c r="AN25" s="446"/>
      <c r="AO25" s="446"/>
      <c r="AP25" s="446"/>
      <c r="AQ25" s="446"/>
      <c r="AR25" s="488"/>
      <c r="AS25" s="445" t="s">
        <v>122</v>
      </c>
      <c r="AT25" s="446"/>
      <c r="AU25" s="446"/>
      <c r="AV25" s="446"/>
      <c r="AW25" s="446"/>
      <c r="AX25" s="447"/>
      <c r="AY25" s="354" t="s">
        <v>166</v>
      </c>
      <c r="AZ25" s="355"/>
      <c r="BA25" s="355"/>
      <c r="BB25" s="355"/>
      <c r="BC25" s="355"/>
      <c r="BD25" s="355"/>
      <c r="BE25" s="355"/>
      <c r="BF25" s="355"/>
      <c r="BG25" s="355"/>
      <c r="BH25" s="355"/>
      <c r="BI25" s="355"/>
      <c r="BJ25" s="355"/>
      <c r="BK25" s="355"/>
      <c r="BL25" s="355"/>
      <c r="BM25" s="356"/>
      <c r="BN25" s="357">
        <v>20282808</v>
      </c>
      <c r="BO25" s="358"/>
      <c r="BP25" s="358"/>
      <c r="BQ25" s="358"/>
      <c r="BR25" s="358"/>
      <c r="BS25" s="358"/>
      <c r="BT25" s="358"/>
      <c r="BU25" s="359"/>
      <c r="BV25" s="357">
        <v>22726270</v>
      </c>
      <c r="BW25" s="358"/>
      <c r="BX25" s="358"/>
      <c r="BY25" s="358"/>
      <c r="BZ25" s="358"/>
      <c r="CA25" s="358"/>
      <c r="CB25" s="358"/>
      <c r="CC25" s="359"/>
      <c r="CD25" s="188"/>
      <c r="CE25" s="508"/>
      <c r="CF25" s="508"/>
      <c r="CG25" s="508"/>
      <c r="CH25" s="508"/>
      <c r="CI25" s="508"/>
      <c r="CJ25" s="508"/>
      <c r="CK25" s="508"/>
      <c r="CL25" s="508"/>
      <c r="CM25" s="508"/>
      <c r="CN25" s="508"/>
      <c r="CO25" s="508"/>
      <c r="CP25" s="508"/>
      <c r="CQ25" s="508"/>
      <c r="CR25" s="508"/>
      <c r="CS25" s="509"/>
      <c r="CT25" s="391"/>
      <c r="CU25" s="392"/>
      <c r="CV25" s="392"/>
      <c r="CW25" s="392"/>
      <c r="CX25" s="392"/>
      <c r="CY25" s="392"/>
      <c r="CZ25" s="392"/>
      <c r="DA25" s="393"/>
      <c r="DB25" s="391"/>
      <c r="DC25" s="392"/>
      <c r="DD25" s="392"/>
      <c r="DE25" s="392"/>
      <c r="DF25" s="392"/>
      <c r="DG25" s="392"/>
      <c r="DH25" s="392"/>
      <c r="DI25" s="393"/>
    </row>
    <row r="26" spans="1:113" ht="18.75" customHeight="1" x14ac:dyDescent="0.2">
      <c r="A26" s="175"/>
      <c r="B26" s="565"/>
      <c r="C26" s="541"/>
      <c r="D26" s="542"/>
      <c r="E26" s="444" t="s">
        <v>167</v>
      </c>
      <c r="F26" s="424"/>
      <c r="G26" s="424"/>
      <c r="H26" s="424"/>
      <c r="I26" s="424"/>
      <c r="J26" s="424"/>
      <c r="K26" s="425"/>
      <c r="L26" s="445">
        <v>1</v>
      </c>
      <c r="M26" s="446"/>
      <c r="N26" s="446"/>
      <c r="O26" s="446"/>
      <c r="P26" s="488"/>
      <c r="Q26" s="445">
        <v>5214</v>
      </c>
      <c r="R26" s="446"/>
      <c r="S26" s="446"/>
      <c r="T26" s="446"/>
      <c r="U26" s="446"/>
      <c r="V26" s="488"/>
      <c r="W26" s="540"/>
      <c r="X26" s="541"/>
      <c r="Y26" s="542"/>
      <c r="Z26" s="444" t="s">
        <v>168</v>
      </c>
      <c r="AA26" s="546"/>
      <c r="AB26" s="546"/>
      <c r="AC26" s="546"/>
      <c r="AD26" s="546"/>
      <c r="AE26" s="546"/>
      <c r="AF26" s="546"/>
      <c r="AG26" s="547"/>
      <c r="AH26" s="445">
        <v>11</v>
      </c>
      <c r="AI26" s="446"/>
      <c r="AJ26" s="446"/>
      <c r="AK26" s="446"/>
      <c r="AL26" s="488"/>
      <c r="AM26" s="445">
        <v>36465</v>
      </c>
      <c r="AN26" s="446"/>
      <c r="AO26" s="446"/>
      <c r="AP26" s="446"/>
      <c r="AQ26" s="446"/>
      <c r="AR26" s="488"/>
      <c r="AS26" s="445">
        <v>3315</v>
      </c>
      <c r="AT26" s="446"/>
      <c r="AU26" s="446"/>
      <c r="AV26" s="446"/>
      <c r="AW26" s="446"/>
      <c r="AX26" s="447"/>
      <c r="AY26" s="397" t="s">
        <v>169</v>
      </c>
      <c r="AZ26" s="398"/>
      <c r="BA26" s="398"/>
      <c r="BB26" s="398"/>
      <c r="BC26" s="398"/>
      <c r="BD26" s="398"/>
      <c r="BE26" s="398"/>
      <c r="BF26" s="398"/>
      <c r="BG26" s="398"/>
      <c r="BH26" s="398"/>
      <c r="BI26" s="398"/>
      <c r="BJ26" s="398"/>
      <c r="BK26" s="398"/>
      <c r="BL26" s="398"/>
      <c r="BM26" s="399"/>
      <c r="BN26" s="394">
        <v>367487</v>
      </c>
      <c r="BO26" s="395"/>
      <c r="BP26" s="395"/>
      <c r="BQ26" s="395"/>
      <c r="BR26" s="395"/>
      <c r="BS26" s="395"/>
      <c r="BT26" s="395"/>
      <c r="BU26" s="396"/>
      <c r="BV26" s="394">
        <v>304839</v>
      </c>
      <c r="BW26" s="395"/>
      <c r="BX26" s="395"/>
      <c r="BY26" s="395"/>
      <c r="BZ26" s="395"/>
      <c r="CA26" s="395"/>
      <c r="CB26" s="395"/>
      <c r="CC26" s="396"/>
      <c r="CD26" s="188"/>
      <c r="CE26" s="508"/>
      <c r="CF26" s="508"/>
      <c r="CG26" s="508"/>
      <c r="CH26" s="508"/>
      <c r="CI26" s="508"/>
      <c r="CJ26" s="508"/>
      <c r="CK26" s="508"/>
      <c r="CL26" s="508"/>
      <c r="CM26" s="508"/>
      <c r="CN26" s="508"/>
      <c r="CO26" s="508"/>
      <c r="CP26" s="508"/>
      <c r="CQ26" s="508"/>
      <c r="CR26" s="508"/>
      <c r="CS26" s="509"/>
      <c r="CT26" s="391"/>
      <c r="CU26" s="392"/>
      <c r="CV26" s="392"/>
      <c r="CW26" s="392"/>
      <c r="CX26" s="392"/>
      <c r="CY26" s="392"/>
      <c r="CZ26" s="392"/>
      <c r="DA26" s="393"/>
      <c r="DB26" s="391"/>
      <c r="DC26" s="392"/>
      <c r="DD26" s="392"/>
      <c r="DE26" s="392"/>
      <c r="DF26" s="392"/>
      <c r="DG26" s="392"/>
      <c r="DH26" s="392"/>
      <c r="DI26" s="393"/>
    </row>
    <row r="27" spans="1:113" ht="18.75" customHeight="1" thickBot="1" x14ac:dyDescent="0.25">
      <c r="A27" s="175"/>
      <c r="B27" s="565"/>
      <c r="C27" s="541"/>
      <c r="D27" s="542"/>
      <c r="E27" s="444" t="s">
        <v>170</v>
      </c>
      <c r="F27" s="424"/>
      <c r="G27" s="424"/>
      <c r="H27" s="424"/>
      <c r="I27" s="424"/>
      <c r="J27" s="424"/>
      <c r="K27" s="425"/>
      <c r="L27" s="445">
        <v>1</v>
      </c>
      <c r="M27" s="446"/>
      <c r="N27" s="446"/>
      <c r="O27" s="446"/>
      <c r="P27" s="488"/>
      <c r="Q27" s="445">
        <v>6200</v>
      </c>
      <c r="R27" s="446"/>
      <c r="S27" s="446"/>
      <c r="T27" s="446"/>
      <c r="U27" s="446"/>
      <c r="V27" s="488"/>
      <c r="W27" s="540"/>
      <c r="X27" s="541"/>
      <c r="Y27" s="542"/>
      <c r="Z27" s="444" t="s">
        <v>171</v>
      </c>
      <c r="AA27" s="424"/>
      <c r="AB27" s="424"/>
      <c r="AC27" s="424"/>
      <c r="AD27" s="424"/>
      <c r="AE27" s="424"/>
      <c r="AF27" s="424"/>
      <c r="AG27" s="425"/>
      <c r="AH27" s="445">
        <v>27</v>
      </c>
      <c r="AI27" s="446"/>
      <c r="AJ27" s="446"/>
      <c r="AK27" s="446"/>
      <c r="AL27" s="488"/>
      <c r="AM27" s="445">
        <v>83157</v>
      </c>
      <c r="AN27" s="446"/>
      <c r="AO27" s="446"/>
      <c r="AP27" s="446"/>
      <c r="AQ27" s="446"/>
      <c r="AR27" s="488"/>
      <c r="AS27" s="445">
        <v>3080</v>
      </c>
      <c r="AT27" s="446"/>
      <c r="AU27" s="446"/>
      <c r="AV27" s="446"/>
      <c r="AW27" s="446"/>
      <c r="AX27" s="447"/>
      <c r="AY27" s="489" t="s">
        <v>172</v>
      </c>
      <c r="AZ27" s="490"/>
      <c r="BA27" s="490"/>
      <c r="BB27" s="490"/>
      <c r="BC27" s="490"/>
      <c r="BD27" s="490"/>
      <c r="BE27" s="490"/>
      <c r="BF27" s="490"/>
      <c r="BG27" s="490"/>
      <c r="BH27" s="490"/>
      <c r="BI27" s="490"/>
      <c r="BJ27" s="490"/>
      <c r="BK27" s="490"/>
      <c r="BL27" s="490"/>
      <c r="BM27" s="491"/>
      <c r="BN27" s="513" t="s">
        <v>122</v>
      </c>
      <c r="BO27" s="514"/>
      <c r="BP27" s="514"/>
      <c r="BQ27" s="514"/>
      <c r="BR27" s="514"/>
      <c r="BS27" s="514"/>
      <c r="BT27" s="514"/>
      <c r="BU27" s="515"/>
      <c r="BV27" s="513" t="s">
        <v>122</v>
      </c>
      <c r="BW27" s="514"/>
      <c r="BX27" s="514"/>
      <c r="BY27" s="514"/>
      <c r="BZ27" s="514"/>
      <c r="CA27" s="514"/>
      <c r="CB27" s="514"/>
      <c r="CC27" s="515"/>
      <c r="CD27" s="190"/>
      <c r="CE27" s="508"/>
      <c r="CF27" s="508"/>
      <c r="CG27" s="508"/>
      <c r="CH27" s="508"/>
      <c r="CI27" s="508"/>
      <c r="CJ27" s="508"/>
      <c r="CK27" s="508"/>
      <c r="CL27" s="508"/>
      <c r="CM27" s="508"/>
      <c r="CN27" s="508"/>
      <c r="CO27" s="508"/>
      <c r="CP27" s="508"/>
      <c r="CQ27" s="508"/>
      <c r="CR27" s="508"/>
      <c r="CS27" s="509"/>
      <c r="CT27" s="391"/>
      <c r="CU27" s="392"/>
      <c r="CV27" s="392"/>
      <c r="CW27" s="392"/>
      <c r="CX27" s="392"/>
      <c r="CY27" s="392"/>
      <c r="CZ27" s="392"/>
      <c r="DA27" s="393"/>
      <c r="DB27" s="391"/>
      <c r="DC27" s="392"/>
      <c r="DD27" s="392"/>
      <c r="DE27" s="392"/>
      <c r="DF27" s="392"/>
      <c r="DG27" s="392"/>
      <c r="DH27" s="392"/>
      <c r="DI27" s="393"/>
    </row>
    <row r="28" spans="1:113" ht="18.75" customHeight="1" x14ac:dyDescent="0.2">
      <c r="A28" s="175"/>
      <c r="B28" s="565"/>
      <c r="C28" s="541"/>
      <c r="D28" s="542"/>
      <c r="E28" s="444" t="s">
        <v>173</v>
      </c>
      <c r="F28" s="424"/>
      <c r="G28" s="424"/>
      <c r="H28" s="424"/>
      <c r="I28" s="424"/>
      <c r="J28" s="424"/>
      <c r="K28" s="425"/>
      <c r="L28" s="445">
        <v>1</v>
      </c>
      <c r="M28" s="446"/>
      <c r="N28" s="446"/>
      <c r="O28" s="446"/>
      <c r="P28" s="488"/>
      <c r="Q28" s="445">
        <v>5800</v>
      </c>
      <c r="R28" s="446"/>
      <c r="S28" s="446"/>
      <c r="T28" s="446"/>
      <c r="U28" s="446"/>
      <c r="V28" s="488"/>
      <c r="W28" s="540"/>
      <c r="X28" s="541"/>
      <c r="Y28" s="542"/>
      <c r="Z28" s="444" t="s">
        <v>174</v>
      </c>
      <c r="AA28" s="424"/>
      <c r="AB28" s="424"/>
      <c r="AC28" s="424"/>
      <c r="AD28" s="424"/>
      <c r="AE28" s="424"/>
      <c r="AF28" s="424"/>
      <c r="AG28" s="425"/>
      <c r="AH28" s="445" t="s">
        <v>122</v>
      </c>
      <c r="AI28" s="446"/>
      <c r="AJ28" s="446"/>
      <c r="AK28" s="446"/>
      <c r="AL28" s="488"/>
      <c r="AM28" s="445" t="s">
        <v>122</v>
      </c>
      <c r="AN28" s="446"/>
      <c r="AO28" s="446"/>
      <c r="AP28" s="446"/>
      <c r="AQ28" s="446"/>
      <c r="AR28" s="488"/>
      <c r="AS28" s="445" t="s">
        <v>122</v>
      </c>
      <c r="AT28" s="446"/>
      <c r="AU28" s="446"/>
      <c r="AV28" s="446"/>
      <c r="AW28" s="446"/>
      <c r="AX28" s="447"/>
      <c r="AY28" s="548" t="s">
        <v>175</v>
      </c>
      <c r="AZ28" s="549"/>
      <c r="BA28" s="549"/>
      <c r="BB28" s="550"/>
      <c r="BC28" s="354" t="s">
        <v>46</v>
      </c>
      <c r="BD28" s="355"/>
      <c r="BE28" s="355"/>
      <c r="BF28" s="355"/>
      <c r="BG28" s="355"/>
      <c r="BH28" s="355"/>
      <c r="BI28" s="355"/>
      <c r="BJ28" s="355"/>
      <c r="BK28" s="355"/>
      <c r="BL28" s="355"/>
      <c r="BM28" s="356"/>
      <c r="BN28" s="357">
        <v>1914126</v>
      </c>
      <c r="BO28" s="358"/>
      <c r="BP28" s="358"/>
      <c r="BQ28" s="358"/>
      <c r="BR28" s="358"/>
      <c r="BS28" s="358"/>
      <c r="BT28" s="358"/>
      <c r="BU28" s="359"/>
      <c r="BV28" s="357">
        <v>1928050</v>
      </c>
      <c r="BW28" s="358"/>
      <c r="BX28" s="358"/>
      <c r="BY28" s="358"/>
      <c r="BZ28" s="358"/>
      <c r="CA28" s="358"/>
      <c r="CB28" s="358"/>
      <c r="CC28" s="359"/>
      <c r="CD28" s="188"/>
      <c r="CE28" s="508"/>
      <c r="CF28" s="508"/>
      <c r="CG28" s="508"/>
      <c r="CH28" s="508"/>
      <c r="CI28" s="508"/>
      <c r="CJ28" s="508"/>
      <c r="CK28" s="508"/>
      <c r="CL28" s="508"/>
      <c r="CM28" s="508"/>
      <c r="CN28" s="508"/>
      <c r="CO28" s="508"/>
      <c r="CP28" s="508"/>
      <c r="CQ28" s="508"/>
      <c r="CR28" s="508"/>
      <c r="CS28" s="509"/>
      <c r="CT28" s="391"/>
      <c r="CU28" s="392"/>
      <c r="CV28" s="392"/>
      <c r="CW28" s="392"/>
      <c r="CX28" s="392"/>
      <c r="CY28" s="392"/>
      <c r="CZ28" s="392"/>
      <c r="DA28" s="393"/>
      <c r="DB28" s="391"/>
      <c r="DC28" s="392"/>
      <c r="DD28" s="392"/>
      <c r="DE28" s="392"/>
      <c r="DF28" s="392"/>
      <c r="DG28" s="392"/>
      <c r="DH28" s="392"/>
      <c r="DI28" s="393"/>
    </row>
    <row r="29" spans="1:113" ht="18.75" customHeight="1" x14ac:dyDescent="0.2">
      <c r="A29" s="175"/>
      <c r="B29" s="565"/>
      <c r="C29" s="541"/>
      <c r="D29" s="542"/>
      <c r="E29" s="444" t="s">
        <v>176</v>
      </c>
      <c r="F29" s="424"/>
      <c r="G29" s="424"/>
      <c r="H29" s="424"/>
      <c r="I29" s="424"/>
      <c r="J29" s="424"/>
      <c r="K29" s="425"/>
      <c r="L29" s="445">
        <v>16</v>
      </c>
      <c r="M29" s="446"/>
      <c r="N29" s="446"/>
      <c r="O29" s="446"/>
      <c r="P29" s="488"/>
      <c r="Q29" s="445">
        <v>5500</v>
      </c>
      <c r="R29" s="446"/>
      <c r="S29" s="446"/>
      <c r="T29" s="446"/>
      <c r="U29" s="446"/>
      <c r="V29" s="488"/>
      <c r="W29" s="543"/>
      <c r="X29" s="544"/>
      <c r="Y29" s="545"/>
      <c r="Z29" s="444" t="s">
        <v>177</v>
      </c>
      <c r="AA29" s="424"/>
      <c r="AB29" s="424"/>
      <c r="AC29" s="424"/>
      <c r="AD29" s="424"/>
      <c r="AE29" s="424"/>
      <c r="AF29" s="424"/>
      <c r="AG29" s="425"/>
      <c r="AH29" s="445">
        <v>555</v>
      </c>
      <c r="AI29" s="446"/>
      <c r="AJ29" s="446"/>
      <c r="AK29" s="446"/>
      <c r="AL29" s="488"/>
      <c r="AM29" s="445">
        <v>1787013</v>
      </c>
      <c r="AN29" s="446"/>
      <c r="AO29" s="446"/>
      <c r="AP29" s="446"/>
      <c r="AQ29" s="446"/>
      <c r="AR29" s="488"/>
      <c r="AS29" s="445">
        <v>3220</v>
      </c>
      <c r="AT29" s="446"/>
      <c r="AU29" s="446"/>
      <c r="AV29" s="446"/>
      <c r="AW29" s="446"/>
      <c r="AX29" s="447"/>
      <c r="AY29" s="551"/>
      <c r="AZ29" s="552"/>
      <c r="BA29" s="552"/>
      <c r="BB29" s="553"/>
      <c r="BC29" s="428" t="s">
        <v>178</v>
      </c>
      <c r="BD29" s="429"/>
      <c r="BE29" s="429"/>
      <c r="BF29" s="429"/>
      <c r="BG29" s="429"/>
      <c r="BH29" s="429"/>
      <c r="BI29" s="429"/>
      <c r="BJ29" s="429"/>
      <c r="BK29" s="429"/>
      <c r="BL29" s="429"/>
      <c r="BM29" s="430"/>
      <c r="BN29" s="394">
        <v>922977</v>
      </c>
      <c r="BO29" s="395"/>
      <c r="BP29" s="395"/>
      <c r="BQ29" s="395"/>
      <c r="BR29" s="395"/>
      <c r="BS29" s="395"/>
      <c r="BT29" s="395"/>
      <c r="BU29" s="396"/>
      <c r="BV29" s="394">
        <v>159260</v>
      </c>
      <c r="BW29" s="395"/>
      <c r="BX29" s="395"/>
      <c r="BY29" s="395"/>
      <c r="BZ29" s="395"/>
      <c r="CA29" s="395"/>
      <c r="CB29" s="395"/>
      <c r="CC29" s="396"/>
      <c r="CD29" s="190"/>
      <c r="CE29" s="508"/>
      <c r="CF29" s="508"/>
      <c r="CG29" s="508"/>
      <c r="CH29" s="508"/>
      <c r="CI29" s="508"/>
      <c r="CJ29" s="508"/>
      <c r="CK29" s="508"/>
      <c r="CL29" s="508"/>
      <c r="CM29" s="508"/>
      <c r="CN29" s="508"/>
      <c r="CO29" s="508"/>
      <c r="CP29" s="508"/>
      <c r="CQ29" s="508"/>
      <c r="CR29" s="508"/>
      <c r="CS29" s="509"/>
      <c r="CT29" s="391"/>
      <c r="CU29" s="392"/>
      <c r="CV29" s="392"/>
      <c r="CW29" s="392"/>
      <c r="CX29" s="392"/>
      <c r="CY29" s="392"/>
      <c r="CZ29" s="392"/>
      <c r="DA29" s="393"/>
      <c r="DB29" s="391"/>
      <c r="DC29" s="392"/>
      <c r="DD29" s="392"/>
      <c r="DE29" s="392"/>
      <c r="DF29" s="392"/>
      <c r="DG29" s="392"/>
      <c r="DH29" s="392"/>
      <c r="DI29" s="393"/>
    </row>
    <row r="30" spans="1:113" ht="18.75" customHeight="1" thickBot="1" x14ac:dyDescent="0.25">
      <c r="A30" s="175"/>
      <c r="B30" s="566"/>
      <c r="C30" s="567"/>
      <c r="D30" s="568"/>
      <c r="E30" s="448"/>
      <c r="F30" s="449"/>
      <c r="G30" s="449"/>
      <c r="H30" s="449"/>
      <c r="I30" s="449"/>
      <c r="J30" s="449"/>
      <c r="K30" s="450"/>
      <c r="L30" s="558"/>
      <c r="M30" s="559"/>
      <c r="N30" s="559"/>
      <c r="O30" s="559"/>
      <c r="P30" s="560"/>
      <c r="Q30" s="558"/>
      <c r="R30" s="559"/>
      <c r="S30" s="559"/>
      <c r="T30" s="559"/>
      <c r="U30" s="559"/>
      <c r="V30" s="560"/>
      <c r="W30" s="561" t="s">
        <v>179</v>
      </c>
      <c r="X30" s="562"/>
      <c r="Y30" s="562"/>
      <c r="Z30" s="562"/>
      <c r="AA30" s="562"/>
      <c r="AB30" s="562"/>
      <c r="AC30" s="562"/>
      <c r="AD30" s="562"/>
      <c r="AE30" s="562"/>
      <c r="AF30" s="562"/>
      <c r="AG30" s="563"/>
      <c r="AH30" s="521">
        <v>94.8</v>
      </c>
      <c r="AI30" s="522"/>
      <c r="AJ30" s="522"/>
      <c r="AK30" s="522"/>
      <c r="AL30" s="522"/>
      <c r="AM30" s="522"/>
      <c r="AN30" s="522"/>
      <c r="AO30" s="522"/>
      <c r="AP30" s="522"/>
      <c r="AQ30" s="522"/>
      <c r="AR30" s="522"/>
      <c r="AS30" s="522"/>
      <c r="AT30" s="522"/>
      <c r="AU30" s="522"/>
      <c r="AV30" s="522"/>
      <c r="AW30" s="522"/>
      <c r="AX30" s="524"/>
      <c r="AY30" s="554"/>
      <c r="AZ30" s="555"/>
      <c r="BA30" s="555"/>
      <c r="BB30" s="556"/>
      <c r="BC30" s="510" t="s">
        <v>48</v>
      </c>
      <c r="BD30" s="511"/>
      <c r="BE30" s="511"/>
      <c r="BF30" s="511"/>
      <c r="BG30" s="511"/>
      <c r="BH30" s="511"/>
      <c r="BI30" s="511"/>
      <c r="BJ30" s="511"/>
      <c r="BK30" s="511"/>
      <c r="BL30" s="511"/>
      <c r="BM30" s="512"/>
      <c r="BN30" s="513">
        <v>15672352</v>
      </c>
      <c r="BO30" s="514"/>
      <c r="BP30" s="514"/>
      <c r="BQ30" s="514"/>
      <c r="BR30" s="514"/>
      <c r="BS30" s="514"/>
      <c r="BT30" s="514"/>
      <c r="BU30" s="515"/>
      <c r="BV30" s="513">
        <v>14172046</v>
      </c>
      <c r="BW30" s="514"/>
      <c r="BX30" s="514"/>
      <c r="BY30" s="514"/>
      <c r="BZ30" s="514"/>
      <c r="CA30" s="514"/>
      <c r="CB30" s="514"/>
      <c r="CC30" s="515"/>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5"/>
      <c r="B31" s="197"/>
      <c r="DI31" s="198"/>
    </row>
    <row r="32" spans="1:113" ht="13.5" customHeight="1" x14ac:dyDescent="0.2">
      <c r="A32" s="175"/>
      <c r="B32" s="199"/>
      <c r="C32" s="557" t="s">
        <v>180</v>
      </c>
      <c r="D32" s="557"/>
      <c r="E32" s="557"/>
      <c r="F32" s="557"/>
      <c r="G32" s="557"/>
      <c r="H32" s="557"/>
      <c r="I32" s="557"/>
      <c r="J32" s="557"/>
      <c r="K32" s="557"/>
      <c r="L32" s="557"/>
      <c r="M32" s="557"/>
      <c r="N32" s="557"/>
      <c r="O32" s="557"/>
      <c r="P32" s="557"/>
      <c r="Q32" s="557"/>
      <c r="R32" s="557"/>
      <c r="S32" s="557"/>
      <c r="U32" s="398" t="s">
        <v>181</v>
      </c>
      <c r="V32" s="398"/>
      <c r="W32" s="398"/>
      <c r="X32" s="398"/>
      <c r="Y32" s="398"/>
      <c r="Z32" s="398"/>
      <c r="AA32" s="398"/>
      <c r="AB32" s="398"/>
      <c r="AC32" s="398"/>
      <c r="AD32" s="398"/>
      <c r="AE32" s="398"/>
      <c r="AF32" s="398"/>
      <c r="AG32" s="398"/>
      <c r="AH32" s="398"/>
      <c r="AI32" s="398"/>
      <c r="AJ32" s="398"/>
      <c r="AK32" s="398"/>
      <c r="AM32" s="398" t="s">
        <v>182</v>
      </c>
      <c r="AN32" s="398"/>
      <c r="AO32" s="398"/>
      <c r="AP32" s="398"/>
      <c r="AQ32" s="398"/>
      <c r="AR32" s="398"/>
      <c r="AS32" s="398"/>
      <c r="AT32" s="398"/>
      <c r="AU32" s="398"/>
      <c r="AV32" s="398"/>
      <c r="AW32" s="398"/>
      <c r="AX32" s="398"/>
      <c r="AY32" s="398"/>
      <c r="AZ32" s="398"/>
      <c r="BA32" s="398"/>
      <c r="BB32" s="398"/>
      <c r="BC32" s="398"/>
      <c r="BE32" s="398" t="s">
        <v>183</v>
      </c>
      <c r="BF32" s="398"/>
      <c r="BG32" s="398"/>
      <c r="BH32" s="398"/>
      <c r="BI32" s="398"/>
      <c r="BJ32" s="398"/>
      <c r="BK32" s="398"/>
      <c r="BL32" s="398"/>
      <c r="BM32" s="398"/>
      <c r="BN32" s="398"/>
      <c r="BO32" s="398"/>
      <c r="BP32" s="398"/>
      <c r="BQ32" s="398"/>
      <c r="BR32" s="398"/>
      <c r="BS32" s="398"/>
      <c r="BT32" s="398"/>
      <c r="BU32" s="398"/>
      <c r="BW32" s="398" t="s">
        <v>184</v>
      </c>
      <c r="BX32" s="398"/>
      <c r="BY32" s="398"/>
      <c r="BZ32" s="398"/>
      <c r="CA32" s="398"/>
      <c r="CB32" s="398"/>
      <c r="CC32" s="398"/>
      <c r="CD32" s="398"/>
      <c r="CE32" s="398"/>
      <c r="CF32" s="398"/>
      <c r="CG32" s="398"/>
      <c r="CH32" s="398"/>
      <c r="CI32" s="398"/>
      <c r="CJ32" s="398"/>
      <c r="CK32" s="398"/>
      <c r="CL32" s="398"/>
      <c r="CM32" s="398"/>
      <c r="CO32" s="398" t="s">
        <v>185</v>
      </c>
      <c r="CP32" s="398"/>
      <c r="CQ32" s="398"/>
      <c r="CR32" s="398"/>
      <c r="CS32" s="398"/>
      <c r="CT32" s="398"/>
      <c r="CU32" s="398"/>
      <c r="CV32" s="398"/>
      <c r="CW32" s="398"/>
      <c r="CX32" s="398"/>
      <c r="CY32" s="398"/>
      <c r="CZ32" s="398"/>
      <c r="DA32" s="398"/>
      <c r="DB32" s="398"/>
      <c r="DC32" s="398"/>
      <c r="DD32" s="398"/>
      <c r="DE32" s="398"/>
      <c r="DI32" s="198"/>
    </row>
    <row r="33" spans="1:113" ht="13.5" customHeight="1" x14ac:dyDescent="0.2">
      <c r="A33" s="175"/>
      <c r="B33" s="199"/>
      <c r="C33" s="418" t="s">
        <v>186</v>
      </c>
      <c r="D33" s="418"/>
      <c r="E33" s="383" t="s">
        <v>187</v>
      </c>
      <c r="F33" s="383"/>
      <c r="G33" s="383"/>
      <c r="H33" s="383"/>
      <c r="I33" s="383"/>
      <c r="J33" s="383"/>
      <c r="K33" s="383"/>
      <c r="L33" s="383"/>
      <c r="M33" s="383"/>
      <c r="N33" s="383"/>
      <c r="O33" s="383"/>
      <c r="P33" s="383"/>
      <c r="Q33" s="383"/>
      <c r="R33" s="383"/>
      <c r="S33" s="383"/>
      <c r="T33" s="200"/>
      <c r="U33" s="418" t="s">
        <v>186</v>
      </c>
      <c r="V33" s="418"/>
      <c r="W33" s="383" t="s">
        <v>187</v>
      </c>
      <c r="X33" s="383"/>
      <c r="Y33" s="383"/>
      <c r="Z33" s="383"/>
      <c r="AA33" s="383"/>
      <c r="AB33" s="383"/>
      <c r="AC33" s="383"/>
      <c r="AD33" s="383"/>
      <c r="AE33" s="383"/>
      <c r="AF33" s="383"/>
      <c r="AG33" s="383"/>
      <c r="AH33" s="383"/>
      <c r="AI33" s="383"/>
      <c r="AJ33" s="383"/>
      <c r="AK33" s="383"/>
      <c r="AL33" s="200"/>
      <c r="AM33" s="418" t="s">
        <v>186</v>
      </c>
      <c r="AN33" s="418"/>
      <c r="AO33" s="383" t="s">
        <v>187</v>
      </c>
      <c r="AP33" s="383"/>
      <c r="AQ33" s="383"/>
      <c r="AR33" s="383"/>
      <c r="AS33" s="383"/>
      <c r="AT33" s="383"/>
      <c r="AU33" s="383"/>
      <c r="AV33" s="383"/>
      <c r="AW33" s="383"/>
      <c r="AX33" s="383"/>
      <c r="AY33" s="383"/>
      <c r="AZ33" s="383"/>
      <c r="BA33" s="383"/>
      <c r="BB33" s="383"/>
      <c r="BC33" s="383"/>
      <c r="BD33" s="201"/>
      <c r="BE33" s="383" t="s">
        <v>188</v>
      </c>
      <c r="BF33" s="383"/>
      <c r="BG33" s="383" t="s">
        <v>189</v>
      </c>
      <c r="BH33" s="383"/>
      <c r="BI33" s="383"/>
      <c r="BJ33" s="383"/>
      <c r="BK33" s="383"/>
      <c r="BL33" s="383"/>
      <c r="BM33" s="383"/>
      <c r="BN33" s="383"/>
      <c r="BO33" s="383"/>
      <c r="BP33" s="383"/>
      <c r="BQ33" s="383"/>
      <c r="BR33" s="383"/>
      <c r="BS33" s="383"/>
      <c r="BT33" s="383"/>
      <c r="BU33" s="383"/>
      <c r="BV33" s="201"/>
      <c r="BW33" s="418" t="s">
        <v>188</v>
      </c>
      <c r="BX33" s="418"/>
      <c r="BY33" s="383" t="s">
        <v>190</v>
      </c>
      <c r="BZ33" s="383"/>
      <c r="CA33" s="383"/>
      <c r="CB33" s="383"/>
      <c r="CC33" s="383"/>
      <c r="CD33" s="383"/>
      <c r="CE33" s="383"/>
      <c r="CF33" s="383"/>
      <c r="CG33" s="383"/>
      <c r="CH33" s="383"/>
      <c r="CI33" s="383"/>
      <c r="CJ33" s="383"/>
      <c r="CK33" s="383"/>
      <c r="CL33" s="383"/>
      <c r="CM33" s="383"/>
      <c r="CN33" s="200"/>
      <c r="CO33" s="418" t="s">
        <v>186</v>
      </c>
      <c r="CP33" s="418"/>
      <c r="CQ33" s="383" t="s">
        <v>191</v>
      </c>
      <c r="CR33" s="383"/>
      <c r="CS33" s="383"/>
      <c r="CT33" s="383"/>
      <c r="CU33" s="383"/>
      <c r="CV33" s="383"/>
      <c r="CW33" s="383"/>
      <c r="CX33" s="383"/>
      <c r="CY33" s="383"/>
      <c r="CZ33" s="383"/>
      <c r="DA33" s="383"/>
      <c r="DB33" s="383"/>
      <c r="DC33" s="383"/>
      <c r="DD33" s="383"/>
      <c r="DE33" s="383"/>
      <c r="DF33" s="200"/>
      <c r="DG33" s="583" t="s">
        <v>192</v>
      </c>
      <c r="DH33" s="583"/>
      <c r="DI33" s="202"/>
    </row>
    <row r="34" spans="1:113" ht="32.25" customHeight="1" x14ac:dyDescent="0.2">
      <c r="A34" s="175"/>
      <c r="B34" s="199"/>
      <c r="C34" s="584">
        <f>IF(E34="","",1)</f>
        <v>1</v>
      </c>
      <c r="D34" s="584"/>
      <c r="E34" s="585" t="str">
        <f>IF('各会計、関係団体の財政状況及び健全化判断比率'!B7="","",'各会計、関係団体の財政状況及び健全化判断比率'!B7)</f>
        <v>一般会計</v>
      </c>
      <c r="F34" s="585"/>
      <c r="G34" s="585"/>
      <c r="H34" s="585"/>
      <c r="I34" s="585"/>
      <c r="J34" s="585"/>
      <c r="K34" s="585"/>
      <c r="L34" s="585"/>
      <c r="M34" s="585"/>
      <c r="N34" s="585"/>
      <c r="O34" s="585"/>
      <c r="P34" s="585"/>
      <c r="Q34" s="585"/>
      <c r="R34" s="585"/>
      <c r="S34" s="585"/>
      <c r="T34" s="175"/>
      <c r="U34" s="584">
        <f>IF(W34="","",MAX(C34:D43)+1)</f>
        <v>5</v>
      </c>
      <c r="V34" s="584"/>
      <c r="W34" s="585" t="str">
        <f>IF('各会計、関係団体の財政状況及び健全化判断比率'!B28="","",'各会計、関係団体の財政状況及び健全化判断比率'!B28)</f>
        <v>国民健康保険事業特別会計</v>
      </c>
      <c r="X34" s="585"/>
      <c r="Y34" s="585"/>
      <c r="Z34" s="585"/>
      <c r="AA34" s="585"/>
      <c r="AB34" s="585"/>
      <c r="AC34" s="585"/>
      <c r="AD34" s="585"/>
      <c r="AE34" s="585"/>
      <c r="AF34" s="585"/>
      <c r="AG34" s="585"/>
      <c r="AH34" s="585"/>
      <c r="AI34" s="585"/>
      <c r="AJ34" s="585"/>
      <c r="AK34" s="585"/>
      <c r="AL34" s="175"/>
      <c r="AM34" s="584">
        <f>IF(AO34="","",MAX(C34:D43,U34:V43)+1)</f>
        <v>8</v>
      </c>
      <c r="AN34" s="584"/>
      <c r="AO34" s="585" t="str">
        <f>IF('各会計、関係団体の財政状況及び健全化判断比率'!B31="","",'各会計、関係団体の財政状況及び健全化判断比率'!B31)</f>
        <v>水道事業会計</v>
      </c>
      <c r="AP34" s="585"/>
      <c r="AQ34" s="585"/>
      <c r="AR34" s="585"/>
      <c r="AS34" s="585"/>
      <c r="AT34" s="585"/>
      <c r="AU34" s="585"/>
      <c r="AV34" s="585"/>
      <c r="AW34" s="585"/>
      <c r="AX34" s="585"/>
      <c r="AY34" s="585"/>
      <c r="AZ34" s="585"/>
      <c r="BA34" s="585"/>
      <c r="BB34" s="585"/>
      <c r="BC34" s="585"/>
      <c r="BD34" s="175"/>
      <c r="BE34" s="584" t="str">
        <f>IF(BG34="","",MAX(C34:D43,U34:V43,AM34:AN43)+1)</f>
        <v/>
      </c>
      <c r="BF34" s="584"/>
      <c r="BG34" s="585"/>
      <c r="BH34" s="585"/>
      <c r="BI34" s="585"/>
      <c r="BJ34" s="585"/>
      <c r="BK34" s="585"/>
      <c r="BL34" s="585"/>
      <c r="BM34" s="585"/>
      <c r="BN34" s="585"/>
      <c r="BO34" s="585"/>
      <c r="BP34" s="585"/>
      <c r="BQ34" s="585"/>
      <c r="BR34" s="585"/>
      <c r="BS34" s="585"/>
      <c r="BT34" s="585"/>
      <c r="BU34" s="585"/>
      <c r="BV34" s="175"/>
      <c r="BW34" s="584">
        <f>IF(BY34="","",MAX(C34:D43,U34:V43,AM34:AN43,BE34:BF43)+1)</f>
        <v>10</v>
      </c>
      <c r="BX34" s="584"/>
      <c r="BY34" s="585" t="str">
        <f>IF('各会計、関係団体の財政状況及び健全化判断比率'!B68="","",'各会計、関係団体の財政状況及び健全化判断比率'!B68)</f>
        <v>泉佐野市田尻町清掃施設組合</v>
      </c>
      <c r="BZ34" s="585"/>
      <c r="CA34" s="585"/>
      <c r="CB34" s="585"/>
      <c r="CC34" s="585"/>
      <c r="CD34" s="585"/>
      <c r="CE34" s="585"/>
      <c r="CF34" s="585"/>
      <c r="CG34" s="585"/>
      <c r="CH34" s="585"/>
      <c r="CI34" s="585"/>
      <c r="CJ34" s="585"/>
      <c r="CK34" s="585"/>
      <c r="CL34" s="585"/>
      <c r="CM34" s="585"/>
      <c r="CN34" s="175"/>
      <c r="CO34" s="584">
        <f>IF(CQ34="","",MAX(C34:D43,U34:V43,AM34:AN43,BE34:BF43,BW34:BX43)+1)</f>
        <v>17</v>
      </c>
      <c r="CP34" s="584"/>
      <c r="CQ34" s="585" t="str">
        <f>IF('各会計、関係団体の財政状況及び健全化判断比率'!BS7="","",'各会計、関係団体の財政状況及び健全化判断比率'!BS7)</f>
        <v>泉佐野市土地開発公社</v>
      </c>
      <c r="CR34" s="585"/>
      <c r="CS34" s="585"/>
      <c r="CT34" s="585"/>
      <c r="CU34" s="585"/>
      <c r="CV34" s="585"/>
      <c r="CW34" s="585"/>
      <c r="CX34" s="585"/>
      <c r="CY34" s="585"/>
      <c r="CZ34" s="585"/>
      <c r="DA34" s="585"/>
      <c r="DB34" s="585"/>
      <c r="DC34" s="585"/>
      <c r="DD34" s="585"/>
      <c r="DE34" s="585"/>
      <c r="DG34" s="586" t="str">
        <f>IF('各会計、関係団体の財政状況及び健全化判断比率'!BR7="","",'各会計、関係団体の財政状況及び健全化判断比率'!BR7)</f>
        <v/>
      </c>
      <c r="DH34" s="586"/>
      <c r="DI34" s="202"/>
    </row>
    <row r="35" spans="1:113" ht="32.25" customHeight="1" x14ac:dyDescent="0.2">
      <c r="A35" s="175"/>
      <c r="B35" s="199"/>
      <c r="C35" s="584">
        <f>IF(E35="","",C34+1)</f>
        <v>2</v>
      </c>
      <c r="D35" s="584"/>
      <c r="E35" s="585" t="str">
        <f>IF('各会計、関係団体の財政状況及び健全化判断比率'!B8="","",'各会計、関係団体の財政状況及び健全化判断比率'!B8)</f>
        <v>公共用地先行取得事業特別会計</v>
      </c>
      <c r="F35" s="585"/>
      <c r="G35" s="585"/>
      <c r="H35" s="585"/>
      <c r="I35" s="585"/>
      <c r="J35" s="585"/>
      <c r="K35" s="585"/>
      <c r="L35" s="585"/>
      <c r="M35" s="585"/>
      <c r="N35" s="585"/>
      <c r="O35" s="585"/>
      <c r="P35" s="585"/>
      <c r="Q35" s="585"/>
      <c r="R35" s="585"/>
      <c r="S35" s="585"/>
      <c r="T35" s="175"/>
      <c r="U35" s="584">
        <f>IF(W35="","",U34+1)</f>
        <v>6</v>
      </c>
      <c r="V35" s="584"/>
      <c r="W35" s="585" t="str">
        <f>IF('各会計、関係団体の財政状況及び健全化判断比率'!B29="","",'各会計、関係団体の財政状況及び健全化判断比率'!B29)</f>
        <v>介護保険事業特別会計</v>
      </c>
      <c r="X35" s="585"/>
      <c r="Y35" s="585"/>
      <c r="Z35" s="585"/>
      <c r="AA35" s="585"/>
      <c r="AB35" s="585"/>
      <c r="AC35" s="585"/>
      <c r="AD35" s="585"/>
      <c r="AE35" s="585"/>
      <c r="AF35" s="585"/>
      <c r="AG35" s="585"/>
      <c r="AH35" s="585"/>
      <c r="AI35" s="585"/>
      <c r="AJ35" s="585"/>
      <c r="AK35" s="585"/>
      <c r="AL35" s="175"/>
      <c r="AM35" s="584">
        <f t="shared" ref="AM35:AM43" si="0">IF(AO35="","",AM34+1)</f>
        <v>9</v>
      </c>
      <c r="AN35" s="584"/>
      <c r="AO35" s="585" t="str">
        <f>IF('各会計、関係団体の財政状況及び健全化判断比率'!B32="","",'各会計、関係団体の財政状況及び健全化判断比率'!B32)</f>
        <v>下水道事業会計</v>
      </c>
      <c r="AP35" s="585"/>
      <c r="AQ35" s="585"/>
      <c r="AR35" s="585"/>
      <c r="AS35" s="585"/>
      <c r="AT35" s="585"/>
      <c r="AU35" s="585"/>
      <c r="AV35" s="585"/>
      <c r="AW35" s="585"/>
      <c r="AX35" s="585"/>
      <c r="AY35" s="585"/>
      <c r="AZ35" s="585"/>
      <c r="BA35" s="585"/>
      <c r="BB35" s="585"/>
      <c r="BC35" s="585"/>
      <c r="BD35" s="175"/>
      <c r="BE35" s="584" t="str">
        <f t="shared" ref="BE35:BE43" si="1">IF(BG35="","",BE34+1)</f>
        <v/>
      </c>
      <c r="BF35" s="584"/>
      <c r="BG35" s="585"/>
      <c r="BH35" s="585"/>
      <c r="BI35" s="585"/>
      <c r="BJ35" s="585"/>
      <c r="BK35" s="585"/>
      <c r="BL35" s="585"/>
      <c r="BM35" s="585"/>
      <c r="BN35" s="585"/>
      <c r="BO35" s="585"/>
      <c r="BP35" s="585"/>
      <c r="BQ35" s="585"/>
      <c r="BR35" s="585"/>
      <c r="BS35" s="585"/>
      <c r="BT35" s="585"/>
      <c r="BU35" s="585"/>
      <c r="BV35" s="175"/>
      <c r="BW35" s="584">
        <f t="shared" ref="BW35:BW43" si="2">IF(BY35="","",BW34+1)</f>
        <v>11</v>
      </c>
      <c r="BX35" s="584"/>
      <c r="BY35" s="585" t="str">
        <f>IF('各会計、関係団体の財政状況及び健全化判断比率'!B69="","",'各会計、関係団体の財政状況及び健全化判断比率'!B69)</f>
        <v>泉州南消防組合</v>
      </c>
      <c r="BZ35" s="585"/>
      <c r="CA35" s="585"/>
      <c r="CB35" s="585"/>
      <c r="CC35" s="585"/>
      <c r="CD35" s="585"/>
      <c r="CE35" s="585"/>
      <c r="CF35" s="585"/>
      <c r="CG35" s="585"/>
      <c r="CH35" s="585"/>
      <c r="CI35" s="585"/>
      <c r="CJ35" s="585"/>
      <c r="CK35" s="585"/>
      <c r="CL35" s="585"/>
      <c r="CM35" s="585"/>
      <c r="CN35" s="175"/>
      <c r="CO35" s="584">
        <f t="shared" ref="CO35:CO43" si="3">IF(CQ35="","",CO34+1)</f>
        <v>18</v>
      </c>
      <c r="CP35" s="584"/>
      <c r="CQ35" s="585" t="str">
        <f>IF('各会計、関係団体の財政状況及び健全化判断比率'!BS8="","",'各会計、関係団体の財政状況及び健全化判断比率'!BS8)</f>
        <v>泉佐野市文化振興財団</v>
      </c>
      <c r="CR35" s="585"/>
      <c r="CS35" s="585"/>
      <c r="CT35" s="585"/>
      <c r="CU35" s="585"/>
      <c r="CV35" s="585"/>
      <c r="CW35" s="585"/>
      <c r="CX35" s="585"/>
      <c r="CY35" s="585"/>
      <c r="CZ35" s="585"/>
      <c r="DA35" s="585"/>
      <c r="DB35" s="585"/>
      <c r="DC35" s="585"/>
      <c r="DD35" s="585"/>
      <c r="DE35" s="585"/>
      <c r="DG35" s="586" t="str">
        <f>IF('各会計、関係団体の財政状況及び健全化判断比率'!BR8="","",'各会計、関係団体の財政状況及び健全化判断比率'!BR8)</f>
        <v/>
      </c>
      <c r="DH35" s="586"/>
      <c r="DI35" s="202"/>
    </row>
    <row r="36" spans="1:113" ht="32.25" customHeight="1" x14ac:dyDescent="0.2">
      <c r="A36" s="175"/>
      <c r="B36" s="199"/>
      <c r="C36" s="584">
        <f>IF(E36="","",C35+1)</f>
        <v>3</v>
      </c>
      <c r="D36" s="584"/>
      <c r="E36" s="585" t="str">
        <f>IF('各会計、関係団体の財政状況及び健全化判断比率'!B9="","",'各会計、関係団体の財政状況及び健全化判断比率'!B9)</f>
        <v>病院事業債管理特別会計</v>
      </c>
      <c r="F36" s="585"/>
      <c r="G36" s="585"/>
      <c r="H36" s="585"/>
      <c r="I36" s="585"/>
      <c r="J36" s="585"/>
      <c r="K36" s="585"/>
      <c r="L36" s="585"/>
      <c r="M36" s="585"/>
      <c r="N36" s="585"/>
      <c r="O36" s="585"/>
      <c r="P36" s="585"/>
      <c r="Q36" s="585"/>
      <c r="R36" s="585"/>
      <c r="S36" s="585"/>
      <c r="T36" s="175"/>
      <c r="U36" s="584">
        <f t="shared" ref="U36:U43" si="4">IF(W36="","",U35+1)</f>
        <v>7</v>
      </c>
      <c r="V36" s="584"/>
      <c r="W36" s="585" t="str">
        <f>IF('各会計、関係団体の財政状況及び健全化判断比率'!B30="","",'各会計、関係団体の財政状況及び健全化判断比率'!B30)</f>
        <v>後期高齢者医療事業特別会計</v>
      </c>
      <c r="X36" s="585"/>
      <c r="Y36" s="585"/>
      <c r="Z36" s="585"/>
      <c r="AA36" s="585"/>
      <c r="AB36" s="585"/>
      <c r="AC36" s="585"/>
      <c r="AD36" s="585"/>
      <c r="AE36" s="585"/>
      <c r="AF36" s="585"/>
      <c r="AG36" s="585"/>
      <c r="AH36" s="585"/>
      <c r="AI36" s="585"/>
      <c r="AJ36" s="585"/>
      <c r="AK36" s="585"/>
      <c r="AL36" s="175"/>
      <c r="AM36" s="584" t="str">
        <f t="shared" si="0"/>
        <v/>
      </c>
      <c r="AN36" s="584"/>
      <c r="AO36" s="585"/>
      <c r="AP36" s="585"/>
      <c r="AQ36" s="585"/>
      <c r="AR36" s="585"/>
      <c r="AS36" s="585"/>
      <c r="AT36" s="585"/>
      <c r="AU36" s="585"/>
      <c r="AV36" s="585"/>
      <c r="AW36" s="585"/>
      <c r="AX36" s="585"/>
      <c r="AY36" s="585"/>
      <c r="AZ36" s="585"/>
      <c r="BA36" s="585"/>
      <c r="BB36" s="585"/>
      <c r="BC36" s="585"/>
      <c r="BD36" s="175"/>
      <c r="BE36" s="584" t="str">
        <f t="shared" si="1"/>
        <v/>
      </c>
      <c r="BF36" s="584"/>
      <c r="BG36" s="585"/>
      <c r="BH36" s="585"/>
      <c r="BI36" s="585"/>
      <c r="BJ36" s="585"/>
      <c r="BK36" s="585"/>
      <c r="BL36" s="585"/>
      <c r="BM36" s="585"/>
      <c r="BN36" s="585"/>
      <c r="BO36" s="585"/>
      <c r="BP36" s="585"/>
      <c r="BQ36" s="585"/>
      <c r="BR36" s="585"/>
      <c r="BS36" s="585"/>
      <c r="BT36" s="585"/>
      <c r="BU36" s="585"/>
      <c r="BV36" s="175"/>
      <c r="BW36" s="584">
        <f t="shared" si="2"/>
        <v>12</v>
      </c>
      <c r="BX36" s="584"/>
      <c r="BY36" s="585" t="str">
        <f>IF('各会計、関係団体の財政状況及び健全化判断比率'!B70="","",'各会計、関係団体の財政状況及び健全化判断比率'!B70)</f>
        <v>大阪府都市ボートレース企業団</v>
      </c>
      <c r="BZ36" s="585"/>
      <c r="CA36" s="585"/>
      <c r="CB36" s="585"/>
      <c r="CC36" s="585"/>
      <c r="CD36" s="585"/>
      <c r="CE36" s="585"/>
      <c r="CF36" s="585"/>
      <c r="CG36" s="585"/>
      <c r="CH36" s="585"/>
      <c r="CI36" s="585"/>
      <c r="CJ36" s="585"/>
      <c r="CK36" s="585"/>
      <c r="CL36" s="585"/>
      <c r="CM36" s="585"/>
      <c r="CN36" s="175"/>
      <c r="CO36" s="584">
        <f t="shared" si="3"/>
        <v>19</v>
      </c>
      <c r="CP36" s="584"/>
      <c r="CQ36" s="585" t="str">
        <f>IF('各会計、関係団体の財政状況及び健全化判断比率'!BS9="","",'各会計、関係団体の財政状況及び健全化判断比率'!BS9)</f>
        <v>泉佐野市ウォーターフロント</v>
      </c>
      <c r="CR36" s="585"/>
      <c r="CS36" s="585"/>
      <c r="CT36" s="585"/>
      <c r="CU36" s="585"/>
      <c r="CV36" s="585"/>
      <c r="CW36" s="585"/>
      <c r="CX36" s="585"/>
      <c r="CY36" s="585"/>
      <c r="CZ36" s="585"/>
      <c r="DA36" s="585"/>
      <c r="DB36" s="585"/>
      <c r="DC36" s="585"/>
      <c r="DD36" s="585"/>
      <c r="DE36" s="585"/>
      <c r="DG36" s="586" t="str">
        <f>IF('各会計、関係団体の財政状況及び健全化判断比率'!BR9="","",'各会計、関係団体の財政状況及び健全化判断比率'!BR9)</f>
        <v/>
      </c>
      <c r="DH36" s="586"/>
      <c r="DI36" s="202"/>
    </row>
    <row r="37" spans="1:113" ht="32.25" customHeight="1" x14ac:dyDescent="0.2">
      <c r="A37" s="175"/>
      <c r="B37" s="199"/>
      <c r="C37" s="584">
        <f>IF(E37="","",C36+1)</f>
        <v>4</v>
      </c>
      <c r="D37" s="584"/>
      <c r="E37" s="585" t="str">
        <f>IF('各会計、関係団体の財政状況及び健全化判断比率'!B10="","",'各会計、関係団体の財政状況及び健全化判断比率'!B10)</f>
        <v>りんくう公園事業特別会計</v>
      </c>
      <c r="F37" s="585"/>
      <c r="G37" s="585"/>
      <c r="H37" s="585"/>
      <c r="I37" s="585"/>
      <c r="J37" s="585"/>
      <c r="K37" s="585"/>
      <c r="L37" s="585"/>
      <c r="M37" s="585"/>
      <c r="N37" s="585"/>
      <c r="O37" s="585"/>
      <c r="P37" s="585"/>
      <c r="Q37" s="585"/>
      <c r="R37" s="585"/>
      <c r="S37" s="585"/>
      <c r="T37" s="175"/>
      <c r="U37" s="584" t="str">
        <f t="shared" si="4"/>
        <v/>
      </c>
      <c r="V37" s="584"/>
      <c r="W37" s="585"/>
      <c r="X37" s="585"/>
      <c r="Y37" s="585"/>
      <c r="Z37" s="585"/>
      <c r="AA37" s="585"/>
      <c r="AB37" s="585"/>
      <c r="AC37" s="585"/>
      <c r="AD37" s="585"/>
      <c r="AE37" s="585"/>
      <c r="AF37" s="585"/>
      <c r="AG37" s="585"/>
      <c r="AH37" s="585"/>
      <c r="AI37" s="585"/>
      <c r="AJ37" s="585"/>
      <c r="AK37" s="585"/>
      <c r="AL37" s="175"/>
      <c r="AM37" s="584" t="str">
        <f t="shared" si="0"/>
        <v/>
      </c>
      <c r="AN37" s="584"/>
      <c r="AO37" s="585"/>
      <c r="AP37" s="585"/>
      <c r="AQ37" s="585"/>
      <c r="AR37" s="585"/>
      <c r="AS37" s="585"/>
      <c r="AT37" s="585"/>
      <c r="AU37" s="585"/>
      <c r="AV37" s="585"/>
      <c r="AW37" s="585"/>
      <c r="AX37" s="585"/>
      <c r="AY37" s="585"/>
      <c r="AZ37" s="585"/>
      <c r="BA37" s="585"/>
      <c r="BB37" s="585"/>
      <c r="BC37" s="585"/>
      <c r="BD37" s="175"/>
      <c r="BE37" s="584" t="str">
        <f t="shared" si="1"/>
        <v/>
      </c>
      <c r="BF37" s="584"/>
      <c r="BG37" s="585"/>
      <c r="BH37" s="585"/>
      <c r="BI37" s="585"/>
      <c r="BJ37" s="585"/>
      <c r="BK37" s="585"/>
      <c r="BL37" s="585"/>
      <c r="BM37" s="585"/>
      <c r="BN37" s="585"/>
      <c r="BO37" s="585"/>
      <c r="BP37" s="585"/>
      <c r="BQ37" s="585"/>
      <c r="BR37" s="585"/>
      <c r="BS37" s="585"/>
      <c r="BT37" s="585"/>
      <c r="BU37" s="585"/>
      <c r="BV37" s="175"/>
      <c r="BW37" s="584">
        <f t="shared" si="2"/>
        <v>13</v>
      </c>
      <c r="BX37" s="584"/>
      <c r="BY37" s="585" t="str">
        <f>IF('各会計、関係団体の財政状況及び健全化判断比率'!B71="","",'各会計、関係団体の財政状況及び健全化判断比率'!B71)</f>
        <v>大阪府後期高齢者医療広域連合（一般会計）</v>
      </c>
      <c r="BZ37" s="585"/>
      <c r="CA37" s="585"/>
      <c r="CB37" s="585"/>
      <c r="CC37" s="585"/>
      <c r="CD37" s="585"/>
      <c r="CE37" s="585"/>
      <c r="CF37" s="585"/>
      <c r="CG37" s="585"/>
      <c r="CH37" s="585"/>
      <c r="CI37" s="585"/>
      <c r="CJ37" s="585"/>
      <c r="CK37" s="585"/>
      <c r="CL37" s="585"/>
      <c r="CM37" s="585"/>
      <c r="CN37" s="175"/>
      <c r="CO37" s="584">
        <f t="shared" si="3"/>
        <v>20</v>
      </c>
      <c r="CP37" s="584"/>
      <c r="CQ37" s="585" t="str">
        <f>IF('各会計、関係団体の財政状況及び健全化判断比率'!BS10="","",'各会計、関係団体の財政状況及び健全化判断比率'!BS10)</f>
        <v>地方独立行政法人りんくう総合医療センター</v>
      </c>
      <c r="CR37" s="585"/>
      <c r="CS37" s="585"/>
      <c r="CT37" s="585"/>
      <c r="CU37" s="585"/>
      <c r="CV37" s="585"/>
      <c r="CW37" s="585"/>
      <c r="CX37" s="585"/>
      <c r="CY37" s="585"/>
      <c r="CZ37" s="585"/>
      <c r="DA37" s="585"/>
      <c r="DB37" s="585"/>
      <c r="DC37" s="585"/>
      <c r="DD37" s="585"/>
      <c r="DE37" s="585"/>
      <c r="DG37" s="586" t="str">
        <f>IF('各会計、関係団体の財政状況及び健全化判断比率'!BR10="","",'各会計、関係団体の財政状況及び健全化判断比率'!BR10)</f>
        <v/>
      </c>
      <c r="DH37" s="586"/>
      <c r="DI37" s="202"/>
    </row>
    <row r="38" spans="1:113" ht="32.25" customHeight="1" x14ac:dyDescent="0.2">
      <c r="A38" s="175"/>
      <c r="B38" s="199"/>
      <c r="C38" s="584" t="str">
        <f t="shared" ref="C38:C43" si="5">IF(E38="","",C37+1)</f>
        <v/>
      </c>
      <c r="D38" s="584"/>
      <c r="E38" s="585" t="str">
        <f>IF('各会計、関係団体の財政状況及び健全化判断比率'!B11="","",'各会計、関係団体の財政状況及び健全化判断比率'!B11)</f>
        <v/>
      </c>
      <c r="F38" s="585"/>
      <c r="G38" s="585"/>
      <c r="H38" s="585"/>
      <c r="I38" s="585"/>
      <c r="J38" s="585"/>
      <c r="K38" s="585"/>
      <c r="L38" s="585"/>
      <c r="M38" s="585"/>
      <c r="N38" s="585"/>
      <c r="O38" s="585"/>
      <c r="P38" s="585"/>
      <c r="Q38" s="585"/>
      <c r="R38" s="585"/>
      <c r="S38" s="585"/>
      <c r="T38" s="175"/>
      <c r="U38" s="584" t="str">
        <f t="shared" si="4"/>
        <v/>
      </c>
      <c r="V38" s="584"/>
      <c r="W38" s="585"/>
      <c r="X38" s="585"/>
      <c r="Y38" s="585"/>
      <c r="Z38" s="585"/>
      <c r="AA38" s="585"/>
      <c r="AB38" s="585"/>
      <c r="AC38" s="585"/>
      <c r="AD38" s="585"/>
      <c r="AE38" s="585"/>
      <c r="AF38" s="585"/>
      <c r="AG38" s="585"/>
      <c r="AH38" s="585"/>
      <c r="AI38" s="585"/>
      <c r="AJ38" s="585"/>
      <c r="AK38" s="585"/>
      <c r="AL38" s="175"/>
      <c r="AM38" s="584" t="str">
        <f t="shared" si="0"/>
        <v/>
      </c>
      <c r="AN38" s="584"/>
      <c r="AO38" s="585"/>
      <c r="AP38" s="585"/>
      <c r="AQ38" s="585"/>
      <c r="AR38" s="585"/>
      <c r="AS38" s="585"/>
      <c r="AT38" s="585"/>
      <c r="AU38" s="585"/>
      <c r="AV38" s="585"/>
      <c r="AW38" s="585"/>
      <c r="AX38" s="585"/>
      <c r="AY38" s="585"/>
      <c r="AZ38" s="585"/>
      <c r="BA38" s="585"/>
      <c r="BB38" s="585"/>
      <c r="BC38" s="585"/>
      <c r="BD38" s="175"/>
      <c r="BE38" s="584" t="str">
        <f t="shared" si="1"/>
        <v/>
      </c>
      <c r="BF38" s="584"/>
      <c r="BG38" s="585"/>
      <c r="BH38" s="585"/>
      <c r="BI38" s="585"/>
      <c r="BJ38" s="585"/>
      <c r="BK38" s="585"/>
      <c r="BL38" s="585"/>
      <c r="BM38" s="585"/>
      <c r="BN38" s="585"/>
      <c r="BO38" s="585"/>
      <c r="BP38" s="585"/>
      <c r="BQ38" s="585"/>
      <c r="BR38" s="585"/>
      <c r="BS38" s="585"/>
      <c r="BT38" s="585"/>
      <c r="BU38" s="585"/>
      <c r="BV38" s="175"/>
      <c r="BW38" s="584">
        <f t="shared" si="2"/>
        <v>14</v>
      </c>
      <c r="BX38" s="584"/>
      <c r="BY38" s="585" t="str">
        <f>IF('各会計、関係団体の財政状況及び健全化判断比率'!B72="","",'各会計、関係団体の財政状況及び健全化判断比率'!B72)</f>
        <v>大阪府後期高齢者医療広域連合（後期高齢者医療特別会計）</v>
      </c>
      <c r="BZ38" s="585"/>
      <c r="CA38" s="585"/>
      <c r="CB38" s="585"/>
      <c r="CC38" s="585"/>
      <c r="CD38" s="585"/>
      <c r="CE38" s="585"/>
      <c r="CF38" s="585"/>
      <c r="CG38" s="585"/>
      <c r="CH38" s="585"/>
      <c r="CI38" s="585"/>
      <c r="CJ38" s="585"/>
      <c r="CK38" s="585"/>
      <c r="CL38" s="585"/>
      <c r="CM38" s="585"/>
      <c r="CN38" s="175"/>
      <c r="CO38" s="584">
        <f t="shared" si="3"/>
        <v>21</v>
      </c>
      <c r="CP38" s="584"/>
      <c r="CQ38" s="585" t="str">
        <f>IF('各会計、関係団体の財政状況及び健全化判断比率'!BS11="","",'各会計、関係団体の財政状況及び健全化判断比率'!BS11)</f>
        <v>泉佐野電力</v>
      </c>
      <c r="CR38" s="585"/>
      <c r="CS38" s="585"/>
      <c r="CT38" s="585"/>
      <c r="CU38" s="585"/>
      <c r="CV38" s="585"/>
      <c r="CW38" s="585"/>
      <c r="CX38" s="585"/>
      <c r="CY38" s="585"/>
      <c r="CZ38" s="585"/>
      <c r="DA38" s="585"/>
      <c r="DB38" s="585"/>
      <c r="DC38" s="585"/>
      <c r="DD38" s="585"/>
      <c r="DE38" s="585"/>
      <c r="DG38" s="586" t="str">
        <f>IF('各会計、関係団体の財政状況及び健全化判断比率'!BR11="","",'各会計、関係団体の財政状況及び健全化判断比率'!BR11)</f>
        <v/>
      </c>
      <c r="DH38" s="586"/>
      <c r="DI38" s="202"/>
    </row>
    <row r="39" spans="1:113" ht="32.25" customHeight="1" x14ac:dyDescent="0.2">
      <c r="A39" s="175"/>
      <c r="B39" s="199"/>
      <c r="C39" s="584" t="str">
        <f t="shared" si="5"/>
        <v/>
      </c>
      <c r="D39" s="584"/>
      <c r="E39" s="585" t="str">
        <f>IF('各会計、関係団体の財政状況及び健全化判断比率'!B12="","",'各会計、関係団体の財政状況及び健全化判断比率'!B12)</f>
        <v/>
      </c>
      <c r="F39" s="585"/>
      <c r="G39" s="585"/>
      <c r="H39" s="585"/>
      <c r="I39" s="585"/>
      <c r="J39" s="585"/>
      <c r="K39" s="585"/>
      <c r="L39" s="585"/>
      <c r="M39" s="585"/>
      <c r="N39" s="585"/>
      <c r="O39" s="585"/>
      <c r="P39" s="585"/>
      <c r="Q39" s="585"/>
      <c r="R39" s="585"/>
      <c r="S39" s="585"/>
      <c r="T39" s="175"/>
      <c r="U39" s="584" t="str">
        <f t="shared" si="4"/>
        <v/>
      </c>
      <c r="V39" s="584"/>
      <c r="W39" s="585"/>
      <c r="X39" s="585"/>
      <c r="Y39" s="585"/>
      <c r="Z39" s="585"/>
      <c r="AA39" s="585"/>
      <c r="AB39" s="585"/>
      <c r="AC39" s="585"/>
      <c r="AD39" s="585"/>
      <c r="AE39" s="585"/>
      <c r="AF39" s="585"/>
      <c r="AG39" s="585"/>
      <c r="AH39" s="585"/>
      <c r="AI39" s="585"/>
      <c r="AJ39" s="585"/>
      <c r="AK39" s="585"/>
      <c r="AL39" s="175"/>
      <c r="AM39" s="584" t="str">
        <f t="shared" si="0"/>
        <v/>
      </c>
      <c r="AN39" s="584"/>
      <c r="AO39" s="585"/>
      <c r="AP39" s="585"/>
      <c r="AQ39" s="585"/>
      <c r="AR39" s="585"/>
      <c r="AS39" s="585"/>
      <c r="AT39" s="585"/>
      <c r="AU39" s="585"/>
      <c r="AV39" s="585"/>
      <c r="AW39" s="585"/>
      <c r="AX39" s="585"/>
      <c r="AY39" s="585"/>
      <c r="AZ39" s="585"/>
      <c r="BA39" s="585"/>
      <c r="BB39" s="585"/>
      <c r="BC39" s="585"/>
      <c r="BD39" s="175"/>
      <c r="BE39" s="584" t="str">
        <f t="shared" si="1"/>
        <v/>
      </c>
      <c r="BF39" s="584"/>
      <c r="BG39" s="585"/>
      <c r="BH39" s="585"/>
      <c r="BI39" s="585"/>
      <c r="BJ39" s="585"/>
      <c r="BK39" s="585"/>
      <c r="BL39" s="585"/>
      <c r="BM39" s="585"/>
      <c r="BN39" s="585"/>
      <c r="BO39" s="585"/>
      <c r="BP39" s="585"/>
      <c r="BQ39" s="585"/>
      <c r="BR39" s="585"/>
      <c r="BS39" s="585"/>
      <c r="BT39" s="585"/>
      <c r="BU39" s="585"/>
      <c r="BV39" s="175"/>
      <c r="BW39" s="584">
        <f t="shared" si="2"/>
        <v>15</v>
      </c>
      <c r="BX39" s="584"/>
      <c r="BY39" s="585" t="str">
        <f>IF('各会計、関係団体の財政状況及び健全化判断比率'!B73="","",'各会計、関係団体の財政状況及び健全化判断比率'!B73)</f>
        <v>大阪広域水道企業団（水道事業会計）</v>
      </c>
      <c r="BZ39" s="585"/>
      <c r="CA39" s="585"/>
      <c r="CB39" s="585"/>
      <c r="CC39" s="585"/>
      <c r="CD39" s="585"/>
      <c r="CE39" s="585"/>
      <c r="CF39" s="585"/>
      <c r="CG39" s="585"/>
      <c r="CH39" s="585"/>
      <c r="CI39" s="585"/>
      <c r="CJ39" s="585"/>
      <c r="CK39" s="585"/>
      <c r="CL39" s="585"/>
      <c r="CM39" s="585"/>
      <c r="CN39" s="175"/>
      <c r="CO39" s="584">
        <f t="shared" si="3"/>
        <v>22</v>
      </c>
      <c r="CP39" s="584"/>
      <c r="CQ39" s="585" t="str">
        <f>IF('各会計、関係団体の財政状況及び健全化判断比率'!BS12="","",'各会計、関係団体の財政状況及び健全化判断比率'!BS12)</f>
        <v>泉佐野ガス</v>
      </c>
      <c r="CR39" s="585"/>
      <c r="CS39" s="585"/>
      <c r="CT39" s="585"/>
      <c r="CU39" s="585"/>
      <c r="CV39" s="585"/>
      <c r="CW39" s="585"/>
      <c r="CX39" s="585"/>
      <c r="CY39" s="585"/>
      <c r="CZ39" s="585"/>
      <c r="DA39" s="585"/>
      <c r="DB39" s="585"/>
      <c r="DC39" s="585"/>
      <c r="DD39" s="585"/>
      <c r="DE39" s="585"/>
      <c r="DG39" s="586" t="str">
        <f>IF('各会計、関係団体の財政状況及び健全化判断比率'!BR12="","",'各会計、関係団体の財政状況及び健全化判断比率'!BR12)</f>
        <v/>
      </c>
      <c r="DH39" s="586"/>
      <c r="DI39" s="202"/>
    </row>
    <row r="40" spans="1:113" ht="32.25" customHeight="1" x14ac:dyDescent="0.2">
      <c r="A40" s="175"/>
      <c r="B40" s="199"/>
      <c r="C40" s="584" t="str">
        <f t="shared" si="5"/>
        <v/>
      </c>
      <c r="D40" s="584"/>
      <c r="E40" s="585" t="str">
        <f>IF('各会計、関係団体の財政状況及び健全化判断比率'!B13="","",'各会計、関係団体の財政状況及び健全化判断比率'!B13)</f>
        <v/>
      </c>
      <c r="F40" s="585"/>
      <c r="G40" s="585"/>
      <c r="H40" s="585"/>
      <c r="I40" s="585"/>
      <c r="J40" s="585"/>
      <c r="K40" s="585"/>
      <c r="L40" s="585"/>
      <c r="M40" s="585"/>
      <c r="N40" s="585"/>
      <c r="O40" s="585"/>
      <c r="P40" s="585"/>
      <c r="Q40" s="585"/>
      <c r="R40" s="585"/>
      <c r="S40" s="585"/>
      <c r="T40" s="175"/>
      <c r="U40" s="584" t="str">
        <f t="shared" si="4"/>
        <v/>
      </c>
      <c r="V40" s="584"/>
      <c r="W40" s="585"/>
      <c r="X40" s="585"/>
      <c r="Y40" s="585"/>
      <c r="Z40" s="585"/>
      <c r="AA40" s="585"/>
      <c r="AB40" s="585"/>
      <c r="AC40" s="585"/>
      <c r="AD40" s="585"/>
      <c r="AE40" s="585"/>
      <c r="AF40" s="585"/>
      <c r="AG40" s="585"/>
      <c r="AH40" s="585"/>
      <c r="AI40" s="585"/>
      <c r="AJ40" s="585"/>
      <c r="AK40" s="585"/>
      <c r="AL40" s="175"/>
      <c r="AM40" s="584" t="str">
        <f t="shared" si="0"/>
        <v/>
      </c>
      <c r="AN40" s="584"/>
      <c r="AO40" s="585"/>
      <c r="AP40" s="585"/>
      <c r="AQ40" s="585"/>
      <c r="AR40" s="585"/>
      <c r="AS40" s="585"/>
      <c r="AT40" s="585"/>
      <c r="AU40" s="585"/>
      <c r="AV40" s="585"/>
      <c r="AW40" s="585"/>
      <c r="AX40" s="585"/>
      <c r="AY40" s="585"/>
      <c r="AZ40" s="585"/>
      <c r="BA40" s="585"/>
      <c r="BB40" s="585"/>
      <c r="BC40" s="585"/>
      <c r="BD40" s="175"/>
      <c r="BE40" s="584" t="str">
        <f t="shared" si="1"/>
        <v/>
      </c>
      <c r="BF40" s="584"/>
      <c r="BG40" s="585"/>
      <c r="BH40" s="585"/>
      <c r="BI40" s="585"/>
      <c r="BJ40" s="585"/>
      <c r="BK40" s="585"/>
      <c r="BL40" s="585"/>
      <c r="BM40" s="585"/>
      <c r="BN40" s="585"/>
      <c r="BO40" s="585"/>
      <c r="BP40" s="585"/>
      <c r="BQ40" s="585"/>
      <c r="BR40" s="585"/>
      <c r="BS40" s="585"/>
      <c r="BT40" s="585"/>
      <c r="BU40" s="585"/>
      <c r="BV40" s="175"/>
      <c r="BW40" s="584">
        <f t="shared" si="2"/>
        <v>16</v>
      </c>
      <c r="BX40" s="584"/>
      <c r="BY40" s="585" t="str">
        <f>IF('各会計、関係団体の財政状況及び健全化判断比率'!B74="","",'各会計、関係団体の財政状況及び健全化判断比率'!B74)</f>
        <v>大阪広域水道企業団（工業用水道事業会計）</v>
      </c>
      <c r="BZ40" s="585"/>
      <c r="CA40" s="585"/>
      <c r="CB40" s="585"/>
      <c r="CC40" s="585"/>
      <c r="CD40" s="585"/>
      <c r="CE40" s="585"/>
      <c r="CF40" s="585"/>
      <c r="CG40" s="585"/>
      <c r="CH40" s="585"/>
      <c r="CI40" s="585"/>
      <c r="CJ40" s="585"/>
      <c r="CK40" s="585"/>
      <c r="CL40" s="585"/>
      <c r="CM40" s="585"/>
      <c r="CN40" s="175"/>
      <c r="CO40" s="584">
        <f t="shared" si="3"/>
        <v>23</v>
      </c>
      <c r="CP40" s="584"/>
      <c r="CQ40" s="585" t="str">
        <f>IF('各会計、関係団体の財政状況及び健全化判断比率'!BS13="","",'各会計、関係団体の財政状況及び健全化判断比率'!BS13)</f>
        <v>株式会社さのたす</v>
      </c>
      <c r="CR40" s="585"/>
      <c r="CS40" s="585"/>
      <c r="CT40" s="585"/>
      <c r="CU40" s="585"/>
      <c r="CV40" s="585"/>
      <c r="CW40" s="585"/>
      <c r="CX40" s="585"/>
      <c r="CY40" s="585"/>
      <c r="CZ40" s="585"/>
      <c r="DA40" s="585"/>
      <c r="DB40" s="585"/>
      <c r="DC40" s="585"/>
      <c r="DD40" s="585"/>
      <c r="DE40" s="585"/>
      <c r="DG40" s="586" t="str">
        <f>IF('各会計、関係団体の財政状況及び健全化判断比率'!BR13="","",'各会計、関係団体の財政状況及び健全化判断比率'!BR13)</f>
        <v/>
      </c>
      <c r="DH40" s="586"/>
      <c r="DI40" s="202"/>
    </row>
    <row r="41" spans="1:113" ht="32.25" customHeight="1" x14ac:dyDescent="0.2">
      <c r="A41" s="175"/>
      <c r="B41" s="199"/>
      <c r="C41" s="584" t="str">
        <f t="shared" si="5"/>
        <v/>
      </c>
      <c r="D41" s="584"/>
      <c r="E41" s="585" t="str">
        <f>IF('各会計、関係団体の財政状況及び健全化判断比率'!B14="","",'各会計、関係団体の財政状況及び健全化判断比率'!B14)</f>
        <v/>
      </c>
      <c r="F41" s="585"/>
      <c r="G41" s="585"/>
      <c r="H41" s="585"/>
      <c r="I41" s="585"/>
      <c r="J41" s="585"/>
      <c r="K41" s="585"/>
      <c r="L41" s="585"/>
      <c r="M41" s="585"/>
      <c r="N41" s="585"/>
      <c r="O41" s="585"/>
      <c r="P41" s="585"/>
      <c r="Q41" s="585"/>
      <c r="R41" s="585"/>
      <c r="S41" s="585"/>
      <c r="T41" s="175"/>
      <c r="U41" s="584" t="str">
        <f t="shared" si="4"/>
        <v/>
      </c>
      <c r="V41" s="584"/>
      <c r="W41" s="585"/>
      <c r="X41" s="585"/>
      <c r="Y41" s="585"/>
      <c r="Z41" s="585"/>
      <c r="AA41" s="585"/>
      <c r="AB41" s="585"/>
      <c r="AC41" s="585"/>
      <c r="AD41" s="585"/>
      <c r="AE41" s="585"/>
      <c r="AF41" s="585"/>
      <c r="AG41" s="585"/>
      <c r="AH41" s="585"/>
      <c r="AI41" s="585"/>
      <c r="AJ41" s="585"/>
      <c r="AK41" s="585"/>
      <c r="AL41" s="175"/>
      <c r="AM41" s="584" t="str">
        <f t="shared" si="0"/>
        <v/>
      </c>
      <c r="AN41" s="584"/>
      <c r="AO41" s="585"/>
      <c r="AP41" s="585"/>
      <c r="AQ41" s="585"/>
      <c r="AR41" s="585"/>
      <c r="AS41" s="585"/>
      <c r="AT41" s="585"/>
      <c r="AU41" s="585"/>
      <c r="AV41" s="585"/>
      <c r="AW41" s="585"/>
      <c r="AX41" s="585"/>
      <c r="AY41" s="585"/>
      <c r="AZ41" s="585"/>
      <c r="BA41" s="585"/>
      <c r="BB41" s="585"/>
      <c r="BC41" s="585"/>
      <c r="BD41" s="175"/>
      <c r="BE41" s="584" t="str">
        <f t="shared" si="1"/>
        <v/>
      </c>
      <c r="BF41" s="584"/>
      <c r="BG41" s="585"/>
      <c r="BH41" s="585"/>
      <c r="BI41" s="585"/>
      <c r="BJ41" s="585"/>
      <c r="BK41" s="585"/>
      <c r="BL41" s="585"/>
      <c r="BM41" s="585"/>
      <c r="BN41" s="585"/>
      <c r="BO41" s="585"/>
      <c r="BP41" s="585"/>
      <c r="BQ41" s="585"/>
      <c r="BR41" s="585"/>
      <c r="BS41" s="585"/>
      <c r="BT41" s="585"/>
      <c r="BU41" s="585"/>
      <c r="BV41" s="175"/>
      <c r="BW41" s="584" t="str">
        <f t="shared" si="2"/>
        <v/>
      </c>
      <c r="BX41" s="584"/>
      <c r="BY41" s="585" t="str">
        <f>IF('各会計、関係団体の財政状況及び健全化判断比率'!B75="","",'各会計、関係団体の財政状況及び健全化判断比率'!B75)</f>
        <v/>
      </c>
      <c r="BZ41" s="585"/>
      <c r="CA41" s="585"/>
      <c r="CB41" s="585"/>
      <c r="CC41" s="585"/>
      <c r="CD41" s="585"/>
      <c r="CE41" s="585"/>
      <c r="CF41" s="585"/>
      <c r="CG41" s="585"/>
      <c r="CH41" s="585"/>
      <c r="CI41" s="585"/>
      <c r="CJ41" s="585"/>
      <c r="CK41" s="585"/>
      <c r="CL41" s="585"/>
      <c r="CM41" s="585"/>
      <c r="CN41" s="175"/>
      <c r="CO41" s="584">
        <f t="shared" si="3"/>
        <v>24</v>
      </c>
      <c r="CP41" s="584"/>
      <c r="CQ41" s="585" t="str">
        <f>IF('各会計、関係団体の財政状況及び健全化判断比率'!BS14="","",'各会計、関係団体の財政状況及び健全化判断比率'!BS14)</f>
        <v>地方独立行政法人泉佐野市行政事務サービスセンター</v>
      </c>
      <c r="CR41" s="585"/>
      <c r="CS41" s="585"/>
      <c r="CT41" s="585"/>
      <c r="CU41" s="585"/>
      <c r="CV41" s="585"/>
      <c r="CW41" s="585"/>
      <c r="CX41" s="585"/>
      <c r="CY41" s="585"/>
      <c r="CZ41" s="585"/>
      <c r="DA41" s="585"/>
      <c r="DB41" s="585"/>
      <c r="DC41" s="585"/>
      <c r="DD41" s="585"/>
      <c r="DE41" s="585"/>
      <c r="DG41" s="586" t="str">
        <f>IF('各会計、関係団体の財政状況及び健全化判断比率'!BR14="","",'各会計、関係団体の財政状況及び健全化判断比率'!BR14)</f>
        <v/>
      </c>
      <c r="DH41" s="586"/>
      <c r="DI41" s="202"/>
    </row>
    <row r="42" spans="1:113" ht="32.25" customHeight="1" x14ac:dyDescent="0.2">
      <c r="B42" s="199"/>
      <c r="C42" s="584" t="str">
        <f t="shared" si="5"/>
        <v/>
      </c>
      <c r="D42" s="584"/>
      <c r="E42" s="585" t="str">
        <f>IF('各会計、関係団体の財政状況及び健全化判断比率'!B15="","",'各会計、関係団体の財政状況及び健全化判断比率'!B15)</f>
        <v/>
      </c>
      <c r="F42" s="585"/>
      <c r="G42" s="585"/>
      <c r="H42" s="585"/>
      <c r="I42" s="585"/>
      <c r="J42" s="585"/>
      <c r="K42" s="585"/>
      <c r="L42" s="585"/>
      <c r="M42" s="585"/>
      <c r="N42" s="585"/>
      <c r="O42" s="585"/>
      <c r="P42" s="585"/>
      <c r="Q42" s="585"/>
      <c r="R42" s="585"/>
      <c r="S42" s="585"/>
      <c r="T42" s="175"/>
      <c r="U42" s="584" t="str">
        <f t="shared" si="4"/>
        <v/>
      </c>
      <c r="V42" s="584"/>
      <c r="W42" s="585"/>
      <c r="X42" s="585"/>
      <c r="Y42" s="585"/>
      <c r="Z42" s="585"/>
      <c r="AA42" s="585"/>
      <c r="AB42" s="585"/>
      <c r="AC42" s="585"/>
      <c r="AD42" s="585"/>
      <c r="AE42" s="585"/>
      <c r="AF42" s="585"/>
      <c r="AG42" s="585"/>
      <c r="AH42" s="585"/>
      <c r="AI42" s="585"/>
      <c r="AJ42" s="585"/>
      <c r="AK42" s="585"/>
      <c r="AL42" s="175"/>
      <c r="AM42" s="584" t="str">
        <f t="shared" si="0"/>
        <v/>
      </c>
      <c r="AN42" s="584"/>
      <c r="AO42" s="585"/>
      <c r="AP42" s="585"/>
      <c r="AQ42" s="585"/>
      <c r="AR42" s="585"/>
      <c r="AS42" s="585"/>
      <c r="AT42" s="585"/>
      <c r="AU42" s="585"/>
      <c r="AV42" s="585"/>
      <c r="AW42" s="585"/>
      <c r="AX42" s="585"/>
      <c r="AY42" s="585"/>
      <c r="AZ42" s="585"/>
      <c r="BA42" s="585"/>
      <c r="BB42" s="585"/>
      <c r="BC42" s="585"/>
      <c r="BD42" s="175"/>
      <c r="BE42" s="584" t="str">
        <f t="shared" si="1"/>
        <v/>
      </c>
      <c r="BF42" s="584"/>
      <c r="BG42" s="585"/>
      <c r="BH42" s="585"/>
      <c r="BI42" s="585"/>
      <c r="BJ42" s="585"/>
      <c r="BK42" s="585"/>
      <c r="BL42" s="585"/>
      <c r="BM42" s="585"/>
      <c r="BN42" s="585"/>
      <c r="BO42" s="585"/>
      <c r="BP42" s="585"/>
      <c r="BQ42" s="585"/>
      <c r="BR42" s="585"/>
      <c r="BS42" s="585"/>
      <c r="BT42" s="585"/>
      <c r="BU42" s="585"/>
      <c r="BV42" s="175"/>
      <c r="BW42" s="584" t="str">
        <f t="shared" si="2"/>
        <v/>
      </c>
      <c r="BX42" s="584"/>
      <c r="BY42" s="585" t="str">
        <f>IF('各会計、関係団体の財政状況及び健全化判断比率'!B76="","",'各会計、関係団体の財政状況及び健全化判断比率'!B76)</f>
        <v/>
      </c>
      <c r="BZ42" s="585"/>
      <c r="CA42" s="585"/>
      <c r="CB42" s="585"/>
      <c r="CC42" s="585"/>
      <c r="CD42" s="585"/>
      <c r="CE42" s="585"/>
      <c r="CF42" s="585"/>
      <c r="CG42" s="585"/>
      <c r="CH42" s="585"/>
      <c r="CI42" s="585"/>
      <c r="CJ42" s="585"/>
      <c r="CK42" s="585"/>
      <c r="CL42" s="585"/>
      <c r="CM42" s="585"/>
      <c r="CN42" s="175"/>
      <c r="CO42" s="584" t="str">
        <f t="shared" si="3"/>
        <v/>
      </c>
      <c r="CP42" s="584"/>
      <c r="CQ42" s="585" t="str">
        <f>IF('各会計、関係団体の財政状況及び健全化判断比率'!BS15="","",'各会計、関係団体の財政状況及び健全化判断比率'!BS15)</f>
        <v/>
      </c>
      <c r="CR42" s="585"/>
      <c r="CS42" s="585"/>
      <c r="CT42" s="585"/>
      <c r="CU42" s="585"/>
      <c r="CV42" s="585"/>
      <c r="CW42" s="585"/>
      <c r="CX42" s="585"/>
      <c r="CY42" s="585"/>
      <c r="CZ42" s="585"/>
      <c r="DA42" s="585"/>
      <c r="DB42" s="585"/>
      <c r="DC42" s="585"/>
      <c r="DD42" s="585"/>
      <c r="DE42" s="585"/>
      <c r="DG42" s="586" t="str">
        <f>IF('各会計、関係団体の財政状況及び健全化判断比率'!BR15="","",'各会計、関係団体の財政状況及び健全化判断比率'!BR15)</f>
        <v/>
      </c>
      <c r="DH42" s="586"/>
      <c r="DI42" s="202"/>
    </row>
    <row r="43" spans="1:113" ht="32.25" customHeight="1" x14ac:dyDescent="0.2">
      <c r="B43" s="199"/>
      <c r="C43" s="584" t="str">
        <f t="shared" si="5"/>
        <v/>
      </c>
      <c r="D43" s="584"/>
      <c r="E43" s="585" t="str">
        <f>IF('各会計、関係団体の財政状況及び健全化判断比率'!B16="","",'各会計、関係団体の財政状況及び健全化判断比率'!B16)</f>
        <v/>
      </c>
      <c r="F43" s="585"/>
      <c r="G43" s="585"/>
      <c r="H43" s="585"/>
      <c r="I43" s="585"/>
      <c r="J43" s="585"/>
      <c r="K43" s="585"/>
      <c r="L43" s="585"/>
      <c r="M43" s="585"/>
      <c r="N43" s="585"/>
      <c r="O43" s="585"/>
      <c r="P43" s="585"/>
      <c r="Q43" s="585"/>
      <c r="R43" s="585"/>
      <c r="S43" s="585"/>
      <c r="T43" s="175"/>
      <c r="U43" s="584" t="str">
        <f t="shared" si="4"/>
        <v/>
      </c>
      <c r="V43" s="584"/>
      <c r="W43" s="585"/>
      <c r="X43" s="585"/>
      <c r="Y43" s="585"/>
      <c r="Z43" s="585"/>
      <c r="AA43" s="585"/>
      <c r="AB43" s="585"/>
      <c r="AC43" s="585"/>
      <c r="AD43" s="585"/>
      <c r="AE43" s="585"/>
      <c r="AF43" s="585"/>
      <c r="AG43" s="585"/>
      <c r="AH43" s="585"/>
      <c r="AI43" s="585"/>
      <c r="AJ43" s="585"/>
      <c r="AK43" s="585"/>
      <c r="AL43" s="175"/>
      <c r="AM43" s="584" t="str">
        <f t="shared" si="0"/>
        <v/>
      </c>
      <c r="AN43" s="584"/>
      <c r="AO43" s="585"/>
      <c r="AP43" s="585"/>
      <c r="AQ43" s="585"/>
      <c r="AR43" s="585"/>
      <c r="AS43" s="585"/>
      <c r="AT43" s="585"/>
      <c r="AU43" s="585"/>
      <c r="AV43" s="585"/>
      <c r="AW43" s="585"/>
      <c r="AX43" s="585"/>
      <c r="AY43" s="585"/>
      <c r="AZ43" s="585"/>
      <c r="BA43" s="585"/>
      <c r="BB43" s="585"/>
      <c r="BC43" s="585"/>
      <c r="BD43" s="175"/>
      <c r="BE43" s="584" t="str">
        <f t="shared" si="1"/>
        <v/>
      </c>
      <c r="BF43" s="584"/>
      <c r="BG43" s="585"/>
      <c r="BH43" s="585"/>
      <c r="BI43" s="585"/>
      <c r="BJ43" s="585"/>
      <c r="BK43" s="585"/>
      <c r="BL43" s="585"/>
      <c r="BM43" s="585"/>
      <c r="BN43" s="585"/>
      <c r="BO43" s="585"/>
      <c r="BP43" s="585"/>
      <c r="BQ43" s="585"/>
      <c r="BR43" s="585"/>
      <c r="BS43" s="585"/>
      <c r="BT43" s="585"/>
      <c r="BU43" s="585"/>
      <c r="BV43" s="175"/>
      <c r="BW43" s="584" t="str">
        <f t="shared" si="2"/>
        <v/>
      </c>
      <c r="BX43" s="584"/>
      <c r="BY43" s="585" t="str">
        <f>IF('各会計、関係団体の財政状況及び健全化判断比率'!B77="","",'各会計、関係団体の財政状況及び健全化判断比率'!B77)</f>
        <v/>
      </c>
      <c r="BZ43" s="585"/>
      <c r="CA43" s="585"/>
      <c r="CB43" s="585"/>
      <c r="CC43" s="585"/>
      <c r="CD43" s="585"/>
      <c r="CE43" s="585"/>
      <c r="CF43" s="585"/>
      <c r="CG43" s="585"/>
      <c r="CH43" s="585"/>
      <c r="CI43" s="585"/>
      <c r="CJ43" s="585"/>
      <c r="CK43" s="585"/>
      <c r="CL43" s="585"/>
      <c r="CM43" s="585"/>
      <c r="CN43" s="175"/>
      <c r="CO43" s="584" t="str">
        <f t="shared" si="3"/>
        <v/>
      </c>
      <c r="CP43" s="584"/>
      <c r="CQ43" s="585" t="str">
        <f>IF('各会計、関係団体の財政状況及び健全化判断比率'!BS16="","",'各会計、関係団体の財政状況及び健全化判断比率'!BS16)</f>
        <v/>
      </c>
      <c r="CR43" s="585"/>
      <c r="CS43" s="585"/>
      <c r="CT43" s="585"/>
      <c r="CU43" s="585"/>
      <c r="CV43" s="585"/>
      <c r="CW43" s="585"/>
      <c r="CX43" s="585"/>
      <c r="CY43" s="585"/>
      <c r="CZ43" s="585"/>
      <c r="DA43" s="585"/>
      <c r="DB43" s="585"/>
      <c r="DC43" s="585"/>
      <c r="DD43" s="585"/>
      <c r="DE43" s="585"/>
      <c r="DG43" s="586" t="str">
        <f>IF('各会計、関係団体の財政状況及び健全化判断比率'!BR16="","",'各会計、関係団体の財政状況及び健全化判断比率'!BR16)</f>
        <v/>
      </c>
      <c r="DH43" s="586"/>
      <c r="DI43" s="202"/>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193</v>
      </c>
      <c r="E46" s="587" t="s">
        <v>194</v>
      </c>
      <c r="F46" s="587"/>
      <c r="G46" s="587"/>
      <c r="H46" s="587"/>
      <c r="I46" s="587"/>
      <c r="J46" s="587"/>
      <c r="K46" s="587"/>
      <c r="L46" s="587"/>
      <c r="M46" s="587"/>
      <c r="N46" s="587"/>
      <c r="O46" s="587"/>
      <c r="P46" s="587"/>
      <c r="Q46" s="587"/>
      <c r="R46" s="587"/>
      <c r="S46" s="587"/>
      <c r="T46" s="587"/>
      <c r="U46" s="587"/>
      <c r="V46" s="587"/>
      <c r="W46" s="587"/>
      <c r="X46" s="587"/>
      <c r="Y46" s="587"/>
      <c r="Z46" s="587"/>
      <c r="AA46" s="587"/>
      <c r="AB46" s="587"/>
      <c r="AC46" s="587"/>
      <c r="AD46" s="587"/>
      <c r="AE46" s="587"/>
      <c r="AF46" s="587"/>
      <c r="AG46" s="587"/>
      <c r="AH46" s="587"/>
      <c r="AI46" s="587"/>
      <c r="AJ46" s="587"/>
      <c r="AK46" s="587"/>
      <c r="AL46" s="587"/>
      <c r="AM46" s="587"/>
      <c r="AN46" s="587"/>
      <c r="AO46" s="587"/>
      <c r="AP46" s="587"/>
      <c r="AQ46" s="587"/>
      <c r="AR46" s="587"/>
      <c r="AS46" s="587"/>
      <c r="AT46" s="587"/>
      <c r="AU46" s="587"/>
      <c r="AV46" s="587"/>
      <c r="AW46" s="587"/>
      <c r="AX46" s="587"/>
      <c r="AY46" s="587"/>
      <c r="AZ46" s="587"/>
      <c r="BA46" s="587"/>
      <c r="BB46" s="587"/>
      <c r="BC46" s="587"/>
      <c r="BD46" s="587"/>
      <c r="BE46" s="587"/>
      <c r="BF46" s="587"/>
      <c r="BG46" s="587"/>
      <c r="BH46" s="587"/>
      <c r="BI46" s="587"/>
      <c r="BJ46" s="587"/>
      <c r="BK46" s="587"/>
      <c r="BL46" s="587"/>
      <c r="BM46" s="587"/>
      <c r="BN46" s="587"/>
      <c r="BO46" s="587"/>
      <c r="BP46" s="587"/>
      <c r="BQ46" s="587"/>
      <c r="BR46" s="587"/>
      <c r="BS46" s="587"/>
      <c r="BT46" s="587"/>
      <c r="BU46" s="587"/>
      <c r="BV46" s="587"/>
      <c r="BW46" s="587"/>
      <c r="BX46" s="587"/>
      <c r="BY46" s="587"/>
      <c r="BZ46" s="587"/>
      <c r="CA46" s="587"/>
      <c r="CB46" s="587"/>
      <c r="CC46" s="587"/>
      <c r="CD46" s="587"/>
      <c r="CE46" s="587"/>
      <c r="CF46" s="587"/>
      <c r="CG46" s="587"/>
      <c r="CH46" s="587"/>
      <c r="CI46" s="587"/>
      <c r="CJ46" s="587"/>
      <c r="CK46" s="587"/>
      <c r="CL46" s="587"/>
      <c r="CM46" s="587"/>
      <c r="CN46" s="587"/>
      <c r="CO46" s="587"/>
      <c r="CP46" s="587"/>
      <c r="CQ46" s="587"/>
      <c r="CR46" s="587"/>
      <c r="CS46" s="587"/>
      <c r="CT46" s="587"/>
      <c r="CU46" s="587"/>
      <c r="CV46" s="587"/>
      <c r="CW46" s="587"/>
      <c r="CX46" s="587"/>
      <c r="CY46" s="587"/>
      <c r="CZ46" s="587"/>
      <c r="DA46" s="587"/>
      <c r="DB46" s="587"/>
      <c r="DC46" s="587"/>
      <c r="DD46" s="587"/>
      <c r="DE46" s="587"/>
      <c r="DF46" s="587"/>
      <c r="DG46" s="587"/>
      <c r="DH46" s="587"/>
      <c r="DI46" s="587"/>
    </row>
    <row r="47" spans="1:113" x14ac:dyDescent="0.2">
      <c r="E47" s="587" t="s">
        <v>195</v>
      </c>
      <c r="F47" s="587"/>
      <c r="G47" s="587"/>
      <c r="H47" s="587"/>
      <c r="I47" s="587"/>
      <c r="J47" s="587"/>
      <c r="K47" s="587"/>
      <c r="L47" s="587"/>
      <c r="M47" s="587"/>
      <c r="N47" s="587"/>
      <c r="O47" s="587"/>
      <c r="P47" s="587"/>
      <c r="Q47" s="587"/>
      <c r="R47" s="587"/>
      <c r="S47" s="587"/>
      <c r="T47" s="587"/>
      <c r="U47" s="587"/>
      <c r="V47" s="587"/>
      <c r="W47" s="587"/>
      <c r="X47" s="587"/>
      <c r="Y47" s="587"/>
      <c r="Z47" s="587"/>
      <c r="AA47" s="587"/>
      <c r="AB47" s="587"/>
      <c r="AC47" s="587"/>
      <c r="AD47" s="587"/>
      <c r="AE47" s="587"/>
      <c r="AF47" s="587"/>
      <c r="AG47" s="587"/>
      <c r="AH47" s="587"/>
      <c r="AI47" s="587"/>
      <c r="AJ47" s="587"/>
      <c r="AK47" s="587"/>
      <c r="AL47" s="587"/>
      <c r="AM47" s="587"/>
      <c r="AN47" s="587"/>
      <c r="AO47" s="587"/>
      <c r="AP47" s="587"/>
      <c r="AQ47" s="587"/>
      <c r="AR47" s="587"/>
      <c r="AS47" s="587"/>
      <c r="AT47" s="587"/>
      <c r="AU47" s="587"/>
      <c r="AV47" s="587"/>
      <c r="AW47" s="587"/>
      <c r="AX47" s="587"/>
      <c r="AY47" s="587"/>
      <c r="AZ47" s="587"/>
      <c r="BA47" s="587"/>
      <c r="BB47" s="587"/>
      <c r="BC47" s="587"/>
      <c r="BD47" s="587"/>
      <c r="BE47" s="587"/>
      <c r="BF47" s="587"/>
      <c r="BG47" s="587"/>
      <c r="BH47" s="587"/>
      <c r="BI47" s="587"/>
      <c r="BJ47" s="587"/>
      <c r="BK47" s="587"/>
      <c r="BL47" s="587"/>
      <c r="BM47" s="587"/>
      <c r="BN47" s="587"/>
      <c r="BO47" s="587"/>
      <c r="BP47" s="587"/>
      <c r="BQ47" s="587"/>
      <c r="BR47" s="587"/>
      <c r="BS47" s="587"/>
      <c r="BT47" s="587"/>
      <c r="BU47" s="587"/>
      <c r="BV47" s="587"/>
      <c r="BW47" s="587"/>
      <c r="BX47" s="587"/>
      <c r="BY47" s="587"/>
      <c r="BZ47" s="587"/>
      <c r="CA47" s="587"/>
      <c r="CB47" s="587"/>
      <c r="CC47" s="587"/>
      <c r="CD47" s="587"/>
      <c r="CE47" s="587"/>
      <c r="CF47" s="587"/>
      <c r="CG47" s="587"/>
      <c r="CH47" s="587"/>
      <c r="CI47" s="587"/>
      <c r="CJ47" s="587"/>
      <c r="CK47" s="587"/>
      <c r="CL47" s="587"/>
      <c r="CM47" s="587"/>
      <c r="CN47" s="587"/>
      <c r="CO47" s="587"/>
      <c r="CP47" s="587"/>
      <c r="CQ47" s="587"/>
      <c r="CR47" s="587"/>
      <c r="CS47" s="587"/>
      <c r="CT47" s="587"/>
      <c r="CU47" s="587"/>
      <c r="CV47" s="587"/>
      <c r="CW47" s="587"/>
      <c r="CX47" s="587"/>
      <c r="CY47" s="587"/>
      <c r="CZ47" s="587"/>
      <c r="DA47" s="587"/>
      <c r="DB47" s="587"/>
      <c r="DC47" s="587"/>
      <c r="DD47" s="587"/>
      <c r="DE47" s="587"/>
      <c r="DF47" s="587"/>
      <c r="DG47" s="587"/>
      <c r="DH47" s="587"/>
      <c r="DI47" s="587"/>
    </row>
    <row r="48" spans="1:113" x14ac:dyDescent="0.2">
      <c r="E48" s="587" t="s">
        <v>196</v>
      </c>
      <c r="F48" s="587"/>
      <c r="G48" s="587"/>
      <c r="H48" s="587"/>
      <c r="I48" s="587"/>
      <c r="J48" s="587"/>
      <c r="K48" s="587"/>
      <c r="L48" s="587"/>
      <c r="M48" s="587"/>
      <c r="N48" s="587"/>
      <c r="O48" s="587"/>
      <c r="P48" s="587"/>
      <c r="Q48" s="587"/>
      <c r="R48" s="587"/>
      <c r="S48" s="587"/>
      <c r="T48" s="587"/>
      <c r="U48" s="587"/>
      <c r="V48" s="587"/>
      <c r="W48" s="587"/>
      <c r="X48" s="587"/>
      <c r="Y48" s="587"/>
      <c r="Z48" s="587"/>
      <c r="AA48" s="587"/>
      <c r="AB48" s="587"/>
      <c r="AC48" s="587"/>
      <c r="AD48" s="587"/>
      <c r="AE48" s="587"/>
      <c r="AF48" s="587"/>
      <c r="AG48" s="587"/>
      <c r="AH48" s="587"/>
      <c r="AI48" s="587"/>
      <c r="AJ48" s="587"/>
      <c r="AK48" s="587"/>
      <c r="AL48" s="587"/>
      <c r="AM48" s="587"/>
      <c r="AN48" s="587"/>
      <c r="AO48" s="587"/>
      <c r="AP48" s="587"/>
      <c r="AQ48" s="587"/>
      <c r="AR48" s="587"/>
      <c r="AS48" s="587"/>
      <c r="AT48" s="587"/>
      <c r="AU48" s="587"/>
      <c r="AV48" s="587"/>
      <c r="AW48" s="587"/>
      <c r="AX48" s="587"/>
      <c r="AY48" s="587"/>
      <c r="AZ48" s="587"/>
      <c r="BA48" s="587"/>
      <c r="BB48" s="587"/>
      <c r="BC48" s="587"/>
      <c r="BD48" s="587"/>
      <c r="BE48" s="587"/>
      <c r="BF48" s="587"/>
      <c r="BG48" s="587"/>
      <c r="BH48" s="587"/>
      <c r="BI48" s="587"/>
      <c r="BJ48" s="587"/>
      <c r="BK48" s="587"/>
      <c r="BL48" s="587"/>
      <c r="BM48" s="587"/>
      <c r="BN48" s="587"/>
      <c r="BO48" s="587"/>
      <c r="BP48" s="587"/>
      <c r="BQ48" s="587"/>
      <c r="BR48" s="587"/>
      <c r="BS48" s="587"/>
      <c r="BT48" s="587"/>
      <c r="BU48" s="587"/>
      <c r="BV48" s="587"/>
      <c r="BW48" s="587"/>
      <c r="BX48" s="587"/>
      <c r="BY48" s="587"/>
      <c r="BZ48" s="587"/>
      <c r="CA48" s="587"/>
      <c r="CB48" s="587"/>
      <c r="CC48" s="587"/>
      <c r="CD48" s="587"/>
      <c r="CE48" s="587"/>
      <c r="CF48" s="587"/>
      <c r="CG48" s="587"/>
      <c r="CH48" s="587"/>
      <c r="CI48" s="587"/>
      <c r="CJ48" s="587"/>
      <c r="CK48" s="587"/>
      <c r="CL48" s="587"/>
      <c r="CM48" s="587"/>
      <c r="CN48" s="587"/>
      <c r="CO48" s="587"/>
      <c r="CP48" s="587"/>
      <c r="CQ48" s="587"/>
      <c r="CR48" s="587"/>
      <c r="CS48" s="587"/>
      <c r="CT48" s="587"/>
      <c r="CU48" s="587"/>
      <c r="CV48" s="587"/>
      <c r="CW48" s="587"/>
      <c r="CX48" s="587"/>
      <c r="CY48" s="587"/>
      <c r="CZ48" s="587"/>
      <c r="DA48" s="587"/>
      <c r="DB48" s="587"/>
      <c r="DC48" s="587"/>
      <c r="DD48" s="587"/>
      <c r="DE48" s="587"/>
      <c r="DF48" s="587"/>
      <c r="DG48" s="587"/>
      <c r="DH48" s="587"/>
      <c r="DI48" s="587"/>
    </row>
    <row r="49" spans="5:113" x14ac:dyDescent="0.2">
      <c r="E49" s="588" t="s">
        <v>197</v>
      </c>
      <c r="F49" s="588"/>
      <c r="G49" s="588"/>
      <c r="H49" s="588"/>
      <c r="I49" s="588"/>
      <c r="J49" s="588"/>
      <c r="K49" s="588"/>
      <c r="L49" s="588"/>
      <c r="M49" s="588"/>
      <c r="N49" s="588"/>
      <c r="O49" s="588"/>
      <c r="P49" s="588"/>
      <c r="Q49" s="588"/>
      <c r="R49" s="588"/>
      <c r="S49" s="588"/>
      <c r="T49" s="588"/>
      <c r="U49" s="588"/>
      <c r="V49" s="588"/>
      <c r="W49" s="588"/>
      <c r="X49" s="588"/>
      <c r="Y49" s="588"/>
      <c r="Z49" s="588"/>
      <c r="AA49" s="588"/>
      <c r="AB49" s="588"/>
      <c r="AC49" s="588"/>
      <c r="AD49" s="588"/>
      <c r="AE49" s="588"/>
      <c r="AF49" s="588"/>
      <c r="AG49" s="588"/>
      <c r="AH49" s="588"/>
      <c r="AI49" s="588"/>
      <c r="AJ49" s="588"/>
      <c r="AK49" s="588"/>
      <c r="AL49" s="588"/>
      <c r="AM49" s="588"/>
      <c r="AN49" s="588"/>
      <c r="AO49" s="588"/>
      <c r="AP49" s="588"/>
      <c r="AQ49" s="588"/>
      <c r="AR49" s="588"/>
      <c r="AS49" s="588"/>
      <c r="AT49" s="588"/>
      <c r="AU49" s="588"/>
      <c r="AV49" s="588"/>
      <c r="AW49" s="588"/>
      <c r="AX49" s="588"/>
      <c r="AY49" s="588"/>
      <c r="AZ49" s="588"/>
      <c r="BA49" s="588"/>
      <c r="BB49" s="588"/>
      <c r="BC49" s="588"/>
      <c r="BD49" s="588"/>
      <c r="BE49" s="588"/>
      <c r="BF49" s="588"/>
      <c r="BG49" s="588"/>
      <c r="BH49" s="588"/>
      <c r="BI49" s="588"/>
      <c r="BJ49" s="588"/>
      <c r="BK49" s="588"/>
      <c r="BL49" s="588"/>
      <c r="BM49" s="588"/>
      <c r="BN49" s="588"/>
      <c r="BO49" s="588"/>
      <c r="BP49" s="588"/>
      <c r="BQ49" s="588"/>
      <c r="BR49" s="588"/>
      <c r="BS49" s="588"/>
      <c r="BT49" s="588"/>
      <c r="BU49" s="588"/>
      <c r="BV49" s="588"/>
      <c r="BW49" s="588"/>
      <c r="BX49" s="588"/>
      <c r="BY49" s="588"/>
      <c r="BZ49" s="588"/>
      <c r="CA49" s="588"/>
      <c r="CB49" s="588"/>
      <c r="CC49" s="588"/>
      <c r="CD49" s="588"/>
      <c r="CE49" s="588"/>
      <c r="CF49" s="588"/>
      <c r="CG49" s="588"/>
      <c r="CH49" s="588"/>
      <c r="CI49" s="588"/>
      <c r="CJ49" s="588"/>
      <c r="CK49" s="588"/>
      <c r="CL49" s="588"/>
      <c r="CM49" s="588"/>
      <c r="CN49" s="588"/>
      <c r="CO49" s="588"/>
      <c r="CP49" s="588"/>
      <c r="CQ49" s="588"/>
      <c r="CR49" s="588"/>
      <c r="CS49" s="588"/>
      <c r="CT49" s="588"/>
      <c r="CU49" s="588"/>
      <c r="CV49" s="588"/>
      <c r="CW49" s="588"/>
      <c r="CX49" s="588"/>
      <c r="CY49" s="588"/>
      <c r="CZ49" s="588"/>
      <c r="DA49" s="588"/>
      <c r="DB49" s="588"/>
      <c r="DC49" s="588"/>
      <c r="DD49" s="588"/>
      <c r="DE49" s="588"/>
      <c r="DF49" s="588"/>
      <c r="DG49" s="588"/>
      <c r="DH49" s="588"/>
      <c r="DI49" s="588"/>
    </row>
    <row r="50" spans="5:113" x14ac:dyDescent="0.2">
      <c r="E50" s="587" t="s">
        <v>198</v>
      </c>
      <c r="F50" s="587"/>
      <c r="G50" s="587"/>
      <c r="H50" s="587"/>
      <c r="I50" s="587"/>
      <c r="J50" s="587"/>
      <c r="K50" s="587"/>
      <c r="L50" s="587"/>
      <c r="M50" s="587"/>
      <c r="N50" s="587"/>
      <c r="O50" s="587"/>
      <c r="P50" s="587"/>
      <c r="Q50" s="587"/>
      <c r="R50" s="587"/>
      <c r="S50" s="587"/>
      <c r="T50" s="587"/>
      <c r="U50" s="587"/>
      <c r="V50" s="587"/>
      <c r="W50" s="587"/>
      <c r="X50" s="587"/>
      <c r="Y50" s="587"/>
      <c r="Z50" s="587"/>
      <c r="AA50" s="587"/>
      <c r="AB50" s="587"/>
      <c r="AC50" s="587"/>
      <c r="AD50" s="587"/>
      <c r="AE50" s="587"/>
      <c r="AF50" s="587"/>
      <c r="AG50" s="587"/>
      <c r="AH50" s="587"/>
      <c r="AI50" s="587"/>
      <c r="AJ50" s="587"/>
      <c r="AK50" s="587"/>
      <c r="AL50" s="587"/>
      <c r="AM50" s="587"/>
      <c r="AN50" s="587"/>
      <c r="AO50" s="587"/>
      <c r="AP50" s="587"/>
      <c r="AQ50" s="587"/>
      <c r="AR50" s="587"/>
      <c r="AS50" s="587"/>
      <c r="AT50" s="587"/>
      <c r="AU50" s="587"/>
      <c r="AV50" s="587"/>
      <c r="AW50" s="587"/>
      <c r="AX50" s="587"/>
      <c r="AY50" s="587"/>
      <c r="AZ50" s="587"/>
      <c r="BA50" s="587"/>
      <c r="BB50" s="587"/>
      <c r="BC50" s="587"/>
      <c r="BD50" s="587"/>
      <c r="BE50" s="587"/>
      <c r="BF50" s="587"/>
      <c r="BG50" s="587"/>
      <c r="BH50" s="587"/>
      <c r="BI50" s="587"/>
      <c r="BJ50" s="587"/>
      <c r="BK50" s="587"/>
      <c r="BL50" s="587"/>
      <c r="BM50" s="587"/>
      <c r="BN50" s="587"/>
      <c r="BO50" s="587"/>
      <c r="BP50" s="587"/>
      <c r="BQ50" s="587"/>
      <c r="BR50" s="587"/>
      <c r="BS50" s="587"/>
      <c r="BT50" s="587"/>
      <c r="BU50" s="587"/>
      <c r="BV50" s="587"/>
      <c r="BW50" s="587"/>
      <c r="BX50" s="587"/>
      <c r="BY50" s="587"/>
      <c r="BZ50" s="587"/>
      <c r="CA50" s="587"/>
      <c r="CB50" s="587"/>
      <c r="CC50" s="587"/>
      <c r="CD50" s="587"/>
      <c r="CE50" s="587"/>
      <c r="CF50" s="587"/>
      <c r="CG50" s="587"/>
      <c r="CH50" s="587"/>
      <c r="CI50" s="587"/>
      <c r="CJ50" s="587"/>
      <c r="CK50" s="587"/>
      <c r="CL50" s="587"/>
      <c r="CM50" s="587"/>
      <c r="CN50" s="587"/>
      <c r="CO50" s="587"/>
      <c r="CP50" s="587"/>
      <c r="CQ50" s="587"/>
      <c r="CR50" s="587"/>
      <c r="CS50" s="587"/>
      <c r="CT50" s="587"/>
      <c r="CU50" s="587"/>
      <c r="CV50" s="587"/>
      <c r="CW50" s="587"/>
      <c r="CX50" s="587"/>
      <c r="CY50" s="587"/>
      <c r="CZ50" s="587"/>
      <c r="DA50" s="587"/>
      <c r="DB50" s="587"/>
      <c r="DC50" s="587"/>
      <c r="DD50" s="587"/>
      <c r="DE50" s="587"/>
      <c r="DF50" s="587"/>
      <c r="DG50" s="587"/>
      <c r="DH50" s="587"/>
      <c r="DI50" s="587"/>
    </row>
    <row r="51" spans="5:113" x14ac:dyDescent="0.2">
      <c r="E51" s="587" t="s">
        <v>199</v>
      </c>
      <c r="F51" s="587"/>
      <c r="G51" s="587"/>
      <c r="H51" s="587"/>
      <c r="I51" s="587"/>
      <c r="J51" s="587"/>
      <c r="K51" s="587"/>
      <c r="L51" s="587"/>
      <c r="M51" s="587"/>
      <c r="N51" s="587"/>
      <c r="O51" s="587"/>
      <c r="P51" s="587"/>
      <c r="Q51" s="587"/>
      <c r="R51" s="587"/>
      <c r="S51" s="587"/>
      <c r="T51" s="587"/>
      <c r="U51" s="587"/>
      <c r="V51" s="587"/>
      <c r="W51" s="587"/>
      <c r="X51" s="587"/>
      <c r="Y51" s="587"/>
      <c r="Z51" s="587"/>
      <c r="AA51" s="587"/>
      <c r="AB51" s="587"/>
      <c r="AC51" s="587"/>
      <c r="AD51" s="587"/>
      <c r="AE51" s="587"/>
      <c r="AF51" s="587"/>
      <c r="AG51" s="587"/>
      <c r="AH51" s="587"/>
      <c r="AI51" s="587"/>
      <c r="AJ51" s="587"/>
      <c r="AK51" s="587"/>
      <c r="AL51" s="587"/>
      <c r="AM51" s="587"/>
      <c r="AN51" s="587"/>
      <c r="AO51" s="587"/>
      <c r="AP51" s="587"/>
      <c r="AQ51" s="587"/>
      <c r="AR51" s="587"/>
      <c r="AS51" s="587"/>
      <c r="AT51" s="587"/>
      <c r="AU51" s="587"/>
      <c r="AV51" s="587"/>
      <c r="AW51" s="587"/>
      <c r="AX51" s="587"/>
      <c r="AY51" s="587"/>
      <c r="AZ51" s="587"/>
      <c r="BA51" s="587"/>
      <c r="BB51" s="587"/>
      <c r="BC51" s="587"/>
      <c r="BD51" s="587"/>
      <c r="BE51" s="587"/>
      <c r="BF51" s="587"/>
      <c r="BG51" s="587"/>
      <c r="BH51" s="587"/>
      <c r="BI51" s="587"/>
      <c r="BJ51" s="587"/>
      <c r="BK51" s="587"/>
      <c r="BL51" s="587"/>
      <c r="BM51" s="587"/>
      <c r="BN51" s="587"/>
      <c r="BO51" s="587"/>
      <c r="BP51" s="587"/>
      <c r="BQ51" s="587"/>
      <c r="BR51" s="587"/>
      <c r="BS51" s="587"/>
      <c r="BT51" s="587"/>
      <c r="BU51" s="587"/>
      <c r="BV51" s="587"/>
      <c r="BW51" s="587"/>
      <c r="BX51" s="587"/>
      <c r="BY51" s="587"/>
      <c r="BZ51" s="587"/>
      <c r="CA51" s="587"/>
      <c r="CB51" s="587"/>
      <c r="CC51" s="587"/>
      <c r="CD51" s="587"/>
      <c r="CE51" s="587"/>
      <c r="CF51" s="587"/>
      <c r="CG51" s="587"/>
      <c r="CH51" s="587"/>
      <c r="CI51" s="587"/>
      <c r="CJ51" s="587"/>
      <c r="CK51" s="587"/>
      <c r="CL51" s="587"/>
      <c r="CM51" s="587"/>
      <c r="CN51" s="587"/>
      <c r="CO51" s="587"/>
      <c r="CP51" s="587"/>
      <c r="CQ51" s="587"/>
      <c r="CR51" s="587"/>
      <c r="CS51" s="587"/>
      <c r="CT51" s="587"/>
      <c r="CU51" s="587"/>
      <c r="CV51" s="587"/>
      <c r="CW51" s="587"/>
      <c r="CX51" s="587"/>
      <c r="CY51" s="587"/>
      <c r="CZ51" s="587"/>
      <c r="DA51" s="587"/>
      <c r="DB51" s="587"/>
      <c r="DC51" s="587"/>
      <c r="DD51" s="587"/>
      <c r="DE51" s="587"/>
      <c r="DF51" s="587"/>
      <c r="DG51" s="587"/>
      <c r="DH51" s="587"/>
      <c r="DI51" s="587"/>
    </row>
    <row r="52" spans="5:113" x14ac:dyDescent="0.2">
      <c r="E52" s="587" t="s">
        <v>200</v>
      </c>
      <c r="F52" s="587"/>
      <c r="G52" s="587"/>
      <c r="H52" s="587"/>
      <c r="I52" s="587"/>
      <c r="J52" s="587"/>
      <c r="K52" s="587"/>
      <c r="L52" s="587"/>
      <c r="M52" s="587"/>
      <c r="N52" s="587"/>
      <c r="O52" s="587"/>
      <c r="P52" s="587"/>
      <c r="Q52" s="587"/>
      <c r="R52" s="587"/>
      <c r="S52" s="587"/>
      <c r="T52" s="587"/>
      <c r="U52" s="587"/>
      <c r="V52" s="587"/>
      <c r="W52" s="587"/>
      <c r="X52" s="587"/>
      <c r="Y52" s="587"/>
      <c r="Z52" s="587"/>
      <c r="AA52" s="587"/>
      <c r="AB52" s="587"/>
      <c r="AC52" s="587"/>
      <c r="AD52" s="587"/>
      <c r="AE52" s="587"/>
      <c r="AF52" s="587"/>
      <c r="AG52" s="587"/>
      <c r="AH52" s="587"/>
      <c r="AI52" s="587"/>
      <c r="AJ52" s="587"/>
      <c r="AK52" s="587"/>
      <c r="AL52" s="587"/>
      <c r="AM52" s="587"/>
      <c r="AN52" s="587"/>
      <c r="AO52" s="587"/>
      <c r="AP52" s="587"/>
      <c r="AQ52" s="587"/>
      <c r="AR52" s="587"/>
      <c r="AS52" s="587"/>
      <c r="AT52" s="587"/>
      <c r="AU52" s="587"/>
      <c r="AV52" s="587"/>
      <c r="AW52" s="587"/>
      <c r="AX52" s="587"/>
      <c r="AY52" s="587"/>
      <c r="AZ52" s="587"/>
      <c r="BA52" s="587"/>
      <c r="BB52" s="587"/>
      <c r="BC52" s="587"/>
      <c r="BD52" s="587"/>
      <c r="BE52" s="587"/>
      <c r="BF52" s="587"/>
      <c r="BG52" s="587"/>
      <c r="BH52" s="587"/>
      <c r="BI52" s="587"/>
      <c r="BJ52" s="587"/>
      <c r="BK52" s="587"/>
      <c r="BL52" s="587"/>
      <c r="BM52" s="587"/>
      <c r="BN52" s="587"/>
      <c r="BO52" s="587"/>
      <c r="BP52" s="587"/>
      <c r="BQ52" s="587"/>
      <c r="BR52" s="587"/>
      <c r="BS52" s="587"/>
      <c r="BT52" s="587"/>
      <c r="BU52" s="587"/>
      <c r="BV52" s="587"/>
      <c r="BW52" s="587"/>
      <c r="BX52" s="587"/>
      <c r="BY52" s="587"/>
      <c r="BZ52" s="587"/>
      <c r="CA52" s="587"/>
      <c r="CB52" s="587"/>
      <c r="CC52" s="587"/>
      <c r="CD52" s="587"/>
      <c r="CE52" s="587"/>
      <c r="CF52" s="587"/>
      <c r="CG52" s="587"/>
      <c r="CH52" s="587"/>
      <c r="CI52" s="587"/>
      <c r="CJ52" s="587"/>
      <c r="CK52" s="587"/>
      <c r="CL52" s="587"/>
      <c r="CM52" s="587"/>
      <c r="CN52" s="587"/>
      <c r="CO52" s="587"/>
      <c r="CP52" s="587"/>
      <c r="CQ52" s="587"/>
      <c r="CR52" s="587"/>
      <c r="CS52" s="587"/>
      <c r="CT52" s="587"/>
      <c r="CU52" s="587"/>
      <c r="CV52" s="587"/>
      <c r="CW52" s="587"/>
      <c r="CX52" s="587"/>
      <c r="CY52" s="587"/>
      <c r="CZ52" s="587"/>
      <c r="DA52" s="587"/>
      <c r="DB52" s="587"/>
      <c r="DC52" s="587"/>
      <c r="DD52" s="587"/>
      <c r="DE52" s="587"/>
      <c r="DF52" s="587"/>
      <c r="DG52" s="587"/>
      <c r="DH52" s="587"/>
      <c r="DI52" s="587"/>
    </row>
    <row r="53" spans="5:113" x14ac:dyDescent="0.2">
      <c r="E53" s="587" t="s">
        <v>201</v>
      </c>
      <c r="F53" s="587"/>
      <c r="G53" s="587"/>
      <c r="H53" s="587"/>
      <c r="I53" s="587"/>
      <c r="J53" s="587"/>
      <c r="K53" s="587"/>
      <c r="L53" s="587"/>
      <c r="M53" s="587"/>
      <c r="N53" s="587"/>
      <c r="O53" s="587"/>
      <c r="P53" s="587"/>
      <c r="Q53" s="587"/>
      <c r="R53" s="587"/>
      <c r="S53" s="587"/>
      <c r="T53" s="587"/>
      <c r="U53" s="587"/>
      <c r="V53" s="587"/>
      <c r="W53" s="587"/>
      <c r="X53" s="587"/>
      <c r="Y53" s="587"/>
      <c r="Z53" s="587"/>
      <c r="AA53" s="587"/>
      <c r="AB53" s="587"/>
      <c r="AC53" s="587"/>
      <c r="AD53" s="587"/>
      <c r="AE53" s="587"/>
      <c r="AF53" s="587"/>
      <c r="AG53" s="587"/>
      <c r="AH53" s="587"/>
      <c r="AI53" s="587"/>
      <c r="AJ53" s="587"/>
      <c r="AK53" s="587"/>
      <c r="AL53" s="587"/>
      <c r="AM53" s="587"/>
      <c r="AN53" s="587"/>
      <c r="AO53" s="587"/>
      <c r="AP53" s="587"/>
      <c r="AQ53" s="587"/>
      <c r="AR53" s="587"/>
      <c r="AS53" s="587"/>
      <c r="AT53" s="587"/>
      <c r="AU53" s="587"/>
      <c r="AV53" s="587"/>
      <c r="AW53" s="587"/>
      <c r="AX53" s="587"/>
      <c r="AY53" s="587"/>
      <c r="AZ53" s="587"/>
      <c r="BA53" s="587"/>
      <c r="BB53" s="587"/>
      <c r="BC53" s="587"/>
      <c r="BD53" s="587"/>
      <c r="BE53" s="587"/>
      <c r="BF53" s="587"/>
      <c r="BG53" s="587"/>
      <c r="BH53" s="587"/>
      <c r="BI53" s="587"/>
      <c r="BJ53" s="587"/>
      <c r="BK53" s="587"/>
      <c r="BL53" s="587"/>
      <c r="BM53" s="587"/>
      <c r="BN53" s="587"/>
      <c r="BO53" s="587"/>
      <c r="BP53" s="587"/>
      <c r="BQ53" s="587"/>
      <c r="BR53" s="587"/>
      <c r="BS53" s="587"/>
      <c r="BT53" s="587"/>
      <c r="BU53" s="587"/>
      <c r="BV53" s="587"/>
      <c r="BW53" s="587"/>
      <c r="BX53" s="587"/>
      <c r="BY53" s="587"/>
      <c r="BZ53" s="587"/>
      <c r="CA53" s="587"/>
      <c r="CB53" s="587"/>
      <c r="CC53" s="587"/>
      <c r="CD53" s="587"/>
      <c r="CE53" s="587"/>
      <c r="CF53" s="587"/>
      <c r="CG53" s="587"/>
      <c r="CH53" s="587"/>
      <c r="CI53" s="587"/>
      <c r="CJ53" s="587"/>
      <c r="CK53" s="587"/>
      <c r="CL53" s="587"/>
      <c r="CM53" s="587"/>
      <c r="CN53" s="587"/>
      <c r="CO53" s="587"/>
      <c r="CP53" s="587"/>
      <c r="CQ53" s="587"/>
      <c r="CR53" s="587"/>
      <c r="CS53" s="587"/>
      <c r="CT53" s="587"/>
      <c r="CU53" s="587"/>
      <c r="CV53" s="587"/>
      <c r="CW53" s="587"/>
      <c r="CX53" s="587"/>
      <c r="CY53" s="587"/>
      <c r="CZ53" s="587"/>
      <c r="DA53" s="587"/>
      <c r="DB53" s="587"/>
      <c r="DC53" s="587"/>
      <c r="DD53" s="587"/>
      <c r="DE53" s="587"/>
      <c r="DF53" s="587"/>
      <c r="DG53" s="587"/>
      <c r="DH53" s="587"/>
      <c r="DI53" s="587"/>
    </row>
    <row r="54" spans="5:113" x14ac:dyDescent="0.2"/>
    <row r="55" spans="5:113" x14ac:dyDescent="0.2"/>
    <row r="56" spans="5:113" x14ac:dyDescent="0.2"/>
  </sheetData>
  <sheetProtection algorithmName="SHA-512" hashValue="MbismfNOIQ3ZtBRw+EGSAjIBzCoDGPR0ztNiHI9zr0CwnXTUiKki5ub7XGSzn+UGDBNMiO9DVLA8z6r7r1zSsQ==" saltValue="RMSjJFPlANiobDp1/G1wL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527</v>
      </c>
      <c r="G33" s="29" t="s">
        <v>528</v>
      </c>
      <c r="H33" s="29" t="s">
        <v>529</v>
      </c>
      <c r="I33" s="29" t="s">
        <v>530</v>
      </c>
      <c r="J33" s="30" t="s">
        <v>531</v>
      </c>
      <c r="K33" s="22"/>
      <c r="L33" s="22"/>
      <c r="M33" s="22"/>
      <c r="N33" s="22"/>
      <c r="O33" s="22"/>
      <c r="P33" s="22"/>
    </row>
    <row r="34" spans="1:16" ht="39" customHeight="1" x14ac:dyDescent="0.2">
      <c r="A34" s="22"/>
      <c r="B34" s="31"/>
      <c r="C34" s="1136" t="s">
        <v>533</v>
      </c>
      <c r="D34" s="1136"/>
      <c r="E34" s="1137"/>
      <c r="F34" s="32">
        <v>3.02</v>
      </c>
      <c r="G34" s="33">
        <v>2.3199999999999998</v>
      </c>
      <c r="H34" s="33">
        <v>2.0499999999999998</v>
      </c>
      <c r="I34" s="33">
        <v>1.87</v>
      </c>
      <c r="J34" s="34">
        <v>2.56</v>
      </c>
      <c r="K34" s="22"/>
      <c r="L34" s="22"/>
      <c r="M34" s="22"/>
      <c r="N34" s="22"/>
      <c r="O34" s="22"/>
      <c r="P34" s="22"/>
    </row>
    <row r="35" spans="1:16" ht="39" customHeight="1" x14ac:dyDescent="0.2">
      <c r="A35" s="22"/>
      <c r="B35" s="35"/>
      <c r="C35" s="1132" t="s">
        <v>534</v>
      </c>
      <c r="D35" s="1132"/>
      <c r="E35" s="1133"/>
      <c r="F35" s="36" t="s">
        <v>489</v>
      </c>
      <c r="G35" s="37">
        <v>3.21</v>
      </c>
      <c r="H35" s="37">
        <v>3.05</v>
      </c>
      <c r="I35" s="37">
        <v>2.09</v>
      </c>
      <c r="J35" s="38">
        <v>1.33</v>
      </c>
      <c r="K35" s="22"/>
      <c r="L35" s="22"/>
      <c r="M35" s="22"/>
      <c r="N35" s="22"/>
      <c r="O35" s="22"/>
      <c r="P35" s="22"/>
    </row>
    <row r="36" spans="1:16" ht="39" customHeight="1" x14ac:dyDescent="0.2">
      <c r="A36" s="22"/>
      <c r="B36" s="35"/>
      <c r="C36" s="1132" t="s">
        <v>535</v>
      </c>
      <c r="D36" s="1132"/>
      <c r="E36" s="1133"/>
      <c r="F36" s="36">
        <v>0.41</v>
      </c>
      <c r="G36" s="37">
        <v>1.17</v>
      </c>
      <c r="H36" s="37">
        <v>1.0900000000000001</v>
      </c>
      <c r="I36" s="37">
        <v>0.63</v>
      </c>
      <c r="J36" s="38">
        <v>1.1100000000000001</v>
      </c>
      <c r="K36" s="22"/>
      <c r="L36" s="22"/>
      <c r="M36" s="22"/>
      <c r="N36" s="22"/>
      <c r="O36" s="22"/>
      <c r="P36" s="22"/>
    </row>
    <row r="37" spans="1:16" ht="39" customHeight="1" x14ac:dyDescent="0.2">
      <c r="A37" s="22"/>
      <c r="B37" s="35"/>
      <c r="C37" s="1132" t="s">
        <v>536</v>
      </c>
      <c r="D37" s="1132"/>
      <c r="E37" s="1133"/>
      <c r="F37" s="36">
        <v>0.56999999999999995</v>
      </c>
      <c r="G37" s="37">
        <v>0.56999999999999995</v>
      </c>
      <c r="H37" s="37">
        <v>1.57</v>
      </c>
      <c r="I37" s="37">
        <v>1.69</v>
      </c>
      <c r="J37" s="38">
        <v>1.05</v>
      </c>
      <c r="K37" s="22"/>
      <c r="L37" s="22"/>
      <c r="M37" s="22"/>
      <c r="N37" s="22"/>
      <c r="O37" s="22"/>
      <c r="P37" s="22"/>
    </row>
    <row r="38" spans="1:16" ht="39" customHeight="1" x14ac:dyDescent="0.2">
      <c r="A38" s="22"/>
      <c r="B38" s="35"/>
      <c r="C38" s="1132" t="s">
        <v>537</v>
      </c>
      <c r="D38" s="1132"/>
      <c r="E38" s="1133"/>
      <c r="F38" s="36">
        <v>2.5299999999999998</v>
      </c>
      <c r="G38" s="37">
        <v>2.87</v>
      </c>
      <c r="H38" s="37">
        <v>2.8</v>
      </c>
      <c r="I38" s="37">
        <v>2.3199999999999998</v>
      </c>
      <c r="J38" s="38">
        <v>0.96</v>
      </c>
      <c r="K38" s="22"/>
      <c r="L38" s="22"/>
      <c r="M38" s="22"/>
      <c r="N38" s="22"/>
      <c r="O38" s="22"/>
      <c r="P38" s="22"/>
    </row>
    <row r="39" spans="1:16" ht="39" customHeight="1" x14ac:dyDescent="0.2">
      <c r="A39" s="22"/>
      <c r="B39" s="35"/>
      <c r="C39" s="1132" t="s">
        <v>538</v>
      </c>
      <c r="D39" s="1132"/>
      <c r="E39" s="1133"/>
      <c r="F39" s="36">
        <v>0.02</v>
      </c>
      <c r="G39" s="37">
        <v>0.02</v>
      </c>
      <c r="H39" s="37">
        <v>0.03</v>
      </c>
      <c r="I39" s="37">
        <v>0.03</v>
      </c>
      <c r="J39" s="38">
        <v>0.04</v>
      </c>
      <c r="K39" s="22"/>
      <c r="L39" s="22"/>
      <c r="M39" s="22"/>
      <c r="N39" s="22"/>
      <c r="O39" s="22"/>
      <c r="P39" s="22"/>
    </row>
    <row r="40" spans="1:16" ht="39" customHeight="1" x14ac:dyDescent="0.2">
      <c r="A40" s="22"/>
      <c r="B40" s="35"/>
      <c r="C40" s="1132" t="s">
        <v>539</v>
      </c>
      <c r="D40" s="1132"/>
      <c r="E40" s="1133"/>
      <c r="F40" s="36">
        <v>0</v>
      </c>
      <c r="G40" s="37">
        <v>0</v>
      </c>
      <c r="H40" s="37">
        <v>0</v>
      </c>
      <c r="I40" s="37">
        <v>0</v>
      </c>
      <c r="J40" s="38">
        <v>0</v>
      </c>
      <c r="K40" s="22"/>
      <c r="L40" s="22"/>
      <c r="M40" s="22"/>
      <c r="N40" s="22"/>
      <c r="O40" s="22"/>
      <c r="P40" s="22"/>
    </row>
    <row r="41" spans="1:16" ht="39" customHeight="1" x14ac:dyDescent="0.2">
      <c r="A41" s="22"/>
      <c r="B41" s="35"/>
      <c r="C41" s="1132" t="s">
        <v>540</v>
      </c>
      <c r="D41" s="1132"/>
      <c r="E41" s="1133"/>
      <c r="F41" s="36">
        <v>0</v>
      </c>
      <c r="G41" s="37">
        <v>0</v>
      </c>
      <c r="H41" s="37">
        <v>0</v>
      </c>
      <c r="I41" s="37">
        <v>0</v>
      </c>
      <c r="J41" s="38">
        <v>0</v>
      </c>
      <c r="K41" s="22"/>
      <c r="L41" s="22"/>
      <c r="M41" s="22"/>
      <c r="N41" s="22"/>
      <c r="O41" s="22"/>
      <c r="P41" s="22"/>
    </row>
    <row r="42" spans="1:16" ht="39" customHeight="1" x14ac:dyDescent="0.2">
      <c r="A42" s="22"/>
      <c r="B42" s="39"/>
      <c r="C42" s="1132" t="s">
        <v>541</v>
      </c>
      <c r="D42" s="1132"/>
      <c r="E42" s="1133"/>
      <c r="F42" s="36" t="s">
        <v>489</v>
      </c>
      <c r="G42" s="37" t="s">
        <v>489</v>
      </c>
      <c r="H42" s="37" t="s">
        <v>489</v>
      </c>
      <c r="I42" s="37" t="s">
        <v>489</v>
      </c>
      <c r="J42" s="38" t="s">
        <v>489</v>
      </c>
      <c r="K42" s="22"/>
      <c r="L42" s="22"/>
      <c r="M42" s="22"/>
      <c r="N42" s="22"/>
      <c r="O42" s="22"/>
      <c r="P42" s="22"/>
    </row>
    <row r="43" spans="1:16" ht="39" customHeight="1" thickBot="1" x14ac:dyDescent="0.25">
      <c r="A43" s="22"/>
      <c r="B43" s="40"/>
      <c r="C43" s="1134" t="s">
        <v>542</v>
      </c>
      <c r="D43" s="1134"/>
      <c r="E43" s="1135"/>
      <c r="F43" s="41">
        <v>2.52</v>
      </c>
      <c r="G43" s="42">
        <v>0</v>
      </c>
      <c r="H43" s="42">
        <v>0</v>
      </c>
      <c r="I43" s="42">
        <v>0</v>
      </c>
      <c r="J43" s="43">
        <v>0</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9f5597/HLDl88p/d6UCHCnsAApmYYtz32LeTX67zklChlsPijeujCI6g1EB1X0pO+BdXZKohKXWLCNf21vISeA==" saltValue="RUl6Gd5CTN/QQE/TxsPgt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527</v>
      </c>
      <c r="L44" s="54" t="s">
        <v>528</v>
      </c>
      <c r="M44" s="54" t="s">
        <v>529</v>
      </c>
      <c r="N44" s="54" t="s">
        <v>530</v>
      </c>
      <c r="O44" s="55" t="s">
        <v>531</v>
      </c>
      <c r="P44" s="46"/>
      <c r="Q44" s="46"/>
      <c r="R44" s="46"/>
      <c r="S44" s="46"/>
      <c r="T44" s="46"/>
      <c r="U44" s="46"/>
    </row>
    <row r="45" spans="1:21" ht="30.75" customHeight="1" x14ac:dyDescent="0.2">
      <c r="A45" s="46"/>
      <c r="B45" s="1138" t="s">
        <v>9</v>
      </c>
      <c r="C45" s="1139"/>
      <c r="D45" s="56"/>
      <c r="E45" s="1144" t="s">
        <v>10</v>
      </c>
      <c r="F45" s="1144"/>
      <c r="G45" s="1144"/>
      <c r="H45" s="1144"/>
      <c r="I45" s="1144"/>
      <c r="J45" s="1145"/>
      <c r="K45" s="57">
        <v>6341</v>
      </c>
      <c r="L45" s="58">
        <v>6262</v>
      </c>
      <c r="M45" s="58">
        <v>6139</v>
      </c>
      <c r="N45" s="58">
        <v>6201</v>
      </c>
      <c r="O45" s="59">
        <v>6233</v>
      </c>
      <c r="P45" s="46"/>
      <c r="Q45" s="46"/>
      <c r="R45" s="46"/>
      <c r="S45" s="46"/>
      <c r="T45" s="46"/>
      <c r="U45" s="46"/>
    </row>
    <row r="46" spans="1:21" ht="30.75" customHeight="1" x14ac:dyDescent="0.2">
      <c r="A46" s="46"/>
      <c r="B46" s="1140"/>
      <c r="C46" s="1141"/>
      <c r="D46" s="60"/>
      <c r="E46" s="1146" t="s">
        <v>11</v>
      </c>
      <c r="F46" s="1146"/>
      <c r="G46" s="1146"/>
      <c r="H46" s="1146"/>
      <c r="I46" s="1146"/>
      <c r="J46" s="1147"/>
      <c r="K46" s="61" t="s">
        <v>489</v>
      </c>
      <c r="L46" s="62" t="s">
        <v>489</v>
      </c>
      <c r="M46" s="62" t="s">
        <v>489</v>
      </c>
      <c r="N46" s="62" t="s">
        <v>489</v>
      </c>
      <c r="O46" s="63" t="s">
        <v>489</v>
      </c>
      <c r="P46" s="46"/>
      <c r="Q46" s="46"/>
      <c r="R46" s="46"/>
      <c r="S46" s="46"/>
      <c r="T46" s="46"/>
      <c r="U46" s="46"/>
    </row>
    <row r="47" spans="1:21" ht="30.75" customHeight="1" x14ac:dyDescent="0.2">
      <c r="A47" s="46"/>
      <c r="B47" s="1140"/>
      <c r="C47" s="1141"/>
      <c r="D47" s="60"/>
      <c r="E47" s="1146" t="s">
        <v>12</v>
      </c>
      <c r="F47" s="1146"/>
      <c r="G47" s="1146"/>
      <c r="H47" s="1146"/>
      <c r="I47" s="1146"/>
      <c r="J47" s="1147"/>
      <c r="K47" s="61" t="s">
        <v>489</v>
      </c>
      <c r="L47" s="62" t="s">
        <v>489</v>
      </c>
      <c r="M47" s="62" t="s">
        <v>489</v>
      </c>
      <c r="N47" s="62" t="s">
        <v>489</v>
      </c>
      <c r="O47" s="63" t="s">
        <v>489</v>
      </c>
      <c r="P47" s="46"/>
      <c r="Q47" s="46"/>
      <c r="R47" s="46"/>
      <c r="S47" s="46"/>
      <c r="T47" s="46"/>
      <c r="U47" s="46"/>
    </row>
    <row r="48" spans="1:21" ht="30.75" customHeight="1" x14ac:dyDescent="0.2">
      <c r="A48" s="46"/>
      <c r="B48" s="1140"/>
      <c r="C48" s="1141"/>
      <c r="D48" s="60"/>
      <c r="E48" s="1146" t="s">
        <v>13</v>
      </c>
      <c r="F48" s="1146"/>
      <c r="G48" s="1146"/>
      <c r="H48" s="1146"/>
      <c r="I48" s="1146"/>
      <c r="J48" s="1147"/>
      <c r="K48" s="61">
        <v>1378</v>
      </c>
      <c r="L48" s="62">
        <v>1155</v>
      </c>
      <c r="M48" s="62">
        <v>1002</v>
      </c>
      <c r="N48" s="62">
        <v>992</v>
      </c>
      <c r="O48" s="63">
        <v>1052</v>
      </c>
      <c r="P48" s="46"/>
      <c r="Q48" s="46"/>
      <c r="R48" s="46"/>
      <c r="S48" s="46"/>
      <c r="T48" s="46"/>
      <c r="U48" s="46"/>
    </row>
    <row r="49" spans="1:21" ht="30.75" customHeight="1" x14ac:dyDescent="0.2">
      <c r="A49" s="46"/>
      <c r="B49" s="1140"/>
      <c r="C49" s="1141"/>
      <c r="D49" s="60"/>
      <c r="E49" s="1146" t="s">
        <v>14</v>
      </c>
      <c r="F49" s="1146"/>
      <c r="G49" s="1146"/>
      <c r="H49" s="1146"/>
      <c r="I49" s="1146"/>
      <c r="J49" s="1147"/>
      <c r="K49" s="61">
        <v>84</v>
      </c>
      <c r="L49" s="62">
        <v>77</v>
      </c>
      <c r="M49" s="62">
        <v>89</v>
      </c>
      <c r="N49" s="62">
        <v>86</v>
      </c>
      <c r="O49" s="63">
        <v>87</v>
      </c>
      <c r="P49" s="46"/>
      <c r="Q49" s="46"/>
      <c r="R49" s="46"/>
      <c r="S49" s="46"/>
      <c r="T49" s="46"/>
      <c r="U49" s="46"/>
    </row>
    <row r="50" spans="1:21" ht="30.75" customHeight="1" x14ac:dyDescent="0.2">
      <c r="A50" s="46"/>
      <c r="B50" s="1140"/>
      <c r="C50" s="1141"/>
      <c r="D50" s="60"/>
      <c r="E50" s="1146" t="s">
        <v>15</v>
      </c>
      <c r="F50" s="1146"/>
      <c r="G50" s="1146"/>
      <c r="H50" s="1146"/>
      <c r="I50" s="1146"/>
      <c r="J50" s="1147"/>
      <c r="K50" s="61">
        <v>31</v>
      </c>
      <c r="L50" s="62">
        <v>31</v>
      </c>
      <c r="M50" s="62">
        <v>32</v>
      </c>
      <c r="N50" s="62">
        <v>9</v>
      </c>
      <c r="O50" s="63">
        <v>9</v>
      </c>
      <c r="P50" s="46"/>
      <c r="Q50" s="46"/>
      <c r="R50" s="46"/>
      <c r="S50" s="46"/>
      <c r="T50" s="46"/>
      <c r="U50" s="46"/>
    </row>
    <row r="51" spans="1:21" ht="30.75" customHeight="1" x14ac:dyDescent="0.2">
      <c r="A51" s="46"/>
      <c r="B51" s="1142"/>
      <c r="C51" s="1143"/>
      <c r="D51" s="64"/>
      <c r="E51" s="1146" t="s">
        <v>16</v>
      </c>
      <c r="F51" s="1146"/>
      <c r="G51" s="1146"/>
      <c r="H51" s="1146"/>
      <c r="I51" s="1146"/>
      <c r="J51" s="1147"/>
      <c r="K51" s="61" t="s">
        <v>489</v>
      </c>
      <c r="L51" s="62">
        <v>0</v>
      </c>
      <c r="M51" s="62" t="s">
        <v>489</v>
      </c>
      <c r="N51" s="62" t="s">
        <v>489</v>
      </c>
      <c r="O51" s="63" t="s">
        <v>489</v>
      </c>
      <c r="P51" s="46"/>
      <c r="Q51" s="46"/>
      <c r="R51" s="46"/>
      <c r="S51" s="46"/>
      <c r="T51" s="46"/>
      <c r="U51" s="46"/>
    </row>
    <row r="52" spans="1:21" ht="30.75" customHeight="1" x14ac:dyDescent="0.2">
      <c r="A52" s="46"/>
      <c r="B52" s="1148" t="s">
        <v>17</v>
      </c>
      <c r="C52" s="1149"/>
      <c r="D52" s="64"/>
      <c r="E52" s="1146" t="s">
        <v>18</v>
      </c>
      <c r="F52" s="1146"/>
      <c r="G52" s="1146"/>
      <c r="H52" s="1146"/>
      <c r="I52" s="1146"/>
      <c r="J52" s="1147"/>
      <c r="K52" s="61">
        <v>5539</v>
      </c>
      <c r="L52" s="62">
        <v>5470</v>
      </c>
      <c r="M52" s="62">
        <v>5548</v>
      </c>
      <c r="N52" s="62">
        <v>5769</v>
      </c>
      <c r="O52" s="63">
        <v>5810</v>
      </c>
      <c r="P52" s="46"/>
      <c r="Q52" s="46"/>
      <c r="R52" s="46"/>
      <c r="S52" s="46"/>
      <c r="T52" s="46"/>
      <c r="U52" s="46"/>
    </row>
    <row r="53" spans="1:21" ht="30.75" customHeight="1" thickBot="1" x14ac:dyDescent="0.25">
      <c r="A53" s="46"/>
      <c r="B53" s="1150" t="s">
        <v>19</v>
      </c>
      <c r="C53" s="1151"/>
      <c r="D53" s="65"/>
      <c r="E53" s="1152" t="s">
        <v>20</v>
      </c>
      <c r="F53" s="1152"/>
      <c r="G53" s="1152"/>
      <c r="H53" s="1152"/>
      <c r="I53" s="1152"/>
      <c r="J53" s="1153"/>
      <c r="K53" s="66">
        <v>2295</v>
      </c>
      <c r="L53" s="67">
        <v>2055</v>
      </c>
      <c r="M53" s="67">
        <v>1714</v>
      </c>
      <c r="N53" s="67">
        <v>1519</v>
      </c>
      <c r="O53" s="68">
        <v>1571</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543</v>
      </c>
      <c r="L57" s="79" t="s">
        <v>544</v>
      </c>
      <c r="M57" s="79" t="s">
        <v>545</v>
      </c>
      <c r="N57" s="79" t="s">
        <v>546</v>
      </c>
      <c r="O57" s="80" t="s">
        <v>547</v>
      </c>
      <c r="P57" s="46"/>
      <c r="Q57" s="46"/>
      <c r="R57" s="46"/>
      <c r="S57" s="46"/>
      <c r="T57" s="46"/>
      <c r="U57" s="46"/>
    </row>
    <row r="58" spans="1:21" ht="31.5" customHeight="1" x14ac:dyDescent="0.2">
      <c r="B58" s="1154" t="s">
        <v>24</v>
      </c>
      <c r="C58" s="1155"/>
      <c r="D58" s="1160" t="s">
        <v>25</v>
      </c>
      <c r="E58" s="1161"/>
      <c r="F58" s="1161"/>
      <c r="G58" s="1161"/>
      <c r="H58" s="1161"/>
      <c r="I58" s="1161"/>
      <c r="J58" s="1162"/>
      <c r="K58" s="81" t="s">
        <v>564</v>
      </c>
      <c r="L58" s="82" t="s">
        <v>489</v>
      </c>
      <c r="M58" s="82" t="s">
        <v>489</v>
      </c>
      <c r="N58" s="82" t="s">
        <v>489</v>
      </c>
      <c r="O58" s="83" t="s">
        <v>489</v>
      </c>
    </row>
    <row r="59" spans="1:21" ht="31.5" customHeight="1" x14ac:dyDescent="0.2">
      <c r="B59" s="1156"/>
      <c r="C59" s="1157"/>
      <c r="D59" s="1163" t="s">
        <v>26</v>
      </c>
      <c r="E59" s="1164"/>
      <c r="F59" s="1164"/>
      <c r="G59" s="1164"/>
      <c r="H59" s="1164"/>
      <c r="I59" s="1164"/>
      <c r="J59" s="1165"/>
      <c r="K59" s="84" t="s">
        <v>564</v>
      </c>
      <c r="L59" s="85" t="s">
        <v>489</v>
      </c>
      <c r="M59" s="85" t="s">
        <v>489</v>
      </c>
      <c r="N59" s="85" t="s">
        <v>489</v>
      </c>
      <c r="O59" s="86" t="s">
        <v>489</v>
      </c>
    </row>
    <row r="60" spans="1:21" ht="31.5" customHeight="1" thickBot="1" x14ac:dyDescent="0.25">
      <c r="B60" s="1158"/>
      <c r="C60" s="1159"/>
      <c r="D60" s="1166" t="s">
        <v>27</v>
      </c>
      <c r="E60" s="1167"/>
      <c r="F60" s="1167"/>
      <c r="G60" s="1167"/>
      <c r="H60" s="1167"/>
      <c r="I60" s="1167"/>
      <c r="J60" s="1168"/>
      <c r="K60" s="87" t="s">
        <v>564</v>
      </c>
      <c r="L60" s="88" t="s">
        <v>489</v>
      </c>
      <c r="M60" s="88" t="s">
        <v>489</v>
      </c>
      <c r="N60" s="88" t="s">
        <v>489</v>
      </c>
      <c r="O60" s="89" t="s">
        <v>489</v>
      </c>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3ZH5xYgpzdicoF2qbFbKmP9ku1xPA4yEUqlfRTQpjJHApqIsYz2eHKtdHL9vZBXU0Ytxupdv/9z+qN0sIqfm5w==" saltValue="GUWx+O6e2zS0DuqDG1VZJ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527</v>
      </c>
      <c r="J40" s="101" t="s">
        <v>528</v>
      </c>
      <c r="K40" s="101" t="s">
        <v>529</v>
      </c>
      <c r="L40" s="101" t="s">
        <v>530</v>
      </c>
      <c r="M40" s="102" t="s">
        <v>531</v>
      </c>
    </row>
    <row r="41" spans="2:13" ht="27.75" customHeight="1" x14ac:dyDescent="0.2">
      <c r="B41" s="1169" t="s">
        <v>30</v>
      </c>
      <c r="C41" s="1170"/>
      <c r="D41" s="103"/>
      <c r="E41" s="1175" t="s">
        <v>31</v>
      </c>
      <c r="F41" s="1175"/>
      <c r="G41" s="1175"/>
      <c r="H41" s="1176"/>
      <c r="I41" s="342">
        <v>70320</v>
      </c>
      <c r="J41" s="343">
        <v>68842</v>
      </c>
      <c r="K41" s="343">
        <v>67182</v>
      </c>
      <c r="L41" s="343">
        <v>62936</v>
      </c>
      <c r="M41" s="344">
        <v>60042</v>
      </c>
    </row>
    <row r="42" spans="2:13" ht="27.75" customHeight="1" x14ac:dyDescent="0.2">
      <c r="B42" s="1171"/>
      <c r="C42" s="1172"/>
      <c r="D42" s="104"/>
      <c r="E42" s="1177" t="s">
        <v>32</v>
      </c>
      <c r="F42" s="1177"/>
      <c r="G42" s="1177"/>
      <c r="H42" s="1178"/>
      <c r="I42" s="345">
        <v>141</v>
      </c>
      <c r="J42" s="346">
        <v>112</v>
      </c>
      <c r="K42" s="346">
        <v>104</v>
      </c>
      <c r="L42" s="346">
        <v>73</v>
      </c>
      <c r="M42" s="347">
        <v>64</v>
      </c>
    </row>
    <row r="43" spans="2:13" ht="27.75" customHeight="1" x14ac:dyDescent="0.2">
      <c r="B43" s="1171"/>
      <c r="C43" s="1172"/>
      <c r="D43" s="104"/>
      <c r="E43" s="1177" t="s">
        <v>33</v>
      </c>
      <c r="F43" s="1177"/>
      <c r="G43" s="1177"/>
      <c r="H43" s="1178"/>
      <c r="I43" s="345">
        <v>16873</v>
      </c>
      <c r="J43" s="346">
        <v>14567</v>
      </c>
      <c r="K43" s="346">
        <v>12788</v>
      </c>
      <c r="L43" s="346">
        <v>11138</v>
      </c>
      <c r="M43" s="347">
        <v>11522</v>
      </c>
    </row>
    <row r="44" spans="2:13" ht="27.75" customHeight="1" x14ac:dyDescent="0.2">
      <c r="B44" s="1171"/>
      <c r="C44" s="1172"/>
      <c r="D44" s="104"/>
      <c r="E44" s="1177" t="s">
        <v>34</v>
      </c>
      <c r="F44" s="1177"/>
      <c r="G44" s="1177"/>
      <c r="H44" s="1178"/>
      <c r="I44" s="345">
        <v>616</v>
      </c>
      <c r="J44" s="346">
        <v>574</v>
      </c>
      <c r="K44" s="346">
        <v>519</v>
      </c>
      <c r="L44" s="346">
        <v>472</v>
      </c>
      <c r="M44" s="347">
        <v>397</v>
      </c>
    </row>
    <row r="45" spans="2:13" ht="27.75" customHeight="1" x14ac:dyDescent="0.2">
      <c r="B45" s="1171"/>
      <c r="C45" s="1172"/>
      <c r="D45" s="104"/>
      <c r="E45" s="1177" t="s">
        <v>35</v>
      </c>
      <c r="F45" s="1177"/>
      <c r="G45" s="1177"/>
      <c r="H45" s="1178"/>
      <c r="I45" s="345">
        <v>5214</v>
      </c>
      <c r="J45" s="346">
        <v>5259</v>
      </c>
      <c r="K45" s="346">
        <v>5074</v>
      </c>
      <c r="L45" s="346">
        <v>5005</v>
      </c>
      <c r="M45" s="347">
        <v>4699</v>
      </c>
    </row>
    <row r="46" spans="2:13" ht="27.75" customHeight="1" x14ac:dyDescent="0.2">
      <c r="B46" s="1171"/>
      <c r="C46" s="1172"/>
      <c r="D46" s="105"/>
      <c r="E46" s="1177" t="s">
        <v>36</v>
      </c>
      <c r="F46" s="1177"/>
      <c r="G46" s="1177"/>
      <c r="H46" s="1178"/>
      <c r="I46" s="345">
        <v>3446</v>
      </c>
      <c r="J46" s="346">
        <v>2366</v>
      </c>
      <c r="K46" s="346">
        <v>1209</v>
      </c>
      <c r="L46" s="346">
        <v>809</v>
      </c>
      <c r="M46" s="347">
        <v>409</v>
      </c>
    </row>
    <row r="47" spans="2:13" ht="27.75" customHeight="1" x14ac:dyDescent="0.2">
      <c r="B47" s="1171"/>
      <c r="C47" s="1172"/>
      <c r="D47" s="106"/>
      <c r="E47" s="1179" t="s">
        <v>37</v>
      </c>
      <c r="F47" s="1180"/>
      <c r="G47" s="1180"/>
      <c r="H47" s="1181"/>
      <c r="I47" s="345" t="s">
        <v>489</v>
      </c>
      <c r="J47" s="346" t="s">
        <v>489</v>
      </c>
      <c r="K47" s="346" t="s">
        <v>489</v>
      </c>
      <c r="L47" s="346" t="s">
        <v>489</v>
      </c>
      <c r="M47" s="347" t="s">
        <v>489</v>
      </c>
    </row>
    <row r="48" spans="2:13" ht="27.75" customHeight="1" x14ac:dyDescent="0.2">
      <c r="B48" s="1171"/>
      <c r="C48" s="1172"/>
      <c r="D48" s="104"/>
      <c r="E48" s="1177" t="s">
        <v>38</v>
      </c>
      <c r="F48" s="1177"/>
      <c r="G48" s="1177"/>
      <c r="H48" s="1178"/>
      <c r="I48" s="345" t="s">
        <v>489</v>
      </c>
      <c r="J48" s="346" t="s">
        <v>489</v>
      </c>
      <c r="K48" s="346" t="s">
        <v>489</v>
      </c>
      <c r="L48" s="346" t="s">
        <v>489</v>
      </c>
      <c r="M48" s="347" t="s">
        <v>489</v>
      </c>
    </row>
    <row r="49" spans="2:13" ht="27.75" customHeight="1" x14ac:dyDescent="0.2">
      <c r="B49" s="1173"/>
      <c r="C49" s="1174"/>
      <c r="D49" s="104"/>
      <c r="E49" s="1177" t="s">
        <v>39</v>
      </c>
      <c r="F49" s="1177"/>
      <c r="G49" s="1177"/>
      <c r="H49" s="1178"/>
      <c r="I49" s="345" t="s">
        <v>489</v>
      </c>
      <c r="J49" s="346" t="s">
        <v>489</v>
      </c>
      <c r="K49" s="346" t="s">
        <v>489</v>
      </c>
      <c r="L49" s="346" t="s">
        <v>489</v>
      </c>
      <c r="M49" s="347" t="s">
        <v>489</v>
      </c>
    </row>
    <row r="50" spans="2:13" ht="27.75" customHeight="1" x14ac:dyDescent="0.2">
      <c r="B50" s="1182" t="s">
        <v>40</v>
      </c>
      <c r="C50" s="1183"/>
      <c r="D50" s="107"/>
      <c r="E50" s="1177" t="s">
        <v>41</v>
      </c>
      <c r="F50" s="1177"/>
      <c r="G50" s="1177"/>
      <c r="H50" s="1178"/>
      <c r="I50" s="345">
        <v>19220</v>
      </c>
      <c r="J50" s="346">
        <v>14410</v>
      </c>
      <c r="K50" s="346">
        <v>18425</v>
      </c>
      <c r="L50" s="346">
        <v>17408</v>
      </c>
      <c r="M50" s="347">
        <v>19148</v>
      </c>
    </row>
    <row r="51" spans="2:13" ht="27.75" customHeight="1" x14ac:dyDescent="0.2">
      <c r="B51" s="1171"/>
      <c r="C51" s="1172"/>
      <c r="D51" s="104"/>
      <c r="E51" s="1177" t="s">
        <v>42</v>
      </c>
      <c r="F51" s="1177"/>
      <c r="G51" s="1177"/>
      <c r="H51" s="1178"/>
      <c r="I51" s="345">
        <v>21172</v>
      </c>
      <c r="J51" s="346">
        <v>21368</v>
      </c>
      <c r="K51" s="346">
        <v>20529</v>
      </c>
      <c r="L51" s="346">
        <v>19440</v>
      </c>
      <c r="M51" s="347">
        <v>19475</v>
      </c>
    </row>
    <row r="52" spans="2:13" ht="27.75" customHeight="1" x14ac:dyDescent="0.2">
      <c r="B52" s="1173"/>
      <c r="C52" s="1174"/>
      <c r="D52" s="104"/>
      <c r="E52" s="1177" t="s">
        <v>43</v>
      </c>
      <c r="F52" s="1177"/>
      <c r="G52" s="1177"/>
      <c r="H52" s="1178"/>
      <c r="I52" s="345">
        <v>40327</v>
      </c>
      <c r="J52" s="346">
        <v>39119</v>
      </c>
      <c r="K52" s="346">
        <v>38858</v>
      </c>
      <c r="L52" s="346">
        <v>37823</v>
      </c>
      <c r="M52" s="347">
        <v>36664</v>
      </c>
    </row>
    <row r="53" spans="2:13" ht="27.75" customHeight="1" thickBot="1" x14ac:dyDescent="0.25">
      <c r="B53" s="1184" t="s">
        <v>19</v>
      </c>
      <c r="C53" s="1185"/>
      <c r="D53" s="108"/>
      <c r="E53" s="1186" t="s">
        <v>44</v>
      </c>
      <c r="F53" s="1186"/>
      <c r="G53" s="1186"/>
      <c r="H53" s="1187"/>
      <c r="I53" s="348">
        <v>15892</v>
      </c>
      <c r="J53" s="349">
        <v>16824</v>
      </c>
      <c r="K53" s="349">
        <v>9063</v>
      </c>
      <c r="L53" s="349">
        <v>5762</v>
      </c>
      <c r="M53" s="350">
        <v>1846</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wLBk86SgU6jkv4d3b+ziyoCBRo+3sfEp3M3DAGOFuBnIWKA091rw8Yo0dTh696401Z7gO/yLzellth9bsy/wAg==" saltValue="IdR9aU9yFH2uZeCz9U+AT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529</v>
      </c>
      <c r="G54" s="117" t="s">
        <v>530</v>
      </c>
      <c r="H54" s="118" t="s">
        <v>531</v>
      </c>
    </row>
    <row r="55" spans="2:8" ht="52.5" customHeight="1" x14ac:dyDescent="0.2">
      <c r="B55" s="119"/>
      <c r="C55" s="1196" t="s">
        <v>46</v>
      </c>
      <c r="D55" s="1196"/>
      <c r="E55" s="1197"/>
      <c r="F55" s="120">
        <v>1696</v>
      </c>
      <c r="G55" s="120">
        <v>1928</v>
      </c>
      <c r="H55" s="121">
        <v>1914</v>
      </c>
    </row>
    <row r="56" spans="2:8" ht="52.5" customHeight="1" x14ac:dyDescent="0.2">
      <c r="B56" s="122"/>
      <c r="C56" s="1198" t="s">
        <v>47</v>
      </c>
      <c r="D56" s="1198"/>
      <c r="E56" s="1199"/>
      <c r="F56" s="123">
        <v>936</v>
      </c>
      <c r="G56" s="123">
        <v>159</v>
      </c>
      <c r="H56" s="124">
        <v>923</v>
      </c>
    </row>
    <row r="57" spans="2:8" ht="53.25" customHeight="1" x14ac:dyDescent="0.2">
      <c r="B57" s="122"/>
      <c r="C57" s="1200" t="s">
        <v>48</v>
      </c>
      <c r="D57" s="1200"/>
      <c r="E57" s="1201"/>
      <c r="F57" s="125">
        <v>14298</v>
      </c>
      <c r="G57" s="125">
        <v>14172</v>
      </c>
      <c r="H57" s="126">
        <v>15672</v>
      </c>
    </row>
    <row r="58" spans="2:8" ht="45.75" customHeight="1" x14ac:dyDescent="0.2">
      <c r="B58" s="127"/>
      <c r="C58" s="1188" t="s">
        <v>565</v>
      </c>
      <c r="D58" s="1189"/>
      <c r="E58" s="1190"/>
      <c r="F58" s="128">
        <v>5985</v>
      </c>
      <c r="G58" s="128">
        <v>6571</v>
      </c>
      <c r="H58" s="129">
        <v>6638</v>
      </c>
    </row>
    <row r="59" spans="2:8" ht="45.75" customHeight="1" x14ac:dyDescent="0.2">
      <c r="B59" s="127"/>
      <c r="C59" s="1188" t="s">
        <v>566</v>
      </c>
      <c r="D59" s="1189"/>
      <c r="E59" s="1190"/>
      <c r="F59" s="128">
        <v>2393</v>
      </c>
      <c r="G59" s="128">
        <v>2314</v>
      </c>
      <c r="H59" s="129">
        <v>2344</v>
      </c>
    </row>
    <row r="60" spans="2:8" ht="45.75" customHeight="1" x14ac:dyDescent="0.2">
      <c r="B60" s="127"/>
      <c r="C60" s="1188" t="s">
        <v>567</v>
      </c>
      <c r="D60" s="1189"/>
      <c r="E60" s="1190"/>
      <c r="F60" s="128">
        <v>2257</v>
      </c>
      <c r="G60" s="128">
        <v>2075</v>
      </c>
      <c r="H60" s="129">
        <v>2178</v>
      </c>
    </row>
    <row r="61" spans="2:8" ht="45.75" customHeight="1" x14ac:dyDescent="0.2">
      <c r="B61" s="127"/>
      <c r="C61" s="1188" t="s">
        <v>568</v>
      </c>
      <c r="D61" s="1189"/>
      <c r="E61" s="1190"/>
      <c r="F61" s="128">
        <v>1384</v>
      </c>
      <c r="G61" s="128">
        <v>843</v>
      </c>
      <c r="H61" s="129">
        <v>1165</v>
      </c>
    </row>
    <row r="62" spans="2:8" ht="45.75" customHeight="1" thickBot="1" x14ac:dyDescent="0.25">
      <c r="B62" s="130"/>
      <c r="C62" s="1191" t="s">
        <v>569</v>
      </c>
      <c r="D62" s="1192"/>
      <c r="E62" s="1193"/>
      <c r="F62" s="131" t="s">
        <v>549</v>
      </c>
      <c r="G62" s="131">
        <v>515</v>
      </c>
      <c r="H62" s="132">
        <v>664</v>
      </c>
    </row>
    <row r="63" spans="2:8" ht="52.5" customHeight="1" thickBot="1" x14ac:dyDescent="0.25">
      <c r="B63" s="133"/>
      <c r="C63" s="1194" t="s">
        <v>49</v>
      </c>
      <c r="D63" s="1194"/>
      <c r="E63" s="1195"/>
      <c r="F63" s="134">
        <v>16929</v>
      </c>
      <c r="G63" s="134">
        <v>16259</v>
      </c>
      <c r="H63" s="135">
        <v>18509</v>
      </c>
    </row>
    <row r="64" spans="2:8" ht="13.2" x14ac:dyDescent="0.2"/>
  </sheetData>
  <sheetProtection algorithmName="SHA-512" hashValue="8CcGDBSSE0xuRZ+cmnJQN29vD6DkJ1EMigsa0r7J5hZfbnqQ68kroqXj833Sr3OjEFyq8fKZlEd8H1hgcjJrPQ==" saltValue="KqtVtf3kG8oSQiWBLOq2Z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B22D7-5CD9-48B9-80AA-7EF63CB89F2D}">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1202"/>
      <c r="B1" s="1203"/>
      <c r="DD1" s="255"/>
      <c r="DE1" s="255"/>
    </row>
    <row r="2" spans="1:109" ht="25.5" customHeight="1" x14ac:dyDescent="0.2">
      <c r="A2" s="1204"/>
      <c r="C2" s="1204"/>
      <c r="O2" s="1204"/>
      <c r="P2" s="1204"/>
      <c r="Q2" s="1204"/>
      <c r="R2" s="1204"/>
      <c r="S2" s="1204"/>
      <c r="T2" s="1204"/>
      <c r="U2" s="1204"/>
      <c r="V2" s="1204"/>
      <c r="W2" s="1204"/>
      <c r="X2" s="1204"/>
      <c r="Y2" s="1204"/>
      <c r="Z2" s="1204"/>
      <c r="AA2" s="1204"/>
      <c r="AB2" s="1204"/>
      <c r="AC2" s="1204"/>
      <c r="AD2" s="1204"/>
      <c r="AE2" s="1204"/>
      <c r="AF2" s="1204"/>
      <c r="AG2" s="1204"/>
      <c r="AH2" s="1204"/>
      <c r="AI2" s="1204"/>
      <c r="AU2" s="1204"/>
      <c r="BG2" s="1204"/>
      <c r="BS2" s="1204"/>
      <c r="CE2" s="1204"/>
      <c r="CQ2" s="1204"/>
      <c r="DD2" s="255"/>
      <c r="DE2" s="255"/>
    </row>
    <row r="3" spans="1:109" ht="25.5" customHeight="1" x14ac:dyDescent="0.2">
      <c r="A3" s="1204"/>
      <c r="C3" s="1204"/>
      <c r="O3" s="1204"/>
      <c r="P3" s="1204"/>
      <c r="Q3" s="1204"/>
      <c r="R3" s="1204"/>
      <c r="S3" s="1204"/>
      <c r="T3" s="1204"/>
      <c r="U3" s="1204"/>
      <c r="V3" s="1204"/>
      <c r="W3" s="1204"/>
      <c r="X3" s="1204"/>
      <c r="Y3" s="1204"/>
      <c r="Z3" s="1204"/>
      <c r="AA3" s="1204"/>
      <c r="AB3" s="1204"/>
      <c r="AC3" s="1204"/>
      <c r="AD3" s="1204"/>
      <c r="AE3" s="1204"/>
      <c r="AF3" s="1204"/>
      <c r="AG3" s="1204"/>
      <c r="AH3" s="1204"/>
      <c r="AI3" s="1204"/>
      <c r="AU3" s="1204"/>
      <c r="BG3" s="1204"/>
      <c r="BS3" s="1204"/>
      <c r="CE3" s="1204"/>
      <c r="CQ3" s="1204"/>
      <c r="DD3" s="255"/>
      <c r="DE3" s="255"/>
    </row>
    <row r="4" spans="1:109" s="253" customFormat="1" ht="13.2" x14ac:dyDescent="0.2">
      <c r="A4" s="1204"/>
      <c r="B4" s="1204"/>
      <c r="C4" s="1204"/>
      <c r="D4" s="1204"/>
      <c r="E4" s="1204"/>
      <c r="F4" s="1204"/>
      <c r="G4" s="1204"/>
      <c r="H4" s="1204"/>
      <c r="I4" s="1204"/>
      <c r="J4" s="1204"/>
      <c r="K4" s="1204"/>
      <c r="L4" s="1204"/>
      <c r="M4" s="1204"/>
      <c r="N4" s="1204"/>
      <c r="O4" s="1204"/>
      <c r="P4" s="1204"/>
      <c r="Q4" s="1204"/>
      <c r="R4" s="1204"/>
      <c r="S4" s="1204"/>
      <c r="T4" s="1204"/>
      <c r="U4" s="1204"/>
      <c r="V4" s="1204"/>
      <c r="W4" s="1204"/>
      <c r="X4" s="1204"/>
      <c r="Y4" s="1204"/>
      <c r="Z4" s="1204"/>
      <c r="AA4" s="1204"/>
      <c r="AB4" s="1204"/>
      <c r="AC4" s="1204"/>
      <c r="AD4" s="1204"/>
      <c r="AE4" s="1204"/>
      <c r="AF4" s="1204"/>
      <c r="AG4" s="1204"/>
      <c r="AH4" s="1204"/>
      <c r="AI4" s="1204"/>
      <c r="AJ4" s="1204"/>
      <c r="AK4" s="1204"/>
      <c r="AL4" s="1204"/>
      <c r="AM4" s="1204"/>
      <c r="AN4" s="1204"/>
      <c r="AO4" s="1204"/>
      <c r="AP4" s="1204"/>
      <c r="AQ4" s="1204"/>
      <c r="AR4" s="1204"/>
      <c r="AS4" s="1204"/>
      <c r="AT4" s="1204"/>
      <c r="AU4" s="1204"/>
      <c r="AV4" s="1204"/>
      <c r="AW4" s="1204"/>
      <c r="AX4" s="1204"/>
      <c r="AY4" s="1204"/>
      <c r="AZ4" s="1204"/>
      <c r="BA4" s="1204"/>
      <c r="BB4" s="1204"/>
      <c r="BC4" s="1204"/>
      <c r="BD4" s="1204"/>
      <c r="BE4" s="1204"/>
      <c r="BF4" s="1204"/>
      <c r="BG4" s="1204"/>
      <c r="BH4" s="1204"/>
      <c r="BI4" s="1204"/>
      <c r="BJ4" s="1204"/>
      <c r="BK4" s="1204"/>
      <c r="BL4" s="1204"/>
      <c r="BM4" s="1204"/>
      <c r="BN4" s="1204"/>
      <c r="BO4" s="1204"/>
      <c r="BP4" s="1204"/>
      <c r="BQ4" s="1204"/>
      <c r="BR4" s="1204"/>
      <c r="BS4" s="1204"/>
      <c r="BT4" s="1204"/>
      <c r="BU4" s="1204"/>
      <c r="BV4" s="1204"/>
      <c r="BW4" s="1204"/>
      <c r="BX4" s="1204"/>
      <c r="BY4" s="1204"/>
      <c r="BZ4" s="1204"/>
      <c r="CA4" s="1204"/>
      <c r="CB4" s="1204"/>
      <c r="CC4" s="1204"/>
      <c r="CD4" s="1204"/>
      <c r="CE4" s="1204"/>
      <c r="CF4" s="1204"/>
      <c r="CG4" s="1204"/>
      <c r="CH4" s="1204"/>
      <c r="CI4" s="1204"/>
      <c r="CJ4" s="1204"/>
      <c r="CK4" s="1204"/>
      <c r="CL4" s="1204"/>
      <c r="CM4" s="1204"/>
      <c r="CN4" s="1204"/>
      <c r="CO4" s="1204"/>
      <c r="CP4" s="1204"/>
      <c r="CQ4" s="1204"/>
      <c r="CR4" s="1204"/>
      <c r="CS4" s="1204"/>
      <c r="CT4" s="1204"/>
      <c r="CU4" s="1204"/>
      <c r="CV4" s="1204"/>
      <c r="CW4" s="1204"/>
      <c r="CX4" s="1204"/>
      <c r="CY4" s="1204"/>
      <c r="CZ4" s="1204"/>
      <c r="DA4" s="1204"/>
      <c r="DB4" s="1204"/>
      <c r="DC4" s="1204"/>
      <c r="DD4" s="1204"/>
      <c r="DE4" s="1204"/>
    </row>
    <row r="5" spans="1:109" s="253" customFormat="1" ht="13.2" x14ac:dyDescent="0.2">
      <c r="A5" s="1204"/>
      <c r="B5" s="1204"/>
      <c r="C5" s="1204"/>
      <c r="D5" s="1204"/>
      <c r="E5" s="1204"/>
      <c r="F5" s="1204"/>
      <c r="G5" s="1204"/>
      <c r="H5" s="1204"/>
      <c r="I5" s="1204"/>
      <c r="J5" s="1204"/>
      <c r="K5" s="1204"/>
      <c r="L5" s="1204"/>
      <c r="M5" s="1204"/>
      <c r="N5" s="1204"/>
      <c r="O5" s="1204"/>
      <c r="P5" s="1204"/>
      <c r="Q5" s="1204"/>
      <c r="R5" s="1204"/>
      <c r="S5" s="1204"/>
      <c r="T5" s="1204"/>
      <c r="U5" s="1204"/>
      <c r="V5" s="1204"/>
      <c r="W5" s="1204"/>
      <c r="X5" s="1204"/>
      <c r="Y5" s="1204"/>
      <c r="Z5" s="1204"/>
      <c r="AA5" s="1204"/>
      <c r="AB5" s="1204"/>
      <c r="AC5" s="1204"/>
      <c r="AD5" s="1204"/>
      <c r="AE5" s="1204"/>
      <c r="AF5" s="1204"/>
      <c r="AG5" s="1204"/>
      <c r="AH5" s="1204"/>
      <c r="AI5" s="1204"/>
      <c r="AJ5" s="1204"/>
      <c r="AK5" s="1204"/>
      <c r="AL5" s="1204"/>
      <c r="AM5" s="1204"/>
      <c r="AN5" s="1204"/>
      <c r="AO5" s="1204"/>
      <c r="AP5" s="1204"/>
      <c r="AQ5" s="1204"/>
      <c r="AR5" s="1204"/>
      <c r="AS5" s="1204"/>
      <c r="AT5" s="1204"/>
      <c r="AU5" s="1204"/>
      <c r="AV5" s="1204"/>
      <c r="AW5" s="1204"/>
      <c r="AX5" s="1204"/>
      <c r="AY5" s="1204"/>
      <c r="AZ5" s="1204"/>
      <c r="BA5" s="1204"/>
      <c r="BB5" s="1204"/>
      <c r="BC5" s="1204"/>
      <c r="BD5" s="1204"/>
      <c r="BE5" s="1204"/>
      <c r="BF5" s="1204"/>
      <c r="BG5" s="1204"/>
      <c r="BH5" s="1204"/>
      <c r="BI5" s="1204"/>
      <c r="BJ5" s="1204"/>
      <c r="BK5" s="1204"/>
      <c r="BL5" s="1204"/>
      <c r="BM5" s="1204"/>
      <c r="BN5" s="1204"/>
      <c r="BO5" s="1204"/>
      <c r="BP5" s="1204"/>
      <c r="BQ5" s="1204"/>
      <c r="BR5" s="1204"/>
      <c r="BS5" s="1204"/>
      <c r="BT5" s="1204"/>
      <c r="BU5" s="1204"/>
      <c r="BV5" s="1204"/>
      <c r="BW5" s="1204"/>
      <c r="BX5" s="1204"/>
      <c r="BY5" s="1204"/>
      <c r="BZ5" s="1204"/>
      <c r="CA5" s="1204"/>
      <c r="CB5" s="1204"/>
      <c r="CC5" s="1204"/>
      <c r="CD5" s="1204"/>
      <c r="CE5" s="1204"/>
      <c r="CF5" s="1204"/>
      <c r="CG5" s="1204"/>
      <c r="CH5" s="1204"/>
      <c r="CI5" s="1204"/>
      <c r="CJ5" s="1204"/>
      <c r="CK5" s="1204"/>
      <c r="CL5" s="1204"/>
      <c r="CM5" s="1204"/>
      <c r="CN5" s="1204"/>
      <c r="CO5" s="1204"/>
      <c r="CP5" s="1204"/>
      <c r="CQ5" s="1204"/>
      <c r="CR5" s="1204"/>
      <c r="CS5" s="1204"/>
      <c r="CT5" s="1204"/>
      <c r="CU5" s="1204"/>
      <c r="CV5" s="1204"/>
      <c r="CW5" s="1204"/>
      <c r="CX5" s="1204"/>
      <c r="CY5" s="1204"/>
      <c r="CZ5" s="1204"/>
      <c r="DA5" s="1204"/>
      <c r="DB5" s="1204"/>
      <c r="DC5" s="1204"/>
      <c r="DD5" s="1204"/>
      <c r="DE5" s="1204"/>
    </row>
    <row r="6" spans="1:109" s="253" customFormat="1" ht="13.2" x14ac:dyDescent="0.2">
      <c r="A6" s="1204"/>
      <c r="B6" s="1204"/>
      <c r="C6" s="1204"/>
      <c r="D6" s="1204"/>
      <c r="E6" s="1204"/>
      <c r="F6" s="1204"/>
      <c r="G6" s="1204"/>
      <c r="H6" s="1204"/>
      <c r="I6" s="1204"/>
      <c r="J6" s="1204"/>
      <c r="K6" s="1204"/>
      <c r="L6" s="1204"/>
      <c r="M6" s="1204"/>
      <c r="N6" s="1204"/>
      <c r="O6" s="1204"/>
      <c r="P6" s="1204"/>
      <c r="Q6" s="1204"/>
      <c r="R6" s="1204"/>
      <c r="S6" s="1204"/>
      <c r="T6" s="1204"/>
      <c r="U6" s="1204"/>
      <c r="V6" s="1204"/>
      <c r="W6" s="1204"/>
      <c r="X6" s="1204"/>
      <c r="Y6" s="1204"/>
      <c r="Z6" s="1204"/>
      <c r="AA6" s="1204"/>
      <c r="AB6" s="1204"/>
      <c r="AC6" s="1204"/>
      <c r="AD6" s="1204"/>
      <c r="AE6" s="1204"/>
      <c r="AF6" s="1204"/>
      <c r="AG6" s="1204"/>
      <c r="AH6" s="1204"/>
      <c r="AI6" s="1204"/>
      <c r="AJ6" s="1204"/>
      <c r="AK6" s="1204"/>
      <c r="AL6" s="1204"/>
      <c r="AM6" s="1204"/>
      <c r="AN6" s="1204"/>
      <c r="AO6" s="1204"/>
      <c r="AP6" s="1204"/>
      <c r="AQ6" s="1204"/>
      <c r="AR6" s="1204"/>
      <c r="AS6" s="1204"/>
      <c r="AT6" s="1204"/>
      <c r="AU6" s="1204"/>
      <c r="AV6" s="1204"/>
      <c r="AW6" s="1204"/>
      <c r="AX6" s="1204"/>
      <c r="AY6" s="1204"/>
      <c r="AZ6" s="1204"/>
      <c r="BA6" s="1204"/>
      <c r="BB6" s="1204"/>
      <c r="BC6" s="1204"/>
      <c r="BD6" s="1204"/>
      <c r="BE6" s="1204"/>
      <c r="BF6" s="1204"/>
      <c r="BG6" s="1204"/>
      <c r="BH6" s="1204"/>
      <c r="BI6" s="1204"/>
      <c r="BJ6" s="1204"/>
      <c r="BK6" s="1204"/>
      <c r="BL6" s="1204"/>
      <c r="BM6" s="1204"/>
      <c r="BN6" s="1204"/>
      <c r="BO6" s="1204"/>
      <c r="BP6" s="1204"/>
      <c r="BQ6" s="1204"/>
      <c r="BR6" s="1204"/>
      <c r="BS6" s="1204"/>
      <c r="BT6" s="1204"/>
      <c r="BU6" s="1204"/>
      <c r="BV6" s="1204"/>
      <c r="BW6" s="1204"/>
      <c r="BX6" s="1204"/>
      <c r="BY6" s="1204"/>
      <c r="BZ6" s="1204"/>
      <c r="CA6" s="1204"/>
      <c r="CB6" s="1204"/>
      <c r="CC6" s="1204"/>
      <c r="CD6" s="1204"/>
      <c r="CE6" s="1204"/>
      <c r="CF6" s="1204"/>
      <c r="CG6" s="1204"/>
      <c r="CH6" s="1204"/>
      <c r="CI6" s="1204"/>
      <c r="CJ6" s="1204"/>
      <c r="CK6" s="1204"/>
      <c r="CL6" s="1204"/>
      <c r="CM6" s="1204"/>
      <c r="CN6" s="1204"/>
      <c r="CO6" s="1204"/>
      <c r="CP6" s="1204"/>
      <c r="CQ6" s="1204"/>
      <c r="CR6" s="1204"/>
      <c r="CS6" s="1204"/>
      <c r="CT6" s="1204"/>
      <c r="CU6" s="1204"/>
      <c r="CV6" s="1204"/>
      <c r="CW6" s="1204"/>
      <c r="CX6" s="1204"/>
      <c r="CY6" s="1204"/>
      <c r="CZ6" s="1204"/>
      <c r="DA6" s="1204"/>
      <c r="DB6" s="1204"/>
      <c r="DC6" s="1204"/>
      <c r="DD6" s="1204"/>
      <c r="DE6" s="1204"/>
    </row>
    <row r="7" spans="1:109" s="253" customFormat="1" ht="13.2" x14ac:dyDescent="0.2">
      <c r="A7" s="1204"/>
      <c r="B7" s="1204"/>
      <c r="C7" s="1204"/>
      <c r="D7" s="1204"/>
      <c r="E7" s="1204"/>
      <c r="F7" s="1204"/>
      <c r="G7" s="1204"/>
      <c r="H7" s="1204"/>
      <c r="I7" s="1204"/>
      <c r="J7" s="1204"/>
      <c r="K7" s="1204"/>
      <c r="L7" s="1204"/>
      <c r="M7" s="1204"/>
      <c r="N7" s="1204"/>
      <c r="O7" s="1204"/>
      <c r="P7" s="1204"/>
      <c r="Q7" s="1204"/>
      <c r="R7" s="1204"/>
      <c r="S7" s="1204"/>
      <c r="T7" s="1204"/>
      <c r="U7" s="1204"/>
      <c r="V7" s="1204"/>
      <c r="W7" s="1204"/>
      <c r="X7" s="1204"/>
      <c r="Y7" s="1204"/>
      <c r="Z7" s="1204"/>
      <c r="AA7" s="1204"/>
      <c r="AB7" s="1204"/>
      <c r="AC7" s="1204"/>
      <c r="AD7" s="1204"/>
      <c r="AE7" s="1204"/>
      <c r="AF7" s="1204"/>
      <c r="AG7" s="1204"/>
      <c r="AH7" s="1204"/>
      <c r="AI7" s="1204"/>
      <c r="AJ7" s="1204"/>
      <c r="AK7" s="1204"/>
      <c r="AL7" s="1204"/>
      <c r="AM7" s="1204"/>
      <c r="AN7" s="1204"/>
      <c r="AO7" s="1204"/>
      <c r="AP7" s="1204"/>
      <c r="AQ7" s="1204"/>
      <c r="AR7" s="1204"/>
      <c r="AS7" s="1204"/>
      <c r="AT7" s="1204"/>
      <c r="AU7" s="1204"/>
      <c r="AV7" s="1204"/>
      <c r="AW7" s="1204"/>
      <c r="AX7" s="1204"/>
      <c r="AY7" s="1204"/>
      <c r="AZ7" s="1204"/>
      <c r="BA7" s="1204"/>
      <c r="BB7" s="1204"/>
      <c r="BC7" s="1204"/>
      <c r="BD7" s="1204"/>
      <c r="BE7" s="1204"/>
      <c r="BF7" s="1204"/>
      <c r="BG7" s="1204"/>
      <c r="BH7" s="1204"/>
      <c r="BI7" s="1204"/>
      <c r="BJ7" s="1204"/>
      <c r="BK7" s="1204"/>
      <c r="BL7" s="1204"/>
      <c r="BM7" s="1204"/>
      <c r="BN7" s="1204"/>
      <c r="BO7" s="1204"/>
      <c r="BP7" s="1204"/>
      <c r="BQ7" s="1204"/>
      <c r="BR7" s="1204"/>
      <c r="BS7" s="1204"/>
      <c r="BT7" s="1204"/>
      <c r="BU7" s="1204"/>
      <c r="BV7" s="1204"/>
      <c r="BW7" s="1204"/>
      <c r="BX7" s="1204"/>
      <c r="BY7" s="1204"/>
      <c r="BZ7" s="1204"/>
      <c r="CA7" s="1204"/>
      <c r="CB7" s="1204"/>
      <c r="CC7" s="1204"/>
      <c r="CD7" s="1204"/>
      <c r="CE7" s="1204"/>
      <c r="CF7" s="1204"/>
      <c r="CG7" s="1204"/>
      <c r="CH7" s="1204"/>
      <c r="CI7" s="1204"/>
      <c r="CJ7" s="1204"/>
      <c r="CK7" s="1204"/>
      <c r="CL7" s="1204"/>
      <c r="CM7" s="1204"/>
      <c r="CN7" s="1204"/>
      <c r="CO7" s="1204"/>
      <c r="CP7" s="1204"/>
      <c r="CQ7" s="1204"/>
      <c r="CR7" s="1204"/>
      <c r="CS7" s="1204"/>
      <c r="CT7" s="1204"/>
      <c r="CU7" s="1204"/>
      <c r="CV7" s="1204"/>
      <c r="CW7" s="1204"/>
      <c r="CX7" s="1204"/>
      <c r="CY7" s="1204"/>
      <c r="CZ7" s="1204"/>
      <c r="DA7" s="1204"/>
      <c r="DB7" s="1204"/>
      <c r="DC7" s="1204"/>
      <c r="DD7" s="1204"/>
      <c r="DE7" s="1204"/>
    </row>
    <row r="8" spans="1:109" s="253" customFormat="1" ht="13.2" x14ac:dyDescent="0.2">
      <c r="A8" s="1204"/>
      <c r="B8" s="1204"/>
      <c r="C8" s="1204"/>
      <c r="D8" s="1204"/>
      <c r="E8" s="1204"/>
      <c r="F8" s="1204"/>
      <c r="G8" s="1204"/>
      <c r="H8" s="1204"/>
      <c r="I8" s="1204"/>
      <c r="J8" s="1204"/>
      <c r="K8" s="1204"/>
      <c r="L8" s="1204"/>
      <c r="M8" s="1204"/>
      <c r="N8" s="1204"/>
      <c r="O8" s="1204"/>
      <c r="P8" s="1204"/>
      <c r="Q8" s="1204"/>
      <c r="R8" s="1204"/>
      <c r="S8" s="1204"/>
      <c r="T8" s="1204"/>
      <c r="U8" s="1204"/>
      <c r="V8" s="1204"/>
      <c r="W8" s="1204"/>
      <c r="X8" s="1204"/>
      <c r="Y8" s="1204"/>
      <c r="Z8" s="1204"/>
      <c r="AA8" s="1204"/>
      <c r="AB8" s="1204"/>
      <c r="AC8" s="1204"/>
      <c r="AD8" s="1204"/>
      <c r="AE8" s="1204"/>
      <c r="AF8" s="1204"/>
      <c r="AG8" s="1204"/>
      <c r="AH8" s="1204"/>
      <c r="AI8" s="1204"/>
      <c r="AJ8" s="1204"/>
      <c r="AK8" s="1204"/>
      <c r="AL8" s="1204"/>
      <c r="AM8" s="1204"/>
      <c r="AN8" s="1204"/>
      <c r="AO8" s="1204"/>
      <c r="AP8" s="1204"/>
      <c r="AQ8" s="1204"/>
      <c r="AR8" s="1204"/>
      <c r="AS8" s="1204"/>
      <c r="AT8" s="1204"/>
      <c r="AU8" s="1204"/>
      <c r="AV8" s="1204"/>
      <c r="AW8" s="1204"/>
      <c r="AX8" s="1204"/>
      <c r="AY8" s="1204"/>
      <c r="AZ8" s="1204"/>
      <c r="BA8" s="1204"/>
      <c r="BB8" s="1204"/>
      <c r="BC8" s="1204"/>
      <c r="BD8" s="1204"/>
      <c r="BE8" s="1204"/>
      <c r="BF8" s="1204"/>
      <c r="BG8" s="1204"/>
      <c r="BH8" s="1204"/>
      <c r="BI8" s="1204"/>
      <c r="BJ8" s="1204"/>
      <c r="BK8" s="1204"/>
      <c r="BL8" s="1204"/>
      <c r="BM8" s="1204"/>
      <c r="BN8" s="1204"/>
      <c r="BO8" s="1204"/>
      <c r="BP8" s="1204"/>
      <c r="BQ8" s="1204"/>
      <c r="BR8" s="1204"/>
      <c r="BS8" s="1204"/>
      <c r="BT8" s="1204"/>
      <c r="BU8" s="1204"/>
      <c r="BV8" s="1204"/>
      <c r="BW8" s="1204"/>
      <c r="BX8" s="1204"/>
      <c r="BY8" s="1204"/>
      <c r="BZ8" s="1204"/>
      <c r="CA8" s="1204"/>
      <c r="CB8" s="1204"/>
      <c r="CC8" s="1204"/>
      <c r="CD8" s="1204"/>
      <c r="CE8" s="1204"/>
      <c r="CF8" s="1204"/>
      <c r="CG8" s="1204"/>
      <c r="CH8" s="1204"/>
      <c r="CI8" s="1204"/>
      <c r="CJ8" s="1204"/>
      <c r="CK8" s="1204"/>
      <c r="CL8" s="1204"/>
      <c r="CM8" s="1204"/>
      <c r="CN8" s="1204"/>
      <c r="CO8" s="1204"/>
      <c r="CP8" s="1204"/>
      <c r="CQ8" s="1204"/>
      <c r="CR8" s="1204"/>
      <c r="CS8" s="1204"/>
      <c r="CT8" s="1204"/>
      <c r="CU8" s="1204"/>
      <c r="CV8" s="1204"/>
      <c r="CW8" s="1204"/>
      <c r="CX8" s="1204"/>
      <c r="CY8" s="1204"/>
      <c r="CZ8" s="1204"/>
      <c r="DA8" s="1204"/>
      <c r="DB8" s="1204"/>
      <c r="DC8" s="1204"/>
      <c r="DD8" s="1204"/>
      <c r="DE8" s="1204"/>
    </row>
    <row r="9" spans="1:109" s="253" customFormat="1" ht="13.2" x14ac:dyDescent="0.2">
      <c r="A9" s="1204"/>
      <c r="B9" s="1204"/>
      <c r="C9" s="1204"/>
      <c r="D9" s="1204"/>
      <c r="E9" s="1204"/>
      <c r="F9" s="1204"/>
      <c r="G9" s="1204"/>
      <c r="H9" s="1204"/>
      <c r="I9" s="1204"/>
      <c r="J9" s="1204"/>
      <c r="K9" s="1204"/>
      <c r="L9" s="1204"/>
      <c r="M9" s="1204"/>
      <c r="N9" s="1204"/>
      <c r="O9" s="1204"/>
      <c r="P9" s="1204"/>
      <c r="Q9" s="1204"/>
      <c r="R9" s="1204"/>
      <c r="S9" s="1204"/>
      <c r="T9" s="1204"/>
      <c r="U9" s="1204"/>
      <c r="V9" s="1204"/>
      <c r="W9" s="1204"/>
      <c r="X9" s="1204"/>
      <c r="Y9" s="1204"/>
      <c r="Z9" s="1204"/>
      <c r="AA9" s="1204"/>
      <c r="AB9" s="1204"/>
      <c r="AC9" s="1204"/>
      <c r="AD9" s="1204"/>
      <c r="AE9" s="1204"/>
      <c r="AF9" s="1204"/>
      <c r="AG9" s="1204"/>
      <c r="AH9" s="1204"/>
      <c r="AI9" s="1204"/>
      <c r="AJ9" s="1204"/>
      <c r="AK9" s="1204"/>
      <c r="AL9" s="1204"/>
      <c r="AM9" s="1204"/>
      <c r="AN9" s="1204"/>
      <c r="AO9" s="1204"/>
      <c r="AP9" s="1204"/>
      <c r="AQ9" s="1204"/>
      <c r="AR9" s="1204"/>
      <c r="AS9" s="1204"/>
      <c r="AT9" s="1204"/>
      <c r="AU9" s="1204"/>
      <c r="AV9" s="1204"/>
      <c r="AW9" s="1204"/>
      <c r="AX9" s="1204"/>
      <c r="AY9" s="1204"/>
      <c r="AZ9" s="1204"/>
      <c r="BA9" s="1204"/>
      <c r="BB9" s="1204"/>
      <c r="BC9" s="1204"/>
      <c r="BD9" s="1204"/>
      <c r="BE9" s="1204"/>
      <c r="BF9" s="1204"/>
      <c r="BG9" s="1204"/>
      <c r="BH9" s="1204"/>
      <c r="BI9" s="1204"/>
      <c r="BJ9" s="1204"/>
      <c r="BK9" s="1204"/>
      <c r="BL9" s="1204"/>
      <c r="BM9" s="1204"/>
      <c r="BN9" s="1204"/>
      <c r="BO9" s="1204"/>
      <c r="BP9" s="1204"/>
      <c r="BQ9" s="1204"/>
      <c r="BR9" s="1204"/>
      <c r="BS9" s="1204"/>
      <c r="BT9" s="1204"/>
      <c r="BU9" s="1204"/>
      <c r="BV9" s="1204"/>
      <c r="BW9" s="1204"/>
      <c r="BX9" s="1204"/>
      <c r="BY9" s="1204"/>
      <c r="BZ9" s="1204"/>
      <c r="CA9" s="1204"/>
      <c r="CB9" s="1204"/>
      <c r="CC9" s="1204"/>
      <c r="CD9" s="1204"/>
      <c r="CE9" s="1204"/>
      <c r="CF9" s="1204"/>
      <c r="CG9" s="1204"/>
      <c r="CH9" s="1204"/>
      <c r="CI9" s="1204"/>
      <c r="CJ9" s="1204"/>
      <c r="CK9" s="1204"/>
      <c r="CL9" s="1204"/>
      <c r="CM9" s="1204"/>
      <c r="CN9" s="1204"/>
      <c r="CO9" s="1204"/>
      <c r="CP9" s="1204"/>
      <c r="CQ9" s="1204"/>
      <c r="CR9" s="1204"/>
      <c r="CS9" s="1204"/>
      <c r="CT9" s="1204"/>
      <c r="CU9" s="1204"/>
      <c r="CV9" s="1204"/>
      <c r="CW9" s="1204"/>
      <c r="CX9" s="1204"/>
      <c r="CY9" s="1204"/>
      <c r="CZ9" s="1204"/>
      <c r="DA9" s="1204"/>
      <c r="DB9" s="1204"/>
      <c r="DC9" s="1204"/>
      <c r="DD9" s="1204"/>
      <c r="DE9" s="1204"/>
    </row>
    <row r="10" spans="1:109" s="253" customFormat="1" ht="13.2" x14ac:dyDescent="0.2">
      <c r="A10" s="1204"/>
      <c r="B10" s="1204"/>
      <c r="C10" s="1204"/>
      <c r="D10" s="1204"/>
      <c r="E10" s="1204"/>
      <c r="F10" s="1204"/>
      <c r="G10" s="1204"/>
      <c r="H10" s="1204"/>
      <c r="I10" s="1204"/>
      <c r="J10" s="1204"/>
      <c r="K10" s="1204"/>
      <c r="L10" s="1204"/>
      <c r="M10" s="1204"/>
      <c r="N10" s="1204"/>
      <c r="O10" s="1204"/>
      <c r="P10" s="1204"/>
      <c r="Q10" s="1204"/>
      <c r="R10" s="1204"/>
      <c r="S10" s="1204"/>
      <c r="T10" s="1204"/>
      <c r="U10" s="1204"/>
      <c r="V10" s="1204"/>
      <c r="W10" s="1204"/>
      <c r="X10" s="1204"/>
      <c r="Y10" s="1204"/>
      <c r="Z10" s="1204"/>
      <c r="AA10" s="1204"/>
      <c r="AB10" s="1204"/>
      <c r="AC10" s="1204"/>
      <c r="AD10" s="1204"/>
      <c r="AE10" s="1204"/>
      <c r="AF10" s="1204"/>
      <c r="AG10" s="1204"/>
      <c r="AH10" s="1204"/>
      <c r="AI10" s="1204"/>
      <c r="AJ10" s="1204"/>
      <c r="AK10" s="1204"/>
      <c r="AL10" s="1204"/>
      <c r="AM10" s="1204"/>
      <c r="AN10" s="1204"/>
      <c r="AO10" s="1204"/>
      <c r="AP10" s="1204"/>
      <c r="AQ10" s="1204"/>
      <c r="AR10" s="1204"/>
      <c r="AS10" s="1204"/>
      <c r="AT10" s="1204"/>
      <c r="AU10" s="1204"/>
      <c r="AV10" s="1204"/>
      <c r="AW10" s="1204"/>
      <c r="AX10" s="1204"/>
      <c r="AY10" s="1204"/>
      <c r="AZ10" s="1204"/>
      <c r="BA10" s="1204"/>
      <c r="BB10" s="1204"/>
      <c r="BC10" s="1204"/>
      <c r="BD10" s="1204"/>
      <c r="BE10" s="1204"/>
      <c r="BF10" s="1204"/>
      <c r="BG10" s="1204"/>
      <c r="BH10" s="1204"/>
      <c r="BI10" s="1204"/>
      <c r="BJ10" s="1204"/>
      <c r="BK10" s="1204"/>
      <c r="BL10" s="1204"/>
      <c r="BM10" s="1204"/>
      <c r="BN10" s="1204"/>
      <c r="BO10" s="1204"/>
      <c r="BP10" s="1204"/>
      <c r="BQ10" s="1204"/>
      <c r="BR10" s="1204"/>
      <c r="BS10" s="1204"/>
      <c r="BT10" s="1204"/>
      <c r="BU10" s="1204"/>
      <c r="BV10" s="1204"/>
      <c r="BW10" s="1204"/>
      <c r="BX10" s="1204"/>
      <c r="BY10" s="1204"/>
      <c r="BZ10" s="1204"/>
      <c r="CA10" s="1204"/>
      <c r="CB10" s="1204"/>
      <c r="CC10" s="1204"/>
      <c r="CD10" s="1204"/>
      <c r="CE10" s="1204"/>
      <c r="CF10" s="1204"/>
      <c r="CG10" s="1204"/>
      <c r="CH10" s="1204"/>
      <c r="CI10" s="1204"/>
      <c r="CJ10" s="1204"/>
      <c r="CK10" s="1204"/>
      <c r="CL10" s="1204"/>
      <c r="CM10" s="1204"/>
      <c r="CN10" s="1204"/>
      <c r="CO10" s="1204"/>
      <c r="CP10" s="1204"/>
      <c r="CQ10" s="1204"/>
      <c r="CR10" s="1204"/>
      <c r="CS10" s="1204"/>
      <c r="CT10" s="1204"/>
      <c r="CU10" s="1204"/>
      <c r="CV10" s="1204"/>
      <c r="CW10" s="1204"/>
      <c r="CX10" s="1204"/>
      <c r="CY10" s="1204"/>
      <c r="CZ10" s="1204"/>
      <c r="DA10" s="1204"/>
      <c r="DB10" s="1204"/>
      <c r="DC10" s="1204"/>
      <c r="DD10" s="1204"/>
      <c r="DE10" s="1204"/>
    </row>
    <row r="11" spans="1:109" s="253" customFormat="1" ht="13.2" x14ac:dyDescent="0.2">
      <c r="A11" s="1204"/>
      <c r="B11" s="1204"/>
      <c r="C11" s="1204"/>
      <c r="D11" s="1204"/>
      <c r="E11" s="1204"/>
      <c r="F11" s="1204"/>
      <c r="G11" s="1204"/>
      <c r="H11" s="1204"/>
      <c r="I11" s="1204"/>
      <c r="J11" s="1204"/>
      <c r="K11" s="1204"/>
      <c r="L11" s="1204"/>
      <c r="M11" s="1204"/>
      <c r="N11" s="1204"/>
      <c r="O11" s="1204"/>
      <c r="P11" s="1204"/>
      <c r="Q11" s="1204"/>
      <c r="R11" s="1204"/>
      <c r="S11" s="1204"/>
      <c r="T11" s="1204"/>
      <c r="U11" s="1204"/>
      <c r="V11" s="1204"/>
      <c r="W11" s="1204"/>
      <c r="X11" s="1204"/>
      <c r="Y11" s="1204"/>
      <c r="Z11" s="1204"/>
      <c r="AA11" s="1204"/>
      <c r="AB11" s="1204"/>
      <c r="AC11" s="1204"/>
      <c r="AD11" s="1204"/>
      <c r="AE11" s="1204"/>
      <c r="AF11" s="1204"/>
      <c r="AG11" s="1204"/>
      <c r="AH11" s="1204"/>
      <c r="AI11" s="1204"/>
      <c r="AJ11" s="1204"/>
      <c r="AK11" s="1204"/>
      <c r="AL11" s="1204"/>
      <c r="AM11" s="1204"/>
      <c r="AN11" s="1204"/>
      <c r="AO11" s="1204"/>
      <c r="AP11" s="1204"/>
      <c r="AQ11" s="1204"/>
      <c r="AR11" s="1204"/>
      <c r="AS11" s="1204"/>
      <c r="AT11" s="1204"/>
      <c r="AU11" s="1204"/>
      <c r="AV11" s="1204"/>
      <c r="AW11" s="1204"/>
      <c r="AX11" s="1204"/>
      <c r="AY11" s="1204"/>
      <c r="AZ11" s="1204"/>
      <c r="BA11" s="1204"/>
      <c r="BB11" s="1204"/>
      <c r="BC11" s="1204"/>
      <c r="BD11" s="1204"/>
      <c r="BE11" s="1204"/>
      <c r="BF11" s="1204"/>
      <c r="BG11" s="1204"/>
      <c r="BH11" s="1204"/>
      <c r="BI11" s="1204"/>
      <c r="BJ11" s="1204"/>
      <c r="BK11" s="1204"/>
      <c r="BL11" s="1204"/>
      <c r="BM11" s="1204"/>
      <c r="BN11" s="1204"/>
      <c r="BO11" s="1204"/>
      <c r="BP11" s="1204"/>
      <c r="BQ11" s="1204"/>
      <c r="BR11" s="1204"/>
      <c r="BS11" s="1204"/>
      <c r="BT11" s="1204"/>
      <c r="BU11" s="1204"/>
      <c r="BV11" s="1204"/>
      <c r="BW11" s="1204"/>
      <c r="BX11" s="1204"/>
      <c r="BY11" s="1204"/>
      <c r="BZ11" s="1204"/>
      <c r="CA11" s="1204"/>
      <c r="CB11" s="1204"/>
      <c r="CC11" s="1204"/>
      <c r="CD11" s="1204"/>
      <c r="CE11" s="1204"/>
      <c r="CF11" s="1204"/>
      <c r="CG11" s="1204"/>
      <c r="CH11" s="1204"/>
      <c r="CI11" s="1204"/>
      <c r="CJ11" s="1204"/>
      <c r="CK11" s="1204"/>
      <c r="CL11" s="1204"/>
      <c r="CM11" s="1204"/>
      <c r="CN11" s="1204"/>
      <c r="CO11" s="1204"/>
      <c r="CP11" s="1204"/>
      <c r="CQ11" s="1204"/>
      <c r="CR11" s="1204"/>
      <c r="CS11" s="1204"/>
      <c r="CT11" s="1204"/>
      <c r="CU11" s="1204"/>
      <c r="CV11" s="1204"/>
      <c r="CW11" s="1204"/>
      <c r="CX11" s="1204"/>
      <c r="CY11" s="1204"/>
      <c r="CZ11" s="1204"/>
      <c r="DA11" s="1204"/>
      <c r="DB11" s="1204"/>
      <c r="DC11" s="1204"/>
      <c r="DD11" s="1204"/>
      <c r="DE11" s="1204"/>
    </row>
    <row r="12" spans="1:109" s="253" customFormat="1" ht="13.2" x14ac:dyDescent="0.2">
      <c r="A12" s="1204"/>
      <c r="B12" s="1204"/>
      <c r="C12" s="1204"/>
      <c r="D12" s="1204"/>
      <c r="E12" s="1204"/>
      <c r="F12" s="1204"/>
      <c r="G12" s="1204"/>
      <c r="H12" s="1204"/>
      <c r="I12" s="1204"/>
      <c r="J12" s="1204"/>
      <c r="K12" s="1204"/>
      <c r="L12" s="1204"/>
      <c r="M12" s="1204"/>
      <c r="N12" s="1204"/>
      <c r="O12" s="1204"/>
      <c r="P12" s="1204"/>
      <c r="Q12" s="1204"/>
      <c r="R12" s="1204"/>
      <c r="S12" s="1204"/>
      <c r="T12" s="1204"/>
      <c r="U12" s="1204"/>
      <c r="V12" s="1204"/>
      <c r="W12" s="1204"/>
      <c r="X12" s="1204"/>
      <c r="Y12" s="1204"/>
      <c r="Z12" s="1204"/>
      <c r="AA12" s="1204"/>
      <c r="AB12" s="1204"/>
      <c r="AC12" s="1204"/>
      <c r="AD12" s="1204"/>
      <c r="AE12" s="1204"/>
      <c r="AF12" s="1204"/>
      <c r="AG12" s="1204"/>
      <c r="AH12" s="1204"/>
      <c r="AI12" s="1204"/>
      <c r="AJ12" s="1204"/>
      <c r="AK12" s="1204"/>
      <c r="AL12" s="1204"/>
      <c r="AM12" s="1204"/>
      <c r="AN12" s="1204"/>
      <c r="AO12" s="1204"/>
      <c r="AP12" s="1204"/>
      <c r="AQ12" s="1204"/>
      <c r="AR12" s="1204"/>
      <c r="AS12" s="1204"/>
      <c r="AT12" s="1204"/>
      <c r="AU12" s="1204"/>
      <c r="AV12" s="1204"/>
      <c r="AW12" s="1204"/>
      <c r="AX12" s="1204"/>
      <c r="AY12" s="1204"/>
      <c r="AZ12" s="1204"/>
      <c r="BA12" s="1204"/>
      <c r="BB12" s="1204"/>
      <c r="BC12" s="1204"/>
      <c r="BD12" s="1204"/>
      <c r="BE12" s="1204"/>
      <c r="BF12" s="1204"/>
      <c r="BG12" s="1204"/>
      <c r="BH12" s="1204"/>
      <c r="BI12" s="1204"/>
      <c r="BJ12" s="1204"/>
      <c r="BK12" s="1204"/>
      <c r="BL12" s="1204"/>
      <c r="BM12" s="1204"/>
      <c r="BN12" s="1204"/>
      <c r="BO12" s="1204"/>
      <c r="BP12" s="1204"/>
      <c r="BQ12" s="1204"/>
      <c r="BR12" s="1204"/>
      <c r="BS12" s="1204"/>
      <c r="BT12" s="1204"/>
      <c r="BU12" s="1204"/>
      <c r="BV12" s="1204"/>
      <c r="BW12" s="1204"/>
      <c r="BX12" s="1204"/>
      <c r="BY12" s="1204"/>
      <c r="BZ12" s="1204"/>
      <c r="CA12" s="1204"/>
      <c r="CB12" s="1204"/>
      <c r="CC12" s="1204"/>
      <c r="CD12" s="1204"/>
      <c r="CE12" s="1204"/>
      <c r="CF12" s="1204"/>
      <c r="CG12" s="1204"/>
      <c r="CH12" s="1204"/>
      <c r="CI12" s="1204"/>
      <c r="CJ12" s="1204"/>
      <c r="CK12" s="1204"/>
      <c r="CL12" s="1204"/>
      <c r="CM12" s="1204"/>
      <c r="CN12" s="1204"/>
      <c r="CO12" s="1204"/>
      <c r="CP12" s="1204"/>
      <c r="CQ12" s="1204"/>
      <c r="CR12" s="1204"/>
      <c r="CS12" s="1204"/>
      <c r="CT12" s="1204"/>
      <c r="CU12" s="1204"/>
      <c r="CV12" s="1204"/>
      <c r="CW12" s="1204"/>
      <c r="CX12" s="1204"/>
      <c r="CY12" s="1204"/>
      <c r="CZ12" s="1204"/>
      <c r="DA12" s="1204"/>
      <c r="DB12" s="1204"/>
      <c r="DC12" s="1204"/>
      <c r="DD12" s="1204"/>
      <c r="DE12" s="1204"/>
    </row>
    <row r="13" spans="1:109" s="253" customFormat="1" ht="13.2" x14ac:dyDescent="0.2">
      <c r="A13" s="1204"/>
      <c r="B13" s="1204"/>
      <c r="C13" s="1204"/>
      <c r="D13" s="1204"/>
      <c r="E13" s="1204"/>
      <c r="F13" s="1204"/>
      <c r="G13" s="1204"/>
      <c r="H13" s="1204"/>
      <c r="I13" s="1204"/>
      <c r="J13" s="1204"/>
      <c r="K13" s="1204"/>
      <c r="L13" s="1204"/>
      <c r="M13" s="1204"/>
      <c r="N13" s="1204"/>
      <c r="O13" s="1204"/>
      <c r="P13" s="1204"/>
      <c r="Q13" s="1204"/>
      <c r="R13" s="1204"/>
      <c r="S13" s="1204"/>
      <c r="T13" s="1204"/>
      <c r="U13" s="1204"/>
      <c r="V13" s="1204"/>
      <c r="W13" s="1204"/>
      <c r="X13" s="1204"/>
      <c r="Y13" s="1204"/>
      <c r="Z13" s="1204"/>
      <c r="AA13" s="1204"/>
      <c r="AB13" s="1204"/>
      <c r="AC13" s="1204"/>
      <c r="AD13" s="1204"/>
      <c r="AE13" s="1204"/>
      <c r="AF13" s="1204"/>
      <c r="AG13" s="1204"/>
      <c r="AH13" s="1204"/>
      <c r="AI13" s="1204"/>
      <c r="AJ13" s="1204"/>
      <c r="AK13" s="1204"/>
      <c r="AL13" s="1204"/>
      <c r="AM13" s="1204"/>
      <c r="AN13" s="1204"/>
      <c r="AO13" s="1204"/>
      <c r="AP13" s="1204"/>
      <c r="AQ13" s="1204"/>
      <c r="AR13" s="1204"/>
      <c r="AS13" s="1204"/>
      <c r="AT13" s="1204"/>
      <c r="AU13" s="1204"/>
      <c r="AV13" s="1204"/>
      <c r="AW13" s="1204"/>
      <c r="AX13" s="1204"/>
      <c r="AY13" s="1204"/>
      <c r="AZ13" s="1204"/>
      <c r="BA13" s="1204"/>
      <c r="BB13" s="1204"/>
      <c r="BC13" s="1204"/>
      <c r="BD13" s="1204"/>
      <c r="BE13" s="1204"/>
      <c r="BF13" s="1204"/>
      <c r="BG13" s="1204"/>
      <c r="BH13" s="1204"/>
      <c r="BI13" s="1204"/>
      <c r="BJ13" s="1204"/>
      <c r="BK13" s="1204"/>
      <c r="BL13" s="1204"/>
      <c r="BM13" s="1204"/>
      <c r="BN13" s="1204"/>
      <c r="BO13" s="1204"/>
      <c r="BP13" s="1204"/>
      <c r="BQ13" s="1204"/>
      <c r="BR13" s="1204"/>
      <c r="BS13" s="1204"/>
      <c r="BT13" s="1204"/>
      <c r="BU13" s="1204"/>
      <c r="BV13" s="1204"/>
      <c r="BW13" s="1204"/>
      <c r="BX13" s="1204"/>
      <c r="BY13" s="1204"/>
      <c r="BZ13" s="1204"/>
      <c r="CA13" s="1204"/>
      <c r="CB13" s="1204"/>
      <c r="CC13" s="1204"/>
      <c r="CD13" s="1204"/>
      <c r="CE13" s="1204"/>
      <c r="CF13" s="1204"/>
      <c r="CG13" s="1204"/>
      <c r="CH13" s="1204"/>
      <c r="CI13" s="1204"/>
      <c r="CJ13" s="1204"/>
      <c r="CK13" s="1204"/>
      <c r="CL13" s="1204"/>
      <c r="CM13" s="1204"/>
      <c r="CN13" s="1204"/>
      <c r="CO13" s="1204"/>
      <c r="CP13" s="1204"/>
      <c r="CQ13" s="1204"/>
      <c r="CR13" s="1204"/>
      <c r="CS13" s="1204"/>
      <c r="CT13" s="1204"/>
      <c r="CU13" s="1204"/>
      <c r="CV13" s="1204"/>
      <c r="CW13" s="1204"/>
      <c r="CX13" s="1204"/>
      <c r="CY13" s="1204"/>
      <c r="CZ13" s="1204"/>
      <c r="DA13" s="1204"/>
      <c r="DB13" s="1204"/>
      <c r="DC13" s="1204"/>
      <c r="DD13" s="1204"/>
      <c r="DE13" s="1204"/>
    </row>
    <row r="14" spans="1:109" s="253" customFormat="1" ht="13.2" x14ac:dyDescent="0.2">
      <c r="A14" s="1204"/>
      <c r="B14" s="1204"/>
      <c r="C14" s="1204"/>
      <c r="D14" s="1204"/>
      <c r="E14" s="1204"/>
      <c r="F14" s="1204"/>
      <c r="G14" s="1204"/>
      <c r="H14" s="1204"/>
      <c r="I14" s="1204"/>
      <c r="J14" s="1204"/>
      <c r="K14" s="1204"/>
      <c r="L14" s="1204"/>
      <c r="M14" s="1204"/>
      <c r="N14" s="1204"/>
      <c r="O14" s="1204"/>
      <c r="P14" s="1204"/>
      <c r="Q14" s="1204"/>
      <c r="R14" s="1204"/>
      <c r="S14" s="1204"/>
      <c r="T14" s="1204"/>
      <c r="U14" s="1204"/>
      <c r="V14" s="1204"/>
      <c r="W14" s="1204"/>
      <c r="X14" s="1204"/>
      <c r="Y14" s="1204"/>
      <c r="Z14" s="1204"/>
      <c r="AA14" s="1204"/>
      <c r="AB14" s="1204"/>
      <c r="AC14" s="1204"/>
      <c r="AD14" s="1204"/>
      <c r="AE14" s="1204"/>
      <c r="AF14" s="1204"/>
      <c r="AG14" s="1204"/>
      <c r="AH14" s="1204"/>
      <c r="AI14" s="1204"/>
      <c r="AJ14" s="1204"/>
      <c r="AK14" s="1204"/>
      <c r="AL14" s="1204"/>
      <c r="AM14" s="1204"/>
      <c r="AN14" s="1204"/>
      <c r="AO14" s="1204"/>
      <c r="AP14" s="1204"/>
      <c r="AQ14" s="1204"/>
      <c r="AR14" s="1204"/>
      <c r="AS14" s="1204"/>
      <c r="AT14" s="1204"/>
      <c r="AU14" s="1204"/>
      <c r="AV14" s="1204"/>
      <c r="AW14" s="1204"/>
      <c r="AX14" s="1204"/>
      <c r="AY14" s="1204"/>
      <c r="AZ14" s="1204"/>
      <c r="BA14" s="1204"/>
      <c r="BB14" s="1204"/>
      <c r="BC14" s="1204"/>
      <c r="BD14" s="1204"/>
      <c r="BE14" s="1204"/>
      <c r="BF14" s="1204"/>
      <c r="BG14" s="1204"/>
      <c r="BH14" s="1204"/>
      <c r="BI14" s="1204"/>
      <c r="BJ14" s="1204"/>
      <c r="BK14" s="1204"/>
      <c r="BL14" s="1204"/>
      <c r="BM14" s="1204"/>
      <c r="BN14" s="1204"/>
      <c r="BO14" s="1204"/>
      <c r="BP14" s="1204"/>
      <c r="BQ14" s="1204"/>
      <c r="BR14" s="1204"/>
      <c r="BS14" s="1204"/>
      <c r="BT14" s="1204"/>
      <c r="BU14" s="1204"/>
      <c r="BV14" s="1204"/>
      <c r="BW14" s="1204"/>
      <c r="BX14" s="1204"/>
      <c r="BY14" s="1204"/>
      <c r="BZ14" s="1204"/>
      <c r="CA14" s="1204"/>
      <c r="CB14" s="1204"/>
      <c r="CC14" s="1204"/>
      <c r="CD14" s="1204"/>
      <c r="CE14" s="1204"/>
      <c r="CF14" s="1204"/>
      <c r="CG14" s="1204"/>
      <c r="CH14" s="1204"/>
      <c r="CI14" s="1204"/>
      <c r="CJ14" s="1204"/>
      <c r="CK14" s="1204"/>
      <c r="CL14" s="1204"/>
      <c r="CM14" s="1204"/>
      <c r="CN14" s="1204"/>
      <c r="CO14" s="1204"/>
      <c r="CP14" s="1204"/>
      <c r="CQ14" s="1204"/>
      <c r="CR14" s="1204"/>
      <c r="CS14" s="1204"/>
      <c r="CT14" s="1204"/>
      <c r="CU14" s="1204"/>
      <c r="CV14" s="1204"/>
      <c r="CW14" s="1204"/>
      <c r="CX14" s="1204"/>
      <c r="CY14" s="1204"/>
      <c r="CZ14" s="1204"/>
      <c r="DA14" s="1204"/>
      <c r="DB14" s="1204"/>
      <c r="DC14" s="1204"/>
      <c r="DD14" s="1204"/>
      <c r="DE14" s="1204"/>
    </row>
    <row r="15" spans="1:109" s="253" customFormat="1" ht="13.2" x14ac:dyDescent="0.2">
      <c r="A15" s="255"/>
      <c r="B15" s="1204"/>
      <c r="C15" s="1204"/>
      <c r="D15" s="1204"/>
      <c r="E15" s="1204"/>
      <c r="F15" s="1204"/>
      <c r="G15" s="1204"/>
      <c r="H15" s="1204"/>
      <c r="I15" s="1204"/>
      <c r="J15" s="1204"/>
      <c r="K15" s="1204"/>
      <c r="L15" s="1204"/>
      <c r="M15" s="1204"/>
      <c r="N15" s="1204"/>
      <c r="O15" s="1204"/>
      <c r="P15" s="1204"/>
      <c r="Q15" s="1204"/>
      <c r="R15" s="1204"/>
      <c r="S15" s="1204"/>
      <c r="T15" s="1204"/>
      <c r="U15" s="1204"/>
      <c r="V15" s="1204"/>
      <c r="W15" s="1204"/>
      <c r="X15" s="1204"/>
      <c r="Y15" s="1204"/>
      <c r="Z15" s="1204"/>
      <c r="AA15" s="1204"/>
      <c r="AB15" s="1204"/>
      <c r="AC15" s="1204"/>
      <c r="AD15" s="1204"/>
      <c r="AE15" s="1204"/>
      <c r="AF15" s="1204"/>
      <c r="AG15" s="1204"/>
      <c r="AH15" s="1204"/>
      <c r="AI15" s="1204"/>
      <c r="AJ15" s="1204"/>
      <c r="AK15" s="1204"/>
      <c r="AL15" s="1204"/>
      <c r="AM15" s="1204"/>
      <c r="AN15" s="1204"/>
      <c r="AO15" s="1204"/>
      <c r="AP15" s="1204"/>
      <c r="AQ15" s="1204"/>
      <c r="AR15" s="1204"/>
      <c r="AS15" s="1204"/>
      <c r="AT15" s="1204"/>
      <c r="AU15" s="1204"/>
      <c r="AV15" s="1204"/>
      <c r="AW15" s="1204"/>
      <c r="AX15" s="1204"/>
      <c r="AY15" s="1204"/>
      <c r="AZ15" s="1204"/>
      <c r="BA15" s="1204"/>
      <c r="BB15" s="1204"/>
      <c r="BC15" s="1204"/>
      <c r="BD15" s="1204"/>
      <c r="BE15" s="1204"/>
      <c r="BF15" s="1204"/>
      <c r="BG15" s="1204"/>
      <c r="BH15" s="1204"/>
      <c r="BI15" s="1204"/>
      <c r="BJ15" s="1204"/>
      <c r="BK15" s="1204"/>
      <c r="BL15" s="1204"/>
      <c r="BM15" s="1204"/>
      <c r="BN15" s="1204"/>
      <c r="BO15" s="1204"/>
      <c r="BP15" s="1204"/>
      <c r="BQ15" s="1204"/>
      <c r="BR15" s="1204"/>
      <c r="BS15" s="1204"/>
      <c r="BT15" s="1204"/>
      <c r="BU15" s="1204"/>
      <c r="BV15" s="1204"/>
      <c r="BW15" s="1204"/>
      <c r="BX15" s="1204"/>
      <c r="BY15" s="1204"/>
      <c r="BZ15" s="1204"/>
      <c r="CA15" s="1204"/>
      <c r="CB15" s="1204"/>
      <c r="CC15" s="1204"/>
      <c r="CD15" s="1204"/>
      <c r="CE15" s="1204"/>
      <c r="CF15" s="1204"/>
      <c r="CG15" s="1204"/>
      <c r="CH15" s="1204"/>
      <c r="CI15" s="1204"/>
      <c r="CJ15" s="1204"/>
      <c r="CK15" s="1204"/>
      <c r="CL15" s="1204"/>
      <c r="CM15" s="1204"/>
      <c r="CN15" s="1204"/>
      <c r="CO15" s="1204"/>
      <c r="CP15" s="1204"/>
      <c r="CQ15" s="1204"/>
      <c r="CR15" s="1204"/>
      <c r="CS15" s="1204"/>
      <c r="CT15" s="1204"/>
      <c r="CU15" s="1204"/>
      <c r="CV15" s="1204"/>
      <c r="CW15" s="1204"/>
      <c r="CX15" s="1204"/>
      <c r="CY15" s="1204"/>
      <c r="CZ15" s="1204"/>
      <c r="DA15" s="1204"/>
      <c r="DB15" s="1204"/>
      <c r="DC15" s="1204"/>
      <c r="DD15" s="1204"/>
      <c r="DE15" s="1204"/>
    </row>
    <row r="16" spans="1:109" s="253" customFormat="1" ht="13.2" x14ac:dyDescent="0.2">
      <c r="A16" s="255"/>
      <c r="B16" s="1204"/>
      <c r="C16" s="1204"/>
      <c r="D16" s="1204"/>
      <c r="E16" s="1204"/>
      <c r="F16" s="1204"/>
      <c r="G16" s="1204"/>
      <c r="H16" s="1204"/>
      <c r="I16" s="1204"/>
      <c r="J16" s="1204"/>
      <c r="K16" s="1204"/>
      <c r="L16" s="1204"/>
      <c r="M16" s="1204"/>
      <c r="N16" s="1204"/>
      <c r="O16" s="1204"/>
      <c r="P16" s="1204"/>
      <c r="Q16" s="1204"/>
      <c r="R16" s="1204"/>
      <c r="S16" s="1204"/>
      <c r="T16" s="1204"/>
      <c r="U16" s="1204"/>
      <c r="V16" s="1204"/>
      <c r="W16" s="1204"/>
      <c r="X16" s="1204"/>
      <c r="Y16" s="1204"/>
      <c r="Z16" s="1204"/>
      <c r="AA16" s="1204"/>
      <c r="AB16" s="1204"/>
      <c r="AC16" s="1204"/>
      <c r="AD16" s="1204"/>
      <c r="AE16" s="1204"/>
      <c r="AF16" s="1204"/>
      <c r="AG16" s="1204"/>
      <c r="AH16" s="1204"/>
      <c r="AI16" s="1204"/>
      <c r="AJ16" s="1204"/>
      <c r="AK16" s="1204"/>
      <c r="AL16" s="1204"/>
      <c r="AM16" s="1204"/>
      <c r="AN16" s="1204"/>
      <c r="AO16" s="1204"/>
      <c r="AP16" s="1204"/>
      <c r="AQ16" s="1204"/>
      <c r="AR16" s="1204"/>
      <c r="AS16" s="1204"/>
      <c r="AT16" s="1204"/>
      <c r="AU16" s="1204"/>
      <c r="AV16" s="1204"/>
      <c r="AW16" s="1204"/>
      <c r="AX16" s="1204"/>
      <c r="AY16" s="1204"/>
      <c r="AZ16" s="1204"/>
      <c r="BA16" s="1204"/>
      <c r="BB16" s="1204"/>
      <c r="BC16" s="1204"/>
      <c r="BD16" s="1204"/>
      <c r="BE16" s="1204"/>
      <c r="BF16" s="1204"/>
      <c r="BG16" s="1204"/>
      <c r="BH16" s="1204"/>
      <c r="BI16" s="1204"/>
      <c r="BJ16" s="1204"/>
      <c r="BK16" s="1204"/>
      <c r="BL16" s="1204"/>
      <c r="BM16" s="1204"/>
      <c r="BN16" s="1204"/>
      <c r="BO16" s="1204"/>
      <c r="BP16" s="1204"/>
      <c r="BQ16" s="1204"/>
      <c r="BR16" s="1204"/>
      <c r="BS16" s="1204"/>
      <c r="BT16" s="1204"/>
      <c r="BU16" s="1204"/>
      <c r="BV16" s="1204"/>
      <c r="BW16" s="1204"/>
      <c r="BX16" s="1204"/>
      <c r="BY16" s="1204"/>
      <c r="BZ16" s="1204"/>
      <c r="CA16" s="1204"/>
      <c r="CB16" s="1204"/>
      <c r="CC16" s="1204"/>
      <c r="CD16" s="1204"/>
      <c r="CE16" s="1204"/>
      <c r="CF16" s="1204"/>
      <c r="CG16" s="1204"/>
      <c r="CH16" s="1204"/>
      <c r="CI16" s="1204"/>
      <c r="CJ16" s="1204"/>
      <c r="CK16" s="1204"/>
      <c r="CL16" s="1204"/>
      <c r="CM16" s="1204"/>
      <c r="CN16" s="1204"/>
      <c r="CO16" s="1204"/>
      <c r="CP16" s="1204"/>
      <c r="CQ16" s="1204"/>
      <c r="CR16" s="1204"/>
      <c r="CS16" s="1204"/>
      <c r="CT16" s="1204"/>
      <c r="CU16" s="1204"/>
      <c r="CV16" s="1204"/>
      <c r="CW16" s="1204"/>
      <c r="CX16" s="1204"/>
      <c r="CY16" s="1204"/>
      <c r="CZ16" s="1204"/>
      <c r="DA16" s="1204"/>
      <c r="DB16" s="1204"/>
      <c r="DC16" s="1204"/>
      <c r="DD16" s="1204"/>
      <c r="DE16" s="1204"/>
    </row>
    <row r="17" spans="1:109" s="253" customFormat="1" ht="13.2" x14ac:dyDescent="0.2">
      <c r="A17" s="255"/>
      <c r="B17" s="1204"/>
      <c r="C17" s="1204"/>
      <c r="D17" s="1204"/>
      <c r="E17" s="1204"/>
      <c r="F17" s="1204"/>
      <c r="G17" s="1204"/>
      <c r="H17" s="1204"/>
      <c r="I17" s="1204"/>
      <c r="J17" s="1204"/>
      <c r="K17" s="1204"/>
      <c r="L17" s="1204"/>
      <c r="M17" s="1204"/>
      <c r="N17" s="1204"/>
      <c r="O17" s="1204"/>
      <c r="P17" s="1204"/>
      <c r="Q17" s="1204"/>
      <c r="R17" s="1204"/>
      <c r="S17" s="1204"/>
      <c r="T17" s="1204"/>
      <c r="U17" s="1204"/>
      <c r="V17" s="1204"/>
      <c r="W17" s="1204"/>
      <c r="X17" s="1204"/>
      <c r="Y17" s="1204"/>
      <c r="Z17" s="1204"/>
      <c r="AA17" s="1204"/>
      <c r="AB17" s="1204"/>
      <c r="AC17" s="1204"/>
      <c r="AD17" s="1204"/>
      <c r="AE17" s="1204"/>
      <c r="AF17" s="1204"/>
      <c r="AG17" s="1204"/>
      <c r="AH17" s="1204"/>
      <c r="AI17" s="1204"/>
      <c r="AJ17" s="1204"/>
      <c r="AK17" s="1204"/>
      <c r="AL17" s="1204"/>
      <c r="AM17" s="1204"/>
      <c r="AN17" s="1204"/>
      <c r="AO17" s="1204"/>
      <c r="AP17" s="1204"/>
      <c r="AQ17" s="1204"/>
      <c r="AR17" s="1204"/>
      <c r="AS17" s="1204"/>
      <c r="AT17" s="1204"/>
      <c r="AU17" s="1204"/>
      <c r="AV17" s="1204"/>
      <c r="AW17" s="1204"/>
      <c r="AX17" s="1204"/>
      <c r="AY17" s="1204"/>
      <c r="AZ17" s="1204"/>
      <c r="BA17" s="1204"/>
      <c r="BB17" s="1204"/>
      <c r="BC17" s="1204"/>
      <c r="BD17" s="1204"/>
      <c r="BE17" s="1204"/>
      <c r="BF17" s="1204"/>
      <c r="BG17" s="1204"/>
      <c r="BH17" s="1204"/>
      <c r="BI17" s="1204"/>
      <c r="BJ17" s="1204"/>
      <c r="BK17" s="1204"/>
      <c r="BL17" s="1204"/>
      <c r="BM17" s="1204"/>
      <c r="BN17" s="1204"/>
      <c r="BO17" s="1204"/>
      <c r="BP17" s="1204"/>
      <c r="BQ17" s="1204"/>
      <c r="BR17" s="1204"/>
      <c r="BS17" s="1204"/>
      <c r="BT17" s="1204"/>
      <c r="BU17" s="1204"/>
      <c r="BV17" s="1204"/>
      <c r="BW17" s="1204"/>
      <c r="BX17" s="1204"/>
      <c r="BY17" s="1204"/>
      <c r="BZ17" s="1204"/>
      <c r="CA17" s="1204"/>
      <c r="CB17" s="1204"/>
      <c r="CC17" s="1204"/>
      <c r="CD17" s="1204"/>
      <c r="CE17" s="1204"/>
      <c r="CF17" s="1204"/>
      <c r="CG17" s="1204"/>
      <c r="CH17" s="1204"/>
      <c r="CI17" s="1204"/>
      <c r="CJ17" s="1204"/>
      <c r="CK17" s="1204"/>
      <c r="CL17" s="1204"/>
      <c r="CM17" s="1204"/>
      <c r="CN17" s="1204"/>
      <c r="CO17" s="1204"/>
      <c r="CP17" s="1204"/>
      <c r="CQ17" s="1204"/>
      <c r="CR17" s="1204"/>
      <c r="CS17" s="1204"/>
      <c r="CT17" s="1204"/>
      <c r="CU17" s="1204"/>
      <c r="CV17" s="1204"/>
      <c r="CW17" s="1204"/>
      <c r="CX17" s="1204"/>
      <c r="CY17" s="1204"/>
      <c r="CZ17" s="1204"/>
      <c r="DA17" s="1204"/>
      <c r="DB17" s="1204"/>
      <c r="DC17" s="1204"/>
      <c r="DD17" s="1204"/>
      <c r="DE17" s="1204"/>
    </row>
    <row r="18" spans="1:109" s="253" customFormat="1" ht="13.2" x14ac:dyDescent="0.2">
      <c r="A18" s="255"/>
      <c r="B18" s="1204"/>
      <c r="C18" s="1204"/>
      <c r="D18" s="1204"/>
      <c r="E18" s="1204"/>
      <c r="F18" s="1204"/>
      <c r="G18" s="1204"/>
      <c r="H18" s="1204"/>
      <c r="I18" s="1204"/>
      <c r="J18" s="1204"/>
      <c r="K18" s="1204"/>
      <c r="L18" s="1204"/>
      <c r="M18" s="1204"/>
      <c r="N18" s="1204"/>
      <c r="O18" s="1204"/>
      <c r="P18" s="1204"/>
      <c r="Q18" s="1204"/>
      <c r="R18" s="1204"/>
      <c r="S18" s="1204"/>
      <c r="T18" s="1204"/>
      <c r="U18" s="1204"/>
      <c r="V18" s="1204"/>
      <c r="W18" s="1204"/>
      <c r="X18" s="1204"/>
      <c r="Y18" s="1204"/>
      <c r="Z18" s="1204"/>
      <c r="AA18" s="1204"/>
      <c r="AB18" s="1204"/>
      <c r="AC18" s="1204"/>
      <c r="AD18" s="1204"/>
      <c r="AE18" s="1204"/>
      <c r="AF18" s="1204"/>
      <c r="AG18" s="1204"/>
      <c r="AH18" s="1204"/>
      <c r="AI18" s="1204"/>
      <c r="AJ18" s="1204"/>
      <c r="AK18" s="1204"/>
      <c r="AL18" s="1204"/>
      <c r="AM18" s="1204"/>
      <c r="AN18" s="1204"/>
      <c r="AO18" s="1204"/>
      <c r="AP18" s="1204"/>
      <c r="AQ18" s="1204"/>
      <c r="AR18" s="1204"/>
      <c r="AS18" s="1204"/>
      <c r="AT18" s="1204"/>
      <c r="AU18" s="1204"/>
      <c r="AV18" s="1204"/>
      <c r="AW18" s="1204"/>
      <c r="AX18" s="1204"/>
      <c r="AY18" s="1204"/>
      <c r="AZ18" s="1204"/>
      <c r="BA18" s="1204"/>
      <c r="BB18" s="1204"/>
      <c r="BC18" s="1204"/>
      <c r="BD18" s="1204"/>
      <c r="BE18" s="1204"/>
      <c r="BF18" s="1204"/>
      <c r="BG18" s="1204"/>
      <c r="BH18" s="1204"/>
      <c r="BI18" s="1204"/>
      <c r="BJ18" s="1204"/>
      <c r="BK18" s="1204"/>
      <c r="BL18" s="1204"/>
      <c r="BM18" s="1204"/>
      <c r="BN18" s="1204"/>
      <c r="BO18" s="1204"/>
      <c r="BP18" s="1204"/>
      <c r="BQ18" s="1204"/>
      <c r="BR18" s="1204"/>
      <c r="BS18" s="1204"/>
      <c r="BT18" s="1204"/>
      <c r="BU18" s="1204"/>
      <c r="BV18" s="1204"/>
      <c r="BW18" s="1204"/>
      <c r="BX18" s="1204"/>
      <c r="BY18" s="1204"/>
      <c r="BZ18" s="1204"/>
      <c r="CA18" s="1204"/>
      <c r="CB18" s="1204"/>
      <c r="CC18" s="1204"/>
      <c r="CD18" s="1204"/>
      <c r="CE18" s="1204"/>
      <c r="CF18" s="1204"/>
      <c r="CG18" s="1204"/>
      <c r="CH18" s="1204"/>
      <c r="CI18" s="1204"/>
      <c r="CJ18" s="1204"/>
      <c r="CK18" s="1204"/>
      <c r="CL18" s="1204"/>
      <c r="CM18" s="1204"/>
      <c r="CN18" s="1204"/>
      <c r="CO18" s="1204"/>
      <c r="CP18" s="1204"/>
      <c r="CQ18" s="1204"/>
      <c r="CR18" s="1204"/>
      <c r="CS18" s="1204"/>
      <c r="CT18" s="1204"/>
      <c r="CU18" s="1204"/>
      <c r="CV18" s="1204"/>
      <c r="CW18" s="1204"/>
      <c r="CX18" s="1204"/>
      <c r="CY18" s="1204"/>
      <c r="CZ18" s="1204"/>
      <c r="DA18" s="1204"/>
      <c r="DB18" s="1204"/>
      <c r="DC18" s="1204"/>
      <c r="DD18" s="1204"/>
      <c r="DE18" s="1204"/>
    </row>
    <row r="19" spans="1:109" ht="13.2" x14ac:dyDescent="0.2">
      <c r="DD19" s="255"/>
      <c r="DE19" s="255"/>
    </row>
    <row r="20" spans="1:109" ht="13.2" x14ac:dyDescent="0.2">
      <c r="DD20" s="255"/>
      <c r="DE20" s="255"/>
    </row>
    <row r="21" spans="1:109" ht="17.25" customHeight="1" x14ac:dyDescent="0.2">
      <c r="B21" s="1205"/>
      <c r="C21" s="257"/>
      <c r="D21" s="257"/>
      <c r="E21" s="257"/>
      <c r="F21" s="257"/>
      <c r="G21" s="257"/>
      <c r="H21" s="257"/>
      <c r="I21" s="257"/>
      <c r="J21" s="257"/>
      <c r="K21" s="257"/>
      <c r="L21" s="257"/>
      <c r="M21" s="257"/>
      <c r="N21" s="1206"/>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1206"/>
      <c r="AU21" s="257"/>
      <c r="AV21" s="257"/>
      <c r="AW21" s="257"/>
      <c r="AX21" s="257"/>
      <c r="AY21" s="257"/>
      <c r="AZ21" s="257"/>
      <c r="BA21" s="257"/>
      <c r="BB21" s="257"/>
      <c r="BC21" s="257"/>
      <c r="BD21" s="257"/>
      <c r="BE21" s="257"/>
      <c r="BF21" s="1206"/>
      <c r="BG21" s="257"/>
      <c r="BH21" s="257"/>
      <c r="BI21" s="257"/>
      <c r="BJ21" s="257"/>
      <c r="BK21" s="257"/>
      <c r="BL21" s="257"/>
      <c r="BM21" s="257"/>
      <c r="BN21" s="257"/>
      <c r="BO21" s="257"/>
      <c r="BP21" s="257"/>
      <c r="BQ21" s="257"/>
      <c r="BR21" s="1206"/>
      <c r="BS21" s="257"/>
      <c r="BT21" s="257"/>
      <c r="BU21" s="257"/>
      <c r="BV21" s="257"/>
      <c r="BW21" s="257"/>
      <c r="BX21" s="257"/>
      <c r="BY21" s="257"/>
      <c r="BZ21" s="257"/>
      <c r="CA21" s="257"/>
      <c r="CB21" s="257"/>
      <c r="CC21" s="257"/>
      <c r="CD21" s="1206"/>
      <c r="CE21" s="257"/>
      <c r="CF21" s="257"/>
      <c r="CG21" s="257"/>
      <c r="CH21" s="257"/>
      <c r="CI21" s="257"/>
      <c r="CJ21" s="257"/>
      <c r="CK21" s="257"/>
      <c r="CL21" s="257"/>
      <c r="CM21" s="257"/>
      <c r="CN21" s="257"/>
      <c r="CO21" s="257"/>
      <c r="CP21" s="1206"/>
      <c r="CQ21" s="257"/>
      <c r="CR21" s="257"/>
      <c r="CS21" s="257"/>
      <c r="CT21" s="257"/>
      <c r="CU21" s="257"/>
      <c r="CV21" s="257"/>
      <c r="CW21" s="257"/>
      <c r="CX21" s="257"/>
      <c r="CY21" s="257"/>
      <c r="CZ21" s="257"/>
      <c r="DA21" s="257"/>
      <c r="DB21" s="1206"/>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1207"/>
      <c r="DD40" s="1207"/>
      <c r="DE40" s="255"/>
    </row>
    <row r="41" spans="2:109" ht="16.2" x14ac:dyDescent="0.2">
      <c r="B41" s="256" t="s">
        <v>571</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1208"/>
      <c r="I42" s="1209"/>
      <c r="J42" s="1209"/>
      <c r="K42" s="1209"/>
      <c r="AM42" s="1208"/>
      <c r="AN42" s="1208" t="s">
        <v>572</v>
      </c>
      <c r="AP42" s="1209"/>
      <c r="AQ42" s="1209"/>
      <c r="AR42" s="1209"/>
      <c r="AY42" s="1208"/>
      <c r="BA42" s="1209"/>
      <c r="BB42" s="1209"/>
      <c r="BC42" s="1209"/>
      <c r="BK42" s="1208"/>
      <c r="BM42" s="1209"/>
      <c r="BN42" s="1209"/>
      <c r="BO42" s="1209"/>
      <c r="BW42" s="1208"/>
      <c r="BY42" s="1209"/>
      <c r="BZ42" s="1209"/>
      <c r="CA42" s="1209"/>
      <c r="CI42" s="1208"/>
      <c r="CK42" s="1209"/>
      <c r="CL42" s="1209"/>
      <c r="CM42" s="1209"/>
      <c r="CU42" s="1208"/>
      <c r="CW42" s="1209"/>
      <c r="CX42" s="1209"/>
      <c r="CY42" s="1209"/>
    </row>
    <row r="43" spans="2:109" ht="13.5" customHeight="1" x14ac:dyDescent="0.2">
      <c r="B43" s="259"/>
      <c r="AN43" s="1210" t="s">
        <v>573</v>
      </c>
      <c r="AO43" s="1211"/>
      <c r="AP43" s="1211"/>
      <c r="AQ43" s="1211"/>
      <c r="AR43" s="1211"/>
      <c r="AS43" s="1211"/>
      <c r="AT43" s="1211"/>
      <c r="AU43" s="1211"/>
      <c r="AV43" s="1211"/>
      <c r="AW43" s="1211"/>
      <c r="AX43" s="1211"/>
      <c r="AY43" s="1211"/>
      <c r="AZ43" s="1211"/>
      <c r="BA43" s="1211"/>
      <c r="BB43" s="1211"/>
      <c r="BC43" s="1211"/>
      <c r="BD43" s="1211"/>
      <c r="BE43" s="1211"/>
      <c r="BF43" s="1211"/>
      <c r="BG43" s="1211"/>
      <c r="BH43" s="1211"/>
      <c r="BI43" s="1211"/>
      <c r="BJ43" s="1211"/>
      <c r="BK43" s="1211"/>
      <c r="BL43" s="1211"/>
      <c r="BM43" s="1211"/>
      <c r="BN43" s="1211"/>
      <c r="BO43" s="1211"/>
      <c r="BP43" s="1211"/>
      <c r="BQ43" s="1211"/>
      <c r="BR43" s="1211"/>
      <c r="BS43" s="1211"/>
      <c r="BT43" s="1211"/>
      <c r="BU43" s="1211"/>
      <c r="BV43" s="1211"/>
      <c r="BW43" s="1211"/>
      <c r="BX43" s="1211"/>
      <c r="BY43" s="1211"/>
      <c r="BZ43" s="1211"/>
      <c r="CA43" s="1211"/>
      <c r="CB43" s="1211"/>
      <c r="CC43" s="1211"/>
      <c r="CD43" s="1211"/>
      <c r="CE43" s="1211"/>
      <c r="CF43" s="1211"/>
      <c r="CG43" s="1211"/>
      <c r="CH43" s="1211"/>
      <c r="CI43" s="1211"/>
      <c r="CJ43" s="1211"/>
      <c r="CK43" s="1211"/>
      <c r="CL43" s="1211"/>
      <c r="CM43" s="1211"/>
      <c r="CN43" s="1211"/>
      <c r="CO43" s="1211"/>
      <c r="CP43" s="1211"/>
      <c r="CQ43" s="1211"/>
      <c r="CR43" s="1211"/>
      <c r="CS43" s="1211"/>
      <c r="CT43" s="1211"/>
      <c r="CU43" s="1211"/>
      <c r="CV43" s="1211"/>
      <c r="CW43" s="1211"/>
      <c r="CX43" s="1211"/>
      <c r="CY43" s="1211"/>
      <c r="CZ43" s="1211"/>
      <c r="DA43" s="1211"/>
      <c r="DB43" s="1211"/>
      <c r="DC43" s="1212"/>
    </row>
    <row r="44" spans="2:109" ht="13.2" x14ac:dyDescent="0.2">
      <c r="B44" s="259"/>
      <c r="AN44" s="1213"/>
      <c r="AO44" s="1214"/>
      <c r="AP44" s="1214"/>
      <c r="AQ44" s="1214"/>
      <c r="AR44" s="1214"/>
      <c r="AS44" s="1214"/>
      <c r="AT44" s="1214"/>
      <c r="AU44" s="1214"/>
      <c r="AV44" s="1214"/>
      <c r="AW44" s="1214"/>
      <c r="AX44" s="1214"/>
      <c r="AY44" s="1214"/>
      <c r="AZ44" s="1214"/>
      <c r="BA44" s="1214"/>
      <c r="BB44" s="1214"/>
      <c r="BC44" s="1214"/>
      <c r="BD44" s="1214"/>
      <c r="BE44" s="1214"/>
      <c r="BF44" s="1214"/>
      <c r="BG44" s="1214"/>
      <c r="BH44" s="1214"/>
      <c r="BI44" s="1214"/>
      <c r="BJ44" s="1214"/>
      <c r="BK44" s="1214"/>
      <c r="BL44" s="1214"/>
      <c r="BM44" s="1214"/>
      <c r="BN44" s="1214"/>
      <c r="BO44" s="1214"/>
      <c r="BP44" s="1214"/>
      <c r="BQ44" s="1214"/>
      <c r="BR44" s="1214"/>
      <c r="BS44" s="1214"/>
      <c r="BT44" s="1214"/>
      <c r="BU44" s="1214"/>
      <c r="BV44" s="1214"/>
      <c r="BW44" s="1214"/>
      <c r="BX44" s="1214"/>
      <c r="BY44" s="1214"/>
      <c r="BZ44" s="1214"/>
      <c r="CA44" s="1214"/>
      <c r="CB44" s="1214"/>
      <c r="CC44" s="1214"/>
      <c r="CD44" s="1214"/>
      <c r="CE44" s="1214"/>
      <c r="CF44" s="1214"/>
      <c r="CG44" s="1214"/>
      <c r="CH44" s="1214"/>
      <c r="CI44" s="1214"/>
      <c r="CJ44" s="1214"/>
      <c r="CK44" s="1214"/>
      <c r="CL44" s="1214"/>
      <c r="CM44" s="1214"/>
      <c r="CN44" s="1214"/>
      <c r="CO44" s="1214"/>
      <c r="CP44" s="1214"/>
      <c r="CQ44" s="1214"/>
      <c r="CR44" s="1214"/>
      <c r="CS44" s="1214"/>
      <c r="CT44" s="1214"/>
      <c r="CU44" s="1214"/>
      <c r="CV44" s="1214"/>
      <c r="CW44" s="1214"/>
      <c r="CX44" s="1214"/>
      <c r="CY44" s="1214"/>
      <c r="CZ44" s="1214"/>
      <c r="DA44" s="1214"/>
      <c r="DB44" s="1214"/>
      <c r="DC44" s="1215"/>
    </row>
    <row r="45" spans="2:109" ht="13.2" x14ac:dyDescent="0.2">
      <c r="B45" s="259"/>
      <c r="AN45" s="1213"/>
      <c r="AO45" s="1214"/>
      <c r="AP45" s="1214"/>
      <c r="AQ45" s="1214"/>
      <c r="AR45" s="1214"/>
      <c r="AS45" s="1214"/>
      <c r="AT45" s="1214"/>
      <c r="AU45" s="1214"/>
      <c r="AV45" s="1214"/>
      <c r="AW45" s="1214"/>
      <c r="AX45" s="1214"/>
      <c r="AY45" s="1214"/>
      <c r="AZ45" s="1214"/>
      <c r="BA45" s="1214"/>
      <c r="BB45" s="1214"/>
      <c r="BC45" s="1214"/>
      <c r="BD45" s="1214"/>
      <c r="BE45" s="1214"/>
      <c r="BF45" s="1214"/>
      <c r="BG45" s="1214"/>
      <c r="BH45" s="1214"/>
      <c r="BI45" s="1214"/>
      <c r="BJ45" s="1214"/>
      <c r="BK45" s="1214"/>
      <c r="BL45" s="1214"/>
      <c r="BM45" s="1214"/>
      <c r="BN45" s="1214"/>
      <c r="BO45" s="1214"/>
      <c r="BP45" s="1214"/>
      <c r="BQ45" s="1214"/>
      <c r="BR45" s="1214"/>
      <c r="BS45" s="1214"/>
      <c r="BT45" s="1214"/>
      <c r="BU45" s="1214"/>
      <c r="BV45" s="1214"/>
      <c r="BW45" s="1214"/>
      <c r="BX45" s="1214"/>
      <c r="BY45" s="1214"/>
      <c r="BZ45" s="1214"/>
      <c r="CA45" s="1214"/>
      <c r="CB45" s="1214"/>
      <c r="CC45" s="1214"/>
      <c r="CD45" s="1214"/>
      <c r="CE45" s="1214"/>
      <c r="CF45" s="1214"/>
      <c r="CG45" s="1214"/>
      <c r="CH45" s="1214"/>
      <c r="CI45" s="1214"/>
      <c r="CJ45" s="1214"/>
      <c r="CK45" s="1214"/>
      <c r="CL45" s="1214"/>
      <c r="CM45" s="1214"/>
      <c r="CN45" s="1214"/>
      <c r="CO45" s="1214"/>
      <c r="CP45" s="1214"/>
      <c r="CQ45" s="1214"/>
      <c r="CR45" s="1214"/>
      <c r="CS45" s="1214"/>
      <c r="CT45" s="1214"/>
      <c r="CU45" s="1214"/>
      <c r="CV45" s="1214"/>
      <c r="CW45" s="1214"/>
      <c r="CX45" s="1214"/>
      <c r="CY45" s="1214"/>
      <c r="CZ45" s="1214"/>
      <c r="DA45" s="1214"/>
      <c r="DB45" s="1214"/>
      <c r="DC45" s="1215"/>
    </row>
    <row r="46" spans="2:109" ht="13.2" x14ac:dyDescent="0.2">
      <c r="B46" s="259"/>
      <c r="AN46" s="1213"/>
      <c r="AO46" s="1214"/>
      <c r="AP46" s="1214"/>
      <c r="AQ46" s="1214"/>
      <c r="AR46" s="1214"/>
      <c r="AS46" s="1214"/>
      <c r="AT46" s="1214"/>
      <c r="AU46" s="1214"/>
      <c r="AV46" s="1214"/>
      <c r="AW46" s="1214"/>
      <c r="AX46" s="1214"/>
      <c r="AY46" s="1214"/>
      <c r="AZ46" s="1214"/>
      <c r="BA46" s="1214"/>
      <c r="BB46" s="1214"/>
      <c r="BC46" s="1214"/>
      <c r="BD46" s="1214"/>
      <c r="BE46" s="1214"/>
      <c r="BF46" s="1214"/>
      <c r="BG46" s="1214"/>
      <c r="BH46" s="1214"/>
      <c r="BI46" s="1214"/>
      <c r="BJ46" s="1214"/>
      <c r="BK46" s="1214"/>
      <c r="BL46" s="1214"/>
      <c r="BM46" s="1214"/>
      <c r="BN46" s="1214"/>
      <c r="BO46" s="1214"/>
      <c r="BP46" s="1214"/>
      <c r="BQ46" s="1214"/>
      <c r="BR46" s="1214"/>
      <c r="BS46" s="1214"/>
      <c r="BT46" s="1214"/>
      <c r="BU46" s="1214"/>
      <c r="BV46" s="1214"/>
      <c r="BW46" s="1214"/>
      <c r="BX46" s="1214"/>
      <c r="BY46" s="1214"/>
      <c r="BZ46" s="1214"/>
      <c r="CA46" s="1214"/>
      <c r="CB46" s="1214"/>
      <c r="CC46" s="1214"/>
      <c r="CD46" s="1214"/>
      <c r="CE46" s="1214"/>
      <c r="CF46" s="1214"/>
      <c r="CG46" s="1214"/>
      <c r="CH46" s="1214"/>
      <c r="CI46" s="1214"/>
      <c r="CJ46" s="1214"/>
      <c r="CK46" s="1214"/>
      <c r="CL46" s="1214"/>
      <c r="CM46" s="1214"/>
      <c r="CN46" s="1214"/>
      <c r="CO46" s="1214"/>
      <c r="CP46" s="1214"/>
      <c r="CQ46" s="1214"/>
      <c r="CR46" s="1214"/>
      <c r="CS46" s="1214"/>
      <c r="CT46" s="1214"/>
      <c r="CU46" s="1214"/>
      <c r="CV46" s="1214"/>
      <c r="CW46" s="1214"/>
      <c r="CX46" s="1214"/>
      <c r="CY46" s="1214"/>
      <c r="CZ46" s="1214"/>
      <c r="DA46" s="1214"/>
      <c r="DB46" s="1214"/>
      <c r="DC46" s="1215"/>
    </row>
    <row r="47" spans="2:109" ht="13.2" x14ac:dyDescent="0.2">
      <c r="B47" s="259"/>
      <c r="AN47" s="1216"/>
      <c r="AO47" s="1217"/>
      <c r="AP47" s="1217"/>
      <c r="AQ47" s="1217"/>
      <c r="AR47" s="1217"/>
      <c r="AS47" s="1217"/>
      <c r="AT47" s="1217"/>
      <c r="AU47" s="1217"/>
      <c r="AV47" s="1217"/>
      <c r="AW47" s="1217"/>
      <c r="AX47" s="1217"/>
      <c r="AY47" s="1217"/>
      <c r="AZ47" s="1217"/>
      <c r="BA47" s="1217"/>
      <c r="BB47" s="1217"/>
      <c r="BC47" s="1217"/>
      <c r="BD47" s="1217"/>
      <c r="BE47" s="1217"/>
      <c r="BF47" s="1217"/>
      <c r="BG47" s="1217"/>
      <c r="BH47" s="1217"/>
      <c r="BI47" s="1217"/>
      <c r="BJ47" s="1217"/>
      <c r="BK47" s="1217"/>
      <c r="BL47" s="1217"/>
      <c r="BM47" s="1217"/>
      <c r="BN47" s="1217"/>
      <c r="BO47" s="1217"/>
      <c r="BP47" s="1217"/>
      <c r="BQ47" s="1217"/>
      <c r="BR47" s="1217"/>
      <c r="BS47" s="1217"/>
      <c r="BT47" s="1217"/>
      <c r="BU47" s="1217"/>
      <c r="BV47" s="1217"/>
      <c r="BW47" s="1217"/>
      <c r="BX47" s="1217"/>
      <c r="BY47" s="1217"/>
      <c r="BZ47" s="1217"/>
      <c r="CA47" s="1217"/>
      <c r="CB47" s="1217"/>
      <c r="CC47" s="1217"/>
      <c r="CD47" s="1217"/>
      <c r="CE47" s="1217"/>
      <c r="CF47" s="1217"/>
      <c r="CG47" s="1217"/>
      <c r="CH47" s="1217"/>
      <c r="CI47" s="1217"/>
      <c r="CJ47" s="1217"/>
      <c r="CK47" s="1217"/>
      <c r="CL47" s="1217"/>
      <c r="CM47" s="1217"/>
      <c r="CN47" s="1217"/>
      <c r="CO47" s="1217"/>
      <c r="CP47" s="1217"/>
      <c r="CQ47" s="1217"/>
      <c r="CR47" s="1217"/>
      <c r="CS47" s="1217"/>
      <c r="CT47" s="1217"/>
      <c r="CU47" s="1217"/>
      <c r="CV47" s="1217"/>
      <c r="CW47" s="1217"/>
      <c r="CX47" s="1217"/>
      <c r="CY47" s="1217"/>
      <c r="CZ47" s="1217"/>
      <c r="DA47" s="1217"/>
      <c r="DB47" s="1217"/>
      <c r="DC47" s="1218"/>
    </row>
    <row r="48" spans="2:109" ht="13.2" x14ac:dyDescent="0.2">
      <c r="B48" s="259"/>
      <c r="H48" s="1219"/>
      <c r="I48" s="1219"/>
      <c r="J48" s="1219"/>
      <c r="AN48" s="1219"/>
      <c r="AO48" s="1219"/>
      <c r="AP48" s="1219"/>
      <c r="AZ48" s="1219"/>
      <c r="BA48" s="1219"/>
      <c r="BB48" s="1219"/>
      <c r="BL48" s="1219"/>
      <c r="BM48" s="1219"/>
      <c r="BN48" s="1219"/>
      <c r="BX48" s="1219"/>
      <c r="BY48" s="1219"/>
      <c r="BZ48" s="1219"/>
      <c r="CJ48" s="1219"/>
      <c r="CK48" s="1219"/>
      <c r="CL48" s="1219"/>
      <c r="CV48" s="1219"/>
      <c r="CW48" s="1219"/>
      <c r="CX48" s="1219"/>
    </row>
    <row r="49" spans="1:109" ht="13.2" x14ac:dyDescent="0.2">
      <c r="B49" s="259"/>
      <c r="AN49" s="255" t="s">
        <v>574</v>
      </c>
    </row>
    <row r="50" spans="1:109" ht="13.2" x14ac:dyDescent="0.2">
      <c r="B50" s="259"/>
      <c r="G50" s="1220"/>
      <c r="H50" s="1220"/>
      <c r="I50" s="1220"/>
      <c r="J50" s="1220"/>
      <c r="K50" s="1221"/>
      <c r="L50" s="1221"/>
      <c r="M50" s="1222"/>
      <c r="N50" s="1222"/>
      <c r="AN50" s="1223"/>
      <c r="AO50" s="1224"/>
      <c r="AP50" s="1224"/>
      <c r="AQ50" s="1224"/>
      <c r="AR50" s="1224"/>
      <c r="AS50" s="1224"/>
      <c r="AT50" s="1224"/>
      <c r="AU50" s="1224"/>
      <c r="AV50" s="1224"/>
      <c r="AW50" s="1224"/>
      <c r="AX50" s="1224"/>
      <c r="AY50" s="1224"/>
      <c r="AZ50" s="1224"/>
      <c r="BA50" s="1224"/>
      <c r="BB50" s="1224"/>
      <c r="BC50" s="1224"/>
      <c r="BD50" s="1224"/>
      <c r="BE50" s="1224"/>
      <c r="BF50" s="1224"/>
      <c r="BG50" s="1224"/>
      <c r="BH50" s="1224"/>
      <c r="BI50" s="1224"/>
      <c r="BJ50" s="1224"/>
      <c r="BK50" s="1224"/>
      <c r="BL50" s="1224"/>
      <c r="BM50" s="1224"/>
      <c r="BN50" s="1224"/>
      <c r="BO50" s="1225"/>
      <c r="BP50" s="1226" t="s">
        <v>527</v>
      </c>
      <c r="BQ50" s="1226"/>
      <c r="BR50" s="1226"/>
      <c r="BS50" s="1226"/>
      <c r="BT50" s="1226"/>
      <c r="BU50" s="1226"/>
      <c r="BV50" s="1226"/>
      <c r="BW50" s="1226"/>
      <c r="BX50" s="1226" t="s">
        <v>528</v>
      </c>
      <c r="BY50" s="1226"/>
      <c r="BZ50" s="1226"/>
      <c r="CA50" s="1226"/>
      <c r="CB50" s="1226"/>
      <c r="CC50" s="1226"/>
      <c r="CD50" s="1226"/>
      <c r="CE50" s="1226"/>
      <c r="CF50" s="1226" t="s">
        <v>529</v>
      </c>
      <c r="CG50" s="1226"/>
      <c r="CH50" s="1226"/>
      <c r="CI50" s="1226"/>
      <c r="CJ50" s="1226"/>
      <c r="CK50" s="1226"/>
      <c r="CL50" s="1226"/>
      <c r="CM50" s="1226"/>
      <c r="CN50" s="1226" t="s">
        <v>530</v>
      </c>
      <c r="CO50" s="1226"/>
      <c r="CP50" s="1226"/>
      <c r="CQ50" s="1226"/>
      <c r="CR50" s="1226"/>
      <c r="CS50" s="1226"/>
      <c r="CT50" s="1226"/>
      <c r="CU50" s="1226"/>
      <c r="CV50" s="1226" t="s">
        <v>531</v>
      </c>
      <c r="CW50" s="1226"/>
      <c r="CX50" s="1226"/>
      <c r="CY50" s="1226"/>
      <c r="CZ50" s="1226"/>
      <c r="DA50" s="1226"/>
      <c r="DB50" s="1226"/>
      <c r="DC50" s="1226"/>
    </row>
    <row r="51" spans="1:109" ht="13.5" customHeight="1" x14ac:dyDescent="0.2">
      <c r="B51" s="259"/>
      <c r="G51" s="1227"/>
      <c r="H51" s="1227"/>
      <c r="I51" s="1228"/>
      <c r="J51" s="1228"/>
      <c r="K51" s="1229"/>
      <c r="L51" s="1229"/>
      <c r="M51" s="1229"/>
      <c r="N51" s="1229"/>
      <c r="AM51" s="1219"/>
      <c r="AN51" s="1230" t="s">
        <v>575</v>
      </c>
      <c r="AO51" s="1230"/>
      <c r="AP51" s="1230"/>
      <c r="AQ51" s="1230"/>
      <c r="AR51" s="1230"/>
      <c r="AS51" s="1230"/>
      <c r="AT51" s="1230"/>
      <c r="AU51" s="1230"/>
      <c r="AV51" s="1230"/>
      <c r="AW51" s="1230"/>
      <c r="AX51" s="1230"/>
      <c r="AY51" s="1230"/>
      <c r="AZ51" s="1230"/>
      <c r="BA51" s="1230"/>
      <c r="BB51" s="1230" t="s">
        <v>576</v>
      </c>
      <c r="BC51" s="1230"/>
      <c r="BD51" s="1230"/>
      <c r="BE51" s="1230"/>
      <c r="BF51" s="1230"/>
      <c r="BG51" s="1230"/>
      <c r="BH51" s="1230"/>
      <c r="BI51" s="1230"/>
      <c r="BJ51" s="1230"/>
      <c r="BK51" s="1230"/>
      <c r="BL51" s="1230"/>
      <c r="BM51" s="1230"/>
      <c r="BN51" s="1230"/>
      <c r="BO51" s="1230"/>
      <c r="BP51" s="1231">
        <v>79.3</v>
      </c>
      <c r="BQ51" s="1231"/>
      <c r="BR51" s="1231"/>
      <c r="BS51" s="1231"/>
      <c r="BT51" s="1231"/>
      <c r="BU51" s="1231"/>
      <c r="BV51" s="1231"/>
      <c r="BW51" s="1231"/>
      <c r="BX51" s="1231">
        <v>83</v>
      </c>
      <c r="BY51" s="1231"/>
      <c r="BZ51" s="1231"/>
      <c r="CA51" s="1231"/>
      <c r="CB51" s="1231"/>
      <c r="CC51" s="1231"/>
      <c r="CD51" s="1231"/>
      <c r="CE51" s="1231"/>
      <c r="CF51" s="1231">
        <v>42.8</v>
      </c>
      <c r="CG51" s="1231"/>
      <c r="CH51" s="1231"/>
      <c r="CI51" s="1231"/>
      <c r="CJ51" s="1231"/>
      <c r="CK51" s="1231"/>
      <c r="CL51" s="1231"/>
      <c r="CM51" s="1231"/>
      <c r="CN51" s="1231">
        <v>27.9</v>
      </c>
      <c r="CO51" s="1231"/>
      <c r="CP51" s="1231"/>
      <c r="CQ51" s="1231"/>
      <c r="CR51" s="1231"/>
      <c r="CS51" s="1231"/>
      <c r="CT51" s="1231"/>
      <c r="CU51" s="1231"/>
      <c r="CV51" s="1231">
        <v>8.6999999999999993</v>
      </c>
      <c r="CW51" s="1231"/>
      <c r="CX51" s="1231"/>
      <c r="CY51" s="1231"/>
      <c r="CZ51" s="1231"/>
      <c r="DA51" s="1231"/>
      <c r="DB51" s="1231"/>
      <c r="DC51" s="1231"/>
    </row>
    <row r="52" spans="1:109" ht="13.2" x14ac:dyDescent="0.2">
      <c r="B52" s="259"/>
      <c r="G52" s="1227"/>
      <c r="H52" s="1227"/>
      <c r="I52" s="1228"/>
      <c r="J52" s="1228"/>
      <c r="K52" s="1229"/>
      <c r="L52" s="1229"/>
      <c r="M52" s="1229"/>
      <c r="N52" s="1229"/>
      <c r="AM52" s="1219"/>
      <c r="AN52" s="1230"/>
      <c r="AO52" s="1230"/>
      <c r="AP52" s="1230"/>
      <c r="AQ52" s="1230"/>
      <c r="AR52" s="1230"/>
      <c r="AS52" s="1230"/>
      <c r="AT52" s="1230"/>
      <c r="AU52" s="1230"/>
      <c r="AV52" s="1230"/>
      <c r="AW52" s="1230"/>
      <c r="AX52" s="1230"/>
      <c r="AY52" s="1230"/>
      <c r="AZ52" s="1230"/>
      <c r="BA52" s="1230"/>
      <c r="BB52" s="1230"/>
      <c r="BC52" s="1230"/>
      <c r="BD52" s="1230"/>
      <c r="BE52" s="1230"/>
      <c r="BF52" s="1230"/>
      <c r="BG52" s="1230"/>
      <c r="BH52" s="1230"/>
      <c r="BI52" s="1230"/>
      <c r="BJ52" s="1230"/>
      <c r="BK52" s="1230"/>
      <c r="BL52" s="1230"/>
      <c r="BM52" s="1230"/>
      <c r="BN52" s="1230"/>
      <c r="BO52" s="1230"/>
      <c r="BP52" s="1231"/>
      <c r="BQ52" s="1231"/>
      <c r="BR52" s="1231"/>
      <c r="BS52" s="1231"/>
      <c r="BT52" s="1231"/>
      <c r="BU52" s="1231"/>
      <c r="BV52" s="1231"/>
      <c r="BW52" s="1231"/>
      <c r="BX52" s="1231"/>
      <c r="BY52" s="1231"/>
      <c r="BZ52" s="1231"/>
      <c r="CA52" s="1231"/>
      <c r="CB52" s="1231"/>
      <c r="CC52" s="1231"/>
      <c r="CD52" s="1231"/>
      <c r="CE52" s="1231"/>
      <c r="CF52" s="1231"/>
      <c r="CG52" s="1231"/>
      <c r="CH52" s="1231"/>
      <c r="CI52" s="1231"/>
      <c r="CJ52" s="1231"/>
      <c r="CK52" s="1231"/>
      <c r="CL52" s="1231"/>
      <c r="CM52" s="1231"/>
      <c r="CN52" s="1231"/>
      <c r="CO52" s="1231"/>
      <c r="CP52" s="1231"/>
      <c r="CQ52" s="1231"/>
      <c r="CR52" s="1231"/>
      <c r="CS52" s="1231"/>
      <c r="CT52" s="1231"/>
      <c r="CU52" s="1231"/>
      <c r="CV52" s="1231"/>
      <c r="CW52" s="1231"/>
      <c r="CX52" s="1231"/>
      <c r="CY52" s="1231"/>
      <c r="CZ52" s="1231"/>
      <c r="DA52" s="1231"/>
      <c r="DB52" s="1231"/>
      <c r="DC52" s="1231"/>
    </row>
    <row r="53" spans="1:109" ht="13.2" x14ac:dyDescent="0.2">
      <c r="A53" s="1209"/>
      <c r="B53" s="259"/>
      <c r="G53" s="1227"/>
      <c r="H53" s="1227"/>
      <c r="I53" s="1220"/>
      <c r="J53" s="1220"/>
      <c r="K53" s="1229"/>
      <c r="L53" s="1229"/>
      <c r="M53" s="1229"/>
      <c r="N53" s="1229"/>
      <c r="AM53" s="1219"/>
      <c r="AN53" s="1230"/>
      <c r="AO53" s="1230"/>
      <c r="AP53" s="1230"/>
      <c r="AQ53" s="1230"/>
      <c r="AR53" s="1230"/>
      <c r="AS53" s="1230"/>
      <c r="AT53" s="1230"/>
      <c r="AU53" s="1230"/>
      <c r="AV53" s="1230"/>
      <c r="AW53" s="1230"/>
      <c r="AX53" s="1230"/>
      <c r="AY53" s="1230"/>
      <c r="AZ53" s="1230"/>
      <c r="BA53" s="1230"/>
      <c r="BB53" s="1230" t="s">
        <v>577</v>
      </c>
      <c r="BC53" s="1230"/>
      <c r="BD53" s="1230"/>
      <c r="BE53" s="1230"/>
      <c r="BF53" s="1230"/>
      <c r="BG53" s="1230"/>
      <c r="BH53" s="1230"/>
      <c r="BI53" s="1230"/>
      <c r="BJ53" s="1230"/>
      <c r="BK53" s="1230"/>
      <c r="BL53" s="1230"/>
      <c r="BM53" s="1230"/>
      <c r="BN53" s="1230"/>
      <c r="BO53" s="1230"/>
      <c r="BP53" s="1231">
        <v>55.9</v>
      </c>
      <c r="BQ53" s="1231"/>
      <c r="BR53" s="1231"/>
      <c r="BS53" s="1231"/>
      <c r="BT53" s="1231"/>
      <c r="BU53" s="1231"/>
      <c r="BV53" s="1231"/>
      <c r="BW53" s="1231"/>
      <c r="BX53" s="1231">
        <v>56.4</v>
      </c>
      <c r="BY53" s="1231"/>
      <c r="BZ53" s="1231"/>
      <c r="CA53" s="1231"/>
      <c r="CB53" s="1231"/>
      <c r="CC53" s="1231"/>
      <c r="CD53" s="1231"/>
      <c r="CE53" s="1231"/>
      <c r="CF53" s="1231">
        <v>57.8</v>
      </c>
      <c r="CG53" s="1231"/>
      <c r="CH53" s="1231"/>
      <c r="CI53" s="1231"/>
      <c r="CJ53" s="1231"/>
      <c r="CK53" s="1231"/>
      <c r="CL53" s="1231"/>
      <c r="CM53" s="1231"/>
      <c r="CN53" s="1231">
        <v>59</v>
      </c>
      <c r="CO53" s="1231"/>
      <c r="CP53" s="1231"/>
      <c r="CQ53" s="1231"/>
      <c r="CR53" s="1231"/>
      <c r="CS53" s="1231"/>
      <c r="CT53" s="1231"/>
      <c r="CU53" s="1231"/>
      <c r="CV53" s="1231">
        <v>59.2</v>
      </c>
      <c r="CW53" s="1231"/>
      <c r="CX53" s="1231"/>
      <c r="CY53" s="1231"/>
      <c r="CZ53" s="1231"/>
      <c r="DA53" s="1231"/>
      <c r="DB53" s="1231"/>
      <c r="DC53" s="1231"/>
    </row>
    <row r="54" spans="1:109" ht="13.2" x14ac:dyDescent="0.2">
      <c r="A54" s="1209"/>
      <c r="B54" s="259"/>
      <c r="G54" s="1227"/>
      <c r="H54" s="1227"/>
      <c r="I54" s="1220"/>
      <c r="J54" s="1220"/>
      <c r="K54" s="1229"/>
      <c r="L54" s="1229"/>
      <c r="M54" s="1229"/>
      <c r="N54" s="1229"/>
      <c r="AM54" s="1219"/>
      <c r="AN54" s="1230"/>
      <c r="AO54" s="1230"/>
      <c r="AP54" s="1230"/>
      <c r="AQ54" s="1230"/>
      <c r="AR54" s="1230"/>
      <c r="AS54" s="1230"/>
      <c r="AT54" s="1230"/>
      <c r="AU54" s="1230"/>
      <c r="AV54" s="1230"/>
      <c r="AW54" s="1230"/>
      <c r="AX54" s="1230"/>
      <c r="AY54" s="1230"/>
      <c r="AZ54" s="1230"/>
      <c r="BA54" s="1230"/>
      <c r="BB54" s="1230"/>
      <c r="BC54" s="1230"/>
      <c r="BD54" s="1230"/>
      <c r="BE54" s="1230"/>
      <c r="BF54" s="1230"/>
      <c r="BG54" s="1230"/>
      <c r="BH54" s="1230"/>
      <c r="BI54" s="1230"/>
      <c r="BJ54" s="1230"/>
      <c r="BK54" s="1230"/>
      <c r="BL54" s="1230"/>
      <c r="BM54" s="1230"/>
      <c r="BN54" s="1230"/>
      <c r="BO54" s="1230"/>
      <c r="BP54" s="1231"/>
      <c r="BQ54" s="1231"/>
      <c r="BR54" s="1231"/>
      <c r="BS54" s="1231"/>
      <c r="BT54" s="1231"/>
      <c r="BU54" s="1231"/>
      <c r="BV54" s="1231"/>
      <c r="BW54" s="1231"/>
      <c r="BX54" s="1231"/>
      <c r="BY54" s="1231"/>
      <c r="BZ54" s="1231"/>
      <c r="CA54" s="1231"/>
      <c r="CB54" s="1231"/>
      <c r="CC54" s="1231"/>
      <c r="CD54" s="1231"/>
      <c r="CE54" s="1231"/>
      <c r="CF54" s="1231"/>
      <c r="CG54" s="1231"/>
      <c r="CH54" s="1231"/>
      <c r="CI54" s="1231"/>
      <c r="CJ54" s="1231"/>
      <c r="CK54" s="1231"/>
      <c r="CL54" s="1231"/>
      <c r="CM54" s="1231"/>
      <c r="CN54" s="1231"/>
      <c r="CO54" s="1231"/>
      <c r="CP54" s="1231"/>
      <c r="CQ54" s="1231"/>
      <c r="CR54" s="1231"/>
      <c r="CS54" s="1231"/>
      <c r="CT54" s="1231"/>
      <c r="CU54" s="1231"/>
      <c r="CV54" s="1231"/>
      <c r="CW54" s="1231"/>
      <c r="CX54" s="1231"/>
      <c r="CY54" s="1231"/>
      <c r="CZ54" s="1231"/>
      <c r="DA54" s="1231"/>
      <c r="DB54" s="1231"/>
      <c r="DC54" s="1231"/>
    </row>
    <row r="55" spans="1:109" ht="13.2" x14ac:dyDescent="0.2">
      <c r="A55" s="1209"/>
      <c r="B55" s="259"/>
      <c r="G55" s="1220"/>
      <c r="H55" s="1220"/>
      <c r="I55" s="1220"/>
      <c r="J55" s="1220"/>
      <c r="K55" s="1229"/>
      <c r="L55" s="1229"/>
      <c r="M55" s="1229"/>
      <c r="N55" s="1229"/>
      <c r="AN55" s="1226" t="s">
        <v>578</v>
      </c>
      <c r="AO55" s="1226"/>
      <c r="AP55" s="1226"/>
      <c r="AQ55" s="1226"/>
      <c r="AR55" s="1226"/>
      <c r="AS55" s="1226"/>
      <c r="AT55" s="1226"/>
      <c r="AU55" s="1226"/>
      <c r="AV55" s="1226"/>
      <c r="AW55" s="1226"/>
      <c r="AX55" s="1226"/>
      <c r="AY55" s="1226"/>
      <c r="AZ55" s="1226"/>
      <c r="BA55" s="1226"/>
      <c r="BB55" s="1230" t="s">
        <v>576</v>
      </c>
      <c r="BC55" s="1230"/>
      <c r="BD55" s="1230"/>
      <c r="BE55" s="1230"/>
      <c r="BF55" s="1230"/>
      <c r="BG55" s="1230"/>
      <c r="BH55" s="1230"/>
      <c r="BI55" s="1230"/>
      <c r="BJ55" s="1230"/>
      <c r="BK55" s="1230"/>
      <c r="BL55" s="1230"/>
      <c r="BM55" s="1230"/>
      <c r="BN55" s="1230"/>
      <c r="BO55" s="1230"/>
      <c r="BP55" s="1231">
        <v>5.4</v>
      </c>
      <c r="BQ55" s="1231"/>
      <c r="BR55" s="1231"/>
      <c r="BS55" s="1231"/>
      <c r="BT55" s="1231"/>
      <c r="BU55" s="1231"/>
      <c r="BV55" s="1231"/>
      <c r="BW55" s="1231"/>
      <c r="BX55" s="1231">
        <v>3.9</v>
      </c>
      <c r="BY55" s="1231"/>
      <c r="BZ55" s="1231"/>
      <c r="CA55" s="1231"/>
      <c r="CB55" s="1231"/>
      <c r="CC55" s="1231"/>
      <c r="CD55" s="1231"/>
      <c r="CE55" s="1231"/>
      <c r="CF55" s="1231">
        <v>0</v>
      </c>
      <c r="CG55" s="1231"/>
      <c r="CH55" s="1231"/>
      <c r="CI55" s="1231"/>
      <c r="CJ55" s="1231"/>
      <c r="CK55" s="1231"/>
      <c r="CL55" s="1231"/>
      <c r="CM55" s="1231"/>
      <c r="CN55" s="1231">
        <v>0</v>
      </c>
      <c r="CO55" s="1231"/>
      <c r="CP55" s="1231"/>
      <c r="CQ55" s="1231"/>
      <c r="CR55" s="1231"/>
      <c r="CS55" s="1231"/>
      <c r="CT55" s="1231"/>
      <c r="CU55" s="1231"/>
      <c r="CV55" s="1231">
        <v>0</v>
      </c>
      <c r="CW55" s="1231"/>
      <c r="CX55" s="1231"/>
      <c r="CY55" s="1231"/>
      <c r="CZ55" s="1231"/>
      <c r="DA55" s="1231"/>
      <c r="DB55" s="1231"/>
      <c r="DC55" s="1231"/>
    </row>
    <row r="56" spans="1:109" ht="13.2" x14ac:dyDescent="0.2">
      <c r="A56" s="1209"/>
      <c r="B56" s="259"/>
      <c r="G56" s="1220"/>
      <c r="H56" s="1220"/>
      <c r="I56" s="1220"/>
      <c r="J56" s="1220"/>
      <c r="K56" s="1229"/>
      <c r="L56" s="1229"/>
      <c r="M56" s="1229"/>
      <c r="N56" s="1229"/>
      <c r="AN56" s="1226"/>
      <c r="AO56" s="1226"/>
      <c r="AP56" s="1226"/>
      <c r="AQ56" s="1226"/>
      <c r="AR56" s="1226"/>
      <c r="AS56" s="1226"/>
      <c r="AT56" s="1226"/>
      <c r="AU56" s="1226"/>
      <c r="AV56" s="1226"/>
      <c r="AW56" s="1226"/>
      <c r="AX56" s="1226"/>
      <c r="AY56" s="1226"/>
      <c r="AZ56" s="1226"/>
      <c r="BA56" s="1226"/>
      <c r="BB56" s="1230"/>
      <c r="BC56" s="1230"/>
      <c r="BD56" s="1230"/>
      <c r="BE56" s="1230"/>
      <c r="BF56" s="1230"/>
      <c r="BG56" s="1230"/>
      <c r="BH56" s="1230"/>
      <c r="BI56" s="1230"/>
      <c r="BJ56" s="1230"/>
      <c r="BK56" s="1230"/>
      <c r="BL56" s="1230"/>
      <c r="BM56" s="1230"/>
      <c r="BN56" s="1230"/>
      <c r="BO56" s="1230"/>
      <c r="BP56" s="1231"/>
      <c r="BQ56" s="1231"/>
      <c r="BR56" s="1231"/>
      <c r="BS56" s="1231"/>
      <c r="BT56" s="1231"/>
      <c r="BU56" s="1231"/>
      <c r="BV56" s="1231"/>
      <c r="BW56" s="1231"/>
      <c r="BX56" s="1231"/>
      <c r="BY56" s="1231"/>
      <c r="BZ56" s="1231"/>
      <c r="CA56" s="1231"/>
      <c r="CB56" s="1231"/>
      <c r="CC56" s="1231"/>
      <c r="CD56" s="1231"/>
      <c r="CE56" s="1231"/>
      <c r="CF56" s="1231"/>
      <c r="CG56" s="1231"/>
      <c r="CH56" s="1231"/>
      <c r="CI56" s="1231"/>
      <c r="CJ56" s="1231"/>
      <c r="CK56" s="1231"/>
      <c r="CL56" s="1231"/>
      <c r="CM56" s="1231"/>
      <c r="CN56" s="1231"/>
      <c r="CO56" s="1231"/>
      <c r="CP56" s="1231"/>
      <c r="CQ56" s="1231"/>
      <c r="CR56" s="1231"/>
      <c r="CS56" s="1231"/>
      <c r="CT56" s="1231"/>
      <c r="CU56" s="1231"/>
      <c r="CV56" s="1231"/>
      <c r="CW56" s="1231"/>
      <c r="CX56" s="1231"/>
      <c r="CY56" s="1231"/>
      <c r="CZ56" s="1231"/>
      <c r="DA56" s="1231"/>
      <c r="DB56" s="1231"/>
      <c r="DC56" s="1231"/>
    </row>
    <row r="57" spans="1:109" s="1209" customFormat="1" ht="13.2" x14ac:dyDescent="0.2">
      <c r="B57" s="1232"/>
      <c r="G57" s="1220"/>
      <c r="H57" s="1220"/>
      <c r="I57" s="1233"/>
      <c r="J57" s="1233"/>
      <c r="K57" s="1229"/>
      <c r="L57" s="1229"/>
      <c r="M57" s="1229"/>
      <c r="N57" s="1229"/>
      <c r="AM57" s="255"/>
      <c r="AN57" s="1226"/>
      <c r="AO57" s="1226"/>
      <c r="AP57" s="1226"/>
      <c r="AQ57" s="1226"/>
      <c r="AR57" s="1226"/>
      <c r="AS57" s="1226"/>
      <c r="AT57" s="1226"/>
      <c r="AU57" s="1226"/>
      <c r="AV57" s="1226"/>
      <c r="AW57" s="1226"/>
      <c r="AX57" s="1226"/>
      <c r="AY57" s="1226"/>
      <c r="AZ57" s="1226"/>
      <c r="BA57" s="1226"/>
      <c r="BB57" s="1230" t="s">
        <v>577</v>
      </c>
      <c r="BC57" s="1230"/>
      <c r="BD57" s="1230"/>
      <c r="BE57" s="1230"/>
      <c r="BF57" s="1230"/>
      <c r="BG57" s="1230"/>
      <c r="BH57" s="1230"/>
      <c r="BI57" s="1230"/>
      <c r="BJ57" s="1230"/>
      <c r="BK57" s="1230"/>
      <c r="BL57" s="1230"/>
      <c r="BM57" s="1230"/>
      <c r="BN57" s="1230"/>
      <c r="BO57" s="1230"/>
      <c r="BP57" s="1231">
        <v>62.5</v>
      </c>
      <c r="BQ57" s="1231"/>
      <c r="BR57" s="1231"/>
      <c r="BS57" s="1231"/>
      <c r="BT57" s="1231"/>
      <c r="BU57" s="1231"/>
      <c r="BV57" s="1231"/>
      <c r="BW57" s="1231"/>
      <c r="BX57" s="1231">
        <v>63.1</v>
      </c>
      <c r="BY57" s="1231"/>
      <c r="BZ57" s="1231"/>
      <c r="CA57" s="1231"/>
      <c r="CB57" s="1231"/>
      <c r="CC57" s="1231"/>
      <c r="CD57" s="1231"/>
      <c r="CE57" s="1231"/>
      <c r="CF57" s="1231">
        <v>63.2</v>
      </c>
      <c r="CG57" s="1231"/>
      <c r="CH57" s="1231"/>
      <c r="CI57" s="1231"/>
      <c r="CJ57" s="1231"/>
      <c r="CK57" s="1231"/>
      <c r="CL57" s="1231"/>
      <c r="CM57" s="1231"/>
      <c r="CN57" s="1231">
        <v>64</v>
      </c>
      <c r="CO57" s="1231"/>
      <c r="CP57" s="1231"/>
      <c r="CQ57" s="1231"/>
      <c r="CR57" s="1231"/>
      <c r="CS57" s="1231"/>
      <c r="CT57" s="1231"/>
      <c r="CU57" s="1231"/>
      <c r="CV57" s="1231">
        <v>65.599999999999994</v>
      </c>
      <c r="CW57" s="1231"/>
      <c r="CX57" s="1231"/>
      <c r="CY57" s="1231"/>
      <c r="CZ57" s="1231"/>
      <c r="DA57" s="1231"/>
      <c r="DB57" s="1231"/>
      <c r="DC57" s="1231"/>
      <c r="DD57" s="1234"/>
      <c r="DE57" s="1232"/>
    </row>
    <row r="58" spans="1:109" s="1209" customFormat="1" ht="13.2" x14ac:dyDescent="0.2">
      <c r="A58" s="255"/>
      <c r="B58" s="1232"/>
      <c r="G58" s="1220"/>
      <c r="H58" s="1220"/>
      <c r="I58" s="1233"/>
      <c r="J58" s="1233"/>
      <c r="K58" s="1229"/>
      <c r="L58" s="1229"/>
      <c r="M58" s="1229"/>
      <c r="N58" s="1229"/>
      <c r="AM58" s="255"/>
      <c r="AN58" s="1226"/>
      <c r="AO58" s="1226"/>
      <c r="AP58" s="1226"/>
      <c r="AQ58" s="1226"/>
      <c r="AR58" s="1226"/>
      <c r="AS58" s="1226"/>
      <c r="AT58" s="1226"/>
      <c r="AU58" s="1226"/>
      <c r="AV58" s="1226"/>
      <c r="AW58" s="1226"/>
      <c r="AX58" s="1226"/>
      <c r="AY58" s="1226"/>
      <c r="AZ58" s="1226"/>
      <c r="BA58" s="1226"/>
      <c r="BB58" s="1230"/>
      <c r="BC58" s="1230"/>
      <c r="BD58" s="1230"/>
      <c r="BE58" s="1230"/>
      <c r="BF58" s="1230"/>
      <c r="BG58" s="1230"/>
      <c r="BH58" s="1230"/>
      <c r="BI58" s="1230"/>
      <c r="BJ58" s="1230"/>
      <c r="BK58" s="1230"/>
      <c r="BL58" s="1230"/>
      <c r="BM58" s="1230"/>
      <c r="BN58" s="1230"/>
      <c r="BO58" s="1230"/>
      <c r="BP58" s="1231"/>
      <c r="BQ58" s="1231"/>
      <c r="BR58" s="1231"/>
      <c r="BS58" s="1231"/>
      <c r="BT58" s="1231"/>
      <c r="BU58" s="1231"/>
      <c r="BV58" s="1231"/>
      <c r="BW58" s="1231"/>
      <c r="BX58" s="1231"/>
      <c r="BY58" s="1231"/>
      <c r="BZ58" s="1231"/>
      <c r="CA58" s="1231"/>
      <c r="CB58" s="1231"/>
      <c r="CC58" s="1231"/>
      <c r="CD58" s="1231"/>
      <c r="CE58" s="1231"/>
      <c r="CF58" s="1231"/>
      <c r="CG58" s="1231"/>
      <c r="CH58" s="1231"/>
      <c r="CI58" s="1231"/>
      <c r="CJ58" s="1231"/>
      <c r="CK58" s="1231"/>
      <c r="CL58" s="1231"/>
      <c r="CM58" s="1231"/>
      <c r="CN58" s="1231"/>
      <c r="CO58" s="1231"/>
      <c r="CP58" s="1231"/>
      <c r="CQ58" s="1231"/>
      <c r="CR58" s="1231"/>
      <c r="CS58" s="1231"/>
      <c r="CT58" s="1231"/>
      <c r="CU58" s="1231"/>
      <c r="CV58" s="1231"/>
      <c r="CW58" s="1231"/>
      <c r="CX58" s="1231"/>
      <c r="CY58" s="1231"/>
      <c r="CZ58" s="1231"/>
      <c r="DA58" s="1231"/>
      <c r="DB58" s="1231"/>
      <c r="DC58" s="1231"/>
      <c r="DD58" s="1234"/>
      <c r="DE58" s="1232"/>
    </row>
    <row r="59" spans="1:109" s="1209" customFormat="1" ht="13.2" x14ac:dyDescent="0.2">
      <c r="A59" s="255"/>
      <c r="B59" s="1232"/>
      <c r="K59" s="1235"/>
      <c r="L59" s="1235"/>
      <c r="M59" s="1235"/>
      <c r="N59" s="1235"/>
      <c r="AQ59" s="1235"/>
      <c r="AR59" s="1235"/>
      <c r="AS59" s="1235"/>
      <c r="AT59" s="1235"/>
      <c r="BC59" s="1235"/>
      <c r="BD59" s="1235"/>
      <c r="BE59" s="1235"/>
      <c r="BF59" s="1235"/>
      <c r="BO59" s="1235"/>
      <c r="BP59" s="1235"/>
      <c r="BQ59" s="1235"/>
      <c r="BR59" s="1235"/>
      <c r="CA59" s="1235"/>
      <c r="CB59" s="1235"/>
      <c r="CC59" s="1235"/>
      <c r="CD59" s="1235"/>
      <c r="CM59" s="1235"/>
      <c r="CN59" s="1235"/>
      <c r="CO59" s="1235"/>
      <c r="CP59" s="1235"/>
      <c r="CY59" s="1235"/>
      <c r="CZ59" s="1235"/>
      <c r="DA59" s="1235"/>
      <c r="DB59" s="1235"/>
      <c r="DC59" s="1235"/>
      <c r="DD59" s="1234"/>
      <c r="DE59" s="1232"/>
    </row>
    <row r="60" spans="1:109" s="1209" customFormat="1" ht="13.2" x14ac:dyDescent="0.2">
      <c r="A60" s="255"/>
      <c r="B60" s="1232"/>
      <c r="K60" s="1235"/>
      <c r="L60" s="1235"/>
      <c r="M60" s="1235"/>
      <c r="N60" s="1235"/>
      <c r="AQ60" s="1235"/>
      <c r="AR60" s="1235"/>
      <c r="AS60" s="1235"/>
      <c r="AT60" s="1235"/>
      <c r="BC60" s="1235"/>
      <c r="BD60" s="1235"/>
      <c r="BE60" s="1235"/>
      <c r="BF60" s="1235"/>
      <c r="BO60" s="1235"/>
      <c r="BP60" s="1235"/>
      <c r="BQ60" s="1235"/>
      <c r="BR60" s="1235"/>
      <c r="CA60" s="1235"/>
      <c r="CB60" s="1235"/>
      <c r="CC60" s="1235"/>
      <c r="CD60" s="1235"/>
      <c r="CM60" s="1235"/>
      <c r="CN60" s="1235"/>
      <c r="CO60" s="1235"/>
      <c r="CP60" s="1235"/>
      <c r="CY60" s="1235"/>
      <c r="CZ60" s="1235"/>
      <c r="DA60" s="1235"/>
      <c r="DB60" s="1235"/>
      <c r="DC60" s="1235"/>
      <c r="DD60" s="1234"/>
      <c r="DE60" s="1232"/>
    </row>
    <row r="61" spans="1:109" s="1209" customFormat="1" ht="13.2" x14ac:dyDescent="0.2">
      <c r="A61" s="255"/>
      <c r="B61" s="1236"/>
      <c r="C61" s="1237"/>
      <c r="D61" s="1237"/>
      <c r="E61" s="1237"/>
      <c r="F61" s="1237"/>
      <c r="G61" s="1237"/>
      <c r="H61" s="1237"/>
      <c r="I61" s="1237"/>
      <c r="J61" s="1237"/>
      <c r="K61" s="1237"/>
      <c r="L61" s="1237"/>
      <c r="M61" s="1238"/>
      <c r="N61" s="1238"/>
      <c r="O61" s="1237"/>
      <c r="P61" s="1237"/>
      <c r="Q61" s="1237"/>
      <c r="R61" s="1237"/>
      <c r="S61" s="1237"/>
      <c r="T61" s="1237"/>
      <c r="U61" s="1237"/>
      <c r="V61" s="1237"/>
      <c r="W61" s="1237"/>
      <c r="X61" s="1237"/>
      <c r="Y61" s="1237"/>
      <c r="Z61" s="1237"/>
      <c r="AA61" s="1237"/>
      <c r="AB61" s="1237"/>
      <c r="AC61" s="1237"/>
      <c r="AD61" s="1237"/>
      <c r="AE61" s="1237"/>
      <c r="AF61" s="1237"/>
      <c r="AG61" s="1237"/>
      <c r="AH61" s="1237"/>
      <c r="AI61" s="1237"/>
      <c r="AJ61" s="1237"/>
      <c r="AK61" s="1237"/>
      <c r="AL61" s="1237"/>
      <c r="AM61" s="1237"/>
      <c r="AN61" s="1237"/>
      <c r="AO61" s="1237"/>
      <c r="AP61" s="1237"/>
      <c r="AQ61" s="1237"/>
      <c r="AR61" s="1237"/>
      <c r="AS61" s="1238"/>
      <c r="AT61" s="1238"/>
      <c r="AU61" s="1237"/>
      <c r="AV61" s="1237"/>
      <c r="AW61" s="1237"/>
      <c r="AX61" s="1237"/>
      <c r="AY61" s="1237"/>
      <c r="AZ61" s="1237"/>
      <c r="BA61" s="1237"/>
      <c r="BB61" s="1237"/>
      <c r="BC61" s="1237"/>
      <c r="BD61" s="1237"/>
      <c r="BE61" s="1238"/>
      <c r="BF61" s="1238"/>
      <c r="BG61" s="1237"/>
      <c r="BH61" s="1237"/>
      <c r="BI61" s="1237"/>
      <c r="BJ61" s="1237"/>
      <c r="BK61" s="1237"/>
      <c r="BL61" s="1237"/>
      <c r="BM61" s="1237"/>
      <c r="BN61" s="1237"/>
      <c r="BO61" s="1237"/>
      <c r="BP61" s="1237"/>
      <c r="BQ61" s="1238"/>
      <c r="BR61" s="1238"/>
      <c r="BS61" s="1237"/>
      <c r="BT61" s="1237"/>
      <c r="BU61" s="1237"/>
      <c r="BV61" s="1237"/>
      <c r="BW61" s="1237"/>
      <c r="BX61" s="1237"/>
      <c r="BY61" s="1237"/>
      <c r="BZ61" s="1237"/>
      <c r="CA61" s="1237"/>
      <c r="CB61" s="1237"/>
      <c r="CC61" s="1238"/>
      <c r="CD61" s="1238"/>
      <c r="CE61" s="1237"/>
      <c r="CF61" s="1237"/>
      <c r="CG61" s="1237"/>
      <c r="CH61" s="1237"/>
      <c r="CI61" s="1237"/>
      <c r="CJ61" s="1237"/>
      <c r="CK61" s="1237"/>
      <c r="CL61" s="1237"/>
      <c r="CM61" s="1237"/>
      <c r="CN61" s="1237"/>
      <c r="CO61" s="1238"/>
      <c r="CP61" s="1238"/>
      <c r="CQ61" s="1237"/>
      <c r="CR61" s="1237"/>
      <c r="CS61" s="1237"/>
      <c r="CT61" s="1237"/>
      <c r="CU61" s="1237"/>
      <c r="CV61" s="1237"/>
      <c r="CW61" s="1237"/>
      <c r="CX61" s="1237"/>
      <c r="CY61" s="1237"/>
      <c r="CZ61" s="1237"/>
      <c r="DA61" s="1238"/>
      <c r="DB61" s="1238"/>
      <c r="DC61" s="1238"/>
      <c r="DD61" s="1239"/>
      <c r="DE61" s="1232"/>
    </row>
    <row r="62" spans="1:109" ht="13.2" x14ac:dyDescent="0.2">
      <c r="B62" s="1207"/>
      <c r="C62" s="1207"/>
      <c r="D62" s="1207"/>
      <c r="E62" s="1207"/>
      <c r="F62" s="1207"/>
      <c r="G62" s="1207"/>
      <c r="H62" s="1207"/>
      <c r="I62" s="1207"/>
      <c r="J62" s="1207"/>
      <c r="K62" s="1207"/>
      <c r="L62" s="1207"/>
      <c r="M62" s="1207"/>
      <c r="N62" s="1207"/>
      <c r="O62" s="1207"/>
      <c r="P62" s="1207"/>
      <c r="Q62" s="1207"/>
      <c r="R62" s="1207"/>
      <c r="S62" s="1207"/>
      <c r="T62" s="1207"/>
      <c r="U62" s="1207"/>
      <c r="V62" s="1207"/>
      <c r="W62" s="1207"/>
      <c r="X62" s="1207"/>
      <c r="Y62" s="1207"/>
      <c r="Z62" s="1207"/>
      <c r="AA62" s="1207"/>
      <c r="AB62" s="1207"/>
      <c r="AC62" s="1207"/>
      <c r="AD62" s="1207"/>
      <c r="AE62" s="1207"/>
      <c r="AF62" s="1207"/>
      <c r="AG62" s="1207"/>
      <c r="AH62" s="1207"/>
      <c r="AI62" s="1207"/>
      <c r="AJ62" s="1207"/>
      <c r="AK62" s="1207"/>
      <c r="AL62" s="1207"/>
      <c r="AM62" s="1207"/>
      <c r="AN62" s="1207"/>
      <c r="AO62" s="1207"/>
      <c r="AP62" s="1207"/>
      <c r="AQ62" s="1207"/>
      <c r="AR62" s="1207"/>
      <c r="AS62" s="1207"/>
      <c r="AT62" s="1207"/>
      <c r="AU62" s="1207"/>
      <c r="AV62" s="1207"/>
      <c r="AW62" s="1207"/>
      <c r="AX62" s="1207"/>
      <c r="AY62" s="1207"/>
      <c r="AZ62" s="1207"/>
      <c r="BA62" s="1207"/>
      <c r="BB62" s="1207"/>
      <c r="BC62" s="1207"/>
      <c r="BD62" s="1207"/>
      <c r="BE62" s="1207"/>
      <c r="BF62" s="1207"/>
      <c r="BG62" s="1207"/>
      <c r="BH62" s="1207"/>
      <c r="BI62" s="1207"/>
      <c r="BJ62" s="1207"/>
      <c r="BK62" s="1207"/>
      <c r="BL62" s="1207"/>
      <c r="BM62" s="1207"/>
      <c r="BN62" s="1207"/>
      <c r="BO62" s="1207"/>
      <c r="BP62" s="1207"/>
      <c r="BQ62" s="1207"/>
      <c r="BR62" s="1207"/>
      <c r="BS62" s="1207"/>
      <c r="BT62" s="1207"/>
      <c r="BU62" s="1207"/>
      <c r="BV62" s="1207"/>
      <c r="BW62" s="1207"/>
      <c r="BX62" s="1207"/>
      <c r="BY62" s="1207"/>
      <c r="BZ62" s="1207"/>
      <c r="CA62" s="1207"/>
      <c r="CB62" s="1207"/>
      <c r="CC62" s="1207"/>
      <c r="CD62" s="1207"/>
      <c r="CE62" s="1207"/>
      <c r="CF62" s="1207"/>
      <c r="CG62" s="1207"/>
      <c r="CH62" s="1207"/>
      <c r="CI62" s="1207"/>
      <c r="CJ62" s="1207"/>
      <c r="CK62" s="1207"/>
      <c r="CL62" s="1207"/>
      <c r="CM62" s="1207"/>
      <c r="CN62" s="1207"/>
      <c r="CO62" s="1207"/>
      <c r="CP62" s="1207"/>
      <c r="CQ62" s="1207"/>
      <c r="CR62" s="1207"/>
      <c r="CS62" s="1207"/>
      <c r="CT62" s="1207"/>
      <c r="CU62" s="1207"/>
      <c r="CV62" s="1207"/>
      <c r="CW62" s="1207"/>
      <c r="CX62" s="1207"/>
      <c r="CY62" s="1207"/>
      <c r="CZ62" s="1207"/>
      <c r="DA62" s="1207"/>
      <c r="DB62" s="1207"/>
      <c r="DC62" s="1207"/>
      <c r="DD62" s="1207"/>
      <c r="DE62" s="255"/>
    </row>
    <row r="63" spans="1:109" ht="16.2" x14ac:dyDescent="0.2">
      <c r="B63" s="312" t="s">
        <v>579</v>
      </c>
    </row>
    <row r="64" spans="1:109" ht="13.2" x14ac:dyDescent="0.2">
      <c r="B64" s="259"/>
      <c r="G64" s="1208"/>
      <c r="I64" s="1240"/>
      <c r="J64" s="1240"/>
      <c r="K64" s="1240"/>
      <c r="L64" s="1240"/>
      <c r="M64" s="1240"/>
      <c r="N64" s="1241"/>
      <c r="AM64" s="1208"/>
      <c r="AN64" s="1208" t="s">
        <v>572</v>
      </c>
      <c r="AP64" s="1209"/>
      <c r="AQ64" s="1209"/>
      <c r="AR64" s="1209"/>
      <c r="AY64" s="1208"/>
      <c r="BA64" s="1209"/>
      <c r="BB64" s="1209"/>
      <c r="BC64" s="1209"/>
      <c r="BK64" s="1208"/>
      <c r="BM64" s="1209"/>
      <c r="BN64" s="1209"/>
      <c r="BO64" s="1209"/>
      <c r="BW64" s="1208"/>
      <c r="BY64" s="1209"/>
      <c r="BZ64" s="1209"/>
      <c r="CA64" s="1209"/>
      <c r="CI64" s="1208"/>
      <c r="CK64" s="1209"/>
      <c r="CL64" s="1209"/>
      <c r="CM64" s="1209"/>
      <c r="CU64" s="1208"/>
      <c r="CW64" s="1209"/>
      <c r="CX64" s="1209"/>
      <c r="CY64" s="1209"/>
    </row>
    <row r="65" spans="2:107" ht="13.2" x14ac:dyDescent="0.2">
      <c r="B65" s="259"/>
      <c r="AN65" s="1210" t="s">
        <v>580</v>
      </c>
      <c r="AO65" s="1242"/>
      <c r="AP65" s="1242"/>
      <c r="AQ65" s="1242"/>
      <c r="AR65" s="1242"/>
      <c r="AS65" s="1242"/>
      <c r="AT65" s="1242"/>
      <c r="AU65" s="1242"/>
      <c r="AV65" s="1242"/>
      <c r="AW65" s="1242"/>
      <c r="AX65" s="1242"/>
      <c r="AY65" s="1242"/>
      <c r="AZ65" s="1242"/>
      <c r="BA65" s="1242"/>
      <c r="BB65" s="1242"/>
      <c r="BC65" s="1242"/>
      <c r="BD65" s="1242"/>
      <c r="BE65" s="1242"/>
      <c r="BF65" s="1242"/>
      <c r="BG65" s="1242"/>
      <c r="BH65" s="1242"/>
      <c r="BI65" s="1242"/>
      <c r="BJ65" s="1242"/>
      <c r="BK65" s="1242"/>
      <c r="BL65" s="1242"/>
      <c r="BM65" s="1242"/>
      <c r="BN65" s="1242"/>
      <c r="BO65" s="1242"/>
      <c r="BP65" s="1242"/>
      <c r="BQ65" s="1242"/>
      <c r="BR65" s="1242"/>
      <c r="BS65" s="1242"/>
      <c r="BT65" s="1242"/>
      <c r="BU65" s="1242"/>
      <c r="BV65" s="1242"/>
      <c r="BW65" s="1242"/>
      <c r="BX65" s="1242"/>
      <c r="BY65" s="1242"/>
      <c r="BZ65" s="1242"/>
      <c r="CA65" s="1242"/>
      <c r="CB65" s="1242"/>
      <c r="CC65" s="1242"/>
      <c r="CD65" s="1242"/>
      <c r="CE65" s="1242"/>
      <c r="CF65" s="1242"/>
      <c r="CG65" s="1242"/>
      <c r="CH65" s="1242"/>
      <c r="CI65" s="1242"/>
      <c r="CJ65" s="1242"/>
      <c r="CK65" s="1242"/>
      <c r="CL65" s="1242"/>
      <c r="CM65" s="1242"/>
      <c r="CN65" s="1242"/>
      <c r="CO65" s="1242"/>
      <c r="CP65" s="1242"/>
      <c r="CQ65" s="1242"/>
      <c r="CR65" s="1242"/>
      <c r="CS65" s="1242"/>
      <c r="CT65" s="1242"/>
      <c r="CU65" s="1242"/>
      <c r="CV65" s="1242"/>
      <c r="CW65" s="1242"/>
      <c r="CX65" s="1242"/>
      <c r="CY65" s="1242"/>
      <c r="CZ65" s="1242"/>
      <c r="DA65" s="1242"/>
      <c r="DB65" s="1242"/>
      <c r="DC65" s="1243"/>
    </row>
    <row r="66" spans="2:107" ht="13.2" x14ac:dyDescent="0.2">
      <c r="B66" s="259"/>
      <c r="AN66" s="1244"/>
      <c r="AO66" s="1245"/>
      <c r="AP66" s="1245"/>
      <c r="AQ66" s="1245"/>
      <c r="AR66" s="1245"/>
      <c r="AS66" s="1245"/>
      <c r="AT66" s="1245"/>
      <c r="AU66" s="1245"/>
      <c r="AV66" s="1245"/>
      <c r="AW66" s="1245"/>
      <c r="AX66" s="1245"/>
      <c r="AY66" s="1245"/>
      <c r="AZ66" s="1245"/>
      <c r="BA66" s="1245"/>
      <c r="BB66" s="1245"/>
      <c r="BC66" s="1245"/>
      <c r="BD66" s="1245"/>
      <c r="BE66" s="1245"/>
      <c r="BF66" s="1245"/>
      <c r="BG66" s="1245"/>
      <c r="BH66" s="1245"/>
      <c r="BI66" s="1245"/>
      <c r="BJ66" s="1245"/>
      <c r="BK66" s="1245"/>
      <c r="BL66" s="1245"/>
      <c r="BM66" s="1245"/>
      <c r="BN66" s="1245"/>
      <c r="BO66" s="1245"/>
      <c r="BP66" s="1245"/>
      <c r="BQ66" s="1245"/>
      <c r="BR66" s="1245"/>
      <c r="BS66" s="1245"/>
      <c r="BT66" s="1245"/>
      <c r="BU66" s="1245"/>
      <c r="BV66" s="1245"/>
      <c r="BW66" s="1245"/>
      <c r="BX66" s="1245"/>
      <c r="BY66" s="1245"/>
      <c r="BZ66" s="1245"/>
      <c r="CA66" s="1245"/>
      <c r="CB66" s="1245"/>
      <c r="CC66" s="1245"/>
      <c r="CD66" s="1245"/>
      <c r="CE66" s="1245"/>
      <c r="CF66" s="1245"/>
      <c r="CG66" s="1245"/>
      <c r="CH66" s="1245"/>
      <c r="CI66" s="1245"/>
      <c r="CJ66" s="1245"/>
      <c r="CK66" s="1245"/>
      <c r="CL66" s="1245"/>
      <c r="CM66" s="1245"/>
      <c r="CN66" s="1245"/>
      <c r="CO66" s="1245"/>
      <c r="CP66" s="1245"/>
      <c r="CQ66" s="1245"/>
      <c r="CR66" s="1245"/>
      <c r="CS66" s="1245"/>
      <c r="CT66" s="1245"/>
      <c r="CU66" s="1245"/>
      <c r="CV66" s="1245"/>
      <c r="CW66" s="1245"/>
      <c r="CX66" s="1245"/>
      <c r="CY66" s="1245"/>
      <c r="CZ66" s="1245"/>
      <c r="DA66" s="1245"/>
      <c r="DB66" s="1245"/>
      <c r="DC66" s="1246"/>
    </row>
    <row r="67" spans="2:107" ht="13.2" x14ac:dyDescent="0.2">
      <c r="B67" s="259"/>
      <c r="AN67" s="1244"/>
      <c r="AO67" s="1245"/>
      <c r="AP67" s="1245"/>
      <c r="AQ67" s="1245"/>
      <c r="AR67" s="1245"/>
      <c r="AS67" s="1245"/>
      <c r="AT67" s="1245"/>
      <c r="AU67" s="1245"/>
      <c r="AV67" s="1245"/>
      <c r="AW67" s="1245"/>
      <c r="AX67" s="1245"/>
      <c r="AY67" s="1245"/>
      <c r="AZ67" s="1245"/>
      <c r="BA67" s="1245"/>
      <c r="BB67" s="1245"/>
      <c r="BC67" s="1245"/>
      <c r="BD67" s="1245"/>
      <c r="BE67" s="1245"/>
      <c r="BF67" s="1245"/>
      <c r="BG67" s="1245"/>
      <c r="BH67" s="1245"/>
      <c r="BI67" s="1245"/>
      <c r="BJ67" s="1245"/>
      <c r="BK67" s="1245"/>
      <c r="BL67" s="1245"/>
      <c r="BM67" s="1245"/>
      <c r="BN67" s="1245"/>
      <c r="BO67" s="1245"/>
      <c r="BP67" s="1245"/>
      <c r="BQ67" s="1245"/>
      <c r="BR67" s="1245"/>
      <c r="BS67" s="1245"/>
      <c r="BT67" s="1245"/>
      <c r="BU67" s="1245"/>
      <c r="BV67" s="1245"/>
      <c r="BW67" s="1245"/>
      <c r="BX67" s="1245"/>
      <c r="BY67" s="1245"/>
      <c r="BZ67" s="1245"/>
      <c r="CA67" s="1245"/>
      <c r="CB67" s="1245"/>
      <c r="CC67" s="1245"/>
      <c r="CD67" s="1245"/>
      <c r="CE67" s="1245"/>
      <c r="CF67" s="1245"/>
      <c r="CG67" s="1245"/>
      <c r="CH67" s="1245"/>
      <c r="CI67" s="1245"/>
      <c r="CJ67" s="1245"/>
      <c r="CK67" s="1245"/>
      <c r="CL67" s="1245"/>
      <c r="CM67" s="1245"/>
      <c r="CN67" s="1245"/>
      <c r="CO67" s="1245"/>
      <c r="CP67" s="1245"/>
      <c r="CQ67" s="1245"/>
      <c r="CR67" s="1245"/>
      <c r="CS67" s="1245"/>
      <c r="CT67" s="1245"/>
      <c r="CU67" s="1245"/>
      <c r="CV67" s="1245"/>
      <c r="CW67" s="1245"/>
      <c r="CX67" s="1245"/>
      <c r="CY67" s="1245"/>
      <c r="CZ67" s="1245"/>
      <c r="DA67" s="1245"/>
      <c r="DB67" s="1245"/>
      <c r="DC67" s="1246"/>
    </row>
    <row r="68" spans="2:107" ht="13.2" x14ac:dyDescent="0.2">
      <c r="B68" s="259"/>
      <c r="AN68" s="1244"/>
      <c r="AO68" s="1245"/>
      <c r="AP68" s="1245"/>
      <c r="AQ68" s="1245"/>
      <c r="AR68" s="1245"/>
      <c r="AS68" s="1245"/>
      <c r="AT68" s="1245"/>
      <c r="AU68" s="1245"/>
      <c r="AV68" s="1245"/>
      <c r="AW68" s="1245"/>
      <c r="AX68" s="1245"/>
      <c r="AY68" s="1245"/>
      <c r="AZ68" s="1245"/>
      <c r="BA68" s="1245"/>
      <c r="BB68" s="1245"/>
      <c r="BC68" s="1245"/>
      <c r="BD68" s="1245"/>
      <c r="BE68" s="1245"/>
      <c r="BF68" s="1245"/>
      <c r="BG68" s="1245"/>
      <c r="BH68" s="1245"/>
      <c r="BI68" s="1245"/>
      <c r="BJ68" s="1245"/>
      <c r="BK68" s="1245"/>
      <c r="BL68" s="1245"/>
      <c r="BM68" s="1245"/>
      <c r="BN68" s="1245"/>
      <c r="BO68" s="1245"/>
      <c r="BP68" s="1245"/>
      <c r="BQ68" s="1245"/>
      <c r="BR68" s="1245"/>
      <c r="BS68" s="1245"/>
      <c r="BT68" s="1245"/>
      <c r="BU68" s="1245"/>
      <c r="BV68" s="1245"/>
      <c r="BW68" s="1245"/>
      <c r="BX68" s="1245"/>
      <c r="BY68" s="1245"/>
      <c r="BZ68" s="1245"/>
      <c r="CA68" s="1245"/>
      <c r="CB68" s="1245"/>
      <c r="CC68" s="1245"/>
      <c r="CD68" s="1245"/>
      <c r="CE68" s="1245"/>
      <c r="CF68" s="1245"/>
      <c r="CG68" s="1245"/>
      <c r="CH68" s="1245"/>
      <c r="CI68" s="1245"/>
      <c r="CJ68" s="1245"/>
      <c r="CK68" s="1245"/>
      <c r="CL68" s="1245"/>
      <c r="CM68" s="1245"/>
      <c r="CN68" s="1245"/>
      <c r="CO68" s="1245"/>
      <c r="CP68" s="1245"/>
      <c r="CQ68" s="1245"/>
      <c r="CR68" s="1245"/>
      <c r="CS68" s="1245"/>
      <c r="CT68" s="1245"/>
      <c r="CU68" s="1245"/>
      <c r="CV68" s="1245"/>
      <c r="CW68" s="1245"/>
      <c r="CX68" s="1245"/>
      <c r="CY68" s="1245"/>
      <c r="CZ68" s="1245"/>
      <c r="DA68" s="1245"/>
      <c r="DB68" s="1245"/>
      <c r="DC68" s="1246"/>
    </row>
    <row r="69" spans="2:107" ht="13.2" x14ac:dyDescent="0.2">
      <c r="B69" s="259"/>
      <c r="AN69" s="1247"/>
      <c r="AO69" s="1248"/>
      <c r="AP69" s="1248"/>
      <c r="AQ69" s="1248"/>
      <c r="AR69" s="1248"/>
      <c r="AS69" s="1248"/>
      <c r="AT69" s="1248"/>
      <c r="AU69" s="1248"/>
      <c r="AV69" s="1248"/>
      <c r="AW69" s="1248"/>
      <c r="AX69" s="1248"/>
      <c r="AY69" s="1248"/>
      <c r="AZ69" s="1248"/>
      <c r="BA69" s="1248"/>
      <c r="BB69" s="1248"/>
      <c r="BC69" s="1248"/>
      <c r="BD69" s="1248"/>
      <c r="BE69" s="1248"/>
      <c r="BF69" s="1248"/>
      <c r="BG69" s="1248"/>
      <c r="BH69" s="1248"/>
      <c r="BI69" s="1248"/>
      <c r="BJ69" s="1248"/>
      <c r="BK69" s="1248"/>
      <c r="BL69" s="1248"/>
      <c r="BM69" s="1248"/>
      <c r="BN69" s="1248"/>
      <c r="BO69" s="1248"/>
      <c r="BP69" s="1248"/>
      <c r="BQ69" s="1248"/>
      <c r="BR69" s="1248"/>
      <c r="BS69" s="1248"/>
      <c r="BT69" s="1248"/>
      <c r="BU69" s="1248"/>
      <c r="BV69" s="1248"/>
      <c r="BW69" s="1248"/>
      <c r="BX69" s="1248"/>
      <c r="BY69" s="1248"/>
      <c r="BZ69" s="1248"/>
      <c r="CA69" s="1248"/>
      <c r="CB69" s="1248"/>
      <c r="CC69" s="1248"/>
      <c r="CD69" s="1248"/>
      <c r="CE69" s="1248"/>
      <c r="CF69" s="1248"/>
      <c r="CG69" s="1248"/>
      <c r="CH69" s="1248"/>
      <c r="CI69" s="1248"/>
      <c r="CJ69" s="1248"/>
      <c r="CK69" s="1248"/>
      <c r="CL69" s="1248"/>
      <c r="CM69" s="1248"/>
      <c r="CN69" s="1248"/>
      <c r="CO69" s="1248"/>
      <c r="CP69" s="1248"/>
      <c r="CQ69" s="1248"/>
      <c r="CR69" s="1248"/>
      <c r="CS69" s="1248"/>
      <c r="CT69" s="1248"/>
      <c r="CU69" s="1248"/>
      <c r="CV69" s="1248"/>
      <c r="CW69" s="1248"/>
      <c r="CX69" s="1248"/>
      <c r="CY69" s="1248"/>
      <c r="CZ69" s="1248"/>
      <c r="DA69" s="1248"/>
      <c r="DB69" s="1248"/>
      <c r="DC69" s="1249"/>
    </row>
    <row r="70" spans="2:107" ht="13.2" x14ac:dyDescent="0.2">
      <c r="B70" s="259"/>
      <c r="H70" s="1250"/>
      <c r="I70" s="1250"/>
      <c r="J70" s="1251"/>
      <c r="K70" s="1251"/>
      <c r="L70" s="1252"/>
      <c r="M70" s="1251"/>
      <c r="N70" s="1252"/>
      <c r="AN70" s="1219"/>
      <c r="AO70" s="1219"/>
      <c r="AP70" s="1219"/>
      <c r="AZ70" s="1219"/>
      <c r="BA70" s="1219"/>
      <c r="BB70" s="1219"/>
      <c r="BL70" s="1219"/>
      <c r="BM70" s="1219"/>
      <c r="BN70" s="1219"/>
      <c r="BX70" s="1219"/>
      <c r="BY70" s="1219"/>
      <c r="BZ70" s="1219"/>
      <c r="CJ70" s="1219"/>
      <c r="CK70" s="1219"/>
      <c r="CL70" s="1219"/>
      <c r="CV70" s="1219"/>
      <c r="CW70" s="1219"/>
      <c r="CX70" s="1219"/>
    </row>
    <row r="71" spans="2:107" ht="13.2" x14ac:dyDescent="0.2">
      <c r="B71" s="259"/>
      <c r="G71" s="1253"/>
      <c r="I71" s="1254"/>
      <c r="J71" s="1251"/>
      <c r="K71" s="1251"/>
      <c r="L71" s="1252"/>
      <c r="M71" s="1251"/>
      <c r="N71" s="1252"/>
      <c r="AM71" s="1253"/>
      <c r="AN71" s="255" t="s">
        <v>574</v>
      </c>
    </row>
    <row r="72" spans="2:107" ht="13.2" x14ac:dyDescent="0.2">
      <c r="B72" s="259"/>
      <c r="G72" s="1220"/>
      <c r="H72" s="1220"/>
      <c r="I72" s="1220"/>
      <c r="J72" s="1220"/>
      <c r="K72" s="1221"/>
      <c r="L72" s="1221"/>
      <c r="M72" s="1222"/>
      <c r="N72" s="1222"/>
      <c r="AN72" s="1223"/>
      <c r="AO72" s="1224"/>
      <c r="AP72" s="1224"/>
      <c r="AQ72" s="1224"/>
      <c r="AR72" s="1224"/>
      <c r="AS72" s="1224"/>
      <c r="AT72" s="1224"/>
      <c r="AU72" s="1224"/>
      <c r="AV72" s="1224"/>
      <c r="AW72" s="1224"/>
      <c r="AX72" s="1224"/>
      <c r="AY72" s="1224"/>
      <c r="AZ72" s="1224"/>
      <c r="BA72" s="1224"/>
      <c r="BB72" s="1224"/>
      <c r="BC72" s="1224"/>
      <c r="BD72" s="1224"/>
      <c r="BE72" s="1224"/>
      <c r="BF72" s="1224"/>
      <c r="BG72" s="1224"/>
      <c r="BH72" s="1224"/>
      <c r="BI72" s="1224"/>
      <c r="BJ72" s="1224"/>
      <c r="BK72" s="1224"/>
      <c r="BL72" s="1224"/>
      <c r="BM72" s="1224"/>
      <c r="BN72" s="1224"/>
      <c r="BO72" s="1225"/>
      <c r="BP72" s="1226" t="s">
        <v>527</v>
      </c>
      <c r="BQ72" s="1226"/>
      <c r="BR72" s="1226"/>
      <c r="BS72" s="1226"/>
      <c r="BT72" s="1226"/>
      <c r="BU72" s="1226"/>
      <c r="BV72" s="1226"/>
      <c r="BW72" s="1226"/>
      <c r="BX72" s="1226" t="s">
        <v>528</v>
      </c>
      <c r="BY72" s="1226"/>
      <c r="BZ72" s="1226"/>
      <c r="CA72" s="1226"/>
      <c r="CB72" s="1226"/>
      <c r="CC72" s="1226"/>
      <c r="CD72" s="1226"/>
      <c r="CE72" s="1226"/>
      <c r="CF72" s="1226" t="s">
        <v>529</v>
      </c>
      <c r="CG72" s="1226"/>
      <c r="CH72" s="1226"/>
      <c r="CI72" s="1226"/>
      <c r="CJ72" s="1226"/>
      <c r="CK72" s="1226"/>
      <c r="CL72" s="1226"/>
      <c r="CM72" s="1226"/>
      <c r="CN72" s="1226" t="s">
        <v>530</v>
      </c>
      <c r="CO72" s="1226"/>
      <c r="CP72" s="1226"/>
      <c r="CQ72" s="1226"/>
      <c r="CR72" s="1226"/>
      <c r="CS72" s="1226"/>
      <c r="CT72" s="1226"/>
      <c r="CU72" s="1226"/>
      <c r="CV72" s="1226" t="s">
        <v>531</v>
      </c>
      <c r="CW72" s="1226"/>
      <c r="CX72" s="1226"/>
      <c r="CY72" s="1226"/>
      <c r="CZ72" s="1226"/>
      <c r="DA72" s="1226"/>
      <c r="DB72" s="1226"/>
      <c r="DC72" s="1226"/>
    </row>
    <row r="73" spans="2:107" ht="13.2" x14ac:dyDescent="0.2">
      <c r="B73" s="259"/>
      <c r="G73" s="1227"/>
      <c r="H73" s="1227"/>
      <c r="I73" s="1227"/>
      <c r="J73" s="1227"/>
      <c r="K73" s="1255"/>
      <c r="L73" s="1255"/>
      <c r="M73" s="1255"/>
      <c r="N73" s="1255"/>
      <c r="AM73" s="1219"/>
      <c r="AN73" s="1230" t="s">
        <v>575</v>
      </c>
      <c r="AO73" s="1230"/>
      <c r="AP73" s="1230"/>
      <c r="AQ73" s="1230"/>
      <c r="AR73" s="1230"/>
      <c r="AS73" s="1230"/>
      <c r="AT73" s="1230"/>
      <c r="AU73" s="1230"/>
      <c r="AV73" s="1230"/>
      <c r="AW73" s="1230"/>
      <c r="AX73" s="1230"/>
      <c r="AY73" s="1230"/>
      <c r="AZ73" s="1230"/>
      <c r="BA73" s="1230"/>
      <c r="BB73" s="1230" t="s">
        <v>576</v>
      </c>
      <c r="BC73" s="1230"/>
      <c r="BD73" s="1230"/>
      <c r="BE73" s="1230"/>
      <c r="BF73" s="1230"/>
      <c r="BG73" s="1230"/>
      <c r="BH73" s="1230"/>
      <c r="BI73" s="1230"/>
      <c r="BJ73" s="1230"/>
      <c r="BK73" s="1230"/>
      <c r="BL73" s="1230"/>
      <c r="BM73" s="1230"/>
      <c r="BN73" s="1230"/>
      <c r="BO73" s="1230"/>
      <c r="BP73" s="1231">
        <v>79.3</v>
      </c>
      <c r="BQ73" s="1231"/>
      <c r="BR73" s="1231"/>
      <c r="BS73" s="1231"/>
      <c r="BT73" s="1231"/>
      <c r="BU73" s="1231"/>
      <c r="BV73" s="1231"/>
      <c r="BW73" s="1231"/>
      <c r="BX73" s="1231">
        <v>83</v>
      </c>
      <c r="BY73" s="1231"/>
      <c r="BZ73" s="1231"/>
      <c r="CA73" s="1231"/>
      <c r="CB73" s="1231"/>
      <c r="CC73" s="1231"/>
      <c r="CD73" s="1231"/>
      <c r="CE73" s="1231"/>
      <c r="CF73" s="1231">
        <v>42.8</v>
      </c>
      <c r="CG73" s="1231"/>
      <c r="CH73" s="1231"/>
      <c r="CI73" s="1231"/>
      <c r="CJ73" s="1231"/>
      <c r="CK73" s="1231"/>
      <c r="CL73" s="1231"/>
      <c r="CM73" s="1231"/>
      <c r="CN73" s="1231">
        <v>27.9</v>
      </c>
      <c r="CO73" s="1231"/>
      <c r="CP73" s="1231"/>
      <c r="CQ73" s="1231"/>
      <c r="CR73" s="1231"/>
      <c r="CS73" s="1231"/>
      <c r="CT73" s="1231"/>
      <c r="CU73" s="1231"/>
      <c r="CV73" s="1231">
        <v>8.6999999999999993</v>
      </c>
      <c r="CW73" s="1231"/>
      <c r="CX73" s="1231"/>
      <c r="CY73" s="1231"/>
      <c r="CZ73" s="1231"/>
      <c r="DA73" s="1231"/>
      <c r="DB73" s="1231"/>
      <c r="DC73" s="1231"/>
    </row>
    <row r="74" spans="2:107" ht="13.2" x14ac:dyDescent="0.2">
      <c r="B74" s="259"/>
      <c r="G74" s="1227"/>
      <c r="H74" s="1227"/>
      <c r="I74" s="1227"/>
      <c r="J74" s="1227"/>
      <c r="K74" s="1255"/>
      <c r="L74" s="1255"/>
      <c r="M74" s="1255"/>
      <c r="N74" s="1255"/>
      <c r="AM74" s="1219"/>
      <c r="AN74" s="1230"/>
      <c r="AO74" s="1230"/>
      <c r="AP74" s="1230"/>
      <c r="AQ74" s="1230"/>
      <c r="AR74" s="1230"/>
      <c r="AS74" s="1230"/>
      <c r="AT74" s="1230"/>
      <c r="AU74" s="1230"/>
      <c r="AV74" s="1230"/>
      <c r="AW74" s="1230"/>
      <c r="AX74" s="1230"/>
      <c r="AY74" s="1230"/>
      <c r="AZ74" s="1230"/>
      <c r="BA74" s="1230"/>
      <c r="BB74" s="1230"/>
      <c r="BC74" s="1230"/>
      <c r="BD74" s="1230"/>
      <c r="BE74" s="1230"/>
      <c r="BF74" s="1230"/>
      <c r="BG74" s="1230"/>
      <c r="BH74" s="1230"/>
      <c r="BI74" s="1230"/>
      <c r="BJ74" s="1230"/>
      <c r="BK74" s="1230"/>
      <c r="BL74" s="1230"/>
      <c r="BM74" s="1230"/>
      <c r="BN74" s="1230"/>
      <c r="BO74" s="1230"/>
      <c r="BP74" s="1231"/>
      <c r="BQ74" s="1231"/>
      <c r="BR74" s="1231"/>
      <c r="BS74" s="1231"/>
      <c r="BT74" s="1231"/>
      <c r="BU74" s="1231"/>
      <c r="BV74" s="1231"/>
      <c r="BW74" s="1231"/>
      <c r="BX74" s="1231"/>
      <c r="BY74" s="1231"/>
      <c r="BZ74" s="1231"/>
      <c r="CA74" s="1231"/>
      <c r="CB74" s="1231"/>
      <c r="CC74" s="1231"/>
      <c r="CD74" s="1231"/>
      <c r="CE74" s="1231"/>
      <c r="CF74" s="1231"/>
      <c r="CG74" s="1231"/>
      <c r="CH74" s="1231"/>
      <c r="CI74" s="1231"/>
      <c r="CJ74" s="1231"/>
      <c r="CK74" s="1231"/>
      <c r="CL74" s="1231"/>
      <c r="CM74" s="1231"/>
      <c r="CN74" s="1231"/>
      <c r="CO74" s="1231"/>
      <c r="CP74" s="1231"/>
      <c r="CQ74" s="1231"/>
      <c r="CR74" s="1231"/>
      <c r="CS74" s="1231"/>
      <c r="CT74" s="1231"/>
      <c r="CU74" s="1231"/>
      <c r="CV74" s="1231"/>
      <c r="CW74" s="1231"/>
      <c r="CX74" s="1231"/>
      <c r="CY74" s="1231"/>
      <c r="CZ74" s="1231"/>
      <c r="DA74" s="1231"/>
      <c r="DB74" s="1231"/>
      <c r="DC74" s="1231"/>
    </row>
    <row r="75" spans="2:107" ht="13.2" x14ac:dyDescent="0.2">
      <c r="B75" s="259"/>
      <c r="G75" s="1227"/>
      <c r="H75" s="1227"/>
      <c r="I75" s="1220"/>
      <c r="J75" s="1220"/>
      <c r="K75" s="1229"/>
      <c r="L75" s="1229"/>
      <c r="M75" s="1229"/>
      <c r="N75" s="1229"/>
      <c r="AM75" s="1219"/>
      <c r="AN75" s="1230"/>
      <c r="AO75" s="1230"/>
      <c r="AP75" s="1230"/>
      <c r="AQ75" s="1230"/>
      <c r="AR75" s="1230"/>
      <c r="AS75" s="1230"/>
      <c r="AT75" s="1230"/>
      <c r="AU75" s="1230"/>
      <c r="AV75" s="1230"/>
      <c r="AW75" s="1230"/>
      <c r="AX75" s="1230"/>
      <c r="AY75" s="1230"/>
      <c r="AZ75" s="1230"/>
      <c r="BA75" s="1230"/>
      <c r="BB75" s="1230" t="s">
        <v>581</v>
      </c>
      <c r="BC75" s="1230"/>
      <c r="BD75" s="1230"/>
      <c r="BE75" s="1230"/>
      <c r="BF75" s="1230"/>
      <c r="BG75" s="1230"/>
      <c r="BH75" s="1230"/>
      <c r="BI75" s="1230"/>
      <c r="BJ75" s="1230"/>
      <c r="BK75" s="1230"/>
      <c r="BL75" s="1230"/>
      <c r="BM75" s="1230"/>
      <c r="BN75" s="1230"/>
      <c r="BO75" s="1230"/>
      <c r="BP75" s="1231">
        <v>13.5</v>
      </c>
      <c r="BQ75" s="1231"/>
      <c r="BR75" s="1231"/>
      <c r="BS75" s="1231"/>
      <c r="BT75" s="1231"/>
      <c r="BU75" s="1231"/>
      <c r="BV75" s="1231"/>
      <c r="BW75" s="1231"/>
      <c r="BX75" s="1231">
        <v>12</v>
      </c>
      <c r="BY75" s="1231"/>
      <c r="BZ75" s="1231"/>
      <c r="CA75" s="1231"/>
      <c r="CB75" s="1231"/>
      <c r="CC75" s="1231"/>
      <c r="CD75" s="1231"/>
      <c r="CE75" s="1231"/>
      <c r="CF75" s="1231">
        <v>9.9</v>
      </c>
      <c r="CG75" s="1231"/>
      <c r="CH75" s="1231"/>
      <c r="CI75" s="1231"/>
      <c r="CJ75" s="1231"/>
      <c r="CK75" s="1231"/>
      <c r="CL75" s="1231"/>
      <c r="CM75" s="1231"/>
      <c r="CN75" s="1231">
        <v>8.5</v>
      </c>
      <c r="CO75" s="1231"/>
      <c r="CP75" s="1231"/>
      <c r="CQ75" s="1231"/>
      <c r="CR75" s="1231"/>
      <c r="CS75" s="1231"/>
      <c r="CT75" s="1231"/>
      <c r="CU75" s="1231"/>
      <c r="CV75" s="1231">
        <v>7.6</v>
      </c>
      <c r="CW75" s="1231"/>
      <c r="CX75" s="1231"/>
      <c r="CY75" s="1231"/>
      <c r="CZ75" s="1231"/>
      <c r="DA75" s="1231"/>
      <c r="DB75" s="1231"/>
      <c r="DC75" s="1231"/>
    </row>
    <row r="76" spans="2:107" ht="13.2" x14ac:dyDescent="0.2">
      <c r="B76" s="259"/>
      <c r="G76" s="1227"/>
      <c r="H76" s="1227"/>
      <c r="I76" s="1220"/>
      <c r="J76" s="1220"/>
      <c r="K76" s="1229"/>
      <c r="L76" s="1229"/>
      <c r="M76" s="1229"/>
      <c r="N76" s="1229"/>
      <c r="AM76" s="1219"/>
      <c r="AN76" s="1230"/>
      <c r="AO76" s="1230"/>
      <c r="AP76" s="1230"/>
      <c r="AQ76" s="1230"/>
      <c r="AR76" s="1230"/>
      <c r="AS76" s="1230"/>
      <c r="AT76" s="1230"/>
      <c r="AU76" s="1230"/>
      <c r="AV76" s="1230"/>
      <c r="AW76" s="1230"/>
      <c r="AX76" s="1230"/>
      <c r="AY76" s="1230"/>
      <c r="AZ76" s="1230"/>
      <c r="BA76" s="1230"/>
      <c r="BB76" s="1230"/>
      <c r="BC76" s="1230"/>
      <c r="BD76" s="1230"/>
      <c r="BE76" s="1230"/>
      <c r="BF76" s="1230"/>
      <c r="BG76" s="1230"/>
      <c r="BH76" s="1230"/>
      <c r="BI76" s="1230"/>
      <c r="BJ76" s="1230"/>
      <c r="BK76" s="1230"/>
      <c r="BL76" s="1230"/>
      <c r="BM76" s="1230"/>
      <c r="BN76" s="1230"/>
      <c r="BO76" s="1230"/>
      <c r="BP76" s="1231"/>
      <c r="BQ76" s="1231"/>
      <c r="BR76" s="1231"/>
      <c r="BS76" s="1231"/>
      <c r="BT76" s="1231"/>
      <c r="BU76" s="1231"/>
      <c r="BV76" s="1231"/>
      <c r="BW76" s="1231"/>
      <c r="BX76" s="1231"/>
      <c r="BY76" s="1231"/>
      <c r="BZ76" s="1231"/>
      <c r="CA76" s="1231"/>
      <c r="CB76" s="1231"/>
      <c r="CC76" s="1231"/>
      <c r="CD76" s="1231"/>
      <c r="CE76" s="1231"/>
      <c r="CF76" s="1231"/>
      <c r="CG76" s="1231"/>
      <c r="CH76" s="1231"/>
      <c r="CI76" s="1231"/>
      <c r="CJ76" s="1231"/>
      <c r="CK76" s="1231"/>
      <c r="CL76" s="1231"/>
      <c r="CM76" s="1231"/>
      <c r="CN76" s="1231"/>
      <c r="CO76" s="1231"/>
      <c r="CP76" s="1231"/>
      <c r="CQ76" s="1231"/>
      <c r="CR76" s="1231"/>
      <c r="CS76" s="1231"/>
      <c r="CT76" s="1231"/>
      <c r="CU76" s="1231"/>
      <c r="CV76" s="1231"/>
      <c r="CW76" s="1231"/>
      <c r="CX76" s="1231"/>
      <c r="CY76" s="1231"/>
      <c r="CZ76" s="1231"/>
      <c r="DA76" s="1231"/>
      <c r="DB76" s="1231"/>
      <c r="DC76" s="1231"/>
    </row>
    <row r="77" spans="2:107" ht="13.2" x14ac:dyDescent="0.2">
      <c r="B77" s="259"/>
      <c r="G77" s="1220"/>
      <c r="H77" s="1220"/>
      <c r="I77" s="1220"/>
      <c r="J77" s="1220"/>
      <c r="K77" s="1255"/>
      <c r="L77" s="1255"/>
      <c r="M77" s="1255"/>
      <c r="N77" s="1255"/>
      <c r="AN77" s="1226" t="s">
        <v>578</v>
      </c>
      <c r="AO77" s="1226"/>
      <c r="AP77" s="1226"/>
      <c r="AQ77" s="1226"/>
      <c r="AR77" s="1226"/>
      <c r="AS77" s="1226"/>
      <c r="AT77" s="1226"/>
      <c r="AU77" s="1226"/>
      <c r="AV77" s="1226"/>
      <c r="AW77" s="1226"/>
      <c r="AX77" s="1226"/>
      <c r="AY77" s="1226"/>
      <c r="AZ77" s="1226"/>
      <c r="BA77" s="1226"/>
      <c r="BB77" s="1230" t="s">
        <v>576</v>
      </c>
      <c r="BC77" s="1230"/>
      <c r="BD77" s="1230"/>
      <c r="BE77" s="1230"/>
      <c r="BF77" s="1230"/>
      <c r="BG77" s="1230"/>
      <c r="BH77" s="1230"/>
      <c r="BI77" s="1230"/>
      <c r="BJ77" s="1230"/>
      <c r="BK77" s="1230"/>
      <c r="BL77" s="1230"/>
      <c r="BM77" s="1230"/>
      <c r="BN77" s="1230"/>
      <c r="BO77" s="1230"/>
      <c r="BP77" s="1231">
        <v>5.4</v>
      </c>
      <c r="BQ77" s="1231"/>
      <c r="BR77" s="1231"/>
      <c r="BS77" s="1231"/>
      <c r="BT77" s="1231"/>
      <c r="BU77" s="1231"/>
      <c r="BV77" s="1231"/>
      <c r="BW77" s="1231"/>
      <c r="BX77" s="1231">
        <v>3.9</v>
      </c>
      <c r="BY77" s="1231"/>
      <c r="BZ77" s="1231"/>
      <c r="CA77" s="1231"/>
      <c r="CB77" s="1231"/>
      <c r="CC77" s="1231"/>
      <c r="CD77" s="1231"/>
      <c r="CE77" s="1231"/>
      <c r="CF77" s="1231">
        <v>0</v>
      </c>
      <c r="CG77" s="1231"/>
      <c r="CH77" s="1231"/>
      <c r="CI77" s="1231"/>
      <c r="CJ77" s="1231"/>
      <c r="CK77" s="1231"/>
      <c r="CL77" s="1231"/>
      <c r="CM77" s="1231"/>
      <c r="CN77" s="1231">
        <v>0</v>
      </c>
      <c r="CO77" s="1231"/>
      <c r="CP77" s="1231"/>
      <c r="CQ77" s="1231"/>
      <c r="CR77" s="1231"/>
      <c r="CS77" s="1231"/>
      <c r="CT77" s="1231"/>
      <c r="CU77" s="1231"/>
      <c r="CV77" s="1231">
        <v>0</v>
      </c>
      <c r="CW77" s="1231"/>
      <c r="CX77" s="1231"/>
      <c r="CY77" s="1231"/>
      <c r="CZ77" s="1231"/>
      <c r="DA77" s="1231"/>
      <c r="DB77" s="1231"/>
      <c r="DC77" s="1231"/>
    </row>
    <row r="78" spans="2:107" ht="13.2" x14ac:dyDescent="0.2">
      <c r="B78" s="259"/>
      <c r="G78" s="1220"/>
      <c r="H78" s="1220"/>
      <c r="I78" s="1220"/>
      <c r="J78" s="1220"/>
      <c r="K78" s="1255"/>
      <c r="L78" s="1255"/>
      <c r="M78" s="1255"/>
      <c r="N78" s="1255"/>
      <c r="AN78" s="1226"/>
      <c r="AO78" s="1226"/>
      <c r="AP78" s="1226"/>
      <c r="AQ78" s="1226"/>
      <c r="AR78" s="1226"/>
      <c r="AS78" s="1226"/>
      <c r="AT78" s="1226"/>
      <c r="AU78" s="1226"/>
      <c r="AV78" s="1226"/>
      <c r="AW78" s="1226"/>
      <c r="AX78" s="1226"/>
      <c r="AY78" s="1226"/>
      <c r="AZ78" s="1226"/>
      <c r="BA78" s="1226"/>
      <c r="BB78" s="1230"/>
      <c r="BC78" s="1230"/>
      <c r="BD78" s="1230"/>
      <c r="BE78" s="1230"/>
      <c r="BF78" s="1230"/>
      <c r="BG78" s="1230"/>
      <c r="BH78" s="1230"/>
      <c r="BI78" s="1230"/>
      <c r="BJ78" s="1230"/>
      <c r="BK78" s="1230"/>
      <c r="BL78" s="1230"/>
      <c r="BM78" s="1230"/>
      <c r="BN78" s="1230"/>
      <c r="BO78" s="1230"/>
      <c r="BP78" s="1231"/>
      <c r="BQ78" s="1231"/>
      <c r="BR78" s="1231"/>
      <c r="BS78" s="1231"/>
      <c r="BT78" s="1231"/>
      <c r="BU78" s="1231"/>
      <c r="BV78" s="1231"/>
      <c r="BW78" s="1231"/>
      <c r="BX78" s="1231"/>
      <c r="BY78" s="1231"/>
      <c r="BZ78" s="1231"/>
      <c r="CA78" s="1231"/>
      <c r="CB78" s="1231"/>
      <c r="CC78" s="1231"/>
      <c r="CD78" s="1231"/>
      <c r="CE78" s="1231"/>
      <c r="CF78" s="1231"/>
      <c r="CG78" s="1231"/>
      <c r="CH78" s="1231"/>
      <c r="CI78" s="1231"/>
      <c r="CJ78" s="1231"/>
      <c r="CK78" s="1231"/>
      <c r="CL78" s="1231"/>
      <c r="CM78" s="1231"/>
      <c r="CN78" s="1231"/>
      <c r="CO78" s="1231"/>
      <c r="CP78" s="1231"/>
      <c r="CQ78" s="1231"/>
      <c r="CR78" s="1231"/>
      <c r="CS78" s="1231"/>
      <c r="CT78" s="1231"/>
      <c r="CU78" s="1231"/>
      <c r="CV78" s="1231"/>
      <c r="CW78" s="1231"/>
      <c r="CX78" s="1231"/>
      <c r="CY78" s="1231"/>
      <c r="CZ78" s="1231"/>
      <c r="DA78" s="1231"/>
      <c r="DB78" s="1231"/>
      <c r="DC78" s="1231"/>
    </row>
    <row r="79" spans="2:107" ht="13.2" x14ac:dyDescent="0.2">
      <c r="B79" s="259"/>
      <c r="G79" s="1220"/>
      <c r="H79" s="1220"/>
      <c r="I79" s="1233"/>
      <c r="J79" s="1233"/>
      <c r="K79" s="1256"/>
      <c r="L79" s="1256"/>
      <c r="M79" s="1256"/>
      <c r="N79" s="1256"/>
      <c r="AN79" s="1226"/>
      <c r="AO79" s="1226"/>
      <c r="AP79" s="1226"/>
      <c r="AQ79" s="1226"/>
      <c r="AR79" s="1226"/>
      <c r="AS79" s="1226"/>
      <c r="AT79" s="1226"/>
      <c r="AU79" s="1226"/>
      <c r="AV79" s="1226"/>
      <c r="AW79" s="1226"/>
      <c r="AX79" s="1226"/>
      <c r="AY79" s="1226"/>
      <c r="AZ79" s="1226"/>
      <c r="BA79" s="1226"/>
      <c r="BB79" s="1230" t="s">
        <v>581</v>
      </c>
      <c r="BC79" s="1230"/>
      <c r="BD79" s="1230"/>
      <c r="BE79" s="1230"/>
      <c r="BF79" s="1230"/>
      <c r="BG79" s="1230"/>
      <c r="BH79" s="1230"/>
      <c r="BI79" s="1230"/>
      <c r="BJ79" s="1230"/>
      <c r="BK79" s="1230"/>
      <c r="BL79" s="1230"/>
      <c r="BM79" s="1230"/>
      <c r="BN79" s="1230"/>
      <c r="BO79" s="1230"/>
      <c r="BP79" s="1231">
        <v>4.2</v>
      </c>
      <c r="BQ79" s="1231"/>
      <c r="BR79" s="1231"/>
      <c r="BS79" s="1231"/>
      <c r="BT79" s="1231"/>
      <c r="BU79" s="1231"/>
      <c r="BV79" s="1231"/>
      <c r="BW79" s="1231"/>
      <c r="BX79" s="1231">
        <v>4.2</v>
      </c>
      <c r="BY79" s="1231"/>
      <c r="BZ79" s="1231"/>
      <c r="CA79" s="1231"/>
      <c r="CB79" s="1231"/>
      <c r="CC79" s="1231"/>
      <c r="CD79" s="1231"/>
      <c r="CE79" s="1231"/>
      <c r="CF79" s="1231">
        <v>4.5</v>
      </c>
      <c r="CG79" s="1231"/>
      <c r="CH79" s="1231"/>
      <c r="CI79" s="1231"/>
      <c r="CJ79" s="1231"/>
      <c r="CK79" s="1231"/>
      <c r="CL79" s="1231"/>
      <c r="CM79" s="1231"/>
      <c r="CN79" s="1231">
        <v>4.5999999999999996</v>
      </c>
      <c r="CO79" s="1231"/>
      <c r="CP79" s="1231"/>
      <c r="CQ79" s="1231"/>
      <c r="CR79" s="1231"/>
      <c r="CS79" s="1231"/>
      <c r="CT79" s="1231"/>
      <c r="CU79" s="1231"/>
      <c r="CV79" s="1231">
        <v>4.7</v>
      </c>
      <c r="CW79" s="1231"/>
      <c r="CX79" s="1231"/>
      <c r="CY79" s="1231"/>
      <c r="CZ79" s="1231"/>
      <c r="DA79" s="1231"/>
      <c r="DB79" s="1231"/>
      <c r="DC79" s="1231"/>
    </row>
    <row r="80" spans="2:107" ht="13.2" x14ac:dyDescent="0.2">
      <c r="B80" s="259"/>
      <c r="G80" s="1220"/>
      <c r="H80" s="1220"/>
      <c r="I80" s="1233"/>
      <c r="J80" s="1233"/>
      <c r="K80" s="1256"/>
      <c r="L80" s="1256"/>
      <c r="M80" s="1256"/>
      <c r="N80" s="1256"/>
      <c r="AN80" s="1226"/>
      <c r="AO80" s="1226"/>
      <c r="AP80" s="1226"/>
      <c r="AQ80" s="1226"/>
      <c r="AR80" s="1226"/>
      <c r="AS80" s="1226"/>
      <c r="AT80" s="1226"/>
      <c r="AU80" s="1226"/>
      <c r="AV80" s="1226"/>
      <c r="AW80" s="1226"/>
      <c r="AX80" s="1226"/>
      <c r="AY80" s="1226"/>
      <c r="AZ80" s="1226"/>
      <c r="BA80" s="1226"/>
      <c r="BB80" s="1230"/>
      <c r="BC80" s="1230"/>
      <c r="BD80" s="1230"/>
      <c r="BE80" s="1230"/>
      <c r="BF80" s="1230"/>
      <c r="BG80" s="1230"/>
      <c r="BH80" s="1230"/>
      <c r="BI80" s="1230"/>
      <c r="BJ80" s="1230"/>
      <c r="BK80" s="1230"/>
      <c r="BL80" s="1230"/>
      <c r="BM80" s="1230"/>
      <c r="BN80" s="1230"/>
      <c r="BO80" s="1230"/>
      <c r="BP80" s="1231"/>
      <c r="BQ80" s="1231"/>
      <c r="BR80" s="1231"/>
      <c r="BS80" s="1231"/>
      <c r="BT80" s="1231"/>
      <c r="BU80" s="1231"/>
      <c r="BV80" s="1231"/>
      <c r="BW80" s="1231"/>
      <c r="BX80" s="1231"/>
      <c r="BY80" s="1231"/>
      <c r="BZ80" s="1231"/>
      <c r="CA80" s="1231"/>
      <c r="CB80" s="1231"/>
      <c r="CC80" s="1231"/>
      <c r="CD80" s="1231"/>
      <c r="CE80" s="1231"/>
      <c r="CF80" s="1231"/>
      <c r="CG80" s="1231"/>
      <c r="CH80" s="1231"/>
      <c r="CI80" s="1231"/>
      <c r="CJ80" s="1231"/>
      <c r="CK80" s="1231"/>
      <c r="CL80" s="1231"/>
      <c r="CM80" s="1231"/>
      <c r="CN80" s="1231"/>
      <c r="CO80" s="1231"/>
      <c r="CP80" s="1231"/>
      <c r="CQ80" s="1231"/>
      <c r="CR80" s="1231"/>
      <c r="CS80" s="1231"/>
      <c r="CT80" s="1231"/>
      <c r="CU80" s="1231"/>
      <c r="CV80" s="1231"/>
      <c r="CW80" s="1231"/>
      <c r="CX80" s="1231"/>
      <c r="CY80" s="1231"/>
      <c r="CZ80" s="1231"/>
      <c r="DA80" s="1231"/>
      <c r="DB80" s="1231"/>
      <c r="DC80" s="1231"/>
    </row>
    <row r="81" spans="2:109" ht="13.2" x14ac:dyDescent="0.2">
      <c r="B81" s="259"/>
    </row>
    <row r="82" spans="2:109" ht="16.2" x14ac:dyDescent="0.2">
      <c r="B82" s="259"/>
      <c r="K82" s="1257"/>
      <c r="L82" s="1257"/>
      <c r="M82" s="1257"/>
      <c r="N82" s="1257"/>
      <c r="AQ82" s="1257"/>
      <c r="AR82" s="1257"/>
      <c r="AS82" s="1257"/>
      <c r="AT82" s="1257"/>
      <c r="BC82" s="1257"/>
      <c r="BD82" s="1257"/>
      <c r="BE82" s="1257"/>
      <c r="BF82" s="1257"/>
      <c r="BO82" s="1257"/>
      <c r="BP82" s="1257"/>
      <c r="BQ82" s="1257"/>
      <c r="BR82" s="1257"/>
      <c r="CA82" s="1257"/>
      <c r="CB82" s="1257"/>
      <c r="CC82" s="1257"/>
      <c r="CD82" s="1257"/>
      <c r="CM82" s="1257"/>
      <c r="CN82" s="1257"/>
      <c r="CO82" s="1257"/>
      <c r="CP82" s="1257"/>
      <c r="CY82" s="1257"/>
      <c r="CZ82" s="1257"/>
      <c r="DA82" s="1257"/>
      <c r="DB82" s="1257"/>
      <c r="DC82" s="1257"/>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EBGAAfeRT2oKa9PIKHoGklOqXncnGEEynZgorndLbO9GWEWsfuRHe1Zd35JRb0rssi9AGsLxzW8GQ4CmFNPtbQ==" saltValue="66BRZV3p24yLSU07QpW4EQ=="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8" scale="72"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DFD6B-DD1A-4EDD-B260-086635B6553F}">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477</v>
      </c>
    </row>
  </sheetData>
  <sheetProtection algorithmName="SHA-512" hashValue="NedE+kBIJsv17noOZ4F72tuyDvoVgrxoGprYZcCMa47G58+6HNOiiqx0tRykDPSVtufeL3ikML0wOBxGkwo3xQ==" saltValue="Etmgrs4iEl6VFwmRbckiRQ==" spinCount="100000" sheet="1" objects="1" scenarios="1"/>
  <dataConsolidate/>
  <phoneticPr fontId="2"/>
  <printOptions horizontalCentered="1" verticalCentered="1"/>
  <pageMargins left="0" right="0" top="0.19685039370078741" bottom="0" header="0.39370078740157483" footer="0"/>
  <pageSetup paperSize="8" scale="50"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8FACE-CD70-4FA7-9107-2BAEB18D2193}">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477</v>
      </c>
    </row>
  </sheetData>
  <sheetProtection algorithmName="SHA-512" hashValue="mcwgxFJhKAdJhiwd9jDYmna0+v+IObUtfKdJdIFmKrAoSPAKH4u/wn0rNLks2VXqephQn3brMUF5TtSeeac7Cg==" saltValue="k6XgMehDQ66ZkaVwRwGkRg==" spinCount="100000" sheet="1" objects="1" scenarios="1"/>
  <dataConsolidate/>
  <phoneticPr fontId="2"/>
  <printOptions horizontalCentered="1" verticalCentered="1"/>
  <pageMargins left="0" right="0" top="0.19685039370078741" bottom="0" header="0.39370078740157483" footer="0"/>
  <pageSetup paperSize="8" scale="50"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50</v>
      </c>
      <c r="E2" s="147"/>
      <c r="F2" s="148" t="s">
        <v>526</v>
      </c>
      <c r="G2" s="149"/>
      <c r="H2" s="150"/>
    </row>
    <row r="3" spans="1:8" x14ac:dyDescent="0.2">
      <c r="A3" s="146" t="s">
        <v>519</v>
      </c>
      <c r="B3" s="151"/>
      <c r="C3" s="152"/>
      <c r="D3" s="153">
        <v>57425</v>
      </c>
      <c r="E3" s="154"/>
      <c r="F3" s="155">
        <v>42836</v>
      </c>
      <c r="G3" s="156"/>
      <c r="H3" s="157"/>
    </row>
    <row r="4" spans="1:8" x14ac:dyDescent="0.2">
      <c r="A4" s="158"/>
      <c r="B4" s="159"/>
      <c r="C4" s="160"/>
      <c r="D4" s="161">
        <v>48853</v>
      </c>
      <c r="E4" s="162"/>
      <c r="F4" s="163">
        <v>22936</v>
      </c>
      <c r="G4" s="164"/>
      <c r="H4" s="165"/>
    </row>
    <row r="5" spans="1:8" x14ac:dyDescent="0.2">
      <c r="A5" s="146" t="s">
        <v>521</v>
      </c>
      <c r="B5" s="151"/>
      <c r="C5" s="152"/>
      <c r="D5" s="153">
        <v>52480</v>
      </c>
      <c r="E5" s="154"/>
      <c r="F5" s="155">
        <v>44161</v>
      </c>
      <c r="G5" s="156"/>
      <c r="H5" s="157"/>
    </row>
    <row r="6" spans="1:8" x14ac:dyDescent="0.2">
      <c r="A6" s="158"/>
      <c r="B6" s="159"/>
      <c r="C6" s="160"/>
      <c r="D6" s="161">
        <v>32249</v>
      </c>
      <c r="E6" s="162"/>
      <c r="F6" s="163">
        <v>23644</v>
      </c>
      <c r="G6" s="164"/>
      <c r="H6" s="165"/>
    </row>
    <row r="7" spans="1:8" x14ac:dyDescent="0.2">
      <c r="A7" s="146" t="s">
        <v>522</v>
      </c>
      <c r="B7" s="151"/>
      <c r="C7" s="152"/>
      <c r="D7" s="153">
        <v>40168</v>
      </c>
      <c r="E7" s="154"/>
      <c r="F7" s="155">
        <v>43955</v>
      </c>
      <c r="G7" s="156"/>
      <c r="H7" s="157"/>
    </row>
    <row r="8" spans="1:8" x14ac:dyDescent="0.2">
      <c r="A8" s="158"/>
      <c r="B8" s="159"/>
      <c r="C8" s="160"/>
      <c r="D8" s="161">
        <v>29040</v>
      </c>
      <c r="E8" s="162"/>
      <c r="F8" s="163">
        <v>21318</v>
      </c>
      <c r="G8" s="164"/>
      <c r="H8" s="165"/>
    </row>
    <row r="9" spans="1:8" x14ac:dyDescent="0.2">
      <c r="A9" s="146" t="s">
        <v>523</v>
      </c>
      <c r="B9" s="151"/>
      <c r="C9" s="152"/>
      <c r="D9" s="153">
        <v>42819</v>
      </c>
      <c r="E9" s="154"/>
      <c r="F9" s="155">
        <v>41921</v>
      </c>
      <c r="G9" s="156"/>
      <c r="H9" s="157"/>
    </row>
    <row r="10" spans="1:8" x14ac:dyDescent="0.2">
      <c r="A10" s="158"/>
      <c r="B10" s="159"/>
      <c r="C10" s="160"/>
      <c r="D10" s="161">
        <v>27669</v>
      </c>
      <c r="E10" s="162"/>
      <c r="F10" s="163">
        <v>21655</v>
      </c>
      <c r="G10" s="164"/>
      <c r="H10" s="165"/>
    </row>
    <row r="11" spans="1:8" x14ac:dyDescent="0.2">
      <c r="A11" s="146" t="s">
        <v>524</v>
      </c>
      <c r="B11" s="151"/>
      <c r="C11" s="152"/>
      <c r="D11" s="153">
        <v>48547</v>
      </c>
      <c r="E11" s="154"/>
      <c r="F11" s="155">
        <v>44585</v>
      </c>
      <c r="G11" s="156"/>
      <c r="H11" s="157"/>
    </row>
    <row r="12" spans="1:8" x14ac:dyDescent="0.2">
      <c r="A12" s="158"/>
      <c r="B12" s="159"/>
      <c r="C12" s="166"/>
      <c r="D12" s="161">
        <v>31624</v>
      </c>
      <c r="E12" s="162"/>
      <c r="F12" s="163">
        <v>23077</v>
      </c>
      <c r="G12" s="164"/>
      <c r="H12" s="165"/>
    </row>
    <row r="13" spans="1:8" x14ac:dyDescent="0.2">
      <c r="A13" s="146"/>
      <c r="B13" s="151"/>
      <c r="C13" s="152"/>
      <c r="D13" s="153">
        <v>48288</v>
      </c>
      <c r="E13" s="154"/>
      <c r="F13" s="155">
        <v>43492</v>
      </c>
      <c r="G13" s="167"/>
      <c r="H13" s="157"/>
    </row>
    <row r="14" spans="1:8" x14ac:dyDescent="0.2">
      <c r="A14" s="158"/>
      <c r="B14" s="159"/>
      <c r="C14" s="160"/>
      <c r="D14" s="161">
        <v>33887</v>
      </c>
      <c r="E14" s="162"/>
      <c r="F14" s="163">
        <v>22526</v>
      </c>
      <c r="G14" s="164"/>
      <c r="H14" s="165"/>
    </row>
    <row r="17" spans="1:11" x14ac:dyDescent="0.2">
      <c r="A17" s="142" t="s">
        <v>51</v>
      </c>
    </row>
    <row r="18" spans="1:11" x14ac:dyDescent="0.2">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2">
      <c r="A19" s="168" t="s">
        <v>52</v>
      </c>
      <c r="B19" s="168">
        <f>ROUND(VALUE(SUBSTITUTE(実質収支比率等に係る経年分析!F$48,"▲","-")),2)</f>
        <v>0.56999999999999995</v>
      </c>
      <c r="C19" s="168">
        <f>ROUND(VALUE(SUBSTITUTE(実質収支比率等に係る経年分析!G$48,"▲","-")),2)</f>
        <v>0.57999999999999996</v>
      </c>
      <c r="D19" s="168">
        <f>ROUND(VALUE(SUBSTITUTE(実質収支比率等に係る経年分析!H$48,"▲","-")),2)</f>
        <v>1.57</v>
      </c>
      <c r="E19" s="168">
        <f>ROUND(VALUE(SUBSTITUTE(実質収支比率等に係る経年分析!I$48,"▲","-")),2)</f>
        <v>1.7</v>
      </c>
      <c r="F19" s="168">
        <f>ROUND(VALUE(SUBSTITUTE(実質収支比率等に係る経年分析!J$48,"▲","-")),2)</f>
        <v>1.06</v>
      </c>
    </row>
    <row r="20" spans="1:11" x14ac:dyDescent="0.2">
      <c r="A20" s="168" t="s">
        <v>53</v>
      </c>
      <c r="B20" s="168">
        <f>ROUND(VALUE(SUBSTITUTE(実質収支比率等に係る経年分析!F$47,"▲","-")),2)</f>
        <v>7.99</v>
      </c>
      <c r="C20" s="168">
        <f>ROUND(VALUE(SUBSTITUTE(実質収支比率等に係る経年分析!G$47,"▲","-")),2)</f>
        <v>6.91</v>
      </c>
      <c r="D20" s="168">
        <f>ROUND(VALUE(SUBSTITUTE(実質収支比率等に係る経年分析!H$47,"▲","-")),2)</f>
        <v>6.92</v>
      </c>
      <c r="E20" s="168">
        <f>ROUND(VALUE(SUBSTITUTE(実質収支比率等に係る経年分析!I$47,"▲","-")),2)</f>
        <v>8.01</v>
      </c>
      <c r="F20" s="168">
        <f>ROUND(VALUE(SUBSTITUTE(実質収支比率等に係る経年分析!J$47,"▲","-")),2)</f>
        <v>7.82</v>
      </c>
    </row>
    <row r="21" spans="1:11" x14ac:dyDescent="0.2">
      <c r="A21" s="168" t="s">
        <v>54</v>
      </c>
      <c r="B21" s="168">
        <f>IF(ISNUMBER(VALUE(SUBSTITUTE(実質収支比率等に係る経年分析!F$49,"▲","-"))),ROUND(VALUE(SUBSTITUTE(実質収支比率等に係る経年分析!F$49,"▲","-")),2),NA())</f>
        <v>2.4900000000000002</v>
      </c>
      <c r="C21" s="168">
        <f>IF(ISNUMBER(VALUE(SUBSTITUTE(実質収支比率等に係る経年分析!G$49,"▲","-"))),ROUND(VALUE(SUBSTITUTE(実質収支比率等に係る経年分析!G$49,"▲","-")),2),NA())</f>
        <v>3.32</v>
      </c>
      <c r="D21" s="168">
        <f>IF(ISNUMBER(VALUE(SUBSTITUTE(実質収支比率等に係る経年分析!H$49,"▲","-"))),ROUND(VALUE(SUBSTITUTE(実質収支比率等に係る経年分析!H$49,"▲","-")),2),NA())</f>
        <v>1.29</v>
      </c>
      <c r="E21" s="168">
        <f>IF(ISNUMBER(VALUE(SUBSTITUTE(実質収支比率等に係る経年分析!I$49,"▲","-"))),ROUND(VALUE(SUBSTITUTE(実質収支比率等に係る経年分析!I$49,"▲","-")),2),NA())</f>
        <v>5.7</v>
      </c>
      <c r="F21" s="168">
        <f>IF(ISNUMBER(VALUE(SUBSTITUTE(実質収支比率等に係る経年分析!J$49,"▲","-"))),ROUND(VALUE(SUBSTITUTE(実質収支比率等に係る経年分析!J$49,"▲","-")),2),NA())</f>
        <v>-0.67</v>
      </c>
    </row>
    <row r="24" spans="1:11" x14ac:dyDescent="0.2">
      <c r="A24" s="142" t="s">
        <v>55</v>
      </c>
    </row>
    <row r="25" spans="1:11" x14ac:dyDescent="0.2">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2">
      <c r="A26" s="169"/>
      <c r="B26" s="169" t="s">
        <v>56</v>
      </c>
      <c r="C26" s="169" t="s">
        <v>57</v>
      </c>
      <c r="D26" s="169" t="s">
        <v>56</v>
      </c>
      <c r="E26" s="169" t="s">
        <v>57</v>
      </c>
      <c r="F26" s="169" t="s">
        <v>56</v>
      </c>
      <c r="G26" s="169" t="s">
        <v>57</v>
      </c>
      <c r="H26" s="169" t="s">
        <v>56</v>
      </c>
      <c r="I26" s="169" t="s">
        <v>57</v>
      </c>
      <c r="J26" s="169" t="s">
        <v>56</v>
      </c>
      <c r="K26" s="169" t="s">
        <v>57</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#N/A</v>
      </c>
      <c r="C27" s="169">
        <f>IF(ROUND(VALUE(SUBSTITUTE(連結実質赤字比率に係る赤字・黒字の構成分析!F$43,"▲", "-")), 2) &gt;= 0, ABS(ROUND(VALUE(SUBSTITUTE(連結実質赤字比率に係る赤字・黒字の構成分析!F$43,"▲", "-")), 2)), NA())</f>
        <v>2.52</v>
      </c>
      <c r="D27" s="169" t="e">
        <f>IF(ROUND(VALUE(SUBSTITUTE(連結実質赤字比率に係る赤字・黒字の構成分析!G$43,"▲", "-")), 2) &lt; 0, ABS(ROUND(VALUE(SUBSTITUTE(連結実質赤字比率に係る赤字・黒字の構成分析!G$43,"▲", "-")), 2)), NA())</f>
        <v>#N/A</v>
      </c>
      <c r="E27" s="169">
        <f>IF(ROUND(VALUE(SUBSTITUTE(連結実質赤字比率に係る赤字・黒字の構成分析!G$43,"▲", "-")), 2) &gt;= 0, ABS(ROUND(VALUE(SUBSTITUTE(連結実質赤字比率に係る赤字・黒字の構成分析!G$43,"▲", "-")), 2)), NA())</f>
        <v>0</v>
      </c>
      <c r="F27" s="169" t="e">
        <f>IF(ROUND(VALUE(SUBSTITUTE(連結実質赤字比率に係る赤字・黒字の構成分析!H$43,"▲", "-")), 2) &lt; 0, ABS(ROUND(VALUE(SUBSTITUTE(連結実質赤字比率に係る赤字・黒字の構成分析!H$43,"▲", "-")), 2)), NA())</f>
        <v>#N/A</v>
      </c>
      <c r="G27" s="169">
        <f>IF(ROUND(VALUE(SUBSTITUTE(連結実質赤字比率に係る赤字・黒字の構成分析!H$43,"▲", "-")), 2) &gt;= 0, ABS(ROUND(VALUE(SUBSTITUTE(連結実質赤字比率に係る赤字・黒字の構成分析!H$43,"▲", "-")), 2)), NA())</f>
        <v>0</v>
      </c>
      <c r="H27" s="169" t="e">
        <f>IF(ROUND(VALUE(SUBSTITUTE(連結実質赤字比率に係る赤字・黒字の構成分析!I$43,"▲", "-")), 2) &lt; 0, ABS(ROUND(VALUE(SUBSTITUTE(連結実質赤字比率に係る赤字・黒字の構成分析!I$43,"▲", "-")), 2)), NA())</f>
        <v>#N/A</v>
      </c>
      <c r="I27" s="169">
        <f>IF(ROUND(VALUE(SUBSTITUTE(連結実質赤字比率に係る赤字・黒字の構成分析!I$43,"▲", "-")), 2) &gt;= 0, ABS(ROUND(VALUE(SUBSTITUTE(連結実質赤字比率に係る赤字・黒字の構成分析!I$43,"▲", "-")), 2)), NA())</f>
        <v>0</v>
      </c>
      <c r="J27" s="169" t="e">
        <f>IF(ROUND(VALUE(SUBSTITUTE(連結実質赤字比率に係る赤字・黒字の構成分析!J$43,"▲", "-")), 2) &lt; 0, ABS(ROUND(VALUE(SUBSTITUTE(連結実質赤字比率に係る赤字・黒字の構成分析!J$43,"▲", "-")), 2)), NA())</f>
        <v>#N/A</v>
      </c>
      <c r="K27" s="169">
        <f>IF(ROUND(VALUE(SUBSTITUTE(連結実質赤字比率に係る赤字・黒字の構成分析!J$43,"▲", "-")), 2) &gt;= 0, ABS(ROUND(VALUE(SUBSTITUTE(連結実質赤字比率に係る赤字・黒字の構成分析!J$43,"▲", "-")), 2)), NA())</f>
        <v>0</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str">
        <f>IF(連結実質赤字比率に係る赤字・黒字の構成分析!C$41="",NA(),連結実質赤字比率に係る赤字・黒字の構成分析!C$41)</f>
        <v>病院事業債管理特別会計</v>
      </c>
      <c r="B29" s="169" t="e">
        <f>IF(ROUND(VALUE(SUBSTITUTE(連結実質赤字比率に係る赤字・黒字の構成分析!F$41,"▲", "-")), 2) &lt; 0, ABS(ROUND(VALUE(SUBSTITUTE(連結実質赤字比率に係る赤字・黒字の構成分析!F$41,"▲", "-")), 2)), NA())</f>
        <v>#N/A</v>
      </c>
      <c r="C29" s="169">
        <f>IF(ROUND(VALUE(SUBSTITUTE(連結実質赤字比率に係る赤字・黒字の構成分析!F$41,"▲", "-")), 2) &gt;= 0, ABS(ROUND(VALUE(SUBSTITUTE(連結実質赤字比率に係る赤字・黒字の構成分析!F$41,"▲", "-")), 2)), NA())</f>
        <v>0</v>
      </c>
      <c r="D29" s="169" t="e">
        <f>IF(ROUND(VALUE(SUBSTITUTE(連結実質赤字比率に係る赤字・黒字の構成分析!G$41,"▲", "-")), 2) &lt; 0, ABS(ROUND(VALUE(SUBSTITUTE(連結実質赤字比率に係る赤字・黒字の構成分析!G$41,"▲", "-")), 2)), NA())</f>
        <v>#N/A</v>
      </c>
      <c r="E29" s="169">
        <f>IF(ROUND(VALUE(SUBSTITUTE(連結実質赤字比率に係る赤字・黒字の構成分析!G$41,"▲", "-")), 2) &gt;= 0, ABS(ROUND(VALUE(SUBSTITUTE(連結実質赤字比率に係る赤字・黒字の構成分析!G$41,"▲", "-")), 2)), NA())</f>
        <v>0</v>
      </c>
      <c r="F29" s="169" t="e">
        <f>IF(ROUND(VALUE(SUBSTITUTE(連結実質赤字比率に係る赤字・黒字の構成分析!H$41,"▲", "-")), 2) &lt; 0, ABS(ROUND(VALUE(SUBSTITUTE(連結実質赤字比率に係る赤字・黒字の構成分析!H$41,"▲", "-")), 2)), NA())</f>
        <v>#N/A</v>
      </c>
      <c r="G29" s="169">
        <f>IF(ROUND(VALUE(SUBSTITUTE(連結実質赤字比率に係る赤字・黒字の構成分析!H$41,"▲", "-")), 2) &gt;= 0, ABS(ROUND(VALUE(SUBSTITUTE(連結実質赤字比率に係る赤字・黒字の構成分析!H$41,"▲", "-")), 2)), NA())</f>
        <v>0</v>
      </c>
      <c r="H29" s="169" t="e">
        <f>IF(ROUND(VALUE(SUBSTITUTE(連結実質赤字比率に係る赤字・黒字の構成分析!I$41,"▲", "-")), 2) &lt; 0, ABS(ROUND(VALUE(SUBSTITUTE(連結実質赤字比率に係る赤字・黒字の構成分析!I$41,"▲", "-")), 2)), NA())</f>
        <v>#N/A</v>
      </c>
      <c r="I29" s="169">
        <f>IF(ROUND(VALUE(SUBSTITUTE(連結実質赤字比率に係る赤字・黒字の構成分析!I$41,"▲", "-")), 2) &gt;= 0, ABS(ROUND(VALUE(SUBSTITUTE(連結実質赤字比率に係る赤字・黒字の構成分析!I$41,"▲", "-")), 2)), NA())</f>
        <v>0</v>
      </c>
      <c r="J29" s="169" t="e">
        <f>IF(ROUND(VALUE(SUBSTITUTE(連結実質赤字比率に係る赤字・黒字の構成分析!J$41,"▲", "-")), 2) &lt; 0, ABS(ROUND(VALUE(SUBSTITUTE(連結実質赤字比率に係る赤字・黒字の構成分析!J$41,"▲", "-")), 2)), NA())</f>
        <v>#N/A</v>
      </c>
      <c r="K29" s="169">
        <f>IF(ROUND(VALUE(SUBSTITUTE(連結実質赤字比率に係る赤字・黒字の構成分析!J$41,"▲", "-")), 2) &gt;= 0, ABS(ROUND(VALUE(SUBSTITUTE(連結実質赤字比率に係る赤字・黒字の構成分析!J$41,"▲", "-")), 2)), NA())</f>
        <v>0</v>
      </c>
    </row>
    <row r="30" spans="1:11" x14ac:dyDescent="0.2">
      <c r="A30" s="169" t="str">
        <f>IF(連結実質赤字比率に係る赤字・黒字の構成分析!C$40="",NA(),連結実質赤字比率に係る赤字・黒字の構成分析!C$40)</f>
        <v>公共用地先行取得事業特別会計</v>
      </c>
      <c r="B30" s="169" t="e">
        <f>IF(ROUND(VALUE(SUBSTITUTE(連結実質赤字比率に係る赤字・黒字の構成分析!F$40,"▲", "-")), 2) &lt; 0, ABS(ROUND(VALUE(SUBSTITUTE(連結実質赤字比率に係る赤字・黒字の構成分析!F$40,"▲", "-")), 2)), NA())</f>
        <v>#N/A</v>
      </c>
      <c r="C30" s="169">
        <f>IF(ROUND(VALUE(SUBSTITUTE(連結実質赤字比率に係る赤字・黒字の構成分析!F$40,"▲", "-")), 2) &gt;= 0, ABS(ROUND(VALUE(SUBSTITUTE(連結実質赤字比率に係る赤字・黒字の構成分析!F$40,"▲", "-")), 2)), NA())</f>
        <v>0</v>
      </c>
      <c r="D30" s="169" t="e">
        <f>IF(ROUND(VALUE(SUBSTITUTE(連結実質赤字比率に係る赤字・黒字の構成分析!G$40,"▲", "-")), 2) &lt; 0, ABS(ROUND(VALUE(SUBSTITUTE(連結実質赤字比率に係る赤字・黒字の構成分析!G$40,"▲", "-")), 2)), NA())</f>
        <v>#N/A</v>
      </c>
      <c r="E30" s="169">
        <f>IF(ROUND(VALUE(SUBSTITUTE(連結実質赤字比率に係る赤字・黒字の構成分析!G$40,"▲", "-")), 2) &gt;= 0, ABS(ROUND(VALUE(SUBSTITUTE(連結実質赤字比率に係る赤字・黒字の構成分析!G$40,"▲", "-")), 2)), NA())</f>
        <v>0</v>
      </c>
      <c r="F30" s="169" t="e">
        <f>IF(ROUND(VALUE(SUBSTITUTE(連結実質赤字比率に係る赤字・黒字の構成分析!H$40,"▲", "-")), 2) &lt; 0, ABS(ROUND(VALUE(SUBSTITUTE(連結実質赤字比率に係る赤字・黒字の構成分析!H$40,"▲", "-")), 2)), NA())</f>
        <v>#N/A</v>
      </c>
      <c r="G30" s="169">
        <f>IF(ROUND(VALUE(SUBSTITUTE(連結実質赤字比率に係る赤字・黒字の構成分析!H$40,"▲", "-")), 2) &gt;= 0, ABS(ROUND(VALUE(SUBSTITUTE(連結実質赤字比率に係る赤字・黒字の構成分析!H$40,"▲", "-")), 2)), NA())</f>
        <v>0</v>
      </c>
      <c r="H30" s="169" t="e">
        <f>IF(ROUND(VALUE(SUBSTITUTE(連結実質赤字比率に係る赤字・黒字の構成分析!I$40,"▲", "-")), 2) &lt; 0, ABS(ROUND(VALUE(SUBSTITUTE(連結実質赤字比率に係る赤字・黒字の構成分析!I$40,"▲", "-")), 2)), NA())</f>
        <v>#N/A</v>
      </c>
      <c r="I30" s="169">
        <f>IF(ROUND(VALUE(SUBSTITUTE(連結実質赤字比率に係る赤字・黒字の構成分析!I$40,"▲", "-")), 2) &gt;= 0, ABS(ROUND(VALUE(SUBSTITUTE(連結実質赤字比率に係る赤字・黒字の構成分析!I$40,"▲", "-")), 2)), NA())</f>
        <v>0</v>
      </c>
      <c r="J30" s="169" t="e">
        <f>IF(ROUND(VALUE(SUBSTITUTE(連結実質赤字比率に係る赤字・黒字の構成分析!J$40,"▲", "-")), 2) &lt; 0, ABS(ROUND(VALUE(SUBSTITUTE(連結実質赤字比率に係る赤字・黒字の構成分析!J$40,"▲", "-")), 2)), NA())</f>
        <v>#N/A</v>
      </c>
      <c r="K30" s="169">
        <f>IF(ROUND(VALUE(SUBSTITUTE(連結実質赤字比率に係る赤字・黒字の構成分析!J$40,"▲", "-")), 2) &gt;= 0, ABS(ROUND(VALUE(SUBSTITUTE(連結実質赤字比率に係る赤字・黒字の構成分析!J$40,"▲", "-")), 2)), NA())</f>
        <v>0</v>
      </c>
    </row>
    <row r="31" spans="1:11" x14ac:dyDescent="0.2">
      <c r="A31" s="169" t="str">
        <f>IF(連結実質赤字比率に係る赤字・黒字の構成分析!C$39="",NA(),連結実質赤字比率に係る赤字・黒字の構成分析!C$39)</f>
        <v>後期高齢者医療事業特別会計</v>
      </c>
      <c r="B31" s="169" t="e">
        <f>IF(ROUND(VALUE(SUBSTITUTE(連結実質赤字比率に係る赤字・黒字の構成分析!F$39,"▲", "-")), 2) &lt; 0, ABS(ROUND(VALUE(SUBSTITUTE(連結実質赤字比率に係る赤字・黒字の構成分析!F$39,"▲", "-")), 2)), NA())</f>
        <v>#N/A</v>
      </c>
      <c r="C31" s="169">
        <f>IF(ROUND(VALUE(SUBSTITUTE(連結実質赤字比率に係る赤字・黒字の構成分析!F$39,"▲", "-")), 2) &gt;= 0, ABS(ROUND(VALUE(SUBSTITUTE(連結実質赤字比率に係る赤字・黒字の構成分析!F$39,"▲", "-")), 2)), NA())</f>
        <v>0.02</v>
      </c>
      <c r="D31" s="169" t="e">
        <f>IF(ROUND(VALUE(SUBSTITUTE(連結実質赤字比率に係る赤字・黒字の構成分析!G$39,"▲", "-")), 2) &lt; 0, ABS(ROUND(VALUE(SUBSTITUTE(連結実質赤字比率に係る赤字・黒字の構成分析!G$39,"▲", "-")), 2)), NA())</f>
        <v>#N/A</v>
      </c>
      <c r="E31" s="169">
        <f>IF(ROUND(VALUE(SUBSTITUTE(連結実質赤字比率に係る赤字・黒字の構成分析!G$39,"▲", "-")), 2) &gt;= 0, ABS(ROUND(VALUE(SUBSTITUTE(連結実質赤字比率に係る赤字・黒字の構成分析!G$39,"▲", "-")), 2)), NA())</f>
        <v>0.02</v>
      </c>
      <c r="F31" s="169" t="e">
        <f>IF(ROUND(VALUE(SUBSTITUTE(連結実質赤字比率に係る赤字・黒字の構成分析!H$39,"▲", "-")), 2) &lt; 0, ABS(ROUND(VALUE(SUBSTITUTE(連結実質赤字比率に係る赤字・黒字の構成分析!H$39,"▲", "-")), 2)), NA())</f>
        <v>#N/A</v>
      </c>
      <c r="G31" s="169">
        <f>IF(ROUND(VALUE(SUBSTITUTE(連結実質赤字比率に係る赤字・黒字の構成分析!H$39,"▲", "-")), 2) &gt;= 0, ABS(ROUND(VALUE(SUBSTITUTE(連結実質赤字比率に係る赤字・黒字の構成分析!H$39,"▲", "-")), 2)), NA())</f>
        <v>0.03</v>
      </c>
      <c r="H31" s="169" t="e">
        <f>IF(ROUND(VALUE(SUBSTITUTE(連結実質赤字比率に係る赤字・黒字の構成分析!I$39,"▲", "-")), 2) &lt; 0, ABS(ROUND(VALUE(SUBSTITUTE(連結実質赤字比率に係る赤字・黒字の構成分析!I$39,"▲", "-")), 2)), NA())</f>
        <v>#N/A</v>
      </c>
      <c r="I31" s="169">
        <f>IF(ROUND(VALUE(SUBSTITUTE(連結実質赤字比率に係る赤字・黒字の構成分析!I$39,"▲", "-")), 2) &gt;= 0, ABS(ROUND(VALUE(SUBSTITUTE(連結実質赤字比率に係る赤字・黒字の構成分析!I$39,"▲", "-")), 2)), NA())</f>
        <v>0.03</v>
      </c>
      <c r="J31" s="169" t="e">
        <f>IF(ROUND(VALUE(SUBSTITUTE(連結実質赤字比率に係る赤字・黒字の構成分析!J$39,"▲", "-")), 2) &lt; 0, ABS(ROUND(VALUE(SUBSTITUTE(連結実質赤字比率に係る赤字・黒字の構成分析!J$39,"▲", "-")), 2)), NA())</f>
        <v>#N/A</v>
      </c>
      <c r="K31" s="169">
        <f>IF(ROUND(VALUE(SUBSTITUTE(連結実質赤字比率に係る赤字・黒字の構成分析!J$39,"▲", "-")), 2) &gt;= 0, ABS(ROUND(VALUE(SUBSTITUTE(連結実質赤字比率に係る赤字・黒字の構成分析!J$39,"▲", "-")), 2)), NA())</f>
        <v>0.04</v>
      </c>
    </row>
    <row r="32" spans="1:11" x14ac:dyDescent="0.2">
      <c r="A32" s="169" t="str">
        <f>IF(連結実質赤字比率に係る赤字・黒字の構成分析!C$38="",NA(),連結実質赤字比率に係る赤字・黒字の構成分析!C$38)</f>
        <v>国民健康保険事業特別会計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2.5299999999999998</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2.87</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2.8</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2.3199999999999998</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0.96</v>
      </c>
    </row>
    <row r="33" spans="1:16" x14ac:dyDescent="0.2">
      <c r="A33" s="169" t="str">
        <f>IF(連結実質赤字比率に係る赤字・黒字の構成分析!C$37="",NA(),連結実質赤字比率に係る赤字・黒字の構成分析!C$37)</f>
        <v>一般会計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0.56999999999999995</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0.56999999999999995</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1.57</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1.69</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1.05</v>
      </c>
    </row>
    <row r="34" spans="1:16" x14ac:dyDescent="0.2">
      <c r="A34" s="169" t="str">
        <f>IF(連結実質赤字比率に係る赤字・黒字の構成分析!C$36="",NA(),連結実質赤字比率に係る赤字・黒字の構成分析!C$36)</f>
        <v>介護保険事業特別会計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0.41</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1.17</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1.0900000000000001</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0.63</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1.1100000000000001</v>
      </c>
    </row>
    <row r="35" spans="1:16" x14ac:dyDescent="0.2">
      <c r="A35" s="169" t="str">
        <f>IF(連結実質赤字比率に係る赤字・黒字の構成分析!C$35="",NA(),連結実質赤字比率に係る赤字・黒字の構成分析!C$35)</f>
        <v>下水道事業会計</v>
      </c>
      <c r="B35" s="169" t="e">
        <f>IF(ROUND(VALUE(SUBSTITUTE(連結実質赤字比率に係る赤字・黒字の構成分析!F$35,"▲", "-")), 2) &lt; 0, ABS(ROUND(VALUE(SUBSTITUTE(連結実質赤字比率に係る赤字・黒字の構成分析!F$35,"▲", "-")), 2)), NA())</f>
        <v>#VALUE!</v>
      </c>
      <c r="C35" s="169" t="e">
        <f>IF(ROUND(VALUE(SUBSTITUTE(連結実質赤字比率に係る赤字・黒字の構成分析!F$35,"▲", "-")), 2) &gt;= 0, ABS(ROUND(VALUE(SUBSTITUTE(連結実質赤字比率に係る赤字・黒字の構成分析!F$35,"▲", "-")), 2)), NA())</f>
        <v>#VALUE!</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3.21</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3.05</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2.09</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1.33</v>
      </c>
    </row>
    <row r="36" spans="1:16" x14ac:dyDescent="0.2">
      <c r="A36" s="169" t="str">
        <f>IF(連結実質赤字比率に係る赤字・黒字の構成分析!C$34="",NA(),連結実質赤字比率に係る赤字・黒字の構成分析!C$34)</f>
        <v>水道事業会計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3.02</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2.3199999999999998</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2.0499999999999998</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1.87</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2.56</v>
      </c>
    </row>
    <row r="39" spans="1:16" x14ac:dyDescent="0.2">
      <c r="A39" s="142" t="s">
        <v>58</v>
      </c>
    </row>
    <row r="40" spans="1:16" x14ac:dyDescent="0.2">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2">
      <c r="A41" s="170"/>
      <c r="B41" s="170" t="s">
        <v>59</v>
      </c>
      <c r="C41" s="170"/>
      <c r="D41" s="170" t="s">
        <v>60</v>
      </c>
      <c r="E41" s="170" t="s">
        <v>59</v>
      </c>
      <c r="F41" s="170"/>
      <c r="G41" s="170" t="s">
        <v>60</v>
      </c>
      <c r="H41" s="170" t="s">
        <v>59</v>
      </c>
      <c r="I41" s="170"/>
      <c r="J41" s="170" t="s">
        <v>60</v>
      </c>
      <c r="K41" s="170" t="s">
        <v>59</v>
      </c>
      <c r="L41" s="170"/>
      <c r="M41" s="170" t="s">
        <v>60</v>
      </c>
      <c r="N41" s="170" t="s">
        <v>59</v>
      </c>
      <c r="O41" s="170"/>
      <c r="P41" s="170" t="s">
        <v>60</v>
      </c>
    </row>
    <row r="42" spans="1:16" x14ac:dyDescent="0.2">
      <c r="A42" s="170" t="s">
        <v>61</v>
      </c>
      <c r="B42" s="170"/>
      <c r="C42" s="170"/>
      <c r="D42" s="170">
        <f>'実質公債費比率（分子）の構造'!K$52</f>
        <v>5539</v>
      </c>
      <c r="E42" s="170"/>
      <c r="F42" s="170"/>
      <c r="G42" s="170">
        <f>'実質公債費比率（分子）の構造'!L$52</f>
        <v>5470</v>
      </c>
      <c r="H42" s="170"/>
      <c r="I42" s="170"/>
      <c r="J42" s="170">
        <f>'実質公債費比率（分子）の構造'!M$52</f>
        <v>5548</v>
      </c>
      <c r="K42" s="170"/>
      <c r="L42" s="170"/>
      <c r="M42" s="170">
        <f>'実質公債費比率（分子）の構造'!N$52</f>
        <v>5769</v>
      </c>
      <c r="N42" s="170"/>
      <c r="O42" s="170"/>
      <c r="P42" s="170">
        <f>'実質公債費比率（分子）の構造'!O$52</f>
        <v>5810</v>
      </c>
    </row>
    <row r="43" spans="1:16" x14ac:dyDescent="0.2">
      <c r="A43" s="170" t="s">
        <v>16</v>
      </c>
      <c r="B43" s="170" t="str">
        <f>'実質公債費比率（分子）の構造'!K$51</f>
        <v>-</v>
      </c>
      <c r="C43" s="170"/>
      <c r="D43" s="170"/>
      <c r="E43" s="170">
        <f>'実質公債費比率（分子）の構造'!L$51</f>
        <v>0</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62</v>
      </c>
      <c r="B44" s="170">
        <f>'実質公債費比率（分子）の構造'!K$50</f>
        <v>31</v>
      </c>
      <c r="C44" s="170"/>
      <c r="D44" s="170"/>
      <c r="E44" s="170">
        <f>'実質公債費比率（分子）の構造'!L$50</f>
        <v>31</v>
      </c>
      <c r="F44" s="170"/>
      <c r="G44" s="170"/>
      <c r="H44" s="170">
        <f>'実質公債費比率（分子）の構造'!M$50</f>
        <v>32</v>
      </c>
      <c r="I44" s="170"/>
      <c r="J44" s="170"/>
      <c r="K44" s="170">
        <f>'実質公債費比率（分子）の構造'!N$50</f>
        <v>9</v>
      </c>
      <c r="L44" s="170"/>
      <c r="M44" s="170"/>
      <c r="N44" s="170">
        <f>'実質公債費比率（分子）の構造'!O$50</f>
        <v>9</v>
      </c>
      <c r="O44" s="170"/>
      <c r="P44" s="170"/>
    </row>
    <row r="45" spans="1:16" x14ac:dyDescent="0.2">
      <c r="A45" s="170" t="s">
        <v>63</v>
      </c>
      <c r="B45" s="170">
        <f>'実質公債費比率（分子）の構造'!K$49</f>
        <v>84</v>
      </c>
      <c r="C45" s="170"/>
      <c r="D45" s="170"/>
      <c r="E45" s="170">
        <f>'実質公債費比率（分子）の構造'!L$49</f>
        <v>77</v>
      </c>
      <c r="F45" s="170"/>
      <c r="G45" s="170"/>
      <c r="H45" s="170">
        <f>'実質公債費比率（分子）の構造'!M$49</f>
        <v>89</v>
      </c>
      <c r="I45" s="170"/>
      <c r="J45" s="170"/>
      <c r="K45" s="170">
        <f>'実質公債費比率（分子）の構造'!N$49</f>
        <v>86</v>
      </c>
      <c r="L45" s="170"/>
      <c r="M45" s="170"/>
      <c r="N45" s="170">
        <f>'実質公債費比率（分子）の構造'!O$49</f>
        <v>87</v>
      </c>
      <c r="O45" s="170"/>
      <c r="P45" s="170"/>
    </row>
    <row r="46" spans="1:16" x14ac:dyDescent="0.2">
      <c r="A46" s="170" t="s">
        <v>64</v>
      </c>
      <c r="B46" s="170">
        <f>'実質公債費比率（分子）の構造'!K$48</f>
        <v>1378</v>
      </c>
      <c r="C46" s="170"/>
      <c r="D46" s="170"/>
      <c r="E46" s="170">
        <f>'実質公債費比率（分子）の構造'!L$48</f>
        <v>1155</v>
      </c>
      <c r="F46" s="170"/>
      <c r="G46" s="170"/>
      <c r="H46" s="170">
        <f>'実質公債費比率（分子）の構造'!M$48</f>
        <v>1002</v>
      </c>
      <c r="I46" s="170"/>
      <c r="J46" s="170"/>
      <c r="K46" s="170">
        <f>'実質公債費比率（分子）の構造'!N$48</f>
        <v>992</v>
      </c>
      <c r="L46" s="170"/>
      <c r="M46" s="170"/>
      <c r="N46" s="170">
        <f>'実質公債費比率（分子）の構造'!O$48</f>
        <v>1052</v>
      </c>
      <c r="O46" s="170"/>
      <c r="P46" s="170"/>
    </row>
    <row r="47" spans="1:16" x14ac:dyDescent="0.2">
      <c r="A47" s="170" t="s">
        <v>12</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65</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66</v>
      </c>
      <c r="B49" s="170">
        <f>'実質公債費比率（分子）の構造'!K$45</f>
        <v>6341</v>
      </c>
      <c r="C49" s="170"/>
      <c r="D49" s="170"/>
      <c r="E49" s="170">
        <f>'実質公債費比率（分子）の構造'!L$45</f>
        <v>6262</v>
      </c>
      <c r="F49" s="170"/>
      <c r="G49" s="170"/>
      <c r="H49" s="170">
        <f>'実質公債費比率（分子）の構造'!M$45</f>
        <v>6139</v>
      </c>
      <c r="I49" s="170"/>
      <c r="J49" s="170"/>
      <c r="K49" s="170">
        <f>'実質公債費比率（分子）の構造'!N$45</f>
        <v>6201</v>
      </c>
      <c r="L49" s="170"/>
      <c r="M49" s="170"/>
      <c r="N49" s="170">
        <f>'実質公債費比率（分子）の構造'!O$45</f>
        <v>6233</v>
      </c>
      <c r="O49" s="170"/>
      <c r="P49" s="170"/>
    </row>
    <row r="50" spans="1:16" x14ac:dyDescent="0.2">
      <c r="A50" s="170" t="s">
        <v>67</v>
      </c>
      <c r="B50" s="170" t="e">
        <f>NA()</f>
        <v>#N/A</v>
      </c>
      <c r="C50" s="170">
        <f>IF(ISNUMBER('実質公債費比率（分子）の構造'!K$53),'実質公債費比率（分子）の構造'!K$53,NA())</f>
        <v>2295</v>
      </c>
      <c r="D50" s="170" t="e">
        <f>NA()</f>
        <v>#N/A</v>
      </c>
      <c r="E50" s="170" t="e">
        <f>NA()</f>
        <v>#N/A</v>
      </c>
      <c r="F50" s="170">
        <f>IF(ISNUMBER('実質公債費比率（分子）の構造'!L$53),'実質公債費比率（分子）の構造'!L$53,NA())</f>
        <v>2055</v>
      </c>
      <c r="G50" s="170" t="e">
        <f>NA()</f>
        <v>#N/A</v>
      </c>
      <c r="H50" s="170" t="e">
        <f>NA()</f>
        <v>#N/A</v>
      </c>
      <c r="I50" s="170">
        <f>IF(ISNUMBER('実質公債費比率（分子）の構造'!M$53),'実質公債費比率（分子）の構造'!M$53,NA())</f>
        <v>1714</v>
      </c>
      <c r="J50" s="170" t="e">
        <f>NA()</f>
        <v>#N/A</v>
      </c>
      <c r="K50" s="170" t="e">
        <f>NA()</f>
        <v>#N/A</v>
      </c>
      <c r="L50" s="170">
        <f>IF(ISNUMBER('実質公債費比率（分子）の構造'!N$53),'実質公債費比率（分子）の構造'!N$53,NA())</f>
        <v>1519</v>
      </c>
      <c r="M50" s="170" t="e">
        <f>NA()</f>
        <v>#N/A</v>
      </c>
      <c r="N50" s="170" t="e">
        <f>NA()</f>
        <v>#N/A</v>
      </c>
      <c r="O50" s="170">
        <f>IF(ISNUMBER('実質公債費比率（分子）の構造'!O$53),'実質公債費比率（分子）の構造'!O$53,NA())</f>
        <v>1571</v>
      </c>
      <c r="P50" s="170" t="e">
        <f>NA()</f>
        <v>#N/A</v>
      </c>
    </row>
    <row r="53" spans="1:16" x14ac:dyDescent="0.2">
      <c r="A53" s="142" t="s">
        <v>68</v>
      </c>
    </row>
    <row r="54" spans="1:16" x14ac:dyDescent="0.2">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2">
      <c r="A55" s="169"/>
      <c r="B55" s="169" t="s">
        <v>69</v>
      </c>
      <c r="C55" s="169"/>
      <c r="D55" s="169" t="s">
        <v>70</v>
      </c>
      <c r="E55" s="169" t="s">
        <v>69</v>
      </c>
      <c r="F55" s="169"/>
      <c r="G55" s="169" t="s">
        <v>70</v>
      </c>
      <c r="H55" s="169" t="s">
        <v>69</v>
      </c>
      <c r="I55" s="169"/>
      <c r="J55" s="169" t="s">
        <v>70</v>
      </c>
      <c r="K55" s="169" t="s">
        <v>69</v>
      </c>
      <c r="L55" s="169"/>
      <c r="M55" s="169" t="s">
        <v>70</v>
      </c>
      <c r="N55" s="169" t="s">
        <v>69</v>
      </c>
      <c r="O55" s="169"/>
      <c r="P55" s="169" t="s">
        <v>70</v>
      </c>
    </row>
    <row r="56" spans="1:16" x14ac:dyDescent="0.2">
      <c r="A56" s="169" t="s">
        <v>43</v>
      </c>
      <c r="B56" s="169"/>
      <c r="C56" s="169"/>
      <c r="D56" s="169">
        <f>'将来負担比率（分子）の構造'!I$52</f>
        <v>40327</v>
      </c>
      <c r="E56" s="169"/>
      <c r="F56" s="169"/>
      <c r="G56" s="169">
        <f>'将来負担比率（分子）の構造'!J$52</f>
        <v>39119</v>
      </c>
      <c r="H56" s="169"/>
      <c r="I56" s="169"/>
      <c r="J56" s="169">
        <f>'将来負担比率（分子）の構造'!K$52</f>
        <v>38858</v>
      </c>
      <c r="K56" s="169"/>
      <c r="L56" s="169"/>
      <c r="M56" s="169">
        <f>'将来負担比率（分子）の構造'!L$52</f>
        <v>37823</v>
      </c>
      <c r="N56" s="169"/>
      <c r="O56" s="169"/>
      <c r="P56" s="169">
        <f>'将来負担比率（分子）の構造'!M$52</f>
        <v>36664</v>
      </c>
    </row>
    <row r="57" spans="1:16" x14ac:dyDescent="0.2">
      <c r="A57" s="169" t="s">
        <v>42</v>
      </c>
      <c r="B57" s="169"/>
      <c r="C57" s="169"/>
      <c r="D57" s="169">
        <f>'将来負担比率（分子）の構造'!I$51</f>
        <v>21172</v>
      </c>
      <c r="E57" s="169"/>
      <c r="F57" s="169"/>
      <c r="G57" s="169">
        <f>'将来負担比率（分子）の構造'!J$51</f>
        <v>21368</v>
      </c>
      <c r="H57" s="169"/>
      <c r="I57" s="169"/>
      <c r="J57" s="169">
        <f>'将来負担比率（分子）の構造'!K$51</f>
        <v>20529</v>
      </c>
      <c r="K57" s="169"/>
      <c r="L57" s="169"/>
      <c r="M57" s="169">
        <f>'将来負担比率（分子）の構造'!L$51</f>
        <v>19440</v>
      </c>
      <c r="N57" s="169"/>
      <c r="O57" s="169"/>
      <c r="P57" s="169">
        <f>'将来負担比率（分子）の構造'!M$51</f>
        <v>19475</v>
      </c>
    </row>
    <row r="58" spans="1:16" x14ac:dyDescent="0.2">
      <c r="A58" s="169" t="s">
        <v>41</v>
      </c>
      <c r="B58" s="169"/>
      <c r="C58" s="169"/>
      <c r="D58" s="169">
        <f>'将来負担比率（分子）の構造'!I$50</f>
        <v>19220</v>
      </c>
      <c r="E58" s="169"/>
      <c r="F58" s="169"/>
      <c r="G58" s="169">
        <f>'将来負担比率（分子）の構造'!J$50</f>
        <v>14410</v>
      </c>
      <c r="H58" s="169"/>
      <c r="I58" s="169"/>
      <c r="J58" s="169">
        <f>'将来負担比率（分子）の構造'!K$50</f>
        <v>18425</v>
      </c>
      <c r="K58" s="169"/>
      <c r="L58" s="169"/>
      <c r="M58" s="169">
        <f>'将来負担比率（分子）の構造'!L$50</f>
        <v>17408</v>
      </c>
      <c r="N58" s="169"/>
      <c r="O58" s="169"/>
      <c r="P58" s="169">
        <f>'将来負担比率（分子）の構造'!M$50</f>
        <v>19148</v>
      </c>
    </row>
    <row r="59" spans="1:16" x14ac:dyDescent="0.2">
      <c r="A59" s="169" t="s">
        <v>39</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36</v>
      </c>
      <c r="B61" s="169">
        <f>'将来負担比率（分子）の構造'!I$46</f>
        <v>3446</v>
      </c>
      <c r="C61" s="169"/>
      <c r="D61" s="169"/>
      <c r="E61" s="169">
        <f>'将来負担比率（分子）の構造'!J$46</f>
        <v>2366</v>
      </c>
      <c r="F61" s="169"/>
      <c r="G61" s="169"/>
      <c r="H61" s="169">
        <f>'将来負担比率（分子）の構造'!K$46</f>
        <v>1209</v>
      </c>
      <c r="I61" s="169"/>
      <c r="J61" s="169"/>
      <c r="K61" s="169">
        <f>'将来負担比率（分子）の構造'!L$46</f>
        <v>809</v>
      </c>
      <c r="L61" s="169"/>
      <c r="M61" s="169"/>
      <c r="N61" s="169">
        <f>'将来負担比率（分子）の構造'!M$46</f>
        <v>409</v>
      </c>
      <c r="O61" s="169"/>
      <c r="P61" s="169"/>
    </row>
    <row r="62" spans="1:16" x14ac:dyDescent="0.2">
      <c r="A62" s="169" t="s">
        <v>35</v>
      </c>
      <c r="B62" s="169">
        <f>'将来負担比率（分子）の構造'!I$45</f>
        <v>5214</v>
      </c>
      <c r="C62" s="169"/>
      <c r="D62" s="169"/>
      <c r="E62" s="169">
        <f>'将来負担比率（分子）の構造'!J$45</f>
        <v>5259</v>
      </c>
      <c r="F62" s="169"/>
      <c r="G62" s="169"/>
      <c r="H62" s="169">
        <f>'将来負担比率（分子）の構造'!K$45</f>
        <v>5074</v>
      </c>
      <c r="I62" s="169"/>
      <c r="J62" s="169"/>
      <c r="K62" s="169">
        <f>'将来負担比率（分子）の構造'!L$45</f>
        <v>5005</v>
      </c>
      <c r="L62" s="169"/>
      <c r="M62" s="169"/>
      <c r="N62" s="169">
        <f>'将来負担比率（分子）の構造'!M$45</f>
        <v>4699</v>
      </c>
      <c r="O62" s="169"/>
      <c r="P62" s="169"/>
    </row>
    <row r="63" spans="1:16" x14ac:dyDescent="0.2">
      <c r="A63" s="169" t="s">
        <v>34</v>
      </c>
      <c r="B63" s="169">
        <f>'将来負担比率（分子）の構造'!I$44</f>
        <v>616</v>
      </c>
      <c r="C63" s="169"/>
      <c r="D63" s="169"/>
      <c r="E63" s="169">
        <f>'将来負担比率（分子）の構造'!J$44</f>
        <v>574</v>
      </c>
      <c r="F63" s="169"/>
      <c r="G63" s="169"/>
      <c r="H63" s="169">
        <f>'将来負担比率（分子）の構造'!K$44</f>
        <v>519</v>
      </c>
      <c r="I63" s="169"/>
      <c r="J63" s="169"/>
      <c r="K63" s="169">
        <f>'将来負担比率（分子）の構造'!L$44</f>
        <v>472</v>
      </c>
      <c r="L63" s="169"/>
      <c r="M63" s="169"/>
      <c r="N63" s="169">
        <f>'将来負担比率（分子）の構造'!M$44</f>
        <v>397</v>
      </c>
      <c r="O63" s="169"/>
      <c r="P63" s="169"/>
    </row>
    <row r="64" spans="1:16" x14ac:dyDescent="0.2">
      <c r="A64" s="169" t="s">
        <v>33</v>
      </c>
      <c r="B64" s="169">
        <f>'将来負担比率（分子）の構造'!I$43</f>
        <v>16873</v>
      </c>
      <c r="C64" s="169"/>
      <c r="D64" s="169"/>
      <c r="E64" s="169">
        <f>'将来負担比率（分子）の構造'!J$43</f>
        <v>14567</v>
      </c>
      <c r="F64" s="169"/>
      <c r="G64" s="169"/>
      <c r="H64" s="169">
        <f>'将来負担比率（分子）の構造'!K$43</f>
        <v>12788</v>
      </c>
      <c r="I64" s="169"/>
      <c r="J64" s="169"/>
      <c r="K64" s="169">
        <f>'将来負担比率（分子）の構造'!L$43</f>
        <v>11138</v>
      </c>
      <c r="L64" s="169"/>
      <c r="M64" s="169"/>
      <c r="N64" s="169">
        <f>'将来負担比率（分子）の構造'!M$43</f>
        <v>11522</v>
      </c>
      <c r="O64" s="169"/>
      <c r="P64" s="169"/>
    </row>
    <row r="65" spans="1:16" x14ac:dyDescent="0.2">
      <c r="A65" s="169" t="s">
        <v>32</v>
      </c>
      <c r="B65" s="169">
        <f>'将来負担比率（分子）の構造'!I$42</f>
        <v>141</v>
      </c>
      <c r="C65" s="169"/>
      <c r="D65" s="169"/>
      <c r="E65" s="169">
        <f>'将来負担比率（分子）の構造'!J$42</f>
        <v>112</v>
      </c>
      <c r="F65" s="169"/>
      <c r="G65" s="169"/>
      <c r="H65" s="169">
        <f>'将来負担比率（分子）の構造'!K$42</f>
        <v>104</v>
      </c>
      <c r="I65" s="169"/>
      <c r="J65" s="169"/>
      <c r="K65" s="169">
        <f>'将来負担比率（分子）の構造'!L$42</f>
        <v>73</v>
      </c>
      <c r="L65" s="169"/>
      <c r="M65" s="169"/>
      <c r="N65" s="169">
        <f>'将来負担比率（分子）の構造'!M$42</f>
        <v>64</v>
      </c>
      <c r="O65" s="169"/>
      <c r="P65" s="169"/>
    </row>
    <row r="66" spans="1:16" x14ac:dyDescent="0.2">
      <c r="A66" s="169" t="s">
        <v>31</v>
      </c>
      <c r="B66" s="169">
        <f>'将来負担比率（分子）の構造'!I$41</f>
        <v>70320</v>
      </c>
      <c r="C66" s="169"/>
      <c r="D66" s="169"/>
      <c r="E66" s="169">
        <f>'将来負担比率（分子）の構造'!J$41</f>
        <v>68842</v>
      </c>
      <c r="F66" s="169"/>
      <c r="G66" s="169"/>
      <c r="H66" s="169">
        <f>'将来負担比率（分子）の構造'!K$41</f>
        <v>67182</v>
      </c>
      <c r="I66" s="169"/>
      <c r="J66" s="169"/>
      <c r="K66" s="169">
        <f>'将来負担比率（分子）の構造'!L$41</f>
        <v>62936</v>
      </c>
      <c r="L66" s="169"/>
      <c r="M66" s="169"/>
      <c r="N66" s="169">
        <f>'将来負担比率（分子）の構造'!M$41</f>
        <v>60042</v>
      </c>
      <c r="O66" s="169"/>
      <c r="P66" s="169"/>
    </row>
    <row r="67" spans="1:16" x14ac:dyDescent="0.2">
      <c r="A67" s="169" t="s">
        <v>71</v>
      </c>
      <c r="B67" s="169" t="e">
        <f>NA()</f>
        <v>#N/A</v>
      </c>
      <c r="C67" s="169">
        <f>IF(ISNUMBER('将来負担比率（分子）の構造'!I$53), IF('将来負担比率（分子）の構造'!I$53 &lt; 0, 0, '将来負担比率（分子）の構造'!I$53), NA())</f>
        <v>15892</v>
      </c>
      <c r="D67" s="169" t="e">
        <f>NA()</f>
        <v>#N/A</v>
      </c>
      <c r="E67" s="169" t="e">
        <f>NA()</f>
        <v>#N/A</v>
      </c>
      <c r="F67" s="169">
        <f>IF(ISNUMBER('将来負担比率（分子）の構造'!J$53), IF('将来負担比率（分子）の構造'!J$53 &lt; 0, 0, '将来負担比率（分子）の構造'!J$53), NA())</f>
        <v>16824</v>
      </c>
      <c r="G67" s="169" t="e">
        <f>NA()</f>
        <v>#N/A</v>
      </c>
      <c r="H67" s="169" t="e">
        <f>NA()</f>
        <v>#N/A</v>
      </c>
      <c r="I67" s="169">
        <f>IF(ISNUMBER('将来負担比率（分子）の構造'!K$53), IF('将来負担比率（分子）の構造'!K$53 &lt; 0, 0, '将来負担比率（分子）の構造'!K$53), NA())</f>
        <v>9063</v>
      </c>
      <c r="J67" s="169" t="e">
        <f>NA()</f>
        <v>#N/A</v>
      </c>
      <c r="K67" s="169" t="e">
        <f>NA()</f>
        <v>#N/A</v>
      </c>
      <c r="L67" s="169">
        <f>IF(ISNUMBER('将来負担比率（分子）の構造'!L$53), IF('将来負担比率（分子）の構造'!L$53 &lt; 0, 0, '将来負担比率（分子）の構造'!L$53), NA())</f>
        <v>5762</v>
      </c>
      <c r="M67" s="169" t="e">
        <f>NA()</f>
        <v>#N/A</v>
      </c>
      <c r="N67" s="169" t="e">
        <f>NA()</f>
        <v>#N/A</v>
      </c>
      <c r="O67" s="169">
        <f>IF(ISNUMBER('将来負担比率（分子）の構造'!M$53), IF('将来負担比率（分子）の構造'!M$53 &lt; 0, 0, '将来負担比率（分子）の構造'!M$53), NA())</f>
        <v>1846</v>
      </c>
      <c r="P67" s="169" t="e">
        <f>NA()</f>
        <v>#N/A</v>
      </c>
    </row>
    <row r="70" spans="1:16" x14ac:dyDescent="0.2">
      <c r="A70" s="171" t="s">
        <v>72</v>
      </c>
      <c r="B70" s="171"/>
      <c r="C70" s="171"/>
      <c r="D70" s="171"/>
      <c r="E70" s="171"/>
      <c r="F70" s="171"/>
    </row>
    <row r="71" spans="1:16" x14ac:dyDescent="0.2">
      <c r="A71" s="172"/>
      <c r="B71" s="172" t="str">
        <f>基金残高に係る経年分析!F54</f>
        <v>R03</v>
      </c>
      <c r="C71" s="172" t="str">
        <f>基金残高に係る経年分析!G54</f>
        <v>R04</v>
      </c>
      <c r="D71" s="172" t="str">
        <f>基金残高に係る経年分析!H54</f>
        <v>R05</v>
      </c>
    </row>
    <row r="72" spans="1:16" x14ac:dyDescent="0.2">
      <c r="A72" s="172" t="s">
        <v>73</v>
      </c>
      <c r="B72" s="173">
        <f>基金残高に係る経年分析!F55</f>
        <v>1696</v>
      </c>
      <c r="C72" s="173">
        <f>基金残高に係る経年分析!G55</f>
        <v>1928</v>
      </c>
      <c r="D72" s="173">
        <f>基金残高に係る経年分析!H55</f>
        <v>1914</v>
      </c>
    </row>
    <row r="73" spans="1:16" x14ac:dyDescent="0.2">
      <c r="A73" s="172" t="s">
        <v>74</v>
      </c>
      <c r="B73" s="173">
        <f>基金残高に係る経年分析!F56</f>
        <v>936</v>
      </c>
      <c r="C73" s="173">
        <f>基金残高に係る経年分析!G56</f>
        <v>159</v>
      </c>
      <c r="D73" s="173">
        <f>基金残高に係る経年分析!H56</f>
        <v>923</v>
      </c>
    </row>
    <row r="74" spans="1:16" x14ac:dyDescent="0.2">
      <c r="A74" s="172" t="s">
        <v>75</v>
      </c>
      <c r="B74" s="173">
        <f>基金残高に係る経年分析!F57</f>
        <v>14298</v>
      </c>
      <c r="C74" s="173">
        <f>基金残高に係る経年分析!G57</f>
        <v>14172</v>
      </c>
      <c r="D74" s="173">
        <f>基金残高に係る経年分析!H57</f>
        <v>15672</v>
      </c>
    </row>
  </sheetData>
  <sheetProtection algorithmName="SHA-512" hashValue="ml1zvVTyMXDbqqX7OFM/7Ukvmx9hB6+/QpuRB2i79QWcEUUKlnyyY6EVGu30IsSyq/SjSu+kefeUp+UPbZvVew==" saltValue="n9AJozek6csUBIsqBit0c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589" t="s">
        <v>202</v>
      </c>
      <c r="DI1" s="590"/>
      <c r="DJ1" s="590"/>
      <c r="DK1" s="590"/>
      <c r="DL1" s="590"/>
      <c r="DM1" s="590"/>
      <c r="DN1" s="591"/>
      <c r="DO1" s="208"/>
      <c r="DP1" s="589" t="s">
        <v>203</v>
      </c>
      <c r="DQ1" s="590"/>
      <c r="DR1" s="590"/>
      <c r="DS1" s="590"/>
      <c r="DT1" s="590"/>
      <c r="DU1" s="590"/>
      <c r="DV1" s="590"/>
      <c r="DW1" s="590"/>
      <c r="DX1" s="590"/>
      <c r="DY1" s="590"/>
      <c r="DZ1" s="590"/>
      <c r="EA1" s="590"/>
      <c r="EB1" s="590"/>
      <c r="EC1" s="591"/>
      <c r="ED1" s="207"/>
      <c r="EE1" s="207"/>
      <c r="EF1" s="207"/>
      <c r="EG1" s="207"/>
      <c r="EH1" s="207"/>
      <c r="EI1" s="207"/>
      <c r="EJ1" s="207"/>
      <c r="EK1" s="207"/>
      <c r="EL1" s="207"/>
      <c r="EM1" s="207"/>
    </row>
    <row r="2" spans="2:143" ht="22.5" customHeight="1" x14ac:dyDescent="0.2">
      <c r="B2" s="209" t="s">
        <v>204</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592" t="s">
        <v>205</v>
      </c>
      <c r="C3" s="593"/>
      <c r="D3" s="593"/>
      <c r="E3" s="593"/>
      <c r="F3" s="593"/>
      <c r="G3" s="593"/>
      <c r="H3" s="593"/>
      <c r="I3" s="593"/>
      <c r="J3" s="593"/>
      <c r="K3" s="593"/>
      <c r="L3" s="593"/>
      <c r="M3" s="593"/>
      <c r="N3" s="593"/>
      <c r="O3" s="593"/>
      <c r="P3" s="593"/>
      <c r="Q3" s="593"/>
      <c r="R3" s="593"/>
      <c r="S3" s="593"/>
      <c r="T3" s="593"/>
      <c r="U3" s="593"/>
      <c r="V3" s="593"/>
      <c r="W3" s="593"/>
      <c r="X3" s="593"/>
      <c r="Y3" s="593"/>
      <c r="Z3" s="593"/>
      <c r="AA3" s="593"/>
      <c r="AB3" s="593"/>
      <c r="AC3" s="593"/>
      <c r="AD3" s="593"/>
      <c r="AE3" s="593"/>
      <c r="AF3" s="593"/>
      <c r="AG3" s="593"/>
      <c r="AH3" s="593"/>
      <c r="AI3" s="593"/>
      <c r="AJ3" s="593"/>
      <c r="AK3" s="593"/>
      <c r="AL3" s="593"/>
      <c r="AM3" s="593"/>
      <c r="AN3" s="593"/>
      <c r="AO3" s="593"/>
      <c r="AP3" s="592" t="s">
        <v>206</v>
      </c>
      <c r="AQ3" s="593"/>
      <c r="AR3" s="593"/>
      <c r="AS3" s="593"/>
      <c r="AT3" s="593"/>
      <c r="AU3" s="593"/>
      <c r="AV3" s="593"/>
      <c r="AW3" s="593"/>
      <c r="AX3" s="593"/>
      <c r="AY3" s="593"/>
      <c r="AZ3" s="593"/>
      <c r="BA3" s="593"/>
      <c r="BB3" s="593"/>
      <c r="BC3" s="593"/>
      <c r="BD3" s="593"/>
      <c r="BE3" s="593"/>
      <c r="BF3" s="593"/>
      <c r="BG3" s="593"/>
      <c r="BH3" s="593"/>
      <c r="BI3" s="593"/>
      <c r="BJ3" s="593"/>
      <c r="BK3" s="593"/>
      <c r="BL3" s="593"/>
      <c r="BM3" s="593"/>
      <c r="BN3" s="593"/>
      <c r="BO3" s="593"/>
      <c r="BP3" s="593"/>
      <c r="BQ3" s="593"/>
      <c r="BR3" s="593"/>
      <c r="BS3" s="593"/>
      <c r="BT3" s="593"/>
      <c r="BU3" s="593"/>
      <c r="BV3" s="593"/>
      <c r="BW3" s="593"/>
      <c r="BX3" s="593"/>
      <c r="BY3" s="593"/>
      <c r="BZ3" s="593"/>
      <c r="CA3" s="593"/>
      <c r="CB3" s="594"/>
      <c r="CD3" s="592" t="s">
        <v>207</v>
      </c>
      <c r="CE3" s="593"/>
      <c r="CF3" s="593"/>
      <c r="CG3" s="593"/>
      <c r="CH3" s="593"/>
      <c r="CI3" s="593"/>
      <c r="CJ3" s="593"/>
      <c r="CK3" s="593"/>
      <c r="CL3" s="593"/>
      <c r="CM3" s="593"/>
      <c r="CN3" s="593"/>
      <c r="CO3" s="593"/>
      <c r="CP3" s="593"/>
      <c r="CQ3" s="593"/>
      <c r="CR3" s="593"/>
      <c r="CS3" s="593"/>
      <c r="CT3" s="593"/>
      <c r="CU3" s="593"/>
      <c r="CV3" s="593"/>
      <c r="CW3" s="593"/>
      <c r="CX3" s="593"/>
      <c r="CY3" s="593"/>
      <c r="CZ3" s="593"/>
      <c r="DA3" s="593"/>
      <c r="DB3" s="593"/>
      <c r="DC3" s="593"/>
      <c r="DD3" s="593"/>
      <c r="DE3" s="593"/>
      <c r="DF3" s="593"/>
      <c r="DG3" s="593"/>
      <c r="DH3" s="593"/>
      <c r="DI3" s="593"/>
      <c r="DJ3" s="593"/>
      <c r="DK3" s="593"/>
      <c r="DL3" s="593"/>
      <c r="DM3" s="593"/>
      <c r="DN3" s="593"/>
      <c r="DO3" s="593"/>
      <c r="DP3" s="593"/>
      <c r="DQ3" s="593"/>
      <c r="DR3" s="593"/>
      <c r="DS3" s="593"/>
      <c r="DT3" s="593"/>
      <c r="DU3" s="593"/>
      <c r="DV3" s="593"/>
      <c r="DW3" s="593"/>
      <c r="DX3" s="593"/>
      <c r="DY3" s="593"/>
      <c r="DZ3" s="593"/>
      <c r="EA3" s="593"/>
      <c r="EB3" s="593"/>
      <c r="EC3" s="594"/>
    </row>
    <row r="4" spans="2:143" ht="11.25" customHeight="1" x14ac:dyDescent="0.2">
      <c r="B4" s="592" t="s">
        <v>1</v>
      </c>
      <c r="C4" s="593"/>
      <c r="D4" s="593"/>
      <c r="E4" s="593"/>
      <c r="F4" s="593"/>
      <c r="G4" s="593"/>
      <c r="H4" s="593"/>
      <c r="I4" s="593"/>
      <c r="J4" s="593"/>
      <c r="K4" s="593"/>
      <c r="L4" s="593"/>
      <c r="M4" s="593"/>
      <c r="N4" s="593"/>
      <c r="O4" s="593"/>
      <c r="P4" s="593"/>
      <c r="Q4" s="594"/>
      <c r="R4" s="592" t="s">
        <v>208</v>
      </c>
      <c r="S4" s="593"/>
      <c r="T4" s="593"/>
      <c r="U4" s="593"/>
      <c r="V4" s="593"/>
      <c r="W4" s="593"/>
      <c r="X4" s="593"/>
      <c r="Y4" s="594"/>
      <c r="Z4" s="592" t="s">
        <v>209</v>
      </c>
      <c r="AA4" s="593"/>
      <c r="AB4" s="593"/>
      <c r="AC4" s="594"/>
      <c r="AD4" s="592" t="s">
        <v>210</v>
      </c>
      <c r="AE4" s="593"/>
      <c r="AF4" s="593"/>
      <c r="AG4" s="593"/>
      <c r="AH4" s="593"/>
      <c r="AI4" s="593"/>
      <c r="AJ4" s="593"/>
      <c r="AK4" s="594"/>
      <c r="AL4" s="592" t="s">
        <v>209</v>
      </c>
      <c r="AM4" s="593"/>
      <c r="AN4" s="593"/>
      <c r="AO4" s="594"/>
      <c r="AP4" s="595" t="s">
        <v>211</v>
      </c>
      <c r="AQ4" s="595"/>
      <c r="AR4" s="595"/>
      <c r="AS4" s="595"/>
      <c r="AT4" s="595"/>
      <c r="AU4" s="595"/>
      <c r="AV4" s="595"/>
      <c r="AW4" s="595"/>
      <c r="AX4" s="595"/>
      <c r="AY4" s="595"/>
      <c r="AZ4" s="595"/>
      <c r="BA4" s="595"/>
      <c r="BB4" s="595"/>
      <c r="BC4" s="595"/>
      <c r="BD4" s="595"/>
      <c r="BE4" s="595"/>
      <c r="BF4" s="595"/>
      <c r="BG4" s="595" t="s">
        <v>212</v>
      </c>
      <c r="BH4" s="595"/>
      <c r="BI4" s="595"/>
      <c r="BJ4" s="595"/>
      <c r="BK4" s="595"/>
      <c r="BL4" s="595"/>
      <c r="BM4" s="595"/>
      <c r="BN4" s="595"/>
      <c r="BO4" s="595" t="s">
        <v>209</v>
      </c>
      <c r="BP4" s="595"/>
      <c r="BQ4" s="595"/>
      <c r="BR4" s="595"/>
      <c r="BS4" s="595" t="s">
        <v>213</v>
      </c>
      <c r="BT4" s="595"/>
      <c r="BU4" s="595"/>
      <c r="BV4" s="595"/>
      <c r="BW4" s="595"/>
      <c r="BX4" s="595"/>
      <c r="BY4" s="595"/>
      <c r="BZ4" s="595"/>
      <c r="CA4" s="595"/>
      <c r="CB4" s="595"/>
      <c r="CD4" s="592" t="s">
        <v>214</v>
      </c>
      <c r="CE4" s="593"/>
      <c r="CF4" s="593"/>
      <c r="CG4" s="593"/>
      <c r="CH4" s="593"/>
      <c r="CI4" s="593"/>
      <c r="CJ4" s="593"/>
      <c r="CK4" s="593"/>
      <c r="CL4" s="593"/>
      <c r="CM4" s="593"/>
      <c r="CN4" s="593"/>
      <c r="CO4" s="593"/>
      <c r="CP4" s="593"/>
      <c r="CQ4" s="593"/>
      <c r="CR4" s="593"/>
      <c r="CS4" s="593"/>
      <c r="CT4" s="593"/>
      <c r="CU4" s="593"/>
      <c r="CV4" s="593"/>
      <c r="CW4" s="593"/>
      <c r="CX4" s="593"/>
      <c r="CY4" s="593"/>
      <c r="CZ4" s="593"/>
      <c r="DA4" s="593"/>
      <c r="DB4" s="593"/>
      <c r="DC4" s="593"/>
      <c r="DD4" s="593"/>
      <c r="DE4" s="593"/>
      <c r="DF4" s="593"/>
      <c r="DG4" s="593"/>
      <c r="DH4" s="593"/>
      <c r="DI4" s="593"/>
      <c r="DJ4" s="593"/>
      <c r="DK4" s="593"/>
      <c r="DL4" s="593"/>
      <c r="DM4" s="593"/>
      <c r="DN4" s="593"/>
      <c r="DO4" s="593"/>
      <c r="DP4" s="593"/>
      <c r="DQ4" s="593"/>
      <c r="DR4" s="593"/>
      <c r="DS4" s="593"/>
      <c r="DT4" s="593"/>
      <c r="DU4" s="593"/>
      <c r="DV4" s="593"/>
      <c r="DW4" s="593"/>
      <c r="DX4" s="593"/>
      <c r="DY4" s="593"/>
      <c r="DZ4" s="593"/>
      <c r="EA4" s="593"/>
      <c r="EB4" s="593"/>
      <c r="EC4" s="594"/>
    </row>
    <row r="5" spans="2:143" ht="11.25" customHeight="1" x14ac:dyDescent="0.2">
      <c r="B5" s="596" t="s">
        <v>215</v>
      </c>
      <c r="C5" s="597"/>
      <c r="D5" s="597"/>
      <c r="E5" s="597"/>
      <c r="F5" s="597"/>
      <c r="G5" s="597"/>
      <c r="H5" s="597"/>
      <c r="I5" s="597"/>
      <c r="J5" s="597"/>
      <c r="K5" s="597"/>
      <c r="L5" s="597"/>
      <c r="M5" s="597"/>
      <c r="N5" s="597"/>
      <c r="O5" s="597"/>
      <c r="P5" s="597"/>
      <c r="Q5" s="598"/>
      <c r="R5" s="599">
        <v>20060143</v>
      </c>
      <c r="S5" s="600"/>
      <c r="T5" s="600"/>
      <c r="U5" s="600"/>
      <c r="V5" s="600"/>
      <c r="W5" s="600"/>
      <c r="X5" s="600"/>
      <c r="Y5" s="601"/>
      <c r="Z5" s="602">
        <v>24.1</v>
      </c>
      <c r="AA5" s="602"/>
      <c r="AB5" s="602"/>
      <c r="AC5" s="602"/>
      <c r="AD5" s="603">
        <v>18135591</v>
      </c>
      <c r="AE5" s="603"/>
      <c r="AF5" s="603"/>
      <c r="AG5" s="603"/>
      <c r="AH5" s="603"/>
      <c r="AI5" s="603"/>
      <c r="AJ5" s="603"/>
      <c r="AK5" s="603"/>
      <c r="AL5" s="604">
        <v>71.900000000000006</v>
      </c>
      <c r="AM5" s="605"/>
      <c r="AN5" s="605"/>
      <c r="AO5" s="606"/>
      <c r="AP5" s="596" t="s">
        <v>216</v>
      </c>
      <c r="AQ5" s="597"/>
      <c r="AR5" s="597"/>
      <c r="AS5" s="597"/>
      <c r="AT5" s="597"/>
      <c r="AU5" s="597"/>
      <c r="AV5" s="597"/>
      <c r="AW5" s="597"/>
      <c r="AX5" s="597"/>
      <c r="AY5" s="597"/>
      <c r="AZ5" s="597"/>
      <c r="BA5" s="597"/>
      <c r="BB5" s="597"/>
      <c r="BC5" s="597"/>
      <c r="BD5" s="597"/>
      <c r="BE5" s="597"/>
      <c r="BF5" s="598"/>
      <c r="BG5" s="610">
        <v>18483020</v>
      </c>
      <c r="BH5" s="611"/>
      <c r="BI5" s="611"/>
      <c r="BJ5" s="611"/>
      <c r="BK5" s="611"/>
      <c r="BL5" s="611"/>
      <c r="BM5" s="611"/>
      <c r="BN5" s="612"/>
      <c r="BO5" s="613">
        <v>92.1</v>
      </c>
      <c r="BP5" s="613"/>
      <c r="BQ5" s="613"/>
      <c r="BR5" s="613"/>
      <c r="BS5" s="614">
        <v>233079</v>
      </c>
      <c r="BT5" s="614"/>
      <c r="BU5" s="614"/>
      <c r="BV5" s="614"/>
      <c r="BW5" s="614"/>
      <c r="BX5" s="614"/>
      <c r="BY5" s="614"/>
      <c r="BZ5" s="614"/>
      <c r="CA5" s="614"/>
      <c r="CB5" s="618"/>
      <c r="CD5" s="592" t="s">
        <v>211</v>
      </c>
      <c r="CE5" s="593"/>
      <c r="CF5" s="593"/>
      <c r="CG5" s="593"/>
      <c r="CH5" s="593"/>
      <c r="CI5" s="593"/>
      <c r="CJ5" s="593"/>
      <c r="CK5" s="593"/>
      <c r="CL5" s="593"/>
      <c r="CM5" s="593"/>
      <c r="CN5" s="593"/>
      <c r="CO5" s="593"/>
      <c r="CP5" s="593"/>
      <c r="CQ5" s="594"/>
      <c r="CR5" s="592" t="s">
        <v>217</v>
      </c>
      <c r="CS5" s="593"/>
      <c r="CT5" s="593"/>
      <c r="CU5" s="593"/>
      <c r="CV5" s="593"/>
      <c r="CW5" s="593"/>
      <c r="CX5" s="593"/>
      <c r="CY5" s="594"/>
      <c r="CZ5" s="592" t="s">
        <v>209</v>
      </c>
      <c r="DA5" s="593"/>
      <c r="DB5" s="593"/>
      <c r="DC5" s="594"/>
      <c r="DD5" s="592" t="s">
        <v>218</v>
      </c>
      <c r="DE5" s="593"/>
      <c r="DF5" s="593"/>
      <c r="DG5" s="593"/>
      <c r="DH5" s="593"/>
      <c r="DI5" s="593"/>
      <c r="DJ5" s="593"/>
      <c r="DK5" s="593"/>
      <c r="DL5" s="593"/>
      <c r="DM5" s="593"/>
      <c r="DN5" s="593"/>
      <c r="DO5" s="593"/>
      <c r="DP5" s="594"/>
      <c r="DQ5" s="592" t="s">
        <v>219</v>
      </c>
      <c r="DR5" s="593"/>
      <c r="DS5" s="593"/>
      <c r="DT5" s="593"/>
      <c r="DU5" s="593"/>
      <c r="DV5" s="593"/>
      <c r="DW5" s="593"/>
      <c r="DX5" s="593"/>
      <c r="DY5" s="593"/>
      <c r="DZ5" s="593"/>
      <c r="EA5" s="593"/>
      <c r="EB5" s="593"/>
      <c r="EC5" s="594"/>
    </row>
    <row r="6" spans="2:143" ht="11.25" customHeight="1" x14ac:dyDescent="0.2">
      <c r="B6" s="607" t="s">
        <v>220</v>
      </c>
      <c r="C6" s="608"/>
      <c r="D6" s="608"/>
      <c r="E6" s="608"/>
      <c r="F6" s="608"/>
      <c r="G6" s="608"/>
      <c r="H6" s="608"/>
      <c r="I6" s="608"/>
      <c r="J6" s="608"/>
      <c r="K6" s="608"/>
      <c r="L6" s="608"/>
      <c r="M6" s="608"/>
      <c r="N6" s="608"/>
      <c r="O6" s="608"/>
      <c r="P6" s="608"/>
      <c r="Q6" s="609"/>
      <c r="R6" s="610">
        <v>215646</v>
      </c>
      <c r="S6" s="611"/>
      <c r="T6" s="611"/>
      <c r="U6" s="611"/>
      <c r="V6" s="611"/>
      <c r="W6" s="611"/>
      <c r="X6" s="611"/>
      <c r="Y6" s="612"/>
      <c r="Z6" s="613">
        <v>0.3</v>
      </c>
      <c r="AA6" s="613"/>
      <c r="AB6" s="613"/>
      <c r="AC6" s="613"/>
      <c r="AD6" s="614">
        <v>215646</v>
      </c>
      <c r="AE6" s="614"/>
      <c r="AF6" s="614"/>
      <c r="AG6" s="614"/>
      <c r="AH6" s="614"/>
      <c r="AI6" s="614"/>
      <c r="AJ6" s="614"/>
      <c r="AK6" s="614"/>
      <c r="AL6" s="615">
        <v>0.9</v>
      </c>
      <c r="AM6" s="616"/>
      <c r="AN6" s="616"/>
      <c r="AO6" s="617"/>
      <c r="AP6" s="607" t="s">
        <v>221</v>
      </c>
      <c r="AQ6" s="608"/>
      <c r="AR6" s="608"/>
      <c r="AS6" s="608"/>
      <c r="AT6" s="608"/>
      <c r="AU6" s="608"/>
      <c r="AV6" s="608"/>
      <c r="AW6" s="608"/>
      <c r="AX6" s="608"/>
      <c r="AY6" s="608"/>
      <c r="AZ6" s="608"/>
      <c r="BA6" s="608"/>
      <c r="BB6" s="608"/>
      <c r="BC6" s="608"/>
      <c r="BD6" s="608"/>
      <c r="BE6" s="608"/>
      <c r="BF6" s="609"/>
      <c r="BG6" s="610">
        <v>18112911</v>
      </c>
      <c r="BH6" s="611"/>
      <c r="BI6" s="611"/>
      <c r="BJ6" s="611"/>
      <c r="BK6" s="611"/>
      <c r="BL6" s="611"/>
      <c r="BM6" s="611"/>
      <c r="BN6" s="612"/>
      <c r="BO6" s="613">
        <v>90.3</v>
      </c>
      <c r="BP6" s="613"/>
      <c r="BQ6" s="613"/>
      <c r="BR6" s="613"/>
      <c r="BS6" s="614">
        <v>233079</v>
      </c>
      <c r="BT6" s="614"/>
      <c r="BU6" s="614"/>
      <c r="BV6" s="614"/>
      <c r="BW6" s="614"/>
      <c r="BX6" s="614"/>
      <c r="BY6" s="614"/>
      <c r="BZ6" s="614"/>
      <c r="CA6" s="614"/>
      <c r="CB6" s="618"/>
      <c r="CD6" s="596" t="s">
        <v>222</v>
      </c>
      <c r="CE6" s="597"/>
      <c r="CF6" s="597"/>
      <c r="CG6" s="597"/>
      <c r="CH6" s="597"/>
      <c r="CI6" s="597"/>
      <c r="CJ6" s="597"/>
      <c r="CK6" s="597"/>
      <c r="CL6" s="597"/>
      <c r="CM6" s="597"/>
      <c r="CN6" s="597"/>
      <c r="CO6" s="597"/>
      <c r="CP6" s="597"/>
      <c r="CQ6" s="598"/>
      <c r="CR6" s="610">
        <v>280109</v>
      </c>
      <c r="CS6" s="611"/>
      <c r="CT6" s="611"/>
      <c r="CU6" s="611"/>
      <c r="CV6" s="611"/>
      <c r="CW6" s="611"/>
      <c r="CX6" s="611"/>
      <c r="CY6" s="612"/>
      <c r="CZ6" s="604">
        <v>0.3</v>
      </c>
      <c r="DA6" s="605"/>
      <c r="DB6" s="605"/>
      <c r="DC6" s="621"/>
      <c r="DD6" s="619" t="s">
        <v>122</v>
      </c>
      <c r="DE6" s="611"/>
      <c r="DF6" s="611"/>
      <c r="DG6" s="611"/>
      <c r="DH6" s="611"/>
      <c r="DI6" s="611"/>
      <c r="DJ6" s="611"/>
      <c r="DK6" s="611"/>
      <c r="DL6" s="611"/>
      <c r="DM6" s="611"/>
      <c r="DN6" s="611"/>
      <c r="DO6" s="611"/>
      <c r="DP6" s="612"/>
      <c r="DQ6" s="619">
        <v>279913</v>
      </c>
      <c r="DR6" s="611"/>
      <c r="DS6" s="611"/>
      <c r="DT6" s="611"/>
      <c r="DU6" s="611"/>
      <c r="DV6" s="611"/>
      <c r="DW6" s="611"/>
      <c r="DX6" s="611"/>
      <c r="DY6" s="611"/>
      <c r="DZ6" s="611"/>
      <c r="EA6" s="611"/>
      <c r="EB6" s="611"/>
      <c r="EC6" s="620"/>
    </row>
    <row r="7" spans="2:143" ht="11.25" customHeight="1" x14ac:dyDescent="0.2">
      <c r="B7" s="607" t="s">
        <v>223</v>
      </c>
      <c r="C7" s="608"/>
      <c r="D7" s="608"/>
      <c r="E7" s="608"/>
      <c r="F7" s="608"/>
      <c r="G7" s="608"/>
      <c r="H7" s="608"/>
      <c r="I7" s="608"/>
      <c r="J7" s="608"/>
      <c r="K7" s="608"/>
      <c r="L7" s="608"/>
      <c r="M7" s="608"/>
      <c r="N7" s="608"/>
      <c r="O7" s="608"/>
      <c r="P7" s="608"/>
      <c r="Q7" s="609"/>
      <c r="R7" s="610">
        <v>11571</v>
      </c>
      <c r="S7" s="611"/>
      <c r="T7" s="611"/>
      <c r="U7" s="611"/>
      <c r="V7" s="611"/>
      <c r="W7" s="611"/>
      <c r="X7" s="611"/>
      <c r="Y7" s="612"/>
      <c r="Z7" s="613">
        <v>0</v>
      </c>
      <c r="AA7" s="613"/>
      <c r="AB7" s="613"/>
      <c r="AC7" s="613"/>
      <c r="AD7" s="614">
        <v>11571</v>
      </c>
      <c r="AE7" s="614"/>
      <c r="AF7" s="614"/>
      <c r="AG7" s="614"/>
      <c r="AH7" s="614"/>
      <c r="AI7" s="614"/>
      <c r="AJ7" s="614"/>
      <c r="AK7" s="614"/>
      <c r="AL7" s="615">
        <v>0</v>
      </c>
      <c r="AM7" s="616"/>
      <c r="AN7" s="616"/>
      <c r="AO7" s="617"/>
      <c r="AP7" s="607" t="s">
        <v>224</v>
      </c>
      <c r="AQ7" s="608"/>
      <c r="AR7" s="608"/>
      <c r="AS7" s="608"/>
      <c r="AT7" s="608"/>
      <c r="AU7" s="608"/>
      <c r="AV7" s="608"/>
      <c r="AW7" s="608"/>
      <c r="AX7" s="608"/>
      <c r="AY7" s="608"/>
      <c r="AZ7" s="608"/>
      <c r="BA7" s="608"/>
      <c r="BB7" s="608"/>
      <c r="BC7" s="608"/>
      <c r="BD7" s="608"/>
      <c r="BE7" s="608"/>
      <c r="BF7" s="609"/>
      <c r="BG7" s="610">
        <v>6415575</v>
      </c>
      <c r="BH7" s="611"/>
      <c r="BI7" s="611"/>
      <c r="BJ7" s="611"/>
      <c r="BK7" s="611"/>
      <c r="BL7" s="611"/>
      <c r="BM7" s="611"/>
      <c r="BN7" s="612"/>
      <c r="BO7" s="613">
        <v>32</v>
      </c>
      <c r="BP7" s="613"/>
      <c r="BQ7" s="613"/>
      <c r="BR7" s="613"/>
      <c r="BS7" s="614">
        <v>233079</v>
      </c>
      <c r="BT7" s="614"/>
      <c r="BU7" s="614"/>
      <c r="BV7" s="614"/>
      <c r="BW7" s="614"/>
      <c r="BX7" s="614"/>
      <c r="BY7" s="614"/>
      <c r="BZ7" s="614"/>
      <c r="CA7" s="614"/>
      <c r="CB7" s="618"/>
      <c r="CD7" s="607" t="s">
        <v>225</v>
      </c>
      <c r="CE7" s="608"/>
      <c r="CF7" s="608"/>
      <c r="CG7" s="608"/>
      <c r="CH7" s="608"/>
      <c r="CI7" s="608"/>
      <c r="CJ7" s="608"/>
      <c r="CK7" s="608"/>
      <c r="CL7" s="608"/>
      <c r="CM7" s="608"/>
      <c r="CN7" s="608"/>
      <c r="CO7" s="608"/>
      <c r="CP7" s="608"/>
      <c r="CQ7" s="609"/>
      <c r="CR7" s="610">
        <v>32028901</v>
      </c>
      <c r="CS7" s="611"/>
      <c r="CT7" s="611"/>
      <c r="CU7" s="611"/>
      <c r="CV7" s="611"/>
      <c r="CW7" s="611"/>
      <c r="CX7" s="611"/>
      <c r="CY7" s="612"/>
      <c r="CZ7" s="613">
        <v>38.6</v>
      </c>
      <c r="DA7" s="613"/>
      <c r="DB7" s="613"/>
      <c r="DC7" s="613"/>
      <c r="DD7" s="619">
        <v>252995</v>
      </c>
      <c r="DE7" s="611"/>
      <c r="DF7" s="611"/>
      <c r="DG7" s="611"/>
      <c r="DH7" s="611"/>
      <c r="DI7" s="611"/>
      <c r="DJ7" s="611"/>
      <c r="DK7" s="611"/>
      <c r="DL7" s="611"/>
      <c r="DM7" s="611"/>
      <c r="DN7" s="611"/>
      <c r="DO7" s="611"/>
      <c r="DP7" s="612"/>
      <c r="DQ7" s="619">
        <v>6516831</v>
      </c>
      <c r="DR7" s="611"/>
      <c r="DS7" s="611"/>
      <c r="DT7" s="611"/>
      <c r="DU7" s="611"/>
      <c r="DV7" s="611"/>
      <c r="DW7" s="611"/>
      <c r="DX7" s="611"/>
      <c r="DY7" s="611"/>
      <c r="DZ7" s="611"/>
      <c r="EA7" s="611"/>
      <c r="EB7" s="611"/>
      <c r="EC7" s="620"/>
    </row>
    <row r="8" spans="2:143" ht="11.25" customHeight="1" x14ac:dyDescent="0.2">
      <c r="B8" s="607" t="s">
        <v>226</v>
      </c>
      <c r="C8" s="608"/>
      <c r="D8" s="608"/>
      <c r="E8" s="608"/>
      <c r="F8" s="608"/>
      <c r="G8" s="608"/>
      <c r="H8" s="608"/>
      <c r="I8" s="608"/>
      <c r="J8" s="608"/>
      <c r="K8" s="608"/>
      <c r="L8" s="608"/>
      <c r="M8" s="608"/>
      <c r="N8" s="608"/>
      <c r="O8" s="608"/>
      <c r="P8" s="608"/>
      <c r="Q8" s="609"/>
      <c r="R8" s="610">
        <v>115561</v>
      </c>
      <c r="S8" s="611"/>
      <c r="T8" s="611"/>
      <c r="U8" s="611"/>
      <c r="V8" s="611"/>
      <c r="W8" s="611"/>
      <c r="X8" s="611"/>
      <c r="Y8" s="612"/>
      <c r="Z8" s="613">
        <v>0.1</v>
      </c>
      <c r="AA8" s="613"/>
      <c r="AB8" s="613"/>
      <c r="AC8" s="613"/>
      <c r="AD8" s="614">
        <v>115561</v>
      </c>
      <c r="AE8" s="614"/>
      <c r="AF8" s="614"/>
      <c r="AG8" s="614"/>
      <c r="AH8" s="614"/>
      <c r="AI8" s="614"/>
      <c r="AJ8" s="614"/>
      <c r="AK8" s="614"/>
      <c r="AL8" s="615">
        <v>0.5</v>
      </c>
      <c r="AM8" s="616"/>
      <c r="AN8" s="616"/>
      <c r="AO8" s="617"/>
      <c r="AP8" s="607" t="s">
        <v>227</v>
      </c>
      <c r="AQ8" s="608"/>
      <c r="AR8" s="608"/>
      <c r="AS8" s="608"/>
      <c r="AT8" s="608"/>
      <c r="AU8" s="608"/>
      <c r="AV8" s="608"/>
      <c r="AW8" s="608"/>
      <c r="AX8" s="608"/>
      <c r="AY8" s="608"/>
      <c r="AZ8" s="608"/>
      <c r="BA8" s="608"/>
      <c r="BB8" s="608"/>
      <c r="BC8" s="608"/>
      <c r="BD8" s="608"/>
      <c r="BE8" s="608"/>
      <c r="BF8" s="609"/>
      <c r="BG8" s="610">
        <v>170723</v>
      </c>
      <c r="BH8" s="611"/>
      <c r="BI8" s="611"/>
      <c r="BJ8" s="611"/>
      <c r="BK8" s="611"/>
      <c r="BL8" s="611"/>
      <c r="BM8" s="611"/>
      <c r="BN8" s="612"/>
      <c r="BO8" s="613">
        <v>0.9</v>
      </c>
      <c r="BP8" s="613"/>
      <c r="BQ8" s="613"/>
      <c r="BR8" s="613"/>
      <c r="BS8" s="614" t="s">
        <v>122</v>
      </c>
      <c r="BT8" s="614"/>
      <c r="BU8" s="614"/>
      <c r="BV8" s="614"/>
      <c r="BW8" s="614"/>
      <c r="BX8" s="614"/>
      <c r="BY8" s="614"/>
      <c r="BZ8" s="614"/>
      <c r="CA8" s="614"/>
      <c r="CB8" s="618"/>
      <c r="CD8" s="607" t="s">
        <v>228</v>
      </c>
      <c r="CE8" s="608"/>
      <c r="CF8" s="608"/>
      <c r="CG8" s="608"/>
      <c r="CH8" s="608"/>
      <c r="CI8" s="608"/>
      <c r="CJ8" s="608"/>
      <c r="CK8" s="608"/>
      <c r="CL8" s="608"/>
      <c r="CM8" s="608"/>
      <c r="CN8" s="608"/>
      <c r="CO8" s="608"/>
      <c r="CP8" s="608"/>
      <c r="CQ8" s="609"/>
      <c r="CR8" s="610">
        <v>23035660</v>
      </c>
      <c r="CS8" s="611"/>
      <c r="CT8" s="611"/>
      <c r="CU8" s="611"/>
      <c r="CV8" s="611"/>
      <c r="CW8" s="611"/>
      <c r="CX8" s="611"/>
      <c r="CY8" s="612"/>
      <c r="CZ8" s="613">
        <v>27.8</v>
      </c>
      <c r="DA8" s="613"/>
      <c r="DB8" s="613"/>
      <c r="DC8" s="613"/>
      <c r="DD8" s="619">
        <v>164593</v>
      </c>
      <c r="DE8" s="611"/>
      <c r="DF8" s="611"/>
      <c r="DG8" s="611"/>
      <c r="DH8" s="611"/>
      <c r="DI8" s="611"/>
      <c r="DJ8" s="611"/>
      <c r="DK8" s="611"/>
      <c r="DL8" s="611"/>
      <c r="DM8" s="611"/>
      <c r="DN8" s="611"/>
      <c r="DO8" s="611"/>
      <c r="DP8" s="612"/>
      <c r="DQ8" s="619">
        <v>10630593</v>
      </c>
      <c r="DR8" s="611"/>
      <c r="DS8" s="611"/>
      <c r="DT8" s="611"/>
      <c r="DU8" s="611"/>
      <c r="DV8" s="611"/>
      <c r="DW8" s="611"/>
      <c r="DX8" s="611"/>
      <c r="DY8" s="611"/>
      <c r="DZ8" s="611"/>
      <c r="EA8" s="611"/>
      <c r="EB8" s="611"/>
      <c r="EC8" s="620"/>
    </row>
    <row r="9" spans="2:143" ht="11.25" customHeight="1" x14ac:dyDescent="0.2">
      <c r="B9" s="607" t="s">
        <v>229</v>
      </c>
      <c r="C9" s="608"/>
      <c r="D9" s="608"/>
      <c r="E9" s="608"/>
      <c r="F9" s="608"/>
      <c r="G9" s="608"/>
      <c r="H9" s="608"/>
      <c r="I9" s="608"/>
      <c r="J9" s="608"/>
      <c r="K9" s="608"/>
      <c r="L9" s="608"/>
      <c r="M9" s="608"/>
      <c r="N9" s="608"/>
      <c r="O9" s="608"/>
      <c r="P9" s="608"/>
      <c r="Q9" s="609"/>
      <c r="R9" s="610">
        <v>124160</v>
      </c>
      <c r="S9" s="611"/>
      <c r="T9" s="611"/>
      <c r="U9" s="611"/>
      <c r="V9" s="611"/>
      <c r="W9" s="611"/>
      <c r="X9" s="611"/>
      <c r="Y9" s="612"/>
      <c r="Z9" s="613">
        <v>0.1</v>
      </c>
      <c r="AA9" s="613"/>
      <c r="AB9" s="613"/>
      <c r="AC9" s="613"/>
      <c r="AD9" s="614">
        <v>124160</v>
      </c>
      <c r="AE9" s="614"/>
      <c r="AF9" s="614"/>
      <c r="AG9" s="614"/>
      <c r="AH9" s="614"/>
      <c r="AI9" s="614"/>
      <c r="AJ9" s="614"/>
      <c r="AK9" s="614"/>
      <c r="AL9" s="615">
        <v>0.5</v>
      </c>
      <c r="AM9" s="616"/>
      <c r="AN9" s="616"/>
      <c r="AO9" s="617"/>
      <c r="AP9" s="607" t="s">
        <v>230</v>
      </c>
      <c r="AQ9" s="608"/>
      <c r="AR9" s="608"/>
      <c r="AS9" s="608"/>
      <c r="AT9" s="608"/>
      <c r="AU9" s="608"/>
      <c r="AV9" s="608"/>
      <c r="AW9" s="608"/>
      <c r="AX9" s="608"/>
      <c r="AY9" s="608"/>
      <c r="AZ9" s="608"/>
      <c r="BA9" s="608"/>
      <c r="BB9" s="608"/>
      <c r="BC9" s="608"/>
      <c r="BD9" s="608"/>
      <c r="BE9" s="608"/>
      <c r="BF9" s="609"/>
      <c r="BG9" s="610">
        <v>5005825</v>
      </c>
      <c r="BH9" s="611"/>
      <c r="BI9" s="611"/>
      <c r="BJ9" s="611"/>
      <c r="BK9" s="611"/>
      <c r="BL9" s="611"/>
      <c r="BM9" s="611"/>
      <c r="BN9" s="612"/>
      <c r="BO9" s="613">
        <v>25</v>
      </c>
      <c r="BP9" s="613"/>
      <c r="BQ9" s="613"/>
      <c r="BR9" s="613"/>
      <c r="BS9" s="614" t="s">
        <v>122</v>
      </c>
      <c r="BT9" s="614"/>
      <c r="BU9" s="614"/>
      <c r="BV9" s="614"/>
      <c r="BW9" s="614"/>
      <c r="BX9" s="614"/>
      <c r="BY9" s="614"/>
      <c r="BZ9" s="614"/>
      <c r="CA9" s="614"/>
      <c r="CB9" s="618"/>
      <c r="CD9" s="607" t="s">
        <v>231</v>
      </c>
      <c r="CE9" s="608"/>
      <c r="CF9" s="608"/>
      <c r="CG9" s="608"/>
      <c r="CH9" s="608"/>
      <c r="CI9" s="608"/>
      <c r="CJ9" s="608"/>
      <c r="CK9" s="608"/>
      <c r="CL9" s="608"/>
      <c r="CM9" s="608"/>
      <c r="CN9" s="608"/>
      <c r="CO9" s="608"/>
      <c r="CP9" s="608"/>
      <c r="CQ9" s="609"/>
      <c r="CR9" s="610">
        <v>5632193</v>
      </c>
      <c r="CS9" s="611"/>
      <c r="CT9" s="611"/>
      <c r="CU9" s="611"/>
      <c r="CV9" s="611"/>
      <c r="CW9" s="611"/>
      <c r="CX9" s="611"/>
      <c r="CY9" s="612"/>
      <c r="CZ9" s="613">
        <v>6.8</v>
      </c>
      <c r="DA9" s="613"/>
      <c r="DB9" s="613"/>
      <c r="DC9" s="613"/>
      <c r="DD9" s="619">
        <v>6</v>
      </c>
      <c r="DE9" s="611"/>
      <c r="DF9" s="611"/>
      <c r="DG9" s="611"/>
      <c r="DH9" s="611"/>
      <c r="DI9" s="611"/>
      <c r="DJ9" s="611"/>
      <c r="DK9" s="611"/>
      <c r="DL9" s="611"/>
      <c r="DM9" s="611"/>
      <c r="DN9" s="611"/>
      <c r="DO9" s="611"/>
      <c r="DP9" s="612"/>
      <c r="DQ9" s="619">
        <v>4362294</v>
      </c>
      <c r="DR9" s="611"/>
      <c r="DS9" s="611"/>
      <c r="DT9" s="611"/>
      <c r="DU9" s="611"/>
      <c r="DV9" s="611"/>
      <c r="DW9" s="611"/>
      <c r="DX9" s="611"/>
      <c r="DY9" s="611"/>
      <c r="DZ9" s="611"/>
      <c r="EA9" s="611"/>
      <c r="EB9" s="611"/>
      <c r="EC9" s="620"/>
    </row>
    <row r="10" spans="2:143" ht="11.25" customHeight="1" x14ac:dyDescent="0.2">
      <c r="B10" s="607" t="s">
        <v>232</v>
      </c>
      <c r="C10" s="608"/>
      <c r="D10" s="608"/>
      <c r="E10" s="608"/>
      <c r="F10" s="608"/>
      <c r="G10" s="608"/>
      <c r="H10" s="608"/>
      <c r="I10" s="608"/>
      <c r="J10" s="608"/>
      <c r="K10" s="608"/>
      <c r="L10" s="608"/>
      <c r="M10" s="608"/>
      <c r="N10" s="608"/>
      <c r="O10" s="608"/>
      <c r="P10" s="608"/>
      <c r="Q10" s="609"/>
      <c r="R10" s="610" t="s">
        <v>122</v>
      </c>
      <c r="S10" s="611"/>
      <c r="T10" s="611"/>
      <c r="U10" s="611"/>
      <c r="V10" s="611"/>
      <c r="W10" s="611"/>
      <c r="X10" s="611"/>
      <c r="Y10" s="612"/>
      <c r="Z10" s="613" t="s">
        <v>122</v>
      </c>
      <c r="AA10" s="613"/>
      <c r="AB10" s="613"/>
      <c r="AC10" s="613"/>
      <c r="AD10" s="614" t="s">
        <v>122</v>
      </c>
      <c r="AE10" s="614"/>
      <c r="AF10" s="614"/>
      <c r="AG10" s="614"/>
      <c r="AH10" s="614"/>
      <c r="AI10" s="614"/>
      <c r="AJ10" s="614"/>
      <c r="AK10" s="614"/>
      <c r="AL10" s="615" t="s">
        <v>122</v>
      </c>
      <c r="AM10" s="616"/>
      <c r="AN10" s="616"/>
      <c r="AO10" s="617"/>
      <c r="AP10" s="607" t="s">
        <v>233</v>
      </c>
      <c r="AQ10" s="608"/>
      <c r="AR10" s="608"/>
      <c r="AS10" s="608"/>
      <c r="AT10" s="608"/>
      <c r="AU10" s="608"/>
      <c r="AV10" s="608"/>
      <c r="AW10" s="608"/>
      <c r="AX10" s="608"/>
      <c r="AY10" s="608"/>
      <c r="AZ10" s="608"/>
      <c r="BA10" s="608"/>
      <c r="BB10" s="608"/>
      <c r="BC10" s="608"/>
      <c r="BD10" s="608"/>
      <c r="BE10" s="608"/>
      <c r="BF10" s="609"/>
      <c r="BG10" s="610">
        <v>464066</v>
      </c>
      <c r="BH10" s="611"/>
      <c r="BI10" s="611"/>
      <c r="BJ10" s="611"/>
      <c r="BK10" s="611"/>
      <c r="BL10" s="611"/>
      <c r="BM10" s="611"/>
      <c r="BN10" s="612"/>
      <c r="BO10" s="613">
        <v>2.2999999999999998</v>
      </c>
      <c r="BP10" s="613"/>
      <c r="BQ10" s="613"/>
      <c r="BR10" s="613"/>
      <c r="BS10" s="614">
        <v>77492</v>
      </c>
      <c r="BT10" s="614"/>
      <c r="BU10" s="614"/>
      <c r="BV10" s="614"/>
      <c r="BW10" s="614"/>
      <c r="BX10" s="614"/>
      <c r="BY10" s="614"/>
      <c r="BZ10" s="614"/>
      <c r="CA10" s="614"/>
      <c r="CB10" s="618"/>
      <c r="CD10" s="607" t="s">
        <v>234</v>
      </c>
      <c r="CE10" s="608"/>
      <c r="CF10" s="608"/>
      <c r="CG10" s="608"/>
      <c r="CH10" s="608"/>
      <c r="CI10" s="608"/>
      <c r="CJ10" s="608"/>
      <c r="CK10" s="608"/>
      <c r="CL10" s="608"/>
      <c r="CM10" s="608"/>
      <c r="CN10" s="608"/>
      <c r="CO10" s="608"/>
      <c r="CP10" s="608"/>
      <c r="CQ10" s="609"/>
      <c r="CR10" s="610">
        <v>102658</v>
      </c>
      <c r="CS10" s="611"/>
      <c r="CT10" s="611"/>
      <c r="CU10" s="611"/>
      <c r="CV10" s="611"/>
      <c r="CW10" s="611"/>
      <c r="CX10" s="611"/>
      <c r="CY10" s="612"/>
      <c r="CZ10" s="613">
        <v>0.1</v>
      </c>
      <c r="DA10" s="613"/>
      <c r="DB10" s="613"/>
      <c r="DC10" s="613"/>
      <c r="DD10" s="619" t="s">
        <v>122</v>
      </c>
      <c r="DE10" s="611"/>
      <c r="DF10" s="611"/>
      <c r="DG10" s="611"/>
      <c r="DH10" s="611"/>
      <c r="DI10" s="611"/>
      <c r="DJ10" s="611"/>
      <c r="DK10" s="611"/>
      <c r="DL10" s="611"/>
      <c r="DM10" s="611"/>
      <c r="DN10" s="611"/>
      <c r="DO10" s="611"/>
      <c r="DP10" s="612"/>
      <c r="DQ10" s="619">
        <v>24417</v>
      </c>
      <c r="DR10" s="611"/>
      <c r="DS10" s="611"/>
      <c r="DT10" s="611"/>
      <c r="DU10" s="611"/>
      <c r="DV10" s="611"/>
      <c r="DW10" s="611"/>
      <c r="DX10" s="611"/>
      <c r="DY10" s="611"/>
      <c r="DZ10" s="611"/>
      <c r="EA10" s="611"/>
      <c r="EB10" s="611"/>
      <c r="EC10" s="620"/>
    </row>
    <row r="11" spans="2:143" ht="11.25" customHeight="1" x14ac:dyDescent="0.2">
      <c r="B11" s="607" t="s">
        <v>235</v>
      </c>
      <c r="C11" s="608"/>
      <c r="D11" s="608"/>
      <c r="E11" s="608"/>
      <c r="F11" s="608"/>
      <c r="G11" s="608"/>
      <c r="H11" s="608"/>
      <c r="I11" s="608"/>
      <c r="J11" s="608"/>
      <c r="K11" s="608"/>
      <c r="L11" s="608"/>
      <c r="M11" s="608"/>
      <c r="N11" s="608"/>
      <c r="O11" s="608"/>
      <c r="P11" s="608"/>
      <c r="Q11" s="609"/>
      <c r="R11" s="610">
        <v>2460628</v>
      </c>
      <c r="S11" s="611"/>
      <c r="T11" s="611"/>
      <c r="U11" s="611"/>
      <c r="V11" s="611"/>
      <c r="W11" s="611"/>
      <c r="X11" s="611"/>
      <c r="Y11" s="612"/>
      <c r="Z11" s="615">
        <v>3</v>
      </c>
      <c r="AA11" s="616"/>
      <c r="AB11" s="616"/>
      <c r="AC11" s="622"/>
      <c r="AD11" s="619">
        <v>2460628</v>
      </c>
      <c r="AE11" s="611"/>
      <c r="AF11" s="611"/>
      <c r="AG11" s="611"/>
      <c r="AH11" s="611"/>
      <c r="AI11" s="611"/>
      <c r="AJ11" s="611"/>
      <c r="AK11" s="612"/>
      <c r="AL11" s="615">
        <v>9.8000000000000007</v>
      </c>
      <c r="AM11" s="616"/>
      <c r="AN11" s="616"/>
      <c r="AO11" s="617"/>
      <c r="AP11" s="607" t="s">
        <v>236</v>
      </c>
      <c r="AQ11" s="608"/>
      <c r="AR11" s="608"/>
      <c r="AS11" s="608"/>
      <c r="AT11" s="608"/>
      <c r="AU11" s="608"/>
      <c r="AV11" s="608"/>
      <c r="AW11" s="608"/>
      <c r="AX11" s="608"/>
      <c r="AY11" s="608"/>
      <c r="AZ11" s="608"/>
      <c r="BA11" s="608"/>
      <c r="BB11" s="608"/>
      <c r="BC11" s="608"/>
      <c r="BD11" s="608"/>
      <c r="BE11" s="608"/>
      <c r="BF11" s="609"/>
      <c r="BG11" s="610">
        <v>774961</v>
      </c>
      <c r="BH11" s="611"/>
      <c r="BI11" s="611"/>
      <c r="BJ11" s="611"/>
      <c r="BK11" s="611"/>
      <c r="BL11" s="611"/>
      <c r="BM11" s="611"/>
      <c r="BN11" s="612"/>
      <c r="BO11" s="613">
        <v>3.9</v>
      </c>
      <c r="BP11" s="613"/>
      <c r="BQ11" s="613"/>
      <c r="BR11" s="613"/>
      <c r="BS11" s="614">
        <v>155587</v>
      </c>
      <c r="BT11" s="614"/>
      <c r="BU11" s="614"/>
      <c r="BV11" s="614"/>
      <c r="BW11" s="614"/>
      <c r="BX11" s="614"/>
      <c r="BY11" s="614"/>
      <c r="BZ11" s="614"/>
      <c r="CA11" s="614"/>
      <c r="CB11" s="618"/>
      <c r="CD11" s="607" t="s">
        <v>237</v>
      </c>
      <c r="CE11" s="608"/>
      <c r="CF11" s="608"/>
      <c r="CG11" s="608"/>
      <c r="CH11" s="608"/>
      <c r="CI11" s="608"/>
      <c r="CJ11" s="608"/>
      <c r="CK11" s="608"/>
      <c r="CL11" s="608"/>
      <c r="CM11" s="608"/>
      <c r="CN11" s="608"/>
      <c r="CO11" s="608"/>
      <c r="CP11" s="608"/>
      <c r="CQ11" s="609"/>
      <c r="CR11" s="610">
        <v>484676</v>
      </c>
      <c r="CS11" s="611"/>
      <c r="CT11" s="611"/>
      <c r="CU11" s="611"/>
      <c r="CV11" s="611"/>
      <c r="CW11" s="611"/>
      <c r="CX11" s="611"/>
      <c r="CY11" s="612"/>
      <c r="CZ11" s="613">
        <v>0.6</v>
      </c>
      <c r="DA11" s="613"/>
      <c r="DB11" s="613"/>
      <c r="DC11" s="613"/>
      <c r="DD11" s="619">
        <v>80279</v>
      </c>
      <c r="DE11" s="611"/>
      <c r="DF11" s="611"/>
      <c r="DG11" s="611"/>
      <c r="DH11" s="611"/>
      <c r="DI11" s="611"/>
      <c r="DJ11" s="611"/>
      <c r="DK11" s="611"/>
      <c r="DL11" s="611"/>
      <c r="DM11" s="611"/>
      <c r="DN11" s="611"/>
      <c r="DO11" s="611"/>
      <c r="DP11" s="612"/>
      <c r="DQ11" s="619">
        <v>206030</v>
      </c>
      <c r="DR11" s="611"/>
      <c r="DS11" s="611"/>
      <c r="DT11" s="611"/>
      <c r="DU11" s="611"/>
      <c r="DV11" s="611"/>
      <c r="DW11" s="611"/>
      <c r="DX11" s="611"/>
      <c r="DY11" s="611"/>
      <c r="DZ11" s="611"/>
      <c r="EA11" s="611"/>
      <c r="EB11" s="611"/>
      <c r="EC11" s="620"/>
    </row>
    <row r="12" spans="2:143" ht="11.25" customHeight="1" x14ac:dyDescent="0.2">
      <c r="B12" s="607" t="s">
        <v>238</v>
      </c>
      <c r="C12" s="608"/>
      <c r="D12" s="608"/>
      <c r="E12" s="608"/>
      <c r="F12" s="608"/>
      <c r="G12" s="608"/>
      <c r="H12" s="608"/>
      <c r="I12" s="608"/>
      <c r="J12" s="608"/>
      <c r="K12" s="608"/>
      <c r="L12" s="608"/>
      <c r="M12" s="608"/>
      <c r="N12" s="608"/>
      <c r="O12" s="608"/>
      <c r="P12" s="608"/>
      <c r="Q12" s="609"/>
      <c r="R12" s="610">
        <v>47811</v>
      </c>
      <c r="S12" s="611"/>
      <c r="T12" s="611"/>
      <c r="U12" s="611"/>
      <c r="V12" s="611"/>
      <c r="W12" s="611"/>
      <c r="X12" s="611"/>
      <c r="Y12" s="612"/>
      <c r="Z12" s="613">
        <v>0.1</v>
      </c>
      <c r="AA12" s="613"/>
      <c r="AB12" s="613"/>
      <c r="AC12" s="613"/>
      <c r="AD12" s="614">
        <v>47811</v>
      </c>
      <c r="AE12" s="614"/>
      <c r="AF12" s="614"/>
      <c r="AG12" s="614"/>
      <c r="AH12" s="614"/>
      <c r="AI12" s="614"/>
      <c r="AJ12" s="614"/>
      <c r="AK12" s="614"/>
      <c r="AL12" s="615">
        <v>0.2</v>
      </c>
      <c r="AM12" s="616"/>
      <c r="AN12" s="616"/>
      <c r="AO12" s="617"/>
      <c r="AP12" s="607" t="s">
        <v>239</v>
      </c>
      <c r="AQ12" s="608"/>
      <c r="AR12" s="608"/>
      <c r="AS12" s="608"/>
      <c r="AT12" s="608"/>
      <c r="AU12" s="608"/>
      <c r="AV12" s="608"/>
      <c r="AW12" s="608"/>
      <c r="AX12" s="608"/>
      <c r="AY12" s="608"/>
      <c r="AZ12" s="608"/>
      <c r="BA12" s="608"/>
      <c r="BB12" s="608"/>
      <c r="BC12" s="608"/>
      <c r="BD12" s="608"/>
      <c r="BE12" s="608"/>
      <c r="BF12" s="609"/>
      <c r="BG12" s="610">
        <v>10458493</v>
      </c>
      <c r="BH12" s="611"/>
      <c r="BI12" s="611"/>
      <c r="BJ12" s="611"/>
      <c r="BK12" s="611"/>
      <c r="BL12" s="611"/>
      <c r="BM12" s="611"/>
      <c r="BN12" s="612"/>
      <c r="BO12" s="613">
        <v>52.1</v>
      </c>
      <c r="BP12" s="613"/>
      <c r="BQ12" s="613"/>
      <c r="BR12" s="613"/>
      <c r="BS12" s="614" t="s">
        <v>122</v>
      </c>
      <c r="BT12" s="614"/>
      <c r="BU12" s="614"/>
      <c r="BV12" s="614"/>
      <c r="BW12" s="614"/>
      <c r="BX12" s="614"/>
      <c r="BY12" s="614"/>
      <c r="BZ12" s="614"/>
      <c r="CA12" s="614"/>
      <c r="CB12" s="618"/>
      <c r="CD12" s="607" t="s">
        <v>240</v>
      </c>
      <c r="CE12" s="608"/>
      <c r="CF12" s="608"/>
      <c r="CG12" s="608"/>
      <c r="CH12" s="608"/>
      <c r="CI12" s="608"/>
      <c r="CJ12" s="608"/>
      <c r="CK12" s="608"/>
      <c r="CL12" s="608"/>
      <c r="CM12" s="608"/>
      <c r="CN12" s="608"/>
      <c r="CO12" s="608"/>
      <c r="CP12" s="608"/>
      <c r="CQ12" s="609"/>
      <c r="CR12" s="610">
        <v>3023461</v>
      </c>
      <c r="CS12" s="611"/>
      <c r="CT12" s="611"/>
      <c r="CU12" s="611"/>
      <c r="CV12" s="611"/>
      <c r="CW12" s="611"/>
      <c r="CX12" s="611"/>
      <c r="CY12" s="612"/>
      <c r="CZ12" s="613">
        <v>3.6</v>
      </c>
      <c r="DA12" s="613"/>
      <c r="DB12" s="613"/>
      <c r="DC12" s="613"/>
      <c r="DD12" s="619">
        <v>16457</v>
      </c>
      <c r="DE12" s="611"/>
      <c r="DF12" s="611"/>
      <c r="DG12" s="611"/>
      <c r="DH12" s="611"/>
      <c r="DI12" s="611"/>
      <c r="DJ12" s="611"/>
      <c r="DK12" s="611"/>
      <c r="DL12" s="611"/>
      <c r="DM12" s="611"/>
      <c r="DN12" s="611"/>
      <c r="DO12" s="611"/>
      <c r="DP12" s="612"/>
      <c r="DQ12" s="619">
        <v>379319</v>
      </c>
      <c r="DR12" s="611"/>
      <c r="DS12" s="611"/>
      <c r="DT12" s="611"/>
      <c r="DU12" s="611"/>
      <c r="DV12" s="611"/>
      <c r="DW12" s="611"/>
      <c r="DX12" s="611"/>
      <c r="DY12" s="611"/>
      <c r="DZ12" s="611"/>
      <c r="EA12" s="611"/>
      <c r="EB12" s="611"/>
      <c r="EC12" s="620"/>
    </row>
    <row r="13" spans="2:143" ht="11.25" customHeight="1" x14ac:dyDescent="0.2">
      <c r="B13" s="607" t="s">
        <v>241</v>
      </c>
      <c r="C13" s="608"/>
      <c r="D13" s="608"/>
      <c r="E13" s="608"/>
      <c r="F13" s="608"/>
      <c r="G13" s="608"/>
      <c r="H13" s="608"/>
      <c r="I13" s="608"/>
      <c r="J13" s="608"/>
      <c r="K13" s="608"/>
      <c r="L13" s="608"/>
      <c r="M13" s="608"/>
      <c r="N13" s="608"/>
      <c r="O13" s="608"/>
      <c r="P13" s="608"/>
      <c r="Q13" s="609"/>
      <c r="R13" s="610" t="s">
        <v>122</v>
      </c>
      <c r="S13" s="611"/>
      <c r="T13" s="611"/>
      <c r="U13" s="611"/>
      <c r="V13" s="611"/>
      <c r="W13" s="611"/>
      <c r="X13" s="611"/>
      <c r="Y13" s="612"/>
      <c r="Z13" s="613" t="s">
        <v>122</v>
      </c>
      <c r="AA13" s="613"/>
      <c r="AB13" s="613"/>
      <c r="AC13" s="613"/>
      <c r="AD13" s="614" t="s">
        <v>122</v>
      </c>
      <c r="AE13" s="614"/>
      <c r="AF13" s="614"/>
      <c r="AG13" s="614"/>
      <c r="AH13" s="614"/>
      <c r="AI13" s="614"/>
      <c r="AJ13" s="614"/>
      <c r="AK13" s="614"/>
      <c r="AL13" s="615" t="s">
        <v>122</v>
      </c>
      <c r="AM13" s="616"/>
      <c r="AN13" s="616"/>
      <c r="AO13" s="617"/>
      <c r="AP13" s="607" t="s">
        <v>242</v>
      </c>
      <c r="AQ13" s="608"/>
      <c r="AR13" s="608"/>
      <c r="AS13" s="608"/>
      <c r="AT13" s="608"/>
      <c r="AU13" s="608"/>
      <c r="AV13" s="608"/>
      <c r="AW13" s="608"/>
      <c r="AX13" s="608"/>
      <c r="AY13" s="608"/>
      <c r="AZ13" s="608"/>
      <c r="BA13" s="608"/>
      <c r="BB13" s="608"/>
      <c r="BC13" s="608"/>
      <c r="BD13" s="608"/>
      <c r="BE13" s="608"/>
      <c r="BF13" s="609"/>
      <c r="BG13" s="610">
        <v>9998473</v>
      </c>
      <c r="BH13" s="611"/>
      <c r="BI13" s="611"/>
      <c r="BJ13" s="611"/>
      <c r="BK13" s="611"/>
      <c r="BL13" s="611"/>
      <c r="BM13" s="611"/>
      <c r="BN13" s="612"/>
      <c r="BO13" s="613">
        <v>49.8</v>
      </c>
      <c r="BP13" s="613"/>
      <c r="BQ13" s="613"/>
      <c r="BR13" s="613"/>
      <c r="BS13" s="614" t="s">
        <v>122</v>
      </c>
      <c r="BT13" s="614"/>
      <c r="BU13" s="614"/>
      <c r="BV13" s="614"/>
      <c r="BW13" s="614"/>
      <c r="BX13" s="614"/>
      <c r="BY13" s="614"/>
      <c r="BZ13" s="614"/>
      <c r="CA13" s="614"/>
      <c r="CB13" s="618"/>
      <c r="CD13" s="607" t="s">
        <v>243</v>
      </c>
      <c r="CE13" s="608"/>
      <c r="CF13" s="608"/>
      <c r="CG13" s="608"/>
      <c r="CH13" s="608"/>
      <c r="CI13" s="608"/>
      <c r="CJ13" s="608"/>
      <c r="CK13" s="608"/>
      <c r="CL13" s="608"/>
      <c r="CM13" s="608"/>
      <c r="CN13" s="608"/>
      <c r="CO13" s="608"/>
      <c r="CP13" s="608"/>
      <c r="CQ13" s="609"/>
      <c r="CR13" s="610">
        <v>6102292</v>
      </c>
      <c r="CS13" s="611"/>
      <c r="CT13" s="611"/>
      <c r="CU13" s="611"/>
      <c r="CV13" s="611"/>
      <c r="CW13" s="611"/>
      <c r="CX13" s="611"/>
      <c r="CY13" s="612"/>
      <c r="CZ13" s="613">
        <v>7.4</v>
      </c>
      <c r="DA13" s="613"/>
      <c r="DB13" s="613"/>
      <c r="DC13" s="613"/>
      <c r="DD13" s="619">
        <v>3338413</v>
      </c>
      <c r="DE13" s="611"/>
      <c r="DF13" s="611"/>
      <c r="DG13" s="611"/>
      <c r="DH13" s="611"/>
      <c r="DI13" s="611"/>
      <c r="DJ13" s="611"/>
      <c r="DK13" s="611"/>
      <c r="DL13" s="611"/>
      <c r="DM13" s="611"/>
      <c r="DN13" s="611"/>
      <c r="DO13" s="611"/>
      <c r="DP13" s="612"/>
      <c r="DQ13" s="619">
        <v>3266015</v>
      </c>
      <c r="DR13" s="611"/>
      <c r="DS13" s="611"/>
      <c r="DT13" s="611"/>
      <c r="DU13" s="611"/>
      <c r="DV13" s="611"/>
      <c r="DW13" s="611"/>
      <c r="DX13" s="611"/>
      <c r="DY13" s="611"/>
      <c r="DZ13" s="611"/>
      <c r="EA13" s="611"/>
      <c r="EB13" s="611"/>
      <c r="EC13" s="620"/>
    </row>
    <row r="14" spans="2:143" ht="11.25" customHeight="1" x14ac:dyDescent="0.2">
      <c r="B14" s="607" t="s">
        <v>244</v>
      </c>
      <c r="C14" s="608"/>
      <c r="D14" s="608"/>
      <c r="E14" s="608"/>
      <c r="F14" s="608"/>
      <c r="G14" s="608"/>
      <c r="H14" s="608"/>
      <c r="I14" s="608"/>
      <c r="J14" s="608"/>
      <c r="K14" s="608"/>
      <c r="L14" s="608"/>
      <c r="M14" s="608"/>
      <c r="N14" s="608"/>
      <c r="O14" s="608"/>
      <c r="P14" s="608"/>
      <c r="Q14" s="609"/>
      <c r="R14" s="610">
        <v>2144</v>
      </c>
      <c r="S14" s="611"/>
      <c r="T14" s="611"/>
      <c r="U14" s="611"/>
      <c r="V14" s="611"/>
      <c r="W14" s="611"/>
      <c r="X14" s="611"/>
      <c r="Y14" s="612"/>
      <c r="Z14" s="613">
        <v>0</v>
      </c>
      <c r="AA14" s="613"/>
      <c r="AB14" s="613"/>
      <c r="AC14" s="613"/>
      <c r="AD14" s="614">
        <v>2144</v>
      </c>
      <c r="AE14" s="614"/>
      <c r="AF14" s="614"/>
      <c r="AG14" s="614"/>
      <c r="AH14" s="614"/>
      <c r="AI14" s="614"/>
      <c r="AJ14" s="614"/>
      <c r="AK14" s="614"/>
      <c r="AL14" s="615">
        <v>0</v>
      </c>
      <c r="AM14" s="616"/>
      <c r="AN14" s="616"/>
      <c r="AO14" s="617"/>
      <c r="AP14" s="607" t="s">
        <v>245</v>
      </c>
      <c r="AQ14" s="608"/>
      <c r="AR14" s="608"/>
      <c r="AS14" s="608"/>
      <c r="AT14" s="608"/>
      <c r="AU14" s="608"/>
      <c r="AV14" s="608"/>
      <c r="AW14" s="608"/>
      <c r="AX14" s="608"/>
      <c r="AY14" s="608"/>
      <c r="AZ14" s="608"/>
      <c r="BA14" s="608"/>
      <c r="BB14" s="608"/>
      <c r="BC14" s="608"/>
      <c r="BD14" s="608"/>
      <c r="BE14" s="608"/>
      <c r="BF14" s="609"/>
      <c r="BG14" s="610">
        <v>293999</v>
      </c>
      <c r="BH14" s="611"/>
      <c r="BI14" s="611"/>
      <c r="BJ14" s="611"/>
      <c r="BK14" s="611"/>
      <c r="BL14" s="611"/>
      <c r="BM14" s="611"/>
      <c r="BN14" s="612"/>
      <c r="BO14" s="613">
        <v>1.5</v>
      </c>
      <c r="BP14" s="613"/>
      <c r="BQ14" s="613"/>
      <c r="BR14" s="613"/>
      <c r="BS14" s="614" t="s">
        <v>122</v>
      </c>
      <c r="BT14" s="614"/>
      <c r="BU14" s="614"/>
      <c r="BV14" s="614"/>
      <c r="BW14" s="614"/>
      <c r="BX14" s="614"/>
      <c r="BY14" s="614"/>
      <c r="BZ14" s="614"/>
      <c r="CA14" s="614"/>
      <c r="CB14" s="618"/>
      <c r="CD14" s="607" t="s">
        <v>246</v>
      </c>
      <c r="CE14" s="608"/>
      <c r="CF14" s="608"/>
      <c r="CG14" s="608"/>
      <c r="CH14" s="608"/>
      <c r="CI14" s="608"/>
      <c r="CJ14" s="608"/>
      <c r="CK14" s="608"/>
      <c r="CL14" s="608"/>
      <c r="CM14" s="608"/>
      <c r="CN14" s="608"/>
      <c r="CO14" s="608"/>
      <c r="CP14" s="608"/>
      <c r="CQ14" s="609"/>
      <c r="CR14" s="610">
        <v>1544043</v>
      </c>
      <c r="CS14" s="611"/>
      <c r="CT14" s="611"/>
      <c r="CU14" s="611"/>
      <c r="CV14" s="611"/>
      <c r="CW14" s="611"/>
      <c r="CX14" s="611"/>
      <c r="CY14" s="612"/>
      <c r="CZ14" s="613">
        <v>1.9</v>
      </c>
      <c r="DA14" s="613"/>
      <c r="DB14" s="613"/>
      <c r="DC14" s="613"/>
      <c r="DD14" s="619">
        <v>126431</v>
      </c>
      <c r="DE14" s="611"/>
      <c r="DF14" s="611"/>
      <c r="DG14" s="611"/>
      <c r="DH14" s="611"/>
      <c r="DI14" s="611"/>
      <c r="DJ14" s="611"/>
      <c r="DK14" s="611"/>
      <c r="DL14" s="611"/>
      <c r="DM14" s="611"/>
      <c r="DN14" s="611"/>
      <c r="DO14" s="611"/>
      <c r="DP14" s="612"/>
      <c r="DQ14" s="619">
        <v>1317455</v>
      </c>
      <c r="DR14" s="611"/>
      <c r="DS14" s="611"/>
      <c r="DT14" s="611"/>
      <c r="DU14" s="611"/>
      <c r="DV14" s="611"/>
      <c r="DW14" s="611"/>
      <c r="DX14" s="611"/>
      <c r="DY14" s="611"/>
      <c r="DZ14" s="611"/>
      <c r="EA14" s="611"/>
      <c r="EB14" s="611"/>
      <c r="EC14" s="620"/>
    </row>
    <row r="15" spans="2:143" ht="11.25" customHeight="1" x14ac:dyDescent="0.2">
      <c r="B15" s="607" t="s">
        <v>247</v>
      </c>
      <c r="C15" s="608"/>
      <c r="D15" s="608"/>
      <c r="E15" s="608"/>
      <c r="F15" s="608"/>
      <c r="G15" s="608"/>
      <c r="H15" s="608"/>
      <c r="I15" s="608"/>
      <c r="J15" s="608"/>
      <c r="K15" s="608"/>
      <c r="L15" s="608"/>
      <c r="M15" s="608"/>
      <c r="N15" s="608"/>
      <c r="O15" s="608"/>
      <c r="P15" s="608"/>
      <c r="Q15" s="609"/>
      <c r="R15" s="610" t="s">
        <v>122</v>
      </c>
      <c r="S15" s="611"/>
      <c r="T15" s="611"/>
      <c r="U15" s="611"/>
      <c r="V15" s="611"/>
      <c r="W15" s="611"/>
      <c r="X15" s="611"/>
      <c r="Y15" s="612"/>
      <c r="Z15" s="613" t="s">
        <v>122</v>
      </c>
      <c r="AA15" s="613"/>
      <c r="AB15" s="613"/>
      <c r="AC15" s="613"/>
      <c r="AD15" s="614" t="s">
        <v>122</v>
      </c>
      <c r="AE15" s="614"/>
      <c r="AF15" s="614"/>
      <c r="AG15" s="614"/>
      <c r="AH15" s="614"/>
      <c r="AI15" s="614"/>
      <c r="AJ15" s="614"/>
      <c r="AK15" s="614"/>
      <c r="AL15" s="615" t="s">
        <v>122</v>
      </c>
      <c r="AM15" s="616"/>
      <c r="AN15" s="616"/>
      <c r="AO15" s="617"/>
      <c r="AP15" s="607" t="s">
        <v>248</v>
      </c>
      <c r="AQ15" s="608"/>
      <c r="AR15" s="608"/>
      <c r="AS15" s="608"/>
      <c r="AT15" s="608"/>
      <c r="AU15" s="608"/>
      <c r="AV15" s="608"/>
      <c r="AW15" s="608"/>
      <c r="AX15" s="608"/>
      <c r="AY15" s="608"/>
      <c r="AZ15" s="608"/>
      <c r="BA15" s="608"/>
      <c r="BB15" s="608"/>
      <c r="BC15" s="608"/>
      <c r="BD15" s="608"/>
      <c r="BE15" s="608"/>
      <c r="BF15" s="609"/>
      <c r="BG15" s="610">
        <v>944844</v>
      </c>
      <c r="BH15" s="611"/>
      <c r="BI15" s="611"/>
      <c r="BJ15" s="611"/>
      <c r="BK15" s="611"/>
      <c r="BL15" s="611"/>
      <c r="BM15" s="611"/>
      <c r="BN15" s="612"/>
      <c r="BO15" s="613">
        <v>4.7</v>
      </c>
      <c r="BP15" s="613"/>
      <c r="BQ15" s="613"/>
      <c r="BR15" s="613"/>
      <c r="BS15" s="614" t="s">
        <v>122</v>
      </c>
      <c r="BT15" s="614"/>
      <c r="BU15" s="614"/>
      <c r="BV15" s="614"/>
      <c r="BW15" s="614"/>
      <c r="BX15" s="614"/>
      <c r="BY15" s="614"/>
      <c r="BZ15" s="614"/>
      <c r="CA15" s="614"/>
      <c r="CB15" s="618"/>
      <c r="CD15" s="607" t="s">
        <v>249</v>
      </c>
      <c r="CE15" s="608"/>
      <c r="CF15" s="608"/>
      <c r="CG15" s="608"/>
      <c r="CH15" s="608"/>
      <c r="CI15" s="608"/>
      <c r="CJ15" s="608"/>
      <c r="CK15" s="608"/>
      <c r="CL15" s="608"/>
      <c r="CM15" s="608"/>
      <c r="CN15" s="608"/>
      <c r="CO15" s="608"/>
      <c r="CP15" s="608"/>
      <c r="CQ15" s="609"/>
      <c r="CR15" s="610">
        <v>5643074</v>
      </c>
      <c r="CS15" s="611"/>
      <c r="CT15" s="611"/>
      <c r="CU15" s="611"/>
      <c r="CV15" s="611"/>
      <c r="CW15" s="611"/>
      <c r="CX15" s="611"/>
      <c r="CY15" s="612"/>
      <c r="CZ15" s="613">
        <v>6.8</v>
      </c>
      <c r="DA15" s="613"/>
      <c r="DB15" s="613"/>
      <c r="DC15" s="613"/>
      <c r="DD15" s="619">
        <v>828791</v>
      </c>
      <c r="DE15" s="611"/>
      <c r="DF15" s="611"/>
      <c r="DG15" s="611"/>
      <c r="DH15" s="611"/>
      <c r="DI15" s="611"/>
      <c r="DJ15" s="611"/>
      <c r="DK15" s="611"/>
      <c r="DL15" s="611"/>
      <c r="DM15" s="611"/>
      <c r="DN15" s="611"/>
      <c r="DO15" s="611"/>
      <c r="DP15" s="612"/>
      <c r="DQ15" s="619">
        <v>2446707</v>
      </c>
      <c r="DR15" s="611"/>
      <c r="DS15" s="611"/>
      <c r="DT15" s="611"/>
      <c r="DU15" s="611"/>
      <c r="DV15" s="611"/>
      <c r="DW15" s="611"/>
      <c r="DX15" s="611"/>
      <c r="DY15" s="611"/>
      <c r="DZ15" s="611"/>
      <c r="EA15" s="611"/>
      <c r="EB15" s="611"/>
      <c r="EC15" s="620"/>
    </row>
    <row r="16" spans="2:143" ht="11.25" customHeight="1" x14ac:dyDescent="0.2">
      <c r="B16" s="607" t="s">
        <v>250</v>
      </c>
      <c r="C16" s="608"/>
      <c r="D16" s="608"/>
      <c r="E16" s="608"/>
      <c r="F16" s="608"/>
      <c r="G16" s="608"/>
      <c r="H16" s="608"/>
      <c r="I16" s="608"/>
      <c r="J16" s="608"/>
      <c r="K16" s="608"/>
      <c r="L16" s="608"/>
      <c r="M16" s="608"/>
      <c r="N16" s="608"/>
      <c r="O16" s="608"/>
      <c r="P16" s="608"/>
      <c r="Q16" s="609"/>
      <c r="R16" s="610">
        <v>47112</v>
      </c>
      <c r="S16" s="611"/>
      <c r="T16" s="611"/>
      <c r="U16" s="611"/>
      <c r="V16" s="611"/>
      <c r="W16" s="611"/>
      <c r="X16" s="611"/>
      <c r="Y16" s="612"/>
      <c r="Z16" s="613">
        <v>0.1</v>
      </c>
      <c r="AA16" s="613"/>
      <c r="AB16" s="613"/>
      <c r="AC16" s="613"/>
      <c r="AD16" s="614">
        <v>47112</v>
      </c>
      <c r="AE16" s="614"/>
      <c r="AF16" s="614"/>
      <c r="AG16" s="614"/>
      <c r="AH16" s="614"/>
      <c r="AI16" s="614"/>
      <c r="AJ16" s="614"/>
      <c r="AK16" s="614"/>
      <c r="AL16" s="615">
        <v>0.2</v>
      </c>
      <c r="AM16" s="616"/>
      <c r="AN16" s="616"/>
      <c r="AO16" s="617"/>
      <c r="AP16" s="607" t="s">
        <v>251</v>
      </c>
      <c r="AQ16" s="608"/>
      <c r="AR16" s="608"/>
      <c r="AS16" s="608"/>
      <c r="AT16" s="608"/>
      <c r="AU16" s="608"/>
      <c r="AV16" s="608"/>
      <c r="AW16" s="608"/>
      <c r="AX16" s="608"/>
      <c r="AY16" s="608"/>
      <c r="AZ16" s="608"/>
      <c r="BA16" s="608"/>
      <c r="BB16" s="608"/>
      <c r="BC16" s="608"/>
      <c r="BD16" s="608"/>
      <c r="BE16" s="608"/>
      <c r="BF16" s="609"/>
      <c r="BG16" s="610" t="s">
        <v>122</v>
      </c>
      <c r="BH16" s="611"/>
      <c r="BI16" s="611"/>
      <c r="BJ16" s="611"/>
      <c r="BK16" s="611"/>
      <c r="BL16" s="611"/>
      <c r="BM16" s="611"/>
      <c r="BN16" s="612"/>
      <c r="BO16" s="613" t="s">
        <v>122</v>
      </c>
      <c r="BP16" s="613"/>
      <c r="BQ16" s="613"/>
      <c r="BR16" s="613"/>
      <c r="BS16" s="614" t="s">
        <v>122</v>
      </c>
      <c r="BT16" s="614"/>
      <c r="BU16" s="614"/>
      <c r="BV16" s="614"/>
      <c r="BW16" s="614"/>
      <c r="BX16" s="614"/>
      <c r="BY16" s="614"/>
      <c r="BZ16" s="614"/>
      <c r="CA16" s="614"/>
      <c r="CB16" s="618"/>
      <c r="CD16" s="607" t="s">
        <v>252</v>
      </c>
      <c r="CE16" s="608"/>
      <c r="CF16" s="608"/>
      <c r="CG16" s="608"/>
      <c r="CH16" s="608"/>
      <c r="CI16" s="608"/>
      <c r="CJ16" s="608"/>
      <c r="CK16" s="608"/>
      <c r="CL16" s="608"/>
      <c r="CM16" s="608"/>
      <c r="CN16" s="608"/>
      <c r="CO16" s="608"/>
      <c r="CP16" s="608"/>
      <c r="CQ16" s="609"/>
      <c r="CR16" s="610">
        <v>112</v>
      </c>
      <c r="CS16" s="611"/>
      <c r="CT16" s="611"/>
      <c r="CU16" s="611"/>
      <c r="CV16" s="611"/>
      <c r="CW16" s="611"/>
      <c r="CX16" s="611"/>
      <c r="CY16" s="612"/>
      <c r="CZ16" s="613">
        <v>0</v>
      </c>
      <c r="DA16" s="613"/>
      <c r="DB16" s="613"/>
      <c r="DC16" s="613"/>
      <c r="DD16" s="619" t="s">
        <v>122</v>
      </c>
      <c r="DE16" s="611"/>
      <c r="DF16" s="611"/>
      <c r="DG16" s="611"/>
      <c r="DH16" s="611"/>
      <c r="DI16" s="611"/>
      <c r="DJ16" s="611"/>
      <c r="DK16" s="611"/>
      <c r="DL16" s="611"/>
      <c r="DM16" s="611"/>
      <c r="DN16" s="611"/>
      <c r="DO16" s="611"/>
      <c r="DP16" s="612"/>
      <c r="DQ16" s="619">
        <v>112</v>
      </c>
      <c r="DR16" s="611"/>
      <c r="DS16" s="611"/>
      <c r="DT16" s="611"/>
      <c r="DU16" s="611"/>
      <c r="DV16" s="611"/>
      <c r="DW16" s="611"/>
      <c r="DX16" s="611"/>
      <c r="DY16" s="611"/>
      <c r="DZ16" s="611"/>
      <c r="EA16" s="611"/>
      <c r="EB16" s="611"/>
      <c r="EC16" s="620"/>
    </row>
    <row r="17" spans="2:133" ht="11.25" customHeight="1" x14ac:dyDescent="0.2">
      <c r="B17" s="607" t="s">
        <v>253</v>
      </c>
      <c r="C17" s="608"/>
      <c r="D17" s="608"/>
      <c r="E17" s="608"/>
      <c r="F17" s="608"/>
      <c r="G17" s="608"/>
      <c r="H17" s="608"/>
      <c r="I17" s="608"/>
      <c r="J17" s="608"/>
      <c r="K17" s="608"/>
      <c r="L17" s="608"/>
      <c r="M17" s="608"/>
      <c r="N17" s="608"/>
      <c r="O17" s="608"/>
      <c r="P17" s="608"/>
      <c r="Q17" s="609"/>
      <c r="R17" s="610">
        <v>374838</v>
      </c>
      <c r="S17" s="611"/>
      <c r="T17" s="611"/>
      <c r="U17" s="611"/>
      <c r="V17" s="611"/>
      <c r="W17" s="611"/>
      <c r="X17" s="611"/>
      <c r="Y17" s="612"/>
      <c r="Z17" s="613">
        <v>0.5</v>
      </c>
      <c r="AA17" s="613"/>
      <c r="AB17" s="613"/>
      <c r="AC17" s="613"/>
      <c r="AD17" s="614">
        <v>374838</v>
      </c>
      <c r="AE17" s="614"/>
      <c r="AF17" s="614"/>
      <c r="AG17" s="614"/>
      <c r="AH17" s="614"/>
      <c r="AI17" s="614"/>
      <c r="AJ17" s="614"/>
      <c r="AK17" s="614"/>
      <c r="AL17" s="615">
        <v>1.5</v>
      </c>
      <c r="AM17" s="616"/>
      <c r="AN17" s="616"/>
      <c r="AO17" s="617"/>
      <c r="AP17" s="607" t="s">
        <v>254</v>
      </c>
      <c r="AQ17" s="608"/>
      <c r="AR17" s="608"/>
      <c r="AS17" s="608"/>
      <c r="AT17" s="608"/>
      <c r="AU17" s="608"/>
      <c r="AV17" s="608"/>
      <c r="AW17" s="608"/>
      <c r="AX17" s="608"/>
      <c r="AY17" s="608"/>
      <c r="AZ17" s="608"/>
      <c r="BA17" s="608"/>
      <c r="BB17" s="608"/>
      <c r="BC17" s="608"/>
      <c r="BD17" s="608"/>
      <c r="BE17" s="608"/>
      <c r="BF17" s="609"/>
      <c r="BG17" s="610" t="s">
        <v>122</v>
      </c>
      <c r="BH17" s="611"/>
      <c r="BI17" s="611"/>
      <c r="BJ17" s="611"/>
      <c r="BK17" s="611"/>
      <c r="BL17" s="611"/>
      <c r="BM17" s="611"/>
      <c r="BN17" s="612"/>
      <c r="BO17" s="613" t="s">
        <v>122</v>
      </c>
      <c r="BP17" s="613"/>
      <c r="BQ17" s="613"/>
      <c r="BR17" s="613"/>
      <c r="BS17" s="614" t="s">
        <v>122</v>
      </c>
      <c r="BT17" s="614"/>
      <c r="BU17" s="614"/>
      <c r="BV17" s="614"/>
      <c r="BW17" s="614"/>
      <c r="BX17" s="614"/>
      <c r="BY17" s="614"/>
      <c r="BZ17" s="614"/>
      <c r="CA17" s="614"/>
      <c r="CB17" s="618"/>
      <c r="CD17" s="607" t="s">
        <v>255</v>
      </c>
      <c r="CE17" s="608"/>
      <c r="CF17" s="608"/>
      <c r="CG17" s="608"/>
      <c r="CH17" s="608"/>
      <c r="CI17" s="608"/>
      <c r="CJ17" s="608"/>
      <c r="CK17" s="608"/>
      <c r="CL17" s="608"/>
      <c r="CM17" s="608"/>
      <c r="CN17" s="608"/>
      <c r="CO17" s="608"/>
      <c r="CP17" s="608"/>
      <c r="CQ17" s="609"/>
      <c r="CR17" s="610">
        <v>5105705</v>
      </c>
      <c r="CS17" s="611"/>
      <c r="CT17" s="611"/>
      <c r="CU17" s="611"/>
      <c r="CV17" s="611"/>
      <c r="CW17" s="611"/>
      <c r="CX17" s="611"/>
      <c r="CY17" s="612"/>
      <c r="CZ17" s="613">
        <v>6.2</v>
      </c>
      <c r="DA17" s="613"/>
      <c r="DB17" s="613"/>
      <c r="DC17" s="613"/>
      <c r="DD17" s="619" t="s">
        <v>122</v>
      </c>
      <c r="DE17" s="611"/>
      <c r="DF17" s="611"/>
      <c r="DG17" s="611"/>
      <c r="DH17" s="611"/>
      <c r="DI17" s="611"/>
      <c r="DJ17" s="611"/>
      <c r="DK17" s="611"/>
      <c r="DL17" s="611"/>
      <c r="DM17" s="611"/>
      <c r="DN17" s="611"/>
      <c r="DO17" s="611"/>
      <c r="DP17" s="612"/>
      <c r="DQ17" s="619">
        <v>4496663</v>
      </c>
      <c r="DR17" s="611"/>
      <c r="DS17" s="611"/>
      <c r="DT17" s="611"/>
      <c r="DU17" s="611"/>
      <c r="DV17" s="611"/>
      <c r="DW17" s="611"/>
      <c r="DX17" s="611"/>
      <c r="DY17" s="611"/>
      <c r="DZ17" s="611"/>
      <c r="EA17" s="611"/>
      <c r="EB17" s="611"/>
      <c r="EC17" s="620"/>
    </row>
    <row r="18" spans="2:133" ht="11.25" customHeight="1" x14ac:dyDescent="0.2">
      <c r="B18" s="607" t="s">
        <v>256</v>
      </c>
      <c r="C18" s="608"/>
      <c r="D18" s="608"/>
      <c r="E18" s="608"/>
      <c r="F18" s="608"/>
      <c r="G18" s="608"/>
      <c r="H18" s="608"/>
      <c r="I18" s="608"/>
      <c r="J18" s="608"/>
      <c r="K18" s="608"/>
      <c r="L18" s="608"/>
      <c r="M18" s="608"/>
      <c r="N18" s="608"/>
      <c r="O18" s="608"/>
      <c r="P18" s="608"/>
      <c r="Q18" s="609"/>
      <c r="R18" s="610">
        <v>98518</v>
      </c>
      <c r="S18" s="611"/>
      <c r="T18" s="611"/>
      <c r="U18" s="611"/>
      <c r="V18" s="611"/>
      <c r="W18" s="611"/>
      <c r="X18" s="611"/>
      <c r="Y18" s="612"/>
      <c r="Z18" s="613">
        <v>0.1</v>
      </c>
      <c r="AA18" s="613"/>
      <c r="AB18" s="613"/>
      <c r="AC18" s="613"/>
      <c r="AD18" s="614">
        <v>98518</v>
      </c>
      <c r="AE18" s="614"/>
      <c r="AF18" s="614"/>
      <c r="AG18" s="614"/>
      <c r="AH18" s="614"/>
      <c r="AI18" s="614"/>
      <c r="AJ18" s="614"/>
      <c r="AK18" s="614"/>
      <c r="AL18" s="615">
        <v>0.4</v>
      </c>
      <c r="AM18" s="616"/>
      <c r="AN18" s="616"/>
      <c r="AO18" s="617"/>
      <c r="AP18" s="607" t="s">
        <v>257</v>
      </c>
      <c r="AQ18" s="608"/>
      <c r="AR18" s="608"/>
      <c r="AS18" s="608"/>
      <c r="AT18" s="608"/>
      <c r="AU18" s="608"/>
      <c r="AV18" s="608"/>
      <c r="AW18" s="608"/>
      <c r="AX18" s="608"/>
      <c r="AY18" s="608"/>
      <c r="AZ18" s="608"/>
      <c r="BA18" s="608"/>
      <c r="BB18" s="608"/>
      <c r="BC18" s="608"/>
      <c r="BD18" s="608"/>
      <c r="BE18" s="608"/>
      <c r="BF18" s="609"/>
      <c r="BG18" s="610">
        <v>370109</v>
      </c>
      <c r="BH18" s="611"/>
      <c r="BI18" s="611"/>
      <c r="BJ18" s="611"/>
      <c r="BK18" s="611"/>
      <c r="BL18" s="611"/>
      <c r="BM18" s="611"/>
      <c r="BN18" s="612"/>
      <c r="BO18" s="613">
        <v>1.8</v>
      </c>
      <c r="BP18" s="613"/>
      <c r="BQ18" s="613"/>
      <c r="BR18" s="613"/>
      <c r="BS18" s="614" t="s">
        <v>122</v>
      </c>
      <c r="BT18" s="614"/>
      <c r="BU18" s="614"/>
      <c r="BV18" s="614"/>
      <c r="BW18" s="614"/>
      <c r="BX18" s="614"/>
      <c r="BY18" s="614"/>
      <c r="BZ18" s="614"/>
      <c r="CA18" s="614"/>
      <c r="CB18" s="618"/>
      <c r="CD18" s="607" t="s">
        <v>258</v>
      </c>
      <c r="CE18" s="608"/>
      <c r="CF18" s="608"/>
      <c r="CG18" s="608"/>
      <c r="CH18" s="608"/>
      <c r="CI18" s="608"/>
      <c r="CJ18" s="608"/>
      <c r="CK18" s="608"/>
      <c r="CL18" s="608"/>
      <c r="CM18" s="608"/>
      <c r="CN18" s="608"/>
      <c r="CO18" s="608"/>
      <c r="CP18" s="608"/>
      <c r="CQ18" s="609"/>
      <c r="CR18" s="610" t="s">
        <v>122</v>
      </c>
      <c r="CS18" s="611"/>
      <c r="CT18" s="611"/>
      <c r="CU18" s="611"/>
      <c r="CV18" s="611"/>
      <c r="CW18" s="611"/>
      <c r="CX18" s="611"/>
      <c r="CY18" s="612"/>
      <c r="CZ18" s="613" t="s">
        <v>122</v>
      </c>
      <c r="DA18" s="613"/>
      <c r="DB18" s="613"/>
      <c r="DC18" s="613"/>
      <c r="DD18" s="619" t="s">
        <v>122</v>
      </c>
      <c r="DE18" s="611"/>
      <c r="DF18" s="611"/>
      <c r="DG18" s="611"/>
      <c r="DH18" s="611"/>
      <c r="DI18" s="611"/>
      <c r="DJ18" s="611"/>
      <c r="DK18" s="611"/>
      <c r="DL18" s="611"/>
      <c r="DM18" s="611"/>
      <c r="DN18" s="611"/>
      <c r="DO18" s="611"/>
      <c r="DP18" s="612"/>
      <c r="DQ18" s="619" t="s">
        <v>122</v>
      </c>
      <c r="DR18" s="611"/>
      <c r="DS18" s="611"/>
      <c r="DT18" s="611"/>
      <c r="DU18" s="611"/>
      <c r="DV18" s="611"/>
      <c r="DW18" s="611"/>
      <c r="DX18" s="611"/>
      <c r="DY18" s="611"/>
      <c r="DZ18" s="611"/>
      <c r="EA18" s="611"/>
      <c r="EB18" s="611"/>
      <c r="EC18" s="620"/>
    </row>
    <row r="19" spans="2:133" ht="11.25" customHeight="1" x14ac:dyDescent="0.2">
      <c r="B19" s="607" t="s">
        <v>259</v>
      </c>
      <c r="C19" s="608"/>
      <c r="D19" s="608"/>
      <c r="E19" s="608"/>
      <c r="F19" s="608"/>
      <c r="G19" s="608"/>
      <c r="H19" s="608"/>
      <c r="I19" s="608"/>
      <c r="J19" s="608"/>
      <c r="K19" s="608"/>
      <c r="L19" s="608"/>
      <c r="M19" s="608"/>
      <c r="N19" s="608"/>
      <c r="O19" s="608"/>
      <c r="P19" s="608"/>
      <c r="Q19" s="609"/>
      <c r="R19" s="610">
        <v>97318</v>
      </c>
      <c r="S19" s="611"/>
      <c r="T19" s="611"/>
      <c r="U19" s="611"/>
      <c r="V19" s="611"/>
      <c r="W19" s="611"/>
      <c r="X19" s="611"/>
      <c r="Y19" s="612"/>
      <c r="Z19" s="613">
        <v>0.1</v>
      </c>
      <c r="AA19" s="613"/>
      <c r="AB19" s="613"/>
      <c r="AC19" s="613"/>
      <c r="AD19" s="614">
        <v>97318</v>
      </c>
      <c r="AE19" s="614"/>
      <c r="AF19" s="614"/>
      <c r="AG19" s="614"/>
      <c r="AH19" s="614"/>
      <c r="AI19" s="614"/>
      <c r="AJ19" s="614"/>
      <c r="AK19" s="614"/>
      <c r="AL19" s="615">
        <v>0.4</v>
      </c>
      <c r="AM19" s="616"/>
      <c r="AN19" s="616"/>
      <c r="AO19" s="617"/>
      <c r="AP19" s="607" t="s">
        <v>260</v>
      </c>
      <c r="AQ19" s="608"/>
      <c r="AR19" s="608"/>
      <c r="AS19" s="608"/>
      <c r="AT19" s="608"/>
      <c r="AU19" s="608"/>
      <c r="AV19" s="608"/>
      <c r="AW19" s="608"/>
      <c r="AX19" s="608"/>
      <c r="AY19" s="608"/>
      <c r="AZ19" s="608"/>
      <c r="BA19" s="608"/>
      <c r="BB19" s="608"/>
      <c r="BC19" s="608"/>
      <c r="BD19" s="608"/>
      <c r="BE19" s="608"/>
      <c r="BF19" s="609"/>
      <c r="BG19" s="610">
        <v>1577123</v>
      </c>
      <c r="BH19" s="611"/>
      <c r="BI19" s="611"/>
      <c r="BJ19" s="611"/>
      <c r="BK19" s="611"/>
      <c r="BL19" s="611"/>
      <c r="BM19" s="611"/>
      <c r="BN19" s="612"/>
      <c r="BO19" s="613">
        <v>7.9</v>
      </c>
      <c r="BP19" s="613"/>
      <c r="BQ19" s="613"/>
      <c r="BR19" s="613"/>
      <c r="BS19" s="614" t="s">
        <v>122</v>
      </c>
      <c r="BT19" s="614"/>
      <c r="BU19" s="614"/>
      <c r="BV19" s="614"/>
      <c r="BW19" s="614"/>
      <c r="BX19" s="614"/>
      <c r="BY19" s="614"/>
      <c r="BZ19" s="614"/>
      <c r="CA19" s="614"/>
      <c r="CB19" s="618"/>
      <c r="CD19" s="607" t="s">
        <v>261</v>
      </c>
      <c r="CE19" s="608"/>
      <c r="CF19" s="608"/>
      <c r="CG19" s="608"/>
      <c r="CH19" s="608"/>
      <c r="CI19" s="608"/>
      <c r="CJ19" s="608"/>
      <c r="CK19" s="608"/>
      <c r="CL19" s="608"/>
      <c r="CM19" s="608"/>
      <c r="CN19" s="608"/>
      <c r="CO19" s="608"/>
      <c r="CP19" s="608"/>
      <c r="CQ19" s="609"/>
      <c r="CR19" s="610" t="s">
        <v>122</v>
      </c>
      <c r="CS19" s="611"/>
      <c r="CT19" s="611"/>
      <c r="CU19" s="611"/>
      <c r="CV19" s="611"/>
      <c r="CW19" s="611"/>
      <c r="CX19" s="611"/>
      <c r="CY19" s="612"/>
      <c r="CZ19" s="613" t="s">
        <v>122</v>
      </c>
      <c r="DA19" s="613"/>
      <c r="DB19" s="613"/>
      <c r="DC19" s="613"/>
      <c r="DD19" s="619" t="s">
        <v>122</v>
      </c>
      <c r="DE19" s="611"/>
      <c r="DF19" s="611"/>
      <c r="DG19" s="611"/>
      <c r="DH19" s="611"/>
      <c r="DI19" s="611"/>
      <c r="DJ19" s="611"/>
      <c r="DK19" s="611"/>
      <c r="DL19" s="611"/>
      <c r="DM19" s="611"/>
      <c r="DN19" s="611"/>
      <c r="DO19" s="611"/>
      <c r="DP19" s="612"/>
      <c r="DQ19" s="619" t="s">
        <v>122</v>
      </c>
      <c r="DR19" s="611"/>
      <c r="DS19" s="611"/>
      <c r="DT19" s="611"/>
      <c r="DU19" s="611"/>
      <c r="DV19" s="611"/>
      <c r="DW19" s="611"/>
      <c r="DX19" s="611"/>
      <c r="DY19" s="611"/>
      <c r="DZ19" s="611"/>
      <c r="EA19" s="611"/>
      <c r="EB19" s="611"/>
      <c r="EC19" s="620"/>
    </row>
    <row r="20" spans="2:133" ht="11.25" customHeight="1" x14ac:dyDescent="0.2">
      <c r="B20" s="623" t="s">
        <v>262</v>
      </c>
      <c r="C20" s="624"/>
      <c r="D20" s="624"/>
      <c r="E20" s="624"/>
      <c r="F20" s="624"/>
      <c r="G20" s="624"/>
      <c r="H20" s="624"/>
      <c r="I20" s="624"/>
      <c r="J20" s="624"/>
      <c r="K20" s="624"/>
      <c r="L20" s="624"/>
      <c r="M20" s="624"/>
      <c r="N20" s="624"/>
      <c r="O20" s="624"/>
      <c r="P20" s="624"/>
      <c r="Q20" s="625"/>
      <c r="R20" s="610">
        <v>1200</v>
      </c>
      <c r="S20" s="611"/>
      <c r="T20" s="611"/>
      <c r="U20" s="611"/>
      <c r="V20" s="611"/>
      <c r="W20" s="611"/>
      <c r="X20" s="611"/>
      <c r="Y20" s="612"/>
      <c r="Z20" s="613">
        <v>0</v>
      </c>
      <c r="AA20" s="613"/>
      <c r="AB20" s="613"/>
      <c r="AC20" s="613"/>
      <c r="AD20" s="614">
        <v>1200</v>
      </c>
      <c r="AE20" s="614"/>
      <c r="AF20" s="614"/>
      <c r="AG20" s="614"/>
      <c r="AH20" s="614"/>
      <c r="AI20" s="614"/>
      <c r="AJ20" s="614"/>
      <c r="AK20" s="614"/>
      <c r="AL20" s="615">
        <v>0</v>
      </c>
      <c r="AM20" s="616"/>
      <c r="AN20" s="616"/>
      <c r="AO20" s="617"/>
      <c r="AP20" s="607" t="s">
        <v>263</v>
      </c>
      <c r="AQ20" s="608"/>
      <c r="AR20" s="608"/>
      <c r="AS20" s="608"/>
      <c r="AT20" s="608"/>
      <c r="AU20" s="608"/>
      <c r="AV20" s="608"/>
      <c r="AW20" s="608"/>
      <c r="AX20" s="608"/>
      <c r="AY20" s="608"/>
      <c r="AZ20" s="608"/>
      <c r="BA20" s="608"/>
      <c r="BB20" s="608"/>
      <c r="BC20" s="608"/>
      <c r="BD20" s="608"/>
      <c r="BE20" s="608"/>
      <c r="BF20" s="609"/>
      <c r="BG20" s="610">
        <v>1577123</v>
      </c>
      <c r="BH20" s="611"/>
      <c r="BI20" s="611"/>
      <c r="BJ20" s="611"/>
      <c r="BK20" s="611"/>
      <c r="BL20" s="611"/>
      <c r="BM20" s="611"/>
      <c r="BN20" s="612"/>
      <c r="BO20" s="613">
        <v>7.9</v>
      </c>
      <c r="BP20" s="613"/>
      <c r="BQ20" s="613"/>
      <c r="BR20" s="613"/>
      <c r="BS20" s="614" t="s">
        <v>122</v>
      </c>
      <c r="BT20" s="614"/>
      <c r="BU20" s="614"/>
      <c r="BV20" s="614"/>
      <c r="BW20" s="614"/>
      <c r="BX20" s="614"/>
      <c r="BY20" s="614"/>
      <c r="BZ20" s="614"/>
      <c r="CA20" s="614"/>
      <c r="CB20" s="618"/>
      <c r="CD20" s="607" t="s">
        <v>264</v>
      </c>
      <c r="CE20" s="608"/>
      <c r="CF20" s="608"/>
      <c r="CG20" s="608"/>
      <c r="CH20" s="608"/>
      <c r="CI20" s="608"/>
      <c r="CJ20" s="608"/>
      <c r="CK20" s="608"/>
      <c r="CL20" s="608"/>
      <c r="CM20" s="608"/>
      <c r="CN20" s="608"/>
      <c r="CO20" s="608"/>
      <c r="CP20" s="608"/>
      <c r="CQ20" s="609"/>
      <c r="CR20" s="610">
        <v>82982884</v>
      </c>
      <c r="CS20" s="611"/>
      <c r="CT20" s="611"/>
      <c r="CU20" s="611"/>
      <c r="CV20" s="611"/>
      <c r="CW20" s="611"/>
      <c r="CX20" s="611"/>
      <c r="CY20" s="612"/>
      <c r="CZ20" s="613">
        <v>100</v>
      </c>
      <c r="DA20" s="613"/>
      <c r="DB20" s="613"/>
      <c r="DC20" s="613"/>
      <c r="DD20" s="619">
        <v>4807965</v>
      </c>
      <c r="DE20" s="611"/>
      <c r="DF20" s="611"/>
      <c r="DG20" s="611"/>
      <c r="DH20" s="611"/>
      <c r="DI20" s="611"/>
      <c r="DJ20" s="611"/>
      <c r="DK20" s="611"/>
      <c r="DL20" s="611"/>
      <c r="DM20" s="611"/>
      <c r="DN20" s="611"/>
      <c r="DO20" s="611"/>
      <c r="DP20" s="612"/>
      <c r="DQ20" s="619">
        <v>33926349</v>
      </c>
      <c r="DR20" s="611"/>
      <c r="DS20" s="611"/>
      <c r="DT20" s="611"/>
      <c r="DU20" s="611"/>
      <c r="DV20" s="611"/>
      <c r="DW20" s="611"/>
      <c r="DX20" s="611"/>
      <c r="DY20" s="611"/>
      <c r="DZ20" s="611"/>
      <c r="EA20" s="611"/>
      <c r="EB20" s="611"/>
      <c r="EC20" s="620"/>
    </row>
    <row r="21" spans="2:133" ht="11.25" customHeight="1" x14ac:dyDescent="0.2">
      <c r="B21" s="607" t="s">
        <v>265</v>
      </c>
      <c r="C21" s="608"/>
      <c r="D21" s="608"/>
      <c r="E21" s="608"/>
      <c r="F21" s="608"/>
      <c r="G21" s="608"/>
      <c r="H21" s="608"/>
      <c r="I21" s="608"/>
      <c r="J21" s="608"/>
      <c r="K21" s="608"/>
      <c r="L21" s="608"/>
      <c r="M21" s="608"/>
      <c r="N21" s="608"/>
      <c r="O21" s="608"/>
      <c r="P21" s="608"/>
      <c r="Q21" s="609"/>
      <c r="R21" s="610">
        <v>3777281</v>
      </c>
      <c r="S21" s="611"/>
      <c r="T21" s="611"/>
      <c r="U21" s="611"/>
      <c r="V21" s="611"/>
      <c r="W21" s="611"/>
      <c r="X21" s="611"/>
      <c r="Y21" s="612"/>
      <c r="Z21" s="613">
        <v>4.5</v>
      </c>
      <c r="AA21" s="613"/>
      <c r="AB21" s="613"/>
      <c r="AC21" s="613"/>
      <c r="AD21" s="614">
        <v>3404544</v>
      </c>
      <c r="AE21" s="614"/>
      <c r="AF21" s="614"/>
      <c r="AG21" s="614"/>
      <c r="AH21" s="614"/>
      <c r="AI21" s="614"/>
      <c r="AJ21" s="614"/>
      <c r="AK21" s="614"/>
      <c r="AL21" s="615">
        <v>13.5</v>
      </c>
      <c r="AM21" s="616"/>
      <c r="AN21" s="616"/>
      <c r="AO21" s="617"/>
      <c r="AP21" s="607" t="s">
        <v>266</v>
      </c>
      <c r="AQ21" s="626"/>
      <c r="AR21" s="626"/>
      <c r="AS21" s="626"/>
      <c r="AT21" s="626"/>
      <c r="AU21" s="626"/>
      <c r="AV21" s="626"/>
      <c r="AW21" s="626"/>
      <c r="AX21" s="626"/>
      <c r="AY21" s="626"/>
      <c r="AZ21" s="626"/>
      <c r="BA21" s="626"/>
      <c r="BB21" s="626"/>
      <c r="BC21" s="626"/>
      <c r="BD21" s="626"/>
      <c r="BE21" s="626"/>
      <c r="BF21" s="627"/>
      <c r="BG21" s="610">
        <v>22680</v>
      </c>
      <c r="BH21" s="611"/>
      <c r="BI21" s="611"/>
      <c r="BJ21" s="611"/>
      <c r="BK21" s="611"/>
      <c r="BL21" s="611"/>
      <c r="BM21" s="611"/>
      <c r="BN21" s="612"/>
      <c r="BO21" s="613">
        <v>0.1</v>
      </c>
      <c r="BP21" s="613"/>
      <c r="BQ21" s="613"/>
      <c r="BR21" s="613"/>
      <c r="BS21" s="614" t="s">
        <v>122</v>
      </c>
      <c r="BT21" s="614"/>
      <c r="BU21" s="614"/>
      <c r="BV21" s="614"/>
      <c r="BW21" s="614"/>
      <c r="BX21" s="614"/>
      <c r="BY21" s="614"/>
      <c r="BZ21" s="614"/>
      <c r="CA21" s="614"/>
      <c r="CB21" s="618"/>
      <c r="CD21" s="633"/>
      <c r="CE21" s="634"/>
      <c r="CF21" s="634"/>
      <c r="CG21" s="634"/>
      <c r="CH21" s="634"/>
      <c r="CI21" s="634"/>
      <c r="CJ21" s="634"/>
      <c r="CK21" s="634"/>
      <c r="CL21" s="634"/>
      <c r="CM21" s="634"/>
      <c r="CN21" s="634"/>
      <c r="CO21" s="634"/>
      <c r="CP21" s="634"/>
      <c r="CQ21" s="635"/>
      <c r="CR21" s="636"/>
      <c r="CS21" s="629"/>
      <c r="CT21" s="629"/>
      <c r="CU21" s="629"/>
      <c r="CV21" s="629"/>
      <c r="CW21" s="629"/>
      <c r="CX21" s="629"/>
      <c r="CY21" s="637"/>
      <c r="CZ21" s="638"/>
      <c r="DA21" s="638"/>
      <c r="DB21" s="638"/>
      <c r="DC21" s="638"/>
      <c r="DD21" s="628"/>
      <c r="DE21" s="629"/>
      <c r="DF21" s="629"/>
      <c r="DG21" s="629"/>
      <c r="DH21" s="629"/>
      <c r="DI21" s="629"/>
      <c r="DJ21" s="629"/>
      <c r="DK21" s="629"/>
      <c r="DL21" s="629"/>
      <c r="DM21" s="629"/>
      <c r="DN21" s="629"/>
      <c r="DO21" s="629"/>
      <c r="DP21" s="637"/>
      <c r="DQ21" s="628"/>
      <c r="DR21" s="629"/>
      <c r="DS21" s="629"/>
      <c r="DT21" s="629"/>
      <c r="DU21" s="629"/>
      <c r="DV21" s="629"/>
      <c r="DW21" s="629"/>
      <c r="DX21" s="629"/>
      <c r="DY21" s="629"/>
      <c r="DZ21" s="629"/>
      <c r="EA21" s="629"/>
      <c r="EB21" s="629"/>
      <c r="EC21" s="630"/>
    </row>
    <row r="22" spans="2:133" ht="11.25" customHeight="1" x14ac:dyDescent="0.2">
      <c r="B22" s="607" t="s">
        <v>267</v>
      </c>
      <c r="C22" s="608"/>
      <c r="D22" s="608"/>
      <c r="E22" s="608"/>
      <c r="F22" s="608"/>
      <c r="G22" s="608"/>
      <c r="H22" s="608"/>
      <c r="I22" s="608"/>
      <c r="J22" s="608"/>
      <c r="K22" s="608"/>
      <c r="L22" s="608"/>
      <c r="M22" s="608"/>
      <c r="N22" s="608"/>
      <c r="O22" s="608"/>
      <c r="P22" s="608"/>
      <c r="Q22" s="609"/>
      <c r="R22" s="610">
        <v>3404544</v>
      </c>
      <c r="S22" s="611"/>
      <c r="T22" s="611"/>
      <c r="U22" s="611"/>
      <c r="V22" s="611"/>
      <c r="W22" s="611"/>
      <c r="X22" s="611"/>
      <c r="Y22" s="612"/>
      <c r="Z22" s="613">
        <v>4.0999999999999996</v>
      </c>
      <c r="AA22" s="613"/>
      <c r="AB22" s="613"/>
      <c r="AC22" s="613"/>
      <c r="AD22" s="614">
        <v>3404544</v>
      </c>
      <c r="AE22" s="614"/>
      <c r="AF22" s="614"/>
      <c r="AG22" s="614"/>
      <c r="AH22" s="614"/>
      <c r="AI22" s="614"/>
      <c r="AJ22" s="614"/>
      <c r="AK22" s="614"/>
      <c r="AL22" s="615">
        <v>13.5</v>
      </c>
      <c r="AM22" s="616"/>
      <c r="AN22" s="616"/>
      <c r="AO22" s="617"/>
      <c r="AP22" s="607" t="s">
        <v>268</v>
      </c>
      <c r="AQ22" s="626"/>
      <c r="AR22" s="626"/>
      <c r="AS22" s="626"/>
      <c r="AT22" s="626"/>
      <c r="AU22" s="626"/>
      <c r="AV22" s="626"/>
      <c r="AW22" s="626"/>
      <c r="AX22" s="626"/>
      <c r="AY22" s="626"/>
      <c r="AZ22" s="626"/>
      <c r="BA22" s="626"/>
      <c r="BB22" s="626"/>
      <c r="BC22" s="626"/>
      <c r="BD22" s="626"/>
      <c r="BE22" s="626"/>
      <c r="BF22" s="627"/>
      <c r="BG22" s="610" t="s">
        <v>122</v>
      </c>
      <c r="BH22" s="611"/>
      <c r="BI22" s="611"/>
      <c r="BJ22" s="611"/>
      <c r="BK22" s="611"/>
      <c r="BL22" s="611"/>
      <c r="BM22" s="611"/>
      <c r="BN22" s="612"/>
      <c r="BO22" s="613" t="s">
        <v>122</v>
      </c>
      <c r="BP22" s="613"/>
      <c r="BQ22" s="613"/>
      <c r="BR22" s="613"/>
      <c r="BS22" s="614" t="s">
        <v>122</v>
      </c>
      <c r="BT22" s="614"/>
      <c r="BU22" s="614"/>
      <c r="BV22" s="614"/>
      <c r="BW22" s="614"/>
      <c r="BX22" s="614"/>
      <c r="BY22" s="614"/>
      <c r="BZ22" s="614"/>
      <c r="CA22" s="614"/>
      <c r="CB22" s="618"/>
      <c r="CD22" s="592" t="s">
        <v>269</v>
      </c>
      <c r="CE22" s="593"/>
      <c r="CF22" s="593"/>
      <c r="CG22" s="593"/>
      <c r="CH22" s="593"/>
      <c r="CI22" s="593"/>
      <c r="CJ22" s="593"/>
      <c r="CK22" s="593"/>
      <c r="CL22" s="593"/>
      <c r="CM22" s="593"/>
      <c r="CN22" s="593"/>
      <c r="CO22" s="593"/>
      <c r="CP22" s="593"/>
      <c r="CQ22" s="593"/>
      <c r="CR22" s="593"/>
      <c r="CS22" s="593"/>
      <c r="CT22" s="593"/>
      <c r="CU22" s="593"/>
      <c r="CV22" s="593"/>
      <c r="CW22" s="593"/>
      <c r="CX22" s="593"/>
      <c r="CY22" s="593"/>
      <c r="CZ22" s="593"/>
      <c r="DA22" s="593"/>
      <c r="DB22" s="593"/>
      <c r="DC22" s="593"/>
      <c r="DD22" s="593"/>
      <c r="DE22" s="593"/>
      <c r="DF22" s="593"/>
      <c r="DG22" s="593"/>
      <c r="DH22" s="593"/>
      <c r="DI22" s="593"/>
      <c r="DJ22" s="593"/>
      <c r="DK22" s="593"/>
      <c r="DL22" s="593"/>
      <c r="DM22" s="593"/>
      <c r="DN22" s="593"/>
      <c r="DO22" s="593"/>
      <c r="DP22" s="593"/>
      <c r="DQ22" s="593"/>
      <c r="DR22" s="593"/>
      <c r="DS22" s="593"/>
      <c r="DT22" s="593"/>
      <c r="DU22" s="593"/>
      <c r="DV22" s="593"/>
      <c r="DW22" s="593"/>
      <c r="DX22" s="593"/>
      <c r="DY22" s="593"/>
      <c r="DZ22" s="593"/>
      <c r="EA22" s="593"/>
      <c r="EB22" s="593"/>
      <c r="EC22" s="594"/>
    </row>
    <row r="23" spans="2:133" ht="11.25" customHeight="1" x14ac:dyDescent="0.2">
      <c r="B23" s="607" t="s">
        <v>270</v>
      </c>
      <c r="C23" s="608"/>
      <c r="D23" s="608"/>
      <c r="E23" s="608"/>
      <c r="F23" s="608"/>
      <c r="G23" s="608"/>
      <c r="H23" s="608"/>
      <c r="I23" s="608"/>
      <c r="J23" s="608"/>
      <c r="K23" s="608"/>
      <c r="L23" s="608"/>
      <c r="M23" s="608"/>
      <c r="N23" s="608"/>
      <c r="O23" s="608"/>
      <c r="P23" s="608"/>
      <c r="Q23" s="609"/>
      <c r="R23" s="610">
        <v>372737</v>
      </c>
      <c r="S23" s="611"/>
      <c r="T23" s="611"/>
      <c r="U23" s="611"/>
      <c r="V23" s="611"/>
      <c r="W23" s="611"/>
      <c r="X23" s="611"/>
      <c r="Y23" s="612"/>
      <c r="Z23" s="613">
        <v>0.4</v>
      </c>
      <c r="AA23" s="613"/>
      <c r="AB23" s="613"/>
      <c r="AC23" s="613"/>
      <c r="AD23" s="614" t="s">
        <v>122</v>
      </c>
      <c r="AE23" s="614"/>
      <c r="AF23" s="614"/>
      <c r="AG23" s="614"/>
      <c r="AH23" s="614"/>
      <c r="AI23" s="614"/>
      <c r="AJ23" s="614"/>
      <c r="AK23" s="614"/>
      <c r="AL23" s="615" t="s">
        <v>122</v>
      </c>
      <c r="AM23" s="616"/>
      <c r="AN23" s="616"/>
      <c r="AO23" s="617"/>
      <c r="AP23" s="607" t="s">
        <v>271</v>
      </c>
      <c r="AQ23" s="626"/>
      <c r="AR23" s="626"/>
      <c r="AS23" s="626"/>
      <c r="AT23" s="626"/>
      <c r="AU23" s="626"/>
      <c r="AV23" s="626"/>
      <c r="AW23" s="626"/>
      <c r="AX23" s="626"/>
      <c r="AY23" s="626"/>
      <c r="AZ23" s="626"/>
      <c r="BA23" s="626"/>
      <c r="BB23" s="626"/>
      <c r="BC23" s="626"/>
      <c r="BD23" s="626"/>
      <c r="BE23" s="626"/>
      <c r="BF23" s="627"/>
      <c r="BG23" s="610">
        <v>1554443</v>
      </c>
      <c r="BH23" s="611"/>
      <c r="BI23" s="611"/>
      <c r="BJ23" s="611"/>
      <c r="BK23" s="611"/>
      <c r="BL23" s="611"/>
      <c r="BM23" s="611"/>
      <c r="BN23" s="612"/>
      <c r="BO23" s="613">
        <v>7.7</v>
      </c>
      <c r="BP23" s="613"/>
      <c r="BQ23" s="613"/>
      <c r="BR23" s="613"/>
      <c r="BS23" s="614" t="s">
        <v>122</v>
      </c>
      <c r="BT23" s="614"/>
      <c r="BU23" s="614"/>
      <c r="BV23" s="614"/>
      <c r="BW23" s="614"/>
      <c r="BX23" s="614"/>
      <c r="BY23" s="614"/>
      <c r="BZ23" s="614"/>
      <c r="CA23" s="614"/>
      <c r="CB23" s="618"/>
      <c r="CD23" s="592" t="s">
        <v>211</v>
      </c>
      <c r="CE23" s="593"/>
      <c r="CF23" s="593"/>
      <c r="CG23" s="593"/>
      <c r="CH23" s="593"/>
      <c r="CI23" s="593"/>
      <c r="CJ23" s="593"/>
      <c r="CK23" s="593"/>
      <c r="CL23" s="593"/>
      <c r="CM23" s="593"/>
      <c r="CN23" s="593"/>
      <c r="CO23" s="593"/>
      <c r="CP23" s="593"/>
      <c r="CQ23" s="594"/>
      <c r="CR23" s="592" t="s">
        <v>272</v>
      </c>
      <c r="CS23" s="593"/>
      <c r="CT23" s="593"/>
      <c r="CU23" s="593"/>
      <c r="CV23" s="593"/>
      <c r="CW23" s="593"/>
      <c r="CX23" s="593"/>
      <c r="CY23" s="594"/>
      <c r="CZ23" s="592" t="s">
        <v>273</v>
      </c>
      <c r="DA23" s="593"/>
      <c r="DB23" s="593"/>
      <c r="DC23" s="594"/>
      <c r="DD23" s="592" t="s">
        <v>274</v>
      </c>
      <c r="DE23" s="593"/>
      <c r="DF23" s="593"/>
      <c r="DG23" s="593"/>
      <c r="DH23" s="593"/>
      <c r="DI23" s="593"/>
      <c r="DJ23" s="593"/>
      <c r="DK23" s="594"/>
      <c r="DL23" s="639" t="s">
        <v>275</v>
      </c>
      <c r="DM23" s="640"/>
      <c r="DN23" s="640"/>
      <c r="DO23" s="640"/>
      <c r="DP23" s="640"/>
      <c r="DQ23" s="640"/>
      <c r="DR23" s="640"/>
      <c r="DS23" s="640"/>
      <c r="DT23" s="640"/>
      <c r="DU23" s="640"/>
      <c r="DV23" s="641"/>
      <c r="DW23" s="592" t="s">
        <v>276</v>
      </c>
      <c r="DX23" s="593"/>
      <c r="DY23" s="593"/>
      <c r="DZ23" s="593"/>
      <c r="EA23" s="593"/>
      <c r="EB23" s="593"/>
      <c r="EC23" s="594"/>
    </row>
    <row r="24" spans="2:133" ht="11.25" customHeight="1" x14ac:dyDescent="0.2">
      <c r="B24" s="607" t="s">
        <v>277</v>
      </c>
      <c r="C24" s="608"/>
      <c r="D24" s="608"/>
      <c r="E24" s="608"/>
      <c r="F24" s="608"/>
      <c r="G24" s="608"/>
      <c r="H24" s="608"/>
      <c r="I24" s="608"/>
      <c r="J24" s="608"/>
      <c r="K24" s="608"/>
      <c r="L24" s="608"/>
      <c r="M24" s="608"/>
      <c r="N24" s="608"/>
      <c r="O24" s="608"/>
      <c r="P24" s="608"/>
      <c r="Q24" s="609"/>
      <c r="R24" s="610" t="s">
        <v>122</v>
      </c>
      <c r="S24" s="611"/>
      <c r="T24" s="611"/>
      <c r="U24" s="611"/>
      <c r="V24" s="611"/>
      <c r="W24" s="611"/>
      <c r="X24" s="611"/>
      <c r="Y24" s="612"/>
      <c r="Z24" s="613" t="s">
        <v>122</v>
      </c>
      <c r="AA24" s="613"/>
      <c r="AB24" s="613"/>
      <c r="AC24" s="613"/>
      <c r="AD24" s="614" t="s">
        <v>122</v>
      </c>
      <c r="AE24" s="614"/>
      <c r="AF24" s="614"/>
      <c r="AG24" s="614"/>
      <c r="AH24" s="614"/>
      <c r="AI24" s="614"/>
      <c r="AJ24" s="614"/>
      <c r="AK24" s="614"/>
      <c r="AL24" s="615" t="s">
        <v>122</v>
      </c>
      <c r="AM24" s="616"/>
      <c r="AN24" s="616"/>
      <c r="AO24" s="617"/>
      <c r="AP24" s="607" t="s">
        <v>278</v>
      </c>
      <c r="AQ24" s="626"/>
      <c r="AR24" s="626"/>
      <c r="AS24" s="626"/>
      <c r="AT24" s="626"/>
      <c r="AU24" s="626"/>
      <c r="AV24" s="626"/>
      <c r="AW24" s="626"/>
      <c r="AX24" s="626"/>
      <c r="AY24" s="626"/>
      <c r="AZ24" s="626"/>
      <c r="BA24" s="626"/>
      <c r="BB24" s="626"/>
      <c r="BC24" s="626"/>
      <c r="BD24" s="626"/>
      <c r="BE24" s="626"/>
      <c r="BF24" s="627"/>
      <c r="BG24" s="610" t="s">
        <v>122</v>
      </c>
      <c r="BH24" s="611"/>
      <c r="BI24" s="611"/>
      <c r="BJ24" s="611"/>
      <c r="BK24" s="611"/>
      <c r="BL24" s="611"/>
      <c r="BM24" s="611"/>
      <c r="BN24" s="612"/>
      <c r="BO24" s="613" t="s">
        <v>122</v>
      </c>
      <c r="BP24" s="613"/>
      <c r="BQ24" s="613"/>
      <c r="BR24" s="613"/>
      <c r="BS24" s="614" t="s">
        <v>122</v>
      </c>
      <c r="BT24" s="614"/>
      <c r="BU24" s="614"/>
      <c r="BV24" s="614"/>
      <c r="BW24" s="614"/>
      <c r="BX24" s="614"/>
      <c r="BY24" s="614"/>
      <c r="BZ24" s="614"/>
      <c r="CA24" s="614"/>
      <c r="CB24" s="618"/>
      <c r="CD24" s="596" t="s">
        <v>279</v>
      </c>
      <c r="CE24" s="597"/>
      <c r="CF24" s="597"/>
      <c r="CG24" s="597"/>
      <c r="CH24" s="597"/>
      <c r="CI24" s="597"/>
      <c r="CJ24" s="597"/>
      <c r="CK24" s="597"/>
      <c r="CL24" s="597"/>
      <c r="CM24" s="597"/>
      <c r="CN24" s="597"/>
      <c r="CO24" s="597"/>
      <c r="CP24" s="597"/>
      <c r="CQ24" s="598"/>
      <c r="CR24" s="599">
        <v>26789609</v>
      </c>
      <c r="CS24" s="600"/>
      <c r="CT24" s="600"/>
      <c r="CU24" s="600"/>
      <c r="CV24" s="600"/>
      <c r="CW24" s="600"/>
      <c r="CX24" s="600"/>
      <c r="CY24" s="601"/>
      <c r="CZ24" s="604">
        <v>32.299999999999997</v>
      </c>
      <c r="DA24" s="605"/>
      <c r="DB24" s="605"/>
      <c r="DC24" s="621"/>
      <c r="DD24" s="642">
        <v>15586763</v>
      </c>
      <c r="DE24" s="600"/>
      <c r="DF24" s="600"/>
      <c r="DG24" s="600"/>
      <c r="DH24" s="600"/>
      <c r="DI24" s="600"/>
      <c r="DJ24" s="600"/>
      <c r="DK24" s="601"/>
      <c r="DL24" s="642">
        <v>13230182</v>
      </c>
      <c r="DM24" s="600"/>
      <c r="DN24" s="600"/>
      <c r="DO24" s="600"/>
      <c r="DP24" s="600"/>
      <c r="DQ24" s="600"/>
      <c r="DR24" s="600"/>
      <c r="DS24" s="600"/>
      <c r="DT24" s="600"/>
      <c r="DU24" s="600"/>
      <c r="DV24" s="601"/>
      <c r="DW24" s="604">
        <v>51.8</v>
      </c>
      <c r="DX24" s="605"/>
      <c r="DY24" s="605"/>
      <c r="DZ24" s="605"/>
      <c r="EA24" s="605"/>
      <c r="EB24" s="605"/>
      <c r="EC24" s="606"/>
    </row>
    <row r="25" spans="2:133" ht="11.25" customHeight="1" x14ac:dyDescent="0.2">
      <c r="B25" s="607" t="s">
        <v>280</v>
      </c>
      <c r="C25" s="608"/>
      <c r="D25" s="608"/>
      <c r="E25" s="608"/>
      <c r="F25" s="608"/>
      <c r="G25" s="608"/>
      <c r="H25" s="608"/>
      <c r="I25" s="608"/>
      <c r="J25" s="608"/>
      <c r="K25" s="608"/>
      <c r="L25" s="608"/>
      <c r="M25" s="608"/>
      <c r="N25" s="608"/>
      <c r="O25" s="608"/>
      <c r="P25" s="608"/>
      <c r="Q25" s="609"/>
      <c r="R25" s="610">
        <v>27335413</v>
      </c>
      <c r="S25" s="611"/>
      <c r="T25" s="611"/>
      <c r="U25" s="611"/>
      <c r="V25" s="611"/>
      <c r="W25" s="611"/>
      <c r="X25" s="611"/>
      <c r="Y25" s="612"/>
      <c r="Z25" s="613">
        <v>32.799999999999997</v>
      </c>
      <c r="AA25" s="613"/>
      <c r="AB25" s="613"/>
      <c r="AC25" s="613"/>
      <c r="AD25" s="614">
        <v>25038124</v>
      </c>
      <c r="AE25" s="614"/>
      <c r="AF25" s="614"/>
      <c r="AG25" s="614"/>
      <c r="AH25" s="614"/>
      <c r="AI25" s="614"/>
      <c r="AJ25" s="614"/>
      <c r="AK25" s="614"/>
      <c r="AL25" s="615">
        <v>99.3</v>
      </c>
      <c r="AM25" s="616"/>
      <c r="AN25" s="616"/>
      <c r="AO25" s="617"/>
      <c r="AP25" s="607" t="s">
        <v>281</v>
      </c>
      <c r="AQ25" s="626"/>
      <c r="AR25" s="626"/>
      <c r="AS25" s="626"/>
      <c r="AT25" s="626"/>
      <c r="AU25" s="626"/>
      <c r="AV25" s="626"/>
      <c r="AW25" s="626"/>
      <c r="AX25" s="626"/>
      <c r="AY25" s="626"/>
      <c r="AZ25" s="626"/>
      <c r="BA25" s="626"/>
      <c r="BB25" s="626"/>
      <c r="BC25" s="626"/>
      <c r="BD25" s="626"/>
      <c r="BE25" s="626"/>
      <c r="BF25" s="627"/>
      <c r="BG25" s="610" t="s">
        <v>122</v>
      </c>
      <c r="BH25" s="611"/>
      <c r="BI25" s="611"/>
      <c r="BJ25" s="611"/>
      <c r="BK25" s="611"/>
      <c r="BL25" s="611"/>
      <c r="BM25" s="611"/>
      <c r="BN25" s="612"/>
      <c r="BO25" s="613" t="s">
        <v>122</v>
      </c>
      <c r="BP25" s="613"/>
      <c r="BQ25" s="613"/>
      <c r="BR25" s="613"/>
      <c r="BS25" s="614" t="s">
        <v>122</v>
      </c>
      <c r="BT25" s="614"/>
      <c r="BU25" s="614"/>
      <c r="BV25" s="614"/>
      <c r="BW25" s="614"/>
      <c r="BX25" s="614"/>
      <c r="BY25" s="614"/>
      <c r="BZ25" s="614"/>
      <c r="CA25" s="614"/>
      <c r="CB25" s="618"/>
      <c r="CD25" s="607" t="s">
        <v>282</v>
      </c>
      <c r="CE25" s="608"/>
      <c r="CF25" s="608"/>
      <c r="CG25" s="608"/>
      <c r="CH25" s="608"/>
      <c r="CI25" s="608"/>
      <c r="CJ25" s="608"/>
      <c r="CK25" s="608"/>
      <c r="CL25" s="608"/>
      <c r="CM25" s="608"/>
      <c r="CN25" s="608"/>
      <c r="CO25" s="608"/>
      <c r="CP25" s="608"/>
      <c r="CQ25" s="609"/>
      <c r="CR25" s="610">
        <v>6559161</v>
      </c>
      <c r="CS25" s="631"/>
      <c r="CT25" s="631"/>
      <c r="CU25" s="631"/>
      <c r="CV25" s="631"/>
      <c r="CW25" s="631"/>
      <c r="CX25" s="631"/>
      <c r="CY25" s="632"/>
      <c r="CZ25" s="615">
        <v>7.9</v>
      </c>
      <c r="DA25" s="643"/>
      <c r="DB25" s="643"/>
      <c r="DC25" s="645"/>
      <c r="DD25" s="619">
        <v>5762997</v>
      </c>
      <c r="DE25" s="631"/>
      <c r="DF25" s="631"/>
      <c r="DG25" s="631"/>
      <c r="DH25" s="631"/>
      <c r="DI25" s="631"/>
      <c r="DJ25" s="631"/>
      <c r="DK25" s="632"/>
      <c r="DL25" s="619">
        <v>5206173</v>
      </c>
      <c r="DM25" s="631"/>
      <c r="DN25" s="631"/>
      <c r="DO25" s="631"/>
      <c r="DP25" s="631"/>
      <c r="DQ25" s="631"/>
      <c r="DR25" s="631"/>
      <c r="DS25" s="631"/>
      <c r="DT25" s="631"/>
      <c r="DU25" s="631"/>
      <c r="DV25" s="632"/>
      <c r="DW25" s="615">
        <v>20.399999999999999</v>
      </c>
      <c r="DX25" s="643"/>
      <c r="DY25" s="643"/>
      <c r="DZ25" s="643"/>
      <c r="EA25" s="643"/>
      <c r="EB25" s="643"/>
      <c r="EC25" s="644"/>
    </row>
    <row r="26" spans="2:133" ht="11.25" customHeight="1" x14ac:dyDescent="0.2">
      <c r="B26" s="607" t="s">
        <v>283</v>
      </c>
      <c r="C26" s="608"/>
      <c r="D26" s="608"/>
      <c r="E26" s="608"/>
      <c r="F26" s="608"/>
      <c r="G26" s="608"/>
      <c r="H26" s="608"/>
      <c r="I26" s="608"/>
      <c r="J26" s="608"/>
      <c r="K26" s="608"/>
      <c r="L26" s="608"/>
      <c r="M26" s="608"/>
      <c r="N26" s="608"/>
      <c r="O26" s="608"/>
      <c r="P26" s="608"/>
      <c r="Q26" s="609"/>
      <c r="R26" s="610">
        <v>13976</v>
      </c>
      <c r="S26" s="611"/>
      <c r="T26" s="611"/>
      <c r="U26" s="611"/>
      <c r="V26" s="611"/>
      <c r="W26" s="611"/>
      <c r="X26" s="611"/>
      <c r="Y26" s="612"/>
      <c r="Z26" s="613">
        <v>0</v>
      </c>
      <c r="AA26" s="613"/>
      <c r="AB26" s="613"/>
      <c r="AC26" s="613"/>
      <c r="AD26" s="614">
        <v>13976</v>
      </c>
      <c r="AE26" s="614"/>
      <c r="AF26" s="614"/>
      <c r="AG26" s="614"/>
      <c r="AH26" s="614"/>
      <c r="AI26" s="614"/>
      <c r="AJ26" s="614"/>
      <c r="AK26" s="614"/>
      <c r="AL26" s="615">
        <v>0.1</v>
      </c>
      <c r="AM26" s="616"/>
      <c r="AN26" s="616"/>
      <c r="AO26" s="617"/>
      <c r="AP26" s="607" t="s">
        <v>284</v>
      </c>
      <c r="AQ26" s="626"/>
      <c r="AR26" s="626"/>
      <c r="AS26" s="626"/>
      <c r="AT26" s="626"/>
      <c r="AU26" s="626"/>
      <c r="AV26" s="626"/>
      <c r="AW26" s="626"/>
      <c r="AX26" s="626"/>
      <c r="AY26" s="626"/>
      <c r="AZ26" s="626"/>
      <c r="BA26" s="626"/>
      <c r="BB26" s="626"/>
      <c r="BC26" s="626"/>
      <c r="BD26" s="626"/>
      <c r="BE26" s="626"/>
      <c r="BF26" s="627"/>
      <c r="BG26" s="610" t="s">
        <v>122</v>
      </c>
      <c r="BH26" s="611"/>
      <c r="BI26" s="611"/>
      <c r="BJ26" s="611"/>
      <c r="BK26" s="611"/>
      <c r="BL26" s="611"/>
      <c r="BM26" s="611"/>
      <c r="BN26" s="612"/>
      <c r="BO26" s="613" t="s">
        <v>122</v>
      </c>
      <c r="BP26" s="613"/>
      <c r="BQ26" s="613"/>
      <c r="BR26" s="613"/>
      <c r="BS26" s="614" t="s">
        <v>122</v>
      </c>
      <c r="BT26" s="614"/>
      <c r="BU26" s="614"/>
      <c r="BV26" s="614"/>
      <c r="BW26" s="614"/>
      <c r="BX26" s="614"/>
      <c r="BY26" s="614"/>
      <c r="BZ26" s="614"/>
      <c r="CA26" s="614"/>
      <c r="CB26" s="618"/>
      <c r="CD26" s="607" t="s">
        <v>285</v>
      </c>
      <c r="CE26" s="608"/>
      <c r="CF26" s="608"/>
      <c r="CG26" s="608"/>
      <c r="CH26" s="608"/>
      <c r="CI26" s="608"/>
      <c r="CJ26" s="608"/>
      <c r="CK26" s="608"/>
      <c r="CL26" s="608"/>
      <c r="CM26" s="608"/>
      <c r="CN26" s="608"/>
      <c r="CO26" s="608"/>
      <c r="CP26" s="608"/>
      <c r="CQ26" s="609"/>
      <c r="CR26" s="610">
        <v>4012627</v>
      </c>
      <c r="CS26" s="611"/>
      <c r="CT26" s="611"/>
      <c r="CU26" s="611"/>
      <c r="CV26" s="611"/>
      <c r="CW26" s="611"/>
      <c r="CX26" s="611"/>
      <c r="CY26" s="612"/>
      <c r="CZ26" s="615">
        <v>4.8</v>
      </c>
      <c r="DA26" s="643"/>
      <c r="DB26" s="643"/>
      <c r="DC26" s="645"/>
      <c r="DD26" s="619">
        <v>3318953</v>
      </c>
      <c r="DE26" s="611"/>
      <c r="DF26" s="611"/>
      <c r="DG26" s="611"/>
      <c r="DH26" s="611"/>
      <c r="DI26" s="611"/>
      <c r="DJ26" s="611"/>
      <c r="DK26" s="612"/>
      <c r="DL26" s="619" t="s">
        <v>122</v>
      </c>
      <c r="DM26" s="611"/>
      <c r="DN26" s="611"/>
      <c r="DO26" s="611"/>
      <c r="DP26" s="611"/>
      <c r="DQ26" s="611"/>
      <c r="DR26" s="611"/>
      <c r="DS26" s="611"/>
      <c r="DT26" s="611"/>
      <c r="DU26" s="611"/>
      <c r="DV26" s="612"/>
      <c r="DW26" s="615" t="s">
        <v>122</v>
      </c>
      <c r="DX26" s="643"/>
      <c r="DY26" s="643"/>
      <c r="DZ26" s="643"/>
      <c r="EA26" s="643"/>
      <c r="EB26" s="643"/>
      <c r="EC26" s="644"/>
    </row>
    <row r="27" spans="2:133" ht="11.25" customHeight="1" x14ac:dyDescent="0.2">
      <c r="B27" s="607" t="s">
        <v>286</v>
      </c>
      <c r="C27" s="608"/>
      <c r="D27" s="608"/>
      <c r="E27" s="608"/>
      <c r="F27" s="608"/>
      <c r="G27" s="608"/>
      <c r="H27" s="608"/>
      <c r="I27" s="608"/>
      <c r="J27" s="608"/>
      <c r="K27" s="608"/>
      <c r="L27" s="608"/>
      <c r="M27" s="608"/>
      <c r="N27" s="608"/>
      <c r="O27" s="608"/>
      <c r="P27" s="608"/>
      <c r="Q27" s="609"/>
      <c r="R27" s="610">
        <v>270010</v>
      </c>
      <c r="S27" s="611"/>
      <c r="T27" s="611"/>
      <c r="U27" s="611"/>
      <c r="V27" s="611"/>
      <c r="W27" s="611"/>
      <c r="X27" s="611"/>
      <c r="Y27" s="612"/>
      <c r="Z27" s="613">
        <v>0.3</v>
      </c>
      <c r="AA27" s="613"/>
      <c r="AB27" s="613"/>
      <c r="AC27" s="613"/>
      <c r="AD27" s="614" t="s">
        <v>122</v>
      </c>
      <c r="AE27" s="614"/>
      <c r="AF27" s="614"/>
      <c r="AG27" s="614"/>
      <c r="AH27" s="614"/>
      <c r="AI27" s="614"/>
      <c r="AJ27" s="614"/>
      <c r="AK27" s="614"/>
      <c r="AL27" s="615" t="s">
        <v>122</v>
      </c>
      <c r="AM27" s="616"/>
      <c r="AN27" s="616"/>
      <c r="AO27" s="617"/>
      <c r="AP27" s="607" t="s">
        <v>287</v>
      </c>
      <c r="AQ27" s="608"/>
      <c r="AR27" s="608"/>
      <c r="AS27" s="608"/>
      <c r="AT27" s="608"/>
      <c r="AU27" s="608"/>
      <c r="AV27" s="608"/>
      <c r="AW27" s="608"/>
      <c r="AX27" s="608"/>
      <c r="AY27" s="608"/>
      <c r="AZ27" s="608"/>
      <c r="BA27" s="608"/>
      <c r="BB27" s="608"/>
      <c r="BC27" s="608"/>
      <c r="BD27" s="608"/>
      <c r="BE27" s="608"/>
      <c r="BF27" s="609"/>
      <c r="BG27" s="610">
        <v>20060143</v>
      </c>
      <c r="BH27" s="611"/>
      <c r="BI27" s="611"/>
      <c r="BJ27" s="611"/>
      <c r="BK27" s="611"/>
      <c r="BL27" s="611"/>
      <c r="BM27" s="611"/>
      <c r="BN27" s="612"/>
      <c r="BO27" s="613">
        <v>100</v>
      </c>
      <c r="BP27" s="613"/>
      <c r="BQ27" s="613"/>
      <c r="BR27" s="613"/>
      <c r="BS27" s="614">
        <v>233079</v>
      </c>
      <c r="BT27" s="614"/>
      <c r="BU27" s="614"/>
      <c r="BV27" s="614"/>
      <c r="BW27" s="614"/>
      <c r="BX27" s="614"/>
      <c r="BY27" s="614"/>
      <c r="BZ27" s="614"/>
      <c r="CA27" s="614"/>
      <c r="CB27" s="618"/>
      <c r="CD27" s="607" t="s">
        <v>288</v>
      </c>
      <c r="CE27" s="608"/>
      <c r="CF27" s="608"/>
      <c r="CG27" s="608"/>
      <c r="CH27" s="608"/>
      <c r="CI27" s="608"/>
      <c r="CJ27" s="608"/>
      <c r="CK27" s="608"/>
      <c r="CL27" s="608"/>
      <c r="CM27" s="608"/>
      <c r="CN27" s="608"/>
      <c r="CO27" s="608"/>
      <c r="CP27" s="608"/>
      <c r="CQ27" s="609"/>
      <c r="CR27" s="610">
        <v>15125293</v>
      </c>
      <c r="CS27" s="631"/>
      <c r="CT27" s="631"/>
      <c r="CU27" s="631"/>
      <c r="CV27" s="631"/>
      <c r="CW27" s="631"/>
      <c r="CX27" s="631"/>
      <c r="CY27" s="632"/>
      <c r="CZ27" s="615">
        <v>18.2</v>
      </c>
      <c r="DA27" s="643"/>
      <c r="DB27" s="643"/>
      <c r="DC27" s="645"/>
      <c r="DD27" s="619">
        <v>5327103</v>
      </c>
      <c r="DE27" s="631"/>
      <c r="DF27" s="631"/>
      <c r="DG27" s="631"/>
      <c r="DH27" s="631"/>
      <c r="DI27" s="631"/>
      <c r="DJ27" s="631"/>
      <c r="DK27" s="632"/>
      <c r="DL27" s="619">
        <v>3527346</v>
      </c>
      <c r="DM27" s="631"/>
      <c r="DN27" s="631"/>
      <c r="DO27" s="631"/>
      <c r="DP27" s="631"/>
      <c r="DQ27" s="631"/>
      <c r="DR27" s="631"/>
      <c r="DS27" s="631"/>
      <c r="DT27" s="631"/>
      <c r="DU27" s="631"/>
      <c r="DV27" s="632"/>
      <c r="DW27" s="615">
        <v>13.8</v>
      </c>
      <c r="DX27" s="643"/>
      <c r="DY27" s="643"/>
      <c r="DZ27" s="643"/>
      <c r="EA27" s="643"/>
      <c r="EB27" s="643"/>
      <c r="EC27" s="644"/>
    </row>
    <row r="28" spans="2:133" ht="11.25" customHeight="1" x14ac:dyDescent="0.2">
      <c r="B28" s="607" t="s">
        <v>289</v>
      </c>
      <c r="C28" s="608"/>
      <c r="D28" s="608"/>
      <c r="E28" s="608"/>
      <c r="F28" s="608"/>
      <c r="G28" s="608"/>
      <c r="H28" s="608"/>
      <c r="I28" s="608"/>
      <c r="J28" s="608"/>
      <c r="K28" s="608"/>
      <c r="L28" s="608"/>
      <c r="M28" s="608"/>
      <c r="N28" s="608"/>
      <c r="O28" s="608"/>
      <c r="P28" s="608"/>
      <c r="Q28" s="609"/>
      <c r="R28" s="610">
        <v>591431</v>
      </c>
      <c r="S28" s="611"/>
      <c r="T28" s="611"/>
      <c r="U28" s="611"/>
      <c r="V28" s="611"/>
      <c r="W28" s="611"/>
      <c r="X28" s="611"/>
      <c r="Y28" s="612"/>
      <c r="Z28" s="613">
        <v>0.7</v>
      </c>
      <c r="AA28" s="613"/>
      <c r="AB28" s="613"/>
      <c r="AC28" s="613"/>
      <c r="AD28" s="614">
        <v>141847</v>
      </c>
      <c r="AE28" s="614"/>
      <c r="AF28" s="614"/>
      <c r="AG28" s="614"/>
      <c r="AH28" s="614"/>
      <c r="AI28" s="614"/>
      <c r="AJ28" s="614"/>
      <c r="AK28" s="614"/>
      <c r="AL28" s="615">
        <v>0.6</v>
      </c>
      <c r="AM28" s="616"/>
      <c r="AN28" s="616"/>
      <c r="AO28" s="617"/>
      <c r="AP28" s="607"/>
      <c r="AQ28" s="608"/>
      <c r="AR28" s="608"/>
      <c r="AS28" s="608"/>
      <c r="AT28" s="608"/>
      <c r="AU28" s="608"/>
      <c r="AV28" s="608"/>
      <c r="AW28" s="608"/>
      <c r="AX28" s="608"/>
      <c r="AY28" s="608"/>
      <c r="AZ28" s="608"/>
      <c r="BA28" s="608"/>
      <c r="BB28" s="608"/>
      <c r="BC28" s="608"/>
      <c r="BD28" s="608"/>
      <c r="BE28" s="608"/>
      <c r="BF28" s="609"/>
      <c r="BG28" s="610"/>
      <c r="BH28" s="611"/>
      <c r="BI28" s="611"/>
      <c r="BJ28" s="611"/>
      <c r="BK28" s="611"/>
      <c r="BL28" s="611"/>
      <c r="BM28" s="611"/>
      <c r="BN28" s="612"/>
      <c r="BO28" s="613"/>
      <c r="BP28" s="613"/>
      <c r="BQ28" s="613"/>
      <c r="BR28" s="613"/>
      <c r="BS28" s="619"/>
      <c r="BT28" s="611"/>
      <c r="BU28" s="611"/>
      <c r="BV28" s="611"/>
      <c r="BW28" s="611"/>
      <c r="BX28" s="611"/>
      <c r="BY28" s="611"/>
      <c r="BZ28" s="611"/>
      <c r="CA28" s="611"/>
      <c r="CB28" s="620"/>
      <c r="CD28" s="607" t="s">
        <v>290</v>
      </c>
      <c r="CE28" s="608"/>
      <c r="CF28" s="608"/>
      <c r="CG28" s="608"/>
      <c r="CH28" s="608"/>
      <c r="CI28" s="608"/>
      <c r="CJ28" s="608"/>
      <c r="CK28" s="608"/>
      <c r="CL28" s="608"/>
      <c r="CM28" s="608"/>
      <c r="CN28" s="608"/>
      <c r="CO28" s="608"/>
      <c r="CP28" s="608"/>
      <c r="CQ28" s="609"/>
      <c r="CR28" s="610">
        <v>5105155</v>
      </c>
      <c r="CS28" s="611"/>
      <c r="CT28" s="611"/>
      <c r="CU28" s="611"/>
      <c r="CV28" s="611"/>
      <c r="CW28" s="611"/>
      <c r="CX28" s="611"/>
      <c r="CY28" s="612"/>
      <c r="CZ28" s="615">
        <v>6.2</v>
      </c>
      <c r="DA28" s="643"/>
      <c r="DB28" s="643"/>
      <c r="DC28" s="645"/>
      <c r="DD28" s="619">
        <v>4496663</v>
      </c>
      <c r="DE28" s="611"/>
      <c r="DF28" s="611"/>
      <c r="DG28" s="611"/>
      <c r="DH28" s="611"/>
      <c r="DI28" s="611"/>
      <c r="DJ28" s="611"/>
      <c r="DK28" s="612"/>
      <c r="DL28" s="619">
        <v>4496663</v>
      </c>
      <c r="DM28" s="611"/>
      <c r="DN28" s="611"/>
      <c r="DO28" s="611"/>
      <c r="DP28" s="611"/>
      <c r="DQ28" s="611"/>
      <c r="DR28" s="611"/>
      <c r="DS28" s="611"/>
      <c r="DT28" s="611"/>
      <c r="DU28" s="611"/>
      <c r="DV28" s="612"/>
      <c r="DW28" s="615">
        <v>17.600000000000001</v>
      </c>
      <c r="DX28" s="643"/>
      <c r="DY28" s="643"/>
      <c r="DZ28" s="643"/>
      <c r="EA28" s="643"/>
      <c r="EB28" s="643"/>
      <c r="EC28" s="644"/>
    </row>
    <row r="29" spans="2:133" ht="11.25" customHeight="1" x14ac:dyDescent="0.2">
      <c r="B29" s="607" t="s">
        <v>291</v>
      </c>
      <c r="C29" s="608"/>
      <c r="D29" s="608"/>
      <c r="E29" s="608"/>
      <c r="F29" s="608"/>
      <c r="G29" s="608"/>
      <c r="H29" s="608"/>
      <c r="I29" s="608"/>
      <c r="J29" s="608"/>
      <c r="K29" s="608"/>
      <c r="L29" s="608"/>
      <c r="M29" s="608"/>
      <c r="N29" s="608"/>
      <c r="O29" s="608"/>
      <c r="P29" s="608"/>
      <c r="Q29" s="609"/>
      <c r="R29" s="610">
        <v>249598</v>
      </c>
      <c r="S29" s="611"/>
      <c r="T29" s="611"/>
      <c r="U29" s="611"/>
      <c r="V29" s="611"/>
      <c r="W29" s="611"/>
      <c r="X29" s="611"/>
      <c r="Y29" s="612"/>
      <c r="Z29" s="613">
        <v>0.3</v>
      </c>
      <c r="AA29" s="613"/>
      <c r="AB29" s="613"/>
      <c r="AC29" s="613"/>
      <c r="AD29" s="614" t="s">
        <v>122</v>
      </c>
      <c r="AE29" s="614"/>
      <c r="AF29" s="614"/>
      <c r="AG29" s="614"/>
      <c r="AH29" s="614"/>
      <c r="AI29" s="614"/>
      <c r="AJ29" s="614"/>
      <c r="AK29" s="614"/>
      <c r="AL29" s="615" t="s">
        <v>122</v>
      </c>
      <c r="AM29" s="616"/>
      <c r="AN29" s="616"/>
      <c r="AO29" s="617"/>
      <c r="AP29" s="633"/>
      <c r="AQ29" s="634"/>
      <c r="AR29" s="634"/>
      <c r="AS29" s="634"/>
      <c r="AT29" s="634"/>
      <c r="AU29" s="634"/>
      <c r="AV29" s="634"/>
      <c r="AW29" s="634"/>
      <c r="AX29" s="634"/>
      <c r="AY29" s="634"/>
      <c r="AZ29" s="634"/>
      <c r="BA29" s="634"/>
      <c r="BB29" s="634"/>
      <c r="BC29" s="634"/>
      <c r="BD29" s="634"/>
      <c r="BE29" s="634"/>
      <c r="BF29" s="635"/>
      <c r="BG29" s="610"/>
      <c r="BH29" s="611"/>
      <c r="BI29" s="611"/>
      <c r="BJ29" s="611"/>
      <c r="BK29" s="611"/>
      <c r="BL29" s="611"/>
      <c r="BM29" s="611"/>
      <c r="BN29" s="612"/>
      <c r="BO29" s="613"/>
      <c r="BP29" s="613"/>
      <c r="BQ29" s="613"/>
      <c r="BR29" s="613"/>
      <c r="BS29" s="614"/>
      <c r="BT29" s="614"/>
      <c r="BU29" s="614"/>
      <c r="BV29" s="614"/>
      <c r="BW29" s="614"/>
      <c r="BX29" s="614"/>
      <c r="BY29" s="614"/>
      <c r="BZ29" s="614"/>
      <c r="CA29" s="614"/>
      <c r="CB29" s="618"/>
      <c r="CD29" s="648" t="s">
        <v>292</v>
      </c>
      <c r="CE29" s="649"/>
      <c r="CF29" s="607" t="s">
        <v>66</v>
      </c>
      <c r="CG29" s="608"/>
      <c r="CH29" s="608"/>
      <c r="CI29" s="608"/>
      <c r="CJ29" s="608"/>
      <c r="CK29" s="608"/>
      <c r="CL29" s="608"/>
      <c r="CM29" s="608"/>
      <c r="CN29" s="608"/>
      <c r="CO29" s="608"/>
      <c r="CP29" s="608"/>
      <c r="CQ29" s="609"/>
      <c r="CR29" s="610">
        <v>5104497</v>
      </c>
      <c r="CS29" s="631"/>
      <c r="CT29" s="631"/>
      <c r="CU29" s="631"/>
      <c r="CV29" s="631"/>
      <c r="CW29" s="631"/>
      <c r="CX29" s="631"/>
      <c r="CY29" s="632"/>
      <c r="CZ29" s="615">
        <v>6.2</v>
      </c>
      <c r="DA29" s="643"/>
      <c r="DB29" s="643"/>
      <c r="DC29" s="645"/>
      <c r="DD29" s="619">
        <v>4496005</v>
      </c>
      <c r="DE29" s="631"/>
      <c r="DF29" s="631"/>
      <c r="DG29" s="631"/>
      <c r="DH29" s="631"/>
      <c r="DI29" s="631"/>
      <c r="DJ29" s="631"/>
      <c r="DK29" s="632"/>
      <c r="DL29" s="619">
        <v>4496005</v>
      </c>
      <c r="DM29" s="631"/>
      <c r="DN29" s="631"/>
      <c r="DO29" s="631"/>
      <c r="DP29" s="631"/>
      <c r="DQ29" s="631"/>
      <c r="DR29" s="631"/>
      <c r="DS29" s="631"/>
      <c r="DT29" s="631"/>
      <c r="DU29" s="631"/>
      <c r="DV29" s="632"/>
      <c r="DW29" s="615">
        <v>17.600000000000001</v>
      </c>
      <c r="DX29" s="643"/>
      <c r="DY29" s="643"/>
      <c r="DZ29" s="643"/>
      <c r="EA29" s="643"/>
      <c r="EB29" s="643"/>
      <c r="EC29" s="644"/>
    </row>
    <row r="30" spans="2:133" ht="11.25" customHeight="1" x14ac:dyDescent="0.2">
      <c r="B30" s="607" t="s">
        <v>293</v>
      </c>
      <c r="C30" s="608"/>
      <c r="D30" s="608"/>
      <c r="E30" s="608"/>
      <c r="F30" s="608"/>
      <c r="G30" s="608"/>
      <c r="H30" s="608"/>
      <c r="I30" s="608"/>
      <c r="J30" s="608"/>
      <c r="K30" s="608"/>
      <c r="L30" s="608"/>
      <c r="M30" s="608"/>
      <c r="N30" s="608"/>
      <c r="O30" s="608"/>
      <c r="P30" s="608"/>
      <c r="Q30" s="609"/>
      <c r="R30" s="610">
        <v>11257264</v>
      </c>
      <c r="S30" s="611"/>
      <c r="T30" s="611"/>
      <c r="U30" s="611"/>
      <c r="V30" s="611"/>
      <c r="W30" s="611"/>
      <c r="X30" s="611"/>
      <c r="Y30" s="612"/>
      <c r="Z30" s="613">
        <v>13.5</v>
      </c>
      <c r="AA30" s="613"/>
      <c r="AB30" s="613"/>
      <c r="AC30" s="613"/>
      <c r="AD30" s="614" t="s">
        <v>122</v>
      </c>
      <c r="AE30" s="614"/>
      <c r="AF30" s="614"/>
      <c r="AG30" s="614"/>
      <c r="AH30" s="614"/>
      <c r="AI30" s="614"/>
      <c r="AJ30" s="614"/>
      <c r="AK30" s="614"/>
      <c r="AL30" s="615" t="s">
        <v>122</v>
      </c>
      <c r="AM30" s="616"/>
      <c r="AN30" s="616"/>
      <c r="AO30" s="617"/>
      <c r="AP30" s="592" t="s">
        <v>211</v>
      </c>
      <c r="AQ30" s="593"/>
      <c r="AR30" s="593"/>
      <c r="AS30" s="593"/>
      <c r="AT30" s="593"/>
      <c r="AU30" s="593"/>
      <c r="AV30" s="593"/>
      <c r="AW30" s="593"/>
      <c r="AX30" s="593"/>
      <c r="AY30" s="593"/>
      <c r="AZ30" s="593"/>
      <c r="BA30" s="593"/>
      <c r="BB30" s="593"/>
      <c r="BC30" s="593"/>
      <c r="BD30" s="593"/>
      <c r="BE30" s="593"/>
      <c r="BF30" s="594"/>
      <c r="BG30" s="592" t="s">
        <v>294</v>
      </c>
      <c r="BH30" s="646"/>
      <c r="BI30" s="646"/>
      <c r="BJ30" s="646"/>
      <c r="BK30" s="646"/>
      <c r="BL30" s="646"/>
      <c r="BM30" s="646"/>
      <c r="BN30" s="646"/>
      <c r="BO30" s="646"/>
      <c r="BP30" s="646"/>
      <c r="BQ30" s="647"/>
      <c r="BR30" s="592" t="s">
        <v>295</v>
      </c>
      <c r="BS30" s="646"/>
      <c r="BT30" s="646"/>
      <c r="BU30" s="646"/>
      <c r="BV30" s="646"/>
      <c r="BW30" s="646"/>
      <c r="BX30" s="646"/>
      <c r="BY30" s="646"/>
      <c r="BZ30" s="646"/>
      <c r="CA30" s="646"/>
      <c r="CB30" s="647"/>
      <c r="CD30" s="650"/>
      <c r="CE30" s="651"/>
      <c r="CF30" s="607" t="s">
        <v>296</v>
      </c>
      <c r="CG30" s="608"/>
      <c r="CH30" s="608"/>
      <c r="CI30" s="608"/>
      <c r="CJ30" s="608"/>
      <c r="CK30" s="608"/>
      <c r="CL30" s="608"/>
      <c r="CM30" s="608"/>
      <c r="CN30" s="608"/>
      <c r="CO30" s="608"/>
      <c r="CP30" s="608"/>
      <c r="CQ30" s="609"/>
      <c r="CR30" s="610">
        <v>4765052</v>
      </c>
      <c r="CS30" s="611"/>
      <c r="CT30" s="611"/>
      <c r="CU30" s="611"/>
      <c r="CV30" s="611"/>
      <c r="CW30" s="611"/>
      <c r="CX30" s="611"/>
      <c r="CY30" s="612"/>
      <c r="CZ30" s="615">
        <v>5.7</v>
      </c>
      <c r="DA30" s="643"/>
      <c r="DB30" s="643"/>
      <c r="DC30" s="645"/>
      <c r="DD30" s="619">
        <v>4180018</v>
      </c>
      <c r="DE30" s="611"/>
      <c r="DF30" s="611"/>
      <c r="DG30" s="611"/>
      <c r="DH30" s="611"/>
      <c r="DI30" s="611"/>
      <c r="DJ30" s="611"/>
      <c r="DK30" s="612"/>
      <c r="DL30" s="619">
        <v>4180018</v>
      </c>
      <c r="DM30" s="611"/>
      <c r="DN30" s="611"/>
      <c r="DO30" s="611"/>
      <c r="DP30" s="611"/>
      <c r="DQ30" s="611"/>
      <c r="DR30" s="611"/>
      <c r="DS30" s="611"/>
      <c r="DT30" s="611"/>
      <c r="DU30" s="611"/>
      <c r="DV30" s="612"/>
      <c r="DW30" s="615">
        <v>16.399999999999999</v>
      </c>
      <c r="DX30" s="643"/>
      <c r="DY30" s="643"/>
      <c r="DZ30" s="643"/>
      <c r="EA30" s="643"/>
      <c r="EB30" s="643"/>
      <c r="EC30" s="644"/>
    </row>
    <row r="31" spans="2:133" ht="11.25" customHeight="1" x14ac:dyDescent="0.2">
      <c r="B31" s="623" t="s">
        <v>297</v>
      </c>
      <c r="C31" s="624"/>
      <c r="D31" s="624"/>
      <c r="E31" s="624"/>
      <c r="F31" s="624"/>
      <c r="G31" s="624"/>
      <c r="H31" s="624"/>
      <c r="I31" s="624"/>
      <c r="J31" s="624"/>
      <c r="K31" s="624"/>
      <c r="L31" s="624"/>
      <c r="M31" s="624"/>
      <c r="N31" s="624"/>
      <c r="O31" s="624"/>
      <c r="P31" s="624"/>
      <c r="Q31" s="625"/>
      <c r="R31" s="610" t="s">
        <v>122</v>
      </c>
      <c r="S31" s="611"/>
      <c r="T31" s="611"/>
      <c r="U31" s="611"/>
      <c r="V31" s="611"/>
      <c r="W31" s="611"/>
      <c r="X31" s="611"/>
      <c r="Y31" s="612"/>
      <c r="Z31" s="613" t="s">
        <v>122</v>
      </c>
      <c r="AA31" s="613"/>
      <c r="AB31" s="613"/>
      <c r="AC31" s="613"/>
      <c r="AD31" s="614" t="s">
        <v>122</v>
      </c>
      <c r="AE31" s="614"/>
      <c r="AF31" s="614"/>
      <c r="AG31" s="614"/>
      <c r="AH31" s="614"/>
      <c r="AI31" s="614"/>
      <c r="AJ31" s="614"/>
      <c r="AK31" s="614"/>
      <c r="AL31" s="615" t="s">
        <v>122</v>
      </c>
      <c r="AM31" s="616"/>
      <c r="AN31" s="616"/>
      <c r="AO31" s="617"/>
      <c r="AP31" s="658" t="s">
        <v>298</v>
      </c>
      <c r="AQ31" s="659"/>
      <c r="AR31" s="659"/>
      <c r="AS31" s="659"/>
      <c r="AT31" s="664" t="s">
        <v>299</v>
      </c>
      <c r="AU31" s="212"/>
      <c r="AV31" s="212"/>
      <c r="AW31" s="212"/>
      <c r="AX31" s="596" t="s">
        <v>177</v>
      </c>
      <c r="AY31" s="597"/>
      <c r="AZ31" s="597"/>
      <c r="BA31" s="597"/>
      <c r="BB31" s="597"/>
      <c r="BC31" s="597"/>
      <c r="BD31" s="597"/>
      <c r="BE31" s="597"/>
      <c r="BF31" s="598"/>
      <c r="BG31" s="657">
        <v>99.6</v>
      </c>
      <c r="BH31" s="654"/>
      <c r="BI31" s="654"/>
      <c r="BJ31" s="654"/>
      <c r="BK31" s="654"/>
      <c r="BL31" s="654"/>
      <c r="BM31" s="605">
        <v>99.2</v>
      </c>
      <c r="BN31" s="654"/>
      <c r="BO31" s="654"/>
      <c r="BP31" s="654"/>
      <c r="BQ31" s="655"/>
      <c r="BR31" s="657">
        <v>99.3</v>
      </c>
      <c r="BS31" s="654"/>
      <c r="BT31" s="654"/>
      <c r="BU31" s="654"/>
      <c r="BV31" s="654"/>
      <c r="BW31" s="654"/>
      <c r="BX31" s="605">
        <v>98.9</v>
      </c>
      <c r="BY31" s="654"/>
      <c r="BZ31" s="654"/>
      <c r="CA31" s="654"/>
      <c r="CB31" s="655"/>
      <c r="CD31" s="650"/>
      <c r="CE31" s="651"/>
      <c r="CF31" s="607" t="s">
        <v>300</v>
      </c>
      <c r="CG31" s="608"/>
      <c r="CH31" s="608"/>
      <c r="CI31" s="608"/>
      <c r="CJ31" s="608"/>
      <c r="CK31" s="608"/>
      <c r="CL31" s="608"/>
      <c r="CM31" s="608"/>
      <c r="CN31" s="608"/>
      <c r="CO31" s="608"/>
      <c r="CP31" s="608"/>
      <c r="CQ31" s="609"/>
      <c r="CR31" s="610">
        <v>339445</v>
      </c>
      <c r="CS31" s="631"/>
      <c r="CT31" s="631"/>
      <c r="CU31" s="631"/>
      <c r="CV31" s="631"/>
      <c r="CW31" s="631"/>
      <c r="CX31" s="631"/>
      <c r="CY31" s="632"/>
      <c r="CZ31" s="615">
        <v>0.4</v>
      </c>
      <c r="DA31" s="643"/>
      <c r="DB31" s="643"/>
      <c r="DC31" s="645"/>
      <c r="DD31" s="619">
        <v>315987</v>
      </c>
      <c r="DE31" s="631"/>
      <c r="DF31" s="631"/>
      <c r="DG31" s="631"/>
      <c r="DH31" s="631"/>
      <c r="DI31" s="631"/>
      <c r="DJ31" s="631"/>
      <c r="DK31" s="632"/>
      <c r="DL31" s="619">
        <v>315987</v>
      </c>
      <c r="DM31" s="631"/>
      <c r="DN31" s="631"/>
      <c r="DO31" s="631"/>
      <c r="DP31" s="631"/>
      <c r="DQ31" s="631"/>
      <c r="DR31" s="631"/>
      <c r="DS31" s="631"/>
      <c r="DT31" s="631"/>
      <c r="DU31" s="631"/>
      <c r="DV31" s="632"/>
      <c r="DW31" s="615">
        <v>1.2</v>
      </c>
      <c r="DX31" s="643"/>
      <c r="DY31" s="643"/>
      <c r="DZ31" s="643"/>
      <c r="EA31" s="643"/>
      <c r="EB31" s="643"/>
      <c r="EC31" s="644"/>
    </row>
    <row r="32" spans="2:133" ht="11.25" customHeight="1" x14ac:dyDescent="0.2">
      <c r="B32" s="607" t="s">
        <v>301</v>
      </c>
      <c r="C32" s="608"/>
      <c r="D32" s="608"/>
      <c r="E32" s="608"/>
      <c r="F32" s="608"/>
      <c r="G32" s="608"/>
      <c r="H32" s="608"/>
      <c r="I32" s="608"/>
      <c r="J32" s="608"/>
      <c r="K32" s="608"/>
      <c r="L32" s="608"/>
      <c r="M32" s="608"/>
      <c r="N32" s="608"/>
      <c r="O32" s="608"/>
      <c r="P32" s="608"/>
      <c r="Q32" s="609"/>
      <c r="R32" s="610">
        <v>3527112</v>
      </c>
      <c r="S32" s="611"/>
      <c r="T32" s="611"/>
      <c r="U32" s="611"/>
      <c r="V32" s="611"/>
      <c r="W32" s="611"/>
      <c r="X32" s="611"/>
      <c r="Y32" s="612"/>
      <c r="Z32" s="613">
        <v>4.2</v>
      </c>
      <c r="AA32" s="613"/>
      <c r="AB32" s="613"/>
      <c r="AC32" s="613"/>
      <c r="AD32" s="614" t="s">
        <v>122</v>
      </c>
      <c r="AE32" s="614"/>
      <c r="AF32" s="614"/>
      <c r="AG32" s="614"/>
      <c r="AH32" s="614"/>
      <c r="AI32" s="614"/>
      <c r="AJ32" s="614"/>
      <c r="AK32" s="614"/>
      <c r="AL32" s="615" t="s">
        <v>122</v>
      </c>
      <c r="AM32" s="616"/>
      <c r="AN32" s="616"/>
      <c r="AO32" s="617"/>
      <c r="AP32" s="660"/>
      <c r="AQ32" s="661"/>
      <c r="AR32" s="661"/>
      <c r="AS32" s="661"/>
      <c r="AT32" s="665"/>
      <c r="AU32" s="208" t="s">
        <v>302</v>
      </c>
      <c r="AX32" s="607" t="s">
        <v>303</v>
      </c>
      <c r="AY32" s="608"/>
      <c r="AZ32" s="608"/>
      <c r="BA32" s="608"/>
      <c r="BB32" s="608"/>
      <c r="BC32" s="608"/>
      <c r="BD32" s="608"/>
      <c r="BE32" s="608"/>
      <c r="BF32" s="609"/>
      <c r="BG32" s="667">
        <v>99.5</v>
      </c>
      <c r="BH32" s="631"/>
      <c r="BI32" s="631"/>
      <c r="BJ32" s="631"/>
      <c r="BK32" s="631"/>
      <c r="BL32" s="631"/>
      <c r="BM32" s="616">
        <v>98.7</v>
      </c>
      <c r="BN32" s="631"/>
      <c r="BO32" s="631"/>
      <c r="BP32" s="631"/>
      <c r="BQ32" s="656"/>
      <c r="BR32" s="667">
        <v>99.2</v>
      </c>
      <c r="BS32" s="631"/>
      <c r="BT32" s="631"/>
      <c r="BU32" s="631"/>
      <c r="BV32" s="631"/>
      <c r="BW32" s="631"/>
      <c r="BX32" s="616">
        <v>98.4</v>
      </c>
      <c r="BY32" s="631"/>
      <c r="BZ32" s="631"/>
      <c r="CA32" s="631"/>
      <c r="CB32" s="656"/>
      <c r="CD32" s="652"/>
      <c r="CE32" s="653"/>
      <c r="CF32" s="607" t="s">
        <v>304</v>
      </c>
      <c r="CG32" s="608"/>
      <c r="CH32" s="608"/>
      <c r="CI32" s="608"/>
      <c r="CJ32" s="608"/>
      <c r="CK32" s="608"/>
      <c r="CL32" s="608"/>
      <c r="CM32" s="608"/>
      <c r="CN32" s="608"/>
      <c r="CO32" s="608"/>
      <c r="CP32" s="608"/>
      <c r="CQ32" s="609"/>
      <c r="CR32" s="610">
        <v>658</v>
      </c>
      <c r="CS32" s="611"/>
      <c r="CT32" s="611"/>
      <c r="CU32" s="611"/>
      <c r="CV32" s="611"/>
      <c r="CW32" s="611"/>
      <c r="CX32" s="611"/>
      <c r="CY32" s="612"/>
      <c r="CZ32" s="615">
        <v>0</v>
      </c>
      <c r="DA32" s="643"/>
      <c r="DB32" s="643"/>
      <c r="DC32" s="645"/>
      <c r="DD32" s="619">
        <v>658</v>
      </c>
      <c r="DE32" s="611"/>
      <c r="DF32" s="611"/>
      <c r="DG32" s="611"/>
      <c r="DH32" s="611"/>
      <c r="DI32" s="611"/>
      <c r="DJ32" s="611"/>
      <c r="DK32" s="612"/>
      <c r="DL32" s="619">
        <v>658</v>
      </c>
      <c r="DM32" s="611"/>
      <c r="DN32" s="611"/>
      <c r="DO32" s="611"/>
      <c r="DP32" s="611"/>
      <c r="DQ32" s="611"/>
      <c r="DR32" s="611"/>
      <c r="DS32" s="611"/>
      <c r="DT32" s="611"/>
      <c r="DU32" s="611"/>
      <c r="DV32" s="612"/>
      <c r="DW32" s="615">
        <v>0</v>
      </c>
      <c r="DX32" s="643"/>
      <c r="DY32" s="643"/>
      <c r="DZ32" s="643"/>
      <c r="EA32" s="643"/>
      <c r="EB32" s="643"/>
      <c r="EC32" s="644"/>
    </row>
    <row r="33" spans="2:133" ht="11.25" customHeight="1" x14ac:dyDescent="0.2">
      <c r="B33" s="607" t="s">
        <v>305</v>
      </c>
      <c r="C33" s="608"/>
      <c r="D33" s="608"/>
      <c r="E33" s="608"/>
      <c r="F33" s="608"/>
      <c r="G33" s="608"/>
      <c r="H33" s="608"/>
      <c r="I33" s="608"/>
      <c r="J33" s="608"/>
      <c r="K33" s="608"/>
      <c r="L33" s="608"/>
      <c r="M33" s="608"/>
      <c r="N33" s="608"/>
      <c r="O33" s="608"/>
      <c r="P33" s="608"/>
      <c r="Q33" s="609"/>
      <c r="R33" s="610">
        <v>229046</v>
      </c>
      <c r="S33" s="611"/>
      <c r="T33" s="611"/>
      <c r="U33" s="611"/>
      <c r="V33" s="611"/>
      <c r="W33" s="611"/>
      <c r="X33" s="611"/>
      <c r="Y33" s="612"/>
      <c r="Z33" s="613">
        <v>0.3</v>
      </c>
      <c r="AA33" s="613"/>
      <c r="AB33" s="613"/>
      <c r="AC33" s="613"/>
      <c r="AD33" s="614">
        <v>5992</v>
      </c>
      <c r="AE33" s="614"/>
      <c r="AF33" s="614"/>
      <c r="AG33" s="614"/>
      <c r="AH33" s="614"/>
      <c r="AI33" s="614"/>
      <c r="AJ33" s="614"/>
      <c r="AK33" s="614"/>
      <c r="AL33" s="615">
        <v>0</v>
      </c>
      <c r="AM33" s="616"/>
      <c r="AN33" s="616"/>
      <c r="AO33" s="617"/>
      <c r="AP33" s="662"/>
      <c r="AQ33" s="663"/>
      <c r="AR33" s="663"/>
      <c r="AS33" s="663"/>
      <c r="AT33" s="666"/>
      <c r="AU33" s="213"/>
      <c r="AV33" s="213"/>
      <c r="AW33" s="213"/>
      <c r="AX33" s="633" t="s">
        <v>306</v>
      </c>
      <c r="AY33" s="634"/>
      <c r="AZ33" s="634"/>
      <c r="BA33" s="634"/>
      <c r="BB33" s="634"/>
      <c r="BC33" s="634"/>
      <c r="BD33" s="634"/>
      <c r="BE33" s="634"/>
      <c r="BF33" s="635"/>
      <c r="BG33" s="668">
        <v>99.7</v>
      </c>
      <c r="BH33" s="669"/>
      <c r="BI33" s="669"/>
      <c r="BJ33" s="669"/>
      <c r="BK33" s="669"/>
      <c r="BL33" s="669"/>
      <c r="BM33" s="670">
        <v>99.4</v>
      </c>
      <c r="BN33" s="669"/>
      <c r="BO33" s="669"/>
      <c r="BP33" s="669"/>
      <c r="BQ33" s="671"/>
      <c r="BR33" s="668">
        <v>99.3</v>
      </c>
      <c r="BS33" s="669"/>
      <c r="BT33" s="669"/>
      <c r="BU33" s="669"/>
      <c r="BV33" s="669"/>
      <c r="BW33" s="669"/>
      <c r="BX33" s="670">
        <v>99</v>
      </c>
      <c r="BY33" s="669"/>
      <c r="BZ33" s="669"/>
      <c r="CA33" s="669"/>
      <c r="CB33" s="671"/>
      <c r="CD33" s="607" t="s">
        <v>307</v>
      </c>
      <c r="CE33" s="608"/>
      <c r="CF33" s="608"/>
      <c r="CG33" s="608"/>
      <c r="CH33" s="608"/>
      <c r="CI33" s="608"/>
      <c r="CJ33" s="608"/>
      <c r="CK33" s="608"/>
      <c r="CL33" s="608"/>
      <c r="CM33" s="608"/>
      <c r="CN33" s="608"/>
      <c r="CO33" s="608"/>
      <c r="CP33" s="608"/>
      <c r="CQ33" s="609"/>
      <c r="CR33" s="610">
        <v>51385198</v>
      </c>
      <c r="CS33" s="631"/>
      <c r="CT33" s="631"/>
      <c r="CU33" s="631"/>
      <c r="CV33" s="631"/>
      <c r="CW33" s="631"/>
      <c r="CX33" s="631"/>
      <c r="CY33" s="632"/>
      <c r="CZ33" s="615">
        <v>61.9</v>
      </c>
      <c r="DA33" s="643"/>
      <c r="DB33" s="643"/>
      <c r="DC33" s="645"/>
      <c r="DD33" s="619">
        <v>16952041</v>
      </c>
      <c r="DE33" s="631"/>
      <c r="DF33" s="631"/>
      <c r="DG33" s="631"/>
      <c r="DH33" s="631"/>
      <c r="DI33" s="631"/>
      <c r="DJ33" s="631"/>
      <c r="DK33" s="632"/>
      <c r="DL33" s="619">
        <v>13397696</v>
      </c>
      <c r="DM33" s="631"/>
      <c r="DN33" s="631"/>
      <c r="DO33" s="631"/>
      <c r="DP33" s="631"/>
      <c r="DQ33" s="631"/>
      <c r="DR33" s="631"/>
      <c r="DS33" s="631"/>
      <c r="DT33" s="631"/>
      <c r="DU33" s="631"/>
      <c r="DV33" s="632"/>
      <c r="DW33" s="615">
        <v>52.5</v>
      </c>
      <c r="DX33" s="643"/>
      <c r="DY33" s="643"/>
      <c r="DZ33" s="643"/>
      <c r="EA33" s="643"/>
      <c r="EB33" s="643"/>
      <c r="EC33" s="644"/>
    </row>
    <row r="34" spans="2:133" ht="11.25" customHeight="1" x14ac:dyDescent="0.2">
      <c r="B34" s="607" t="s">
        <v>308</v>
      </c>
      <c r="C34" s="608"/>
      <c r="D34" s="608"/>
      <c r="E34" s="608"/>
      <c r="F34" s="608"/>
      <c r="G34" s="608"/>
      <c r="H34" s="608"/>
      <c r="I34" s="608"/>
      <c r="J34" s="608"/>
      <c r="K34" s="608"/>
      <c r="L34" s="608"/>
      <c r="M34" s="608"/>
      <c r="N34" s="608"/>
      <c r="O34" s="608"/>
      <c r="P34" s="608"/>
      <c r="Q34" s="609"/>
      <c r="R34" s="610">
        <v>17676493</v>
      </c>
      <c r="S34" s="611"/>
      <c r="T34" s="611"/>
      <c r="U34" s="611"/>
      <c r="V34" s="611"/>
      <c r="W34" s="611"/>
      <c r="X34" s="611"/>
      <c r="Y34" s="612"/>
      <c r="Z34" s="613">
        <v>21.2</v>
      </c>
      <c r="AA34" s="613"/>
      <c r="AB34" s="613"/>
      <c r="AC34" s="613"/>
      <c r="AD34" s="614" t="s">
        <v>122</v>
      </c>
      <c r="AE34" s="614"/>
      <c r="AF34" s="614"/>
      <c r="AG34" s="614"/>
      <c r="AH34" s="614"/>
      <c r="AI34" s="614"/>
      <c r="AJ34" s="614"/>
      <c r="AK34" s="614"/>
      <c r="AL34" s="615" t="s">
        <v>122</v>
      </c>
      <c r="AM34" s="616"/>
      <c r="AN34" s="616"/>
      <c r="AO34" s="617"/>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07" t="s">
        <v>309</v>
      </c>
      <c r="CE34" s="608"/>
      <c r="CF34" s="608"/>
      <c r="CG34" s="608"/>
      <c r="CH34" s="608"/>
      <c r="CI34" s="608"/>
      <c r="CJ34" s="608"/>
      <c r="CK34" s="608"/>
      <c r="CL34" s="608"/>
      <c r="CM34" s="608"/>
      <c r="CN34" s="608"/>
      <c r="CO34" s="608"/>
      <c r="CP34" s="608"/>
      <c r="CQ34" s="609"/>
      <c r="CR34" s="610">
        <v>13043229</v>
      </c>
      <c r="CS34" s="611"/>
      <c r="CT34" s="611"/>
      <c r="CU34" s="611"/>
      <c r="CV34" s="611"/>
      <c r="CW34" s="611"/>
      <c r="CX34" s="611"/>
      <c r="CY34" s="612"/>
      <c r="CZ34" s="615">
        <v>15.7</v>
      </c>
      <c r="DA34" s="643"/>
      <c r="DB34" s="643"/>
      <c r="DC34" s="645"/>
      <c r="DD34" s="619">
        <v>5534722</v>
      </c>
      <c r="DE34" s="611"/>
      <c r="DF34" s="611"/>
      <c r="DG34" s="611"/>
      <c r="DH34" s="611"/>
      <c r="DI34" s="611"/>
      <c r="DJ34" s="611"/>
      <c r="DK34" s="612"/>
      <c r="DL34" s="619">
        <v>4581405</v>
      </c>
      <c r="DM34" s="611"/>
      <c r="DN34" s="611"/>
      <c r="DO34" s="611"/>
      <c r="DP34" s="611"/>
      <c r="DQ34" s="611"/>
      <c r="DR34" s="611"/>
      <c r="DS34" s="611"/>
      <c r="DT34" s="611"/>
      <c r="DU34" s="611"/>
      <c r="DV34" s="612"/>
      <c r="DW34" s="615">
        <v>17.899999999999999</v>
      </c>
      <c r="DX34" s="643"/>
      <c r="DY34" s="643"/>
      <c r="DZ34" s="643"/>
      <c r="EA34" s="643"/>
      <c r="EB34" s="643"/>
      <c r="EC34" s="644"/>
    </row>
    <row r="35" spans="2:133" ht="11.25" customHeight="1" x14ac:dyDescent="0.2">
      <c r="B35" s="607" t="s">
        <v>310</v>
      </c>
      <c r="C35" s="608"/>
      <c r="D35" s="608"/>
      <c r="E35" s="608"/>
      <c r="F35" s="608"/>
      <c r="G35" s="608"/>
      <c r="H35" s="608"/>
      <c r="I35" s="608"/>
      <c r="J35" s="608"/>
      <c r="K35" s="608"/>
      <c r="L35" s="608"/>
      <c r="M35" s="608"/>
      <c r="N35" s="608"/>
      <c r="O35" s="608"/>
      <c r="P35" s="608"/>
      <c r="Q35" s="609"/>
      <c r="R35" s="610">
        <v>16358764</v>
      </c>
      <c r="S35" s="611"/>
      <c r="T35" s="611"/>
      <c r="U35" s="611"/>
      <c r="V35" s="611"/>
      <c r="W35" s="611"/>
      <c r="X35" s="611"/>
      <c r="Y35" s="612"/>
      <c r="Z35" s="613">
        <v>19.600000000000001</v>
      </c>
      <c r="AA35" s="613"/>
      <c r="AB35" s="613"/>
      <c r="AC35" s="613"/>
      <c r="AD35" s="614" t="s">
        <v>122</v>
      </c>
      <c r="AE35" s="614"/>
      <c r="AF35" s="614"/>
      <c r="AG35" s="614"/>
      <c r="AH35" s="614"/>
      <c r="AI35" s="614"/>
      <c r="AJ35" s="614"/>
      <c r="AK35" s="614"/>
      <c r="AL35" s="615" t="s">
        <v>122</v>
      </c>
      <c r="AM35" s="616"/>
      <c r="AN35" s="616"/>
      <c r="AO35" s="617"/>
      <c r="AP35" s="216"/>
      <c r="AQ35" s="592" t="s">
        <v>311</v>
      </c>
      <c r="AR35" s="593"/>
      <c r="AS35" s="593"/>
      <c r="AT35" s="593"/>
      <c r="AU35" s="593"/>
      <c r="AV35" s="593"/>
      <c r="AW35" s="593"/>
      <c r="AX35" s="593"/>
      <c r="AY35" s="593"/>
      <c r="AZ35" s="593"/>
      <c r="BA35" s="593"/>
      <c r="BB35" s="593"/>
      <c r="BC35" s="593"/>
      <c r="BD35" s="593"/>
      <c r="BE35" s="593"/>
      <c r="BF35" s="594"/>
      <c r="BG35" s="592" t="s">
        <v>312</v>
      </c>
      <c r="BH35" s="593"/>
      <c r="BI35" s="593"/>
      <c r="BJ35" s="593"/>
      <c r="BK35" s="593"/>
      <c r="BL35" s="593"/>
      <c r="BM35" s="593"/>
      <c r="BN35" s="593"/>
      <c r="BO35" s="593"/>
      <c r="BP35" s="593"/>
      <c r="BQ35" s="593"/>
      <c r="BR35" s="593"/>
      <c r="BS35" s="593"/>
      <c r="BT35" s="593"/>
      <c r="BU35" s="593"/>
      <c r="BV35" s="593"/>
      <c r="BW35" s="593"/>
      <c r="BX35" s="593"/>
      <c r="BY35" s="593"/>
      <c r="BZ35" s="593"/>
      <c r="CA35" s="593"/>
      <c r="CB35" s="594"/>
      <c r="CD35" s="607" t="s">
        <v>313</v>
      </c>
      <c r="CE35" s="608"/>
      <c r="CF35" s="608"/>
      <c r="CG35" s="608"/>
      <c r="CH35" s="608"/>
      <c r="CI35" s="608"/>
      <c r="CJ35" s="608"/>
      <c r="CK35" s="608"/>
      <c r="CL35" s="608"/>
      <c r="CM35" s="608"/>
      <c r="CN35" s="608"/>
      <c r="CO35" s="608"/>
      <c r="CP35" s="608"/>
      <c r="CQ35" s="609"/>
      <c r="CR35" s="610">
        <v>153148</v>
      </c>
      <c r="CS35" s="631"/>
      <c r="CT35" s="631"/>
      <c r="CU35" s="631"/>
      <c r="CV35" s="631"/>
      <c r="CW35" s="631"/>
      <c r="CX35" s="631"/>
      <c r="CY35" s="632"/>
      <c r="CZ35" s="615">
        <v>0.2</v>
      </c>
      <c r="DA35" s="643"/>
      <c r="DB35" s="643"/>
      <c r="DC35" s="645"/>
      <c r="DD35" s="619">
        <v>145085</v>
      </c>
      <c r="DE35" s="631"/>
      <c r="DF35" s="631"/>
      <c r="DG35" s="631"/>
      <c r="DH35" s="631"/>
      <c r="DI35" s="631"/>
      <c r="DJ35" s="631"/>
      <c r="DK35" s="632"/>
      <c r="DL35" s="619">
        <v>145085</v>
      </c>
      <c r="DM35" s="631"/>
      <c r="DN35" s="631"/>
      <c r="DO35" s="631"/>
      <c r="DP35" s="631"/>
      <c r="DQ35" s="631"/>
      <c r="DR35" s="631"/>
      <c r="DS35" s="631"/>
      <c r="DT35" s="631"/>
      <c r="DU35" s="631"/>
      <c r="DV35" s="632"/>
      <c r="DW35" s="615">
        <v>0.6</v>
      </c>
      <c r="DX35" s="643"/>
      <c r="DY35" s="643"/>
      <c r="DZ35" s="643"/>
      <c r="EA35" s="643"/>
      <c r="EB35" s="643"/>
      <c r="EC35" s="644"/>
    </row>
    <row r="36" spans="2:133" ht="11.25" customHeight="1" x14ac:dyDescent="0.2">
      <c r="B36" s="607" t="s">
        <v>314</v>
      </c>
      <c r="C36" s="608"/>
      <c r="D36" s="608"/>
      <c r="E36" s="608"/>
      <c r="F36" s="608"/>
      <c r="G36" s="608"/>
      <c r="H36" s="608"/>
      <c r="I36" s="608"/>
      <c r="J36" s="608"/>
      <c r="K36" s="608"/>
      <c r="L36" s="608"/>
      <c r="M36" s="608"/>
      <c r="N36" s="608"/>
      <c r="O36" s="608"/>
      <c r="P36" s="608"/>
      <c r="Q36" s="609"/>
      <c r="R36" s="610">
        <v>502307</v>
      </c>
      <c r="S36" s="611"/>
      <c r="T36" s="611"/>
      <c r="U36" s="611"/>
      <c r="V36" s="611"/>
      <c r="W36" s="611"/>
      <c r="X36" s="611"/>
      <c r="Y36" s="612"/>
      <c r="Z36" s="613">
        <v>0.6</v>
      </c>
      <c r="AA36" s="613"/>
      <c r="AB36" s="613"/>
      <c r="AC36" s="613"/>
      <c r="AD36" s="614" t="s">
        <v>122</v>
      </c>
      <c r="AE36" s="614"/>
      <c r="AF36" s="614"/>
      <c r="AG36" s="614"/>
      <c r="AH36" s="614"/>
      <c r="AI36" s="614"/>
      <c r="AJ36" s="614"/>
      <c r="AK36" s="614"/>
      <c r="AL36" s="615" t="s">
        <v>122</v>
      </c>
      <c r="AM36" s="616"/>
      <c r="AN36" s="616"/>
      <c r="AO36" s="617"/>
      <c r="AP36" s="216"/>
      <c r="AQ36" s="676" t="s">
        <v>315</v>
      </c>
      <c r="AR36" s="677"/>
      <c r="AS36" s="677"/>
      <c r="AT36" s="677"/>
      <c r="AU36" s="677"/>
      <c r="AV36" s="677"/>
      <c r="AW36" s="677"/>
      <c r="AX36" s="677"/>
      <c r="AY36" s="678"/>
      <c r="AZ36" s="599">
        <v>5723446</v>
      </c>
      <c r="BA36" s="600"/>
      <c r="BB36" s="600"/>
      <c r="BC36" s="600"/>
      <c r="BD36" s="600"/>
      <c r="BE36" s="600"/>
      <c r="BF36" s="672"/>
      <c r="BG36" s="596" t="s">
        <v>316</v>
      </c>
      <c r="BH36" s="597"/>
      <c r="BI36" s="597"/>
      <c r="BJ36" s="597"/>
      <c r="BK36" s="597"/>
      <c r="BL36" s="597"/>
      <c r="BM36" s="597"/>
      <c r="BN36" s="597"/>
      <c r="BO36" s="597"/>
      <c r="BP36" s="597"/>
      <c r="BQ36" s="597"/>
      <c r="BR36" s="597"/>
      <c r="BS36" s="597"/>
      <c r="BT36" s="597"/>
      <c r="BU36" s="598"/>
      <c r="BV36" s="599">
        <v>236974</v>
      </c>
      <c r="BW36" s="600"/>
      <c r="BX36" s="600"/>
      <c r="BY36" s="600"/>
      <c r="BZ36" s="600"/>
      <c r="CA36" s="600"/>
      <c r="CB36" s="672"/>
      <c r="CD36" s="607" t="s">
        <v>317</v>
      </c>
      <c r="CE36" s="608"/>
      <c r="CF36" s="608"/>
      <c r="CG36" s="608"/>
      <c r="CH36" s="608"/>
      <c r="CI36" s="608"/>
      <c r="CJ36" s="608"/>
      <c r="CK36" s="608"/>
      <c r="CL36" s="608"/>
      <c r="CM36" s="608"/>
      <c r="CN36" s="608"/>
      <c r="CO36" s="608"/>
      <c r="CP36" s="608"/>
      <c r="CQ36" s="609"/>
      <c r="CR36" s="610">
        <v>14293183</v>
      </c>
      <c r="CS36" s="611"/>
      <c r="CT36" s="611"/>
      <c r="CU36" s="611"/>
      <c r="CV36" s="611"/>
      <c r="CW36" s="611"/>
      <c r="CX36" s="611"/>
      <c r="CY36" s="612"/>
      <c r="CZ36" s="615">
        <v>17.2</v>
      </c>
      <c r="DA36" s="643"/>
      <c r="DB36" s="643"/>
      <c r="DC36" s="645"/>
      <c r="DD36" s="619">
        <v>6635296</v>
      </c>
      <c r="DE36" s="611"/>
      <c r="DF36" s="611"/>
      <c r="DG36" s="611"/>
      <c r="DH36" s="611"/>
      <c r="DI36" s="611"/>
      <c r="DJ36" s="611"/>
      <c r="DK36" s="612"/>
      <c r="DL36" s="619">
        <v>5300731</v>
      </c>
      <c r="DM36" s="611"/>
      <c r="DN36" s="611"/>
      <c r="DO36" s="611"/>
      <c r="DP36" s="611"/>
      <c r="DQ36" s="611"/>
      <c r="DR36" s="611"/>
      <c r="DS36" s="611"/>
      <c r="DT36" s="611"/>
      <c r="DU36" s="611"/>
      <c r="DV36" s="612"/>
      <c r="DW36" s="615">
        <v>20.8</v>
      </c>
      <c r="DX36" s="643"/>
      <c r="DY36" s="643"/>
      <c r="DZ36" s="643"/>
      <c r="EA36" s="643"/>
      <c r="EB36" s="643"/>
      <c r="EC36" s="644"/>
    </row>
    <row r="37" spans="2:133" ht="11.25" customHeight="1" x14ac:dyDescent="0.2">
      <c r="B37" s="607" t="s">
        <v>318</v>
      </c>
      <c r="C37" s="608"/>
      <c r="D37" s="608"/>
      <c r="E37" s="608"/>
      <c r="F37" s="608"/>
      <c r="G37" s="608"/>
      <c r="H37" s="608"/>
      <c r="I37" s="608"/>
      <c r="J37" s="608"/>
      <c r="K37" s="608"/>
      <c r="L37" s="608"/>
      <c r="M37" s="608"/>
      <c r="N37" s="608"/>
      <c r="O37" s="608"/>
      <c r="P37" s="608"/>
      <c r="Q37" s="609"/>
      <c r="R37" s="610">
        <v>2386206</v>
      </c>
      <c r="S37" s="611"/>
      <c r="T37" s="611"/>
      <c r="U37" s="611"/>
      <c r="V37" s="611"/>
      <c r="W37" s="611"/>
      <c r="X37" s="611"/>
      <c r="Y37" s="612"/>
      <c r="Z37" s="613">
        <v>2.9</v>
      </c>
      <c r="AA37" s="613"/>
      <c r="AB37" s="613"/>
      <c r="AC37" s="613"/>
      <c r="AD37" s="614">
        <v>19892</v>
      </c>
      <c r="AE37" s="614"/>
      <c r="AF37" s="614"/>
      <c r="AG37" s="614"/>
      <c r="AH37" s="614"/>
      <c r="AI37" s="614"/>
      <c r="AJ37" s="614"/>
      <c r="AK37" s="614"/>
      <c r="AL37" s="615">
        <v>0.1</v>
      </c>
      <c r="AM37" s="616"/>
      <c r="AN37" s="616"/>
      <c r="AO37" s="617"/>
      <c r="AQ37" s="673" t="s">
        <v>319</v>
      </c>
      <c r="AR37" s="674"/>
      <c r="AS37" s="674"/>
      <c r="AT37" s="674"/>
      <c r="AU37" s="674"/>
      <c r="AV37" s="674"/>
      <c r="AW37" s="674"/>
      <c r="AX37" s="674"/>
      <c r="AY37" s="675"/>
      <c r="AZ37" s="610">
        <v>1484128</v>
      </c>
      <c r="BA37" s="611"/>
      <c r="BB37" s="611"/>
      <c r="BC37" s="611"/>
      <c r="BD37" s="631"/>
      <c r="BE37" s="631"/>
      <c r="BF37" s="656"/>
      <c r="BG37" s="607" t="s">
        <v>320</v>
      </c>
      <c r="BH37" s="608"/>
      <c r="BI37" s="608"/>
      <c r="BJ37" s="608"/>
      <c r="BK37" s="608"/>
      <c r="BL37" s="608"/>
      <c r="BM37" s="608"/>
      <c r="BN37" s="608"/>
      <c r="BO37" s="608"/>
      <c r="BP37" s="608"/>
      <c r="BQ37" s="608"/>
      <c r="BR37" s="608"/>
      <c r="BS37" s="608"/>
      <c r="BT37" s="608"/>
      <c r="BU37" s="609"/>
      <c r="BV37" s="610">
        <v>225369</v>
      </c>
      <c r="BW37" s="611"/>
      <c r="BX37" s="611"/>
      <c r="BY37" s="611"/>
      <c r="BZ37" s="611"/>
      <c r="CA37" s="611"/>
      <c r="CB37" s="620"/>
      <c r="CD37" s="607" t="s">
        <v>321</v>
      </c>
      <c r="CE37" s="608"/>
      <c r="CF37" s="608"/>
      <c r="CG37" s="608"/>
      <c r="CH37" s="608"/>
      <c r="CI37" s="608"/>
      <c r="CJ37" s="608"/>
      <c r="CK37" s="608"/>
      <c r="CL37" s="608"/>
      <c r="CM37" s="608"/>
      <c r="CN37" s="608"/>
      <c r="CO37" s="608"/>
      <c r="CP37" s="608"/>
      <c r="CQ37" s="609"/>
      <c r="CR37" s="610">
        <v>2563733</v>
      </c>
      <c r="CS37" s="631"/>
      <c r="CT37" s="631"/>
      <c r="CU37" s="631"/>
      <c r="CV37" s="631"/>
      <c r="CW37" s="631"/>
      <c r="CX37" s="631"/>
      <c r="CY37" s="632"/>
      <c r="CZ37" s="615">
        <v>3.1</v>
      </c>
      <c r="DA37" s="643"/>
      <c r="DB37" s="643"/>
      <c r="DC37" s="645"/>
      <c r="DD37" s="619">
        <v>2563733</v>
      </c>
      <c r="DE37" s="631"/>
      <c r="DF37" s="631"/>
      <c r="DG37" s="631"/>
      <c r="DH37" s="631"/>
      <c r="DI37" s="631"/>
      <c r="DJ37" s="631"/>
      <c r="DK37" s="632"/>
      <c r="DL37" s="619">
        <v>2044283</v>
      </c>
      <c r="DM37" s="631"/>
      <c r="DN37" s="631"/>
      <c r="DO37" s="631"/>
      <c r="DP37" s="631"/>
      <c r="DQ37" s="631"/>
      <c r="DR37" s="631"/>
      <c r="DS37" s="631"/>
      <c r="DT37" s="631"/>
      <c r="DU37" s="631"/>
      <c r="DV37" s="632"/>
      <c r="DW37" s="615">
        <v>8</v>
      </c>
      <c r="DX37" s="643"/>
      <c r="DY37" s="643"/>
      <c r="DZ37" s="643"/>
      <c r="EA37" s="643"/>
      <c r="EB37" s="643"/>
      <c r="EC37" s="644"/>
    </row>
    <row r="38" spans="2:133" ht="11.25" customHeight="1" x14ac:dyDescent="0.2">
      <c r="B38" s="607" t="s">
        <v>322</v>
      </c>
      <c r="C38" s="608"/>
      <c r="D38" s="608"/>
      <c r="E38" s="608"/>
      <c r="F38" s="608"/>
      <c r="G38" s="608"/>
      <c r="H38" s="608"/>
      <c r="I38" s="608"/>
      <c r="J38" s="608"/>
      <c r="K38" s="608"/>
      <c r="L38" s="608"/>
      <c r="M38" s="608"/>
      <c r="N38" s="608"/>
      <c r="O38" s="608"/>
      <c r="P38" s="608"/>
      <c r="Q38" s="609"/>
      <c r="R38" s="610">
        <v>2895600</v>
      </c>
      <c r="S38" s="611"/>
      <c r="T38" s="611"/>
      <c r="U38" s="611"/>
      <c r="V38" s="611"/>
      <c r="W38" s="611"/>
      <c r="X38" s="611"/>
      <c r="Y38" s="612"/>
      <c r="Z38" s="613">
        <v>3.5</v>
      </c>
      <c r="AA38" s="613"/>
      <c r="AB38" s="613"/>
      <c r="AC38" s="613"/>
      <c r="AD38" s="614" t="s">
        <v>122</v>
      </c>
      <c r="AE38" s="614"/>
      <c r="AF38" s="614"/>
      <c r="AG38" s="614"/>
      <c r="AH38" s="614"/>
      <c r="AI38" s="614"/>
      <c r="AJ38" s="614"/>
      <c r="AK38" s="614"/>
      <c r="AL38" s="615" t="s">
        <v>122</v>
      </c>
      <c r="AM38" s="616"/>
      <c r="AN38" s="616"/>
      <c r="AO38" s="617"/>
      <c r="AQ38" s="673" t="s">
        <v>323</v>
      </c>
      <c r="AR38" s="674"/>
      <c r="AS38" s="674"/>
      <c r="AT38" s="674"/>
      <c r="AU38" s="674"/>
      <c r="AV38" s="674"/>
      <c r="AW38" s="674"/>
      <c r="AX38" s="674"/>
      <c r="AY38" s="675"/>
      <c r="AZ38" s="610">
        <v>4200</v>
      </c>
      <c r="BA38" s="611"/>
      <c r="BB38" s="611"/>
      <c r="BC38" s="611"/>
      <c r="BD38" s="631"/>
      <c r="BE38" s="631"/>
      <c r="BF38" s="656"/>
      <c r="BG38" s="607" t="s">
        <v>324</v>
      </c>
      <c r="BH38" s="608"/>
      <c r="BI38" s="608"/>
      <c r="BJ38" s="608"/>
      <c r="BK38" s="608"/>
      <c r="BL38" s="608"/>
      <c r="BM38" s="608"/>
      <c r="BN38" s="608"/>
      <c r="BO38" s="608"/>
      <c r="BP38" s="608"/>
      <c r="BQ38" s="608"/>
      <c r="BR38" s="608"/>
      <c r="BS38" s="608"/>
      <c r="BT38" s="608"/>
      <c r="BU38" s="609"/>
      <c r="BV38" s="610">
        <v>12097</v>
      </c>
      <c r="BW38" s="611"/>
      <c r="BX38" s="611"/>
      <c r="BY38" s="611"/>
      <c r="BZ38" s="611"/>
      <c r="CA38" s="611"/>
      <c r="CB38" s="620"/>
      <c r="CD38" s="607" t="s">
        <v>325</v>
      </c>
      <c r="CE38" s="608"/>
      <c r="CF38" s="608"/>
      <c r="CG38" s="608"/>
      <c r="CH38" s="608"/>
      <c r="CI38" s="608"/>
      <c r="CJ38" s="608"/>
      <c r="CK38" s="608"/>
      <c r="CL38" s="608"/>
      <c r="CM38" s="608"/>
      <c r="CN38" s="608"/>
      <c r="CO38" s="608"/>
      <c r="CP38" s="608"/>
      <c r="CQ38" s="609"/>
      <c r="CR38" s="610">
        <v>4235118</v>
      </c>
      <c r="CS38" s="611"/>
      <c r="CT38" s="611"/>
      <c r="CU38" s="611"/>
      <c r="CV38" s="611"/>
      <c r="CW38" s="611"/>
      <c r="CX38" s="611"/>
      <c r="CY38" s="612"/>
      <c r="CZ38" s="615">
        <v>5.0999999999999996</v>
      </c>
      <c r="DA38" s="643"/>
      <c r="DB38" s="643"/>
      <c r="DC38" s="645"/>
      <c r="DD38" s="619">
        <v>3266771</v>
      </c>
      <c r="DE38" s="611"/>
      <c r="DF38" s="611"/>
      <c r="DG38" s="611"/>
      <c r="DH38" s="611"/>
      <c r="DI38" s="611"/>
      <c r="DJ38" s="611"/>
      <c r="DK38" s="612"/>
      <c r="DL38" s="619">
        <v>3242805</v>
      </c>
      <c r="DM38" s="611"/>
      <c r="DN38" s="611"/>
      <c r="DO38" s="611"/>
      <c r="DP38" s="611"/>
      <c r="DQ38" s="611"/>
      <c r="DR38" s="611"/>
      <c r="DS38" s="611"/>
      <c r="DT38" s="611"/>
      <c r="DU38" s="611"/>
      <c r="DV38" s="612"/>
      <c r="DW38" s="615">
        <v>12.7</v>
      </c>
      <c r="DX38" s="643"/>
      <c r="DY38" s="643"/>
      <c r="DZ38" s="643"/>
      <c r="EA38" s="643"/>
      <c r="EB38" s="643"/>
      <c r="EC38" s="644"/>
    </row>
    <row r="39" spans="2:133" ht="11.25" customHeight="1" x14ac:dyDescent="0.2">
      <c r="B39" s="607" t="s">
        <v>326</v>
      </c>
      <c r="C39" s="608"/>
      <c r="D39" s="608"/>
      <c r="E39" s="608"/>
      <c r="F39" s="608"/>
      <c r="G39" s="608"/>
      <c r="H39" s="608"/>
      <c r="I39" s="608"/>
      <c r="J39" s="608"/>
      <c r="K39" s="608"/>
      <c r="L39" s="608"/>
      <c r="M39" s="608"/>
      <c r="N39" s="608"/>
      <c r="O39" s="608"/>
      <c r="P39" s="608"/>
      <c r="Q39" s="609"/>
      <c r="R39" s="610" t="s">
        <v>122</v>
      </c>
      <c r="S39" s="611"/>
      <c r="T39" s="611"/>
      <c r="U39" s="611"/>
      <c r="V39" s="611"/>
      <c r="W39" s="611"/>
      <c r="X39" s="611"/>
      <c r="Y39" s="612"/>
      <c r="Z39" s="613" t="s">
        <v>122</v>
      </c>
      <c r="AA39" s="613"/>
      <c r="AB39" s="613"/>
      <c r="AC39" s="613"/>
      <c r="AD39" s="614" t="s">
        <v>122</v>
      </c>
      <c r="AE39" s="614"/>
      <c r="AF39" s="614"/>
      <c r="AG39" s="614"/>
      <c r="AH39" s="614"/>
      <c r="AI39" s="614"/>
      <c r="AJ39" s="614"/>
      <c r="AK39" s="614"/>
      <c r="AL39" s="615" t="s">
        <v>122</v>
      </c>
      <c r="AM39" s="616"/>
      <c r="AN39" s="616"/>
      <c r="AO39" s="617"/>
      <c r="AQ39" s="673" t="s">
        <v>327</v>
      </c>
      <c r="AR39" s="674"/>
      <c r="AS39" s="674"/>
      <c r="AT39" s="674"/>
      <c r="AU39" s="674"/>
      <c r="AV39" s="674"/>
      <c r="AW39" s="674"/>
      <c r="AX39" s="674"/>
      <c r="AY39" s="675"/>
      <c r="AZ39" s="610" t="s">
        <v>122</v>
      </c>
      <c r="BA39" s="611"/>
      <c r="BB39" s="611"/>
      <c r="BC39" s="611"/>
      <c r="BD39" s="631"/>
      <c r="BE39" s="631"/>
      <c r="BF39" s="656"/>
      <c r="BG39" s="607" t="s">
        <v>328</v>
      </c>
      <c r="BH39" s="608"/>
      <c r="BI39" s="608"/>
      <c r="BJ39" s="608"/>
      <c r="BK39" s="608"/>
      <c r="BL39" s="608"/>
      <c r="BM39" s="608"/>
      <c r="BN39" s="608"/>
      <c r="BO39" s="608"/>
      <c r="BP39" s="608"/>
      <c r="BQ39" s="608"/>
      <c r="BR39" s="608"/>
      <c r="BS39" s="608"/>
      <c r="BT39" s="608"/>
      <c r="BU39" s="609"/>
      <c r="BV39" s="610">
        <v>17959</v>
      </c>
      <c r="BW39" s="611"/>
      <c r="BX39" s="611"/>
      <c r="BY39" s="611"/>
      <c r="BZ39" s="611"/>
      <c r="CA39" s="611"/>
      <c r="CB39" s="620"/>
      <c r="CD39" s="607" t="s">
        <v>329</v>
      </c>
      <c r="CE39" s="608"/>
      <c r="CF39" s="608"/>
      <c r="CG39" s="608"/>
      <c r="CH39" s="608"/>
      <c r="CI39" s="608"/>
      <c r="CJ39" s="608"/>
      <c r="CK39" s="608"/>
      <c r="CL39" s="608"/>
      <c r="CM39" s="608"/>
      <c r="CN39" s="608"/>
      <c r="CO39" s="608"/>
      <c r="CP39" s="608"/>
      <c r="CQ39" s="609"/>
      <c r="CR39" s="610">
        <v>18296070</v>
      </c>
      <c r="CS39" s="631"/>
      <c r="CT39" s="631"/>
      <c r="CU39" s="631"/>
      <c r="CV39" s="631"/>
      <c r="CW39" s="631"/>
      <c r="CX39" s="631"/>
      <c r="CY39" s="632"/>
      <c r="CZ39" s="615">
        <v>22</v>
      </c>
      <c r="DA39" s="643"/>
      <c r="DB39" s="643"/>
      <c r="DC39" s="645"/>
      <c r="DD39" s="619">
        <v>1242497</v>
      </c>
      <c r="DE39" s="631"/>
      <c r="DF39" s="631"/>
      <c r="DG39" s="631"/>
      <c r="DH39" s="631"/>
      <c r="DI39" s="631"/>
      <c r="DJ39" s="631"/>
      <c r="DK39" s="632"/>
      <c r="DL39" s="619" t="s">
        <v>122</v>
      </c>
      <c r="DM39" s="631"/>
      <c r="DN39" s="631"/>
      <c r="DO39" s="631"/>
      <c r="DP39" s="631"/>
      <c r="DQ39" s="631"/>
      <c r="DR39" s="631"/>
      <c r="DS39" s="631"/>
      <c r="DT39" s="631"/>
      <c r="DU39" s="631"/>
      <c r="DV39" s="632"/>
      <c r="DW39" s="615" t="s">
        <v>122</v>
      </c>
      <c r="DX39" s="643"/>
      <c r="DY39" s="643"/>
      <c r="DZ39" s="643"/>
      <c r="EA39" s="643"/>
      <c r="EB39" s="643"/>
      <c r="EC39" s="644"/>
    </row>
    <row r="40" spans="2:133" ht="11.25" customHeight="1" x14ac:dyDescent="0.2">
      <c r="B40" s="607" t="s">
        <v>330</v>
      </c>
      <c r="C40" s="608"/>
      <c r="D40" s="608"/>
      <c r="E40" s="608"/>
      <c r="F40" s="608"/>
      <c r="G40" s="608"/>
      <c r="H40" s="608"/>
      <c r="I40" s="608"/>
      <c r="J40" s="608"/>
      <c r="K40" s="608"/>
      <c r="L40" s="608"/>
      <c r="M40" s="608"/>
      <c r="N40" s="608"/>
      <c r="O40" s="608"/>
      <c r="P40" s="608"/>
      <c r="Q40" s="609"/>
      <c r="R40" s="610">
        <v>307200</v>
      </c>
      <c r="S40" s="611"/>
      <c r="T40" s="611"/>
      <c r="U40" s="611"/>
      <c r="V40" s="611"/>
      <c r="W40" s="611"/>
      <c r="X40" s="611"/>
      <c r="Y40" s="612"/>
      <c r="Z40" s="613">
        <v>0.4</v>
      </c>
      <c r="AA40" s="613"/>
      <c r="AB40" s="613"/>
      <c r="AC40" s="613"/>
      <c r="AD40" s="614" t="s">
        <v>122</v>
      </c>
      <c r="AE40" s="614"/>
      <c r="AF40" s="614"/>
      <c r="AG40" s="614"/>
      <c r="AH40" s="614"/>
      <c r="AI40" s="614"/>
      <c r="AJ40" s="614"/>
      <c r="AK40" s="614"/>
      <c r="AL40" s="615" t="s">
        <v>122</v>
      </c>
      <c r="AM40" s="616"/>
      <c r="AN40" s="616"/>
      <c r="AO40" s="617"/>
      <c r="AQ40" s="673" t="s">
        <v>331</v>
      </c>
      <c r="AR40" s="674"/>
      <c r="AS40" s="674"/>
      <c r="AT40" s="674"/>
      <c r="AU40" s="674"/>
      <c r="AV40" s="674"/>
      <c r="AW40" s="674"/>
      <c r="AX40" s="674"/>
      <c r="AY40" s="675"/>
      <c r="AZ40" s="610" t="s">
        <v>122</v>
      </c>
      <c r="BA40" s="611"/>
      <c r="BB40" s="611"/>
      <c r="BC40" s="611"/>
      <c r="BD40" s="631"/>
      <c r="BE40" s="631"/>
      <c r="BF40" s="656"/>
      <c r="BG40" s="660" t="s">
        <v>332</v>
      </c>
      <c r="BH40" s="661"/>
      <c r="BI40" s="661"/>
      <c r="BJ40" s="661"/>
      <c r="BK40" s="661"/>
      <c r="BL40" s="217"/>
      <c r="BM40" s="608" t="s">
        <v>333</v>
      </c>
      <c r="BN40" s="608"/>
      <c r="BO40" s="608"/>
      <c r="BP40" s="608"/>
      <c r="BQ40" s="608"/>
      <c r="BR40" s="608"/>
      <c r="BS40" s="608"/>
      <c r="BT40" s="608"/>
      <c r="BU40" s="609"/>
      <c r="BV40" s="610">
        <v>103</v>
      </c>
      <c r="BW40" s="611"/>
      <c r="BX40" s="611"/>
      <c r="BY40" s="611"/>
      <c r="BZ40" s="611"/>
      <c r="CA40" s="611"/>
      <c r="CB40" s="620"/>
      <c r="CD40" s="607" t="s">
        <v>334</v>
      </c>
      <c r="CE40" s="608"/>
      <c r="CF40" s="608"/>
      <c r="CG40" s="608"/>
      <c r="CH40" s="608"/>
      <c r="CI40" s="608"/>
      <c r="CJ40" s="608"/>
      <c r="CK40" s="608"/>
      <c r="CL40" s="608"/>
      <c r="CM40" s="608"/>
      <c r="CN40" s="608"/>
      <c r="CO40" s="608"/>
      <c r="CP40" s="608"/>
      <c r="CQ40" s="609"/>
      <c r="CR40" s="610">
        <v>1364450</v>
      </c>
      <c r="CS40" s="611"/>
      <c r="CT40" s="611"/>
      <c r="CU40" s="611"/>
      <c r="CV40" s="611"/>
      <c r="CW40" s="611"/>
      <c r="CX40" s="611"/>
      <c r="CY40" s="612"/>
      <c r="CZ40" s="615">
        <v>1.6</v>
      </c>
      <c r="DA40" s="643"/>
      <c r="DB40" s="643"/>
      <c r="DC40" s="645"/>
      <c r="DD40" s="619">
        <v>127670</v>
      </c>
      <c r="DE40" s="611"/>
      <c r="DF40" s="611"/>
      <c r="DG40" s="611"/>
      <c r="DH40" s="611"/>
      <c r="DI40" s="611"/>
      <c r="DJ40" s="611"/>
      <c r="DK40" s="612"/>
      <c r="DL40" s="619">
        <v>127670</v>
      </c>
      <c r="DM40" s="611"/>
      <c r="DN40" s="611"/>
      <c r="DO40" s="611"/>
      <c r="DP40" s="611"/>
      <c r="DQ40" s="611"/>
      <c r="DR40" s="611"/>
      <c r="DS40" s="611"/>
      <c r="DT40" s="611"/>
      <c r="DU40" s="611"/>
      <c r="DV40" s="612"/>
      <c r="DW40" s="615">
        <v>0.5</v>
      </c>
      <c r="DX40" s="643"/>
      <c r="DY40" s="643"/>
      <c r="DZ40" s="643"/>
      <c r="EA40" s="643"/>
      <c r="EB40" s="643"/>
      <c r="EC40" s="644"/>
    </row>
    <row r="41" spans="2:133" ht="11.25" customHeight="1" x14ac:dyDescent="0.2">
      <c r="B41" s="633" t="s">
        <v>335</v>
      </c>
      <c r="C41" s="634"/>
      <c r="D41" s="634"/>
      <c r="E41" s="634"/>
      <c r="F41" s="634"/>
      <c r="G41" s="634"/>
      <c r="H41" s="634"/>
      <c r="I41" s="634"/>
      <c r="J41" s="634"/>
      <c r="K41" s="634"/>
      <c r="L41" s="634"/>
      <c r="M41" s="634"/>
      <c r="N41" s="634"/>
      <c r="O41" s="634"/>
      <c r="P41" s="634"/>
      <c r="Q41" s="635"/>
      <c r="R41" s="682">
        <v>83293220</v>
      </c>
      <c r="S41" s="683"/>
      <c r="T41" s="683"/>
      <c r="U41" s="683"/>
      <c r="V41" s="683"/>
      <c r="W41" s="683"/>
      <c r="X41" s="683"/>
      <c r="Y41" s="687"/>
      <c r="Z41" s="688">
        <v>100</v>
      </c>
      <c r="AA41" s="688"/>
      <c r="AB41" s="688"/>
      <c r="AC41" s="688"/>
      <c r="AD41" s="689">
        <v>25219831</v>
      </c>
      <c r="AE41" s="689"/>
      <c r="AF41" s="689"/>
      <c r="AG41" s="689"/>
      <c r="AH41" s="689"/>
      <c r="AI41" s="689"/>
      <c r="AJ41" s="689"/>
      <c r="AK41" s="689"/>
      <c r="AL41" s="690">
        <v>100</v>
      </c>
      <c r="AM41" s="670"/>
      <c r="AN41" s="670"/>
      <c r="AO41" s="691"/>
      <c r="AQ41" s="673" t="s">
        <v>336</v>
      </c>
      <c r="AR41" s="674"/>
      <c r="AS41" s="674"/>
      <c r="AT41" s="674"/>
      <c r="AU41" s="674"/>
      <c r="AV41" s="674"/>
      <c r="AW41" s="674"/>
      <c r="AX41" s="674"/>
      <c r="AY41" s="675"/>
      <c r="AZ41" s="610">
        <v>1041790</v>
      </c>
      <c r="BA41" s="611"/>
      <c r="BB41" s="611"/>
      <c r="BC41" s="611"/>
      <c r="BD41" s="631"/>
      <c r="BE41" s="631"/>
      <c r="BF41" s="656"/>
      <c r="BG41" s="660"/>
      <c r="BH41" s="661"/>
      <c r="BI41" s="661"/>
      <c r="BJ41" s="661"/>
      <c r="BK41" s="661"/>
      <c r="BL41" s="217"/>
      <c r="BM41" s="608" t="s">
        <v>337</v>
      </c>
      <c r="BN41" s="608"/>
      <c r="BO41" s="608"/>
      <c r="BP41" s="608"/>
      <c r="BQ41" s="608"/>
      <c r="BR41" s="608"/>
      <c r="BS41" s="608"/>
      <c r="BT41" s="608"/>
      <c r="BU41" s="609"/>
      <c r="BV41" s="610" t="s">
        <v>122</v>
      </c>
      <c r="BW41" s="611"/>
      <c r="BX41" s="611"/>
      <c r="BY41" s="611"/>
      <c r="BZ41" s="611"/>
      <c r="CA41" s="611"/>
      <c r="CB41" s="620"/>
      <c r="CD41" s="607" t="s">
        <v>338</v>
      </c>
      <c r="CE41" s="608"/>
      <c r="CF41" s="608"/>
      <c r="CG41" s="608"/>
      <c r="CH41" s="608"/>
      <c r="CI41" s="608"/>
      <c r="CJ41" s="608"/>
      <c r="CK41" s="608"/>
      <c r="CL41" s="608"/>
      <c r="CM41" s="608"/>
      <c r="CN41" s="608"/>
      <c r="CO41" s="608"/>
      <c r="CP41" s="608"/>
      <c r="CQ41" s="609"/>
      <c r="CR41" s="610" t="s">
        <v>122</v>
      </c>
      <c r="CS41" s="631"/>
      <c r="CT41" s="631"/>
      <c r="CU41" s="631"/>
      <c r="CV41" s="631"/>
      <c r="CW41" s="631"/>
      <c r="CX41" s="631"/>
      <c r="CY41" s="632"/>
      <c r="CZ41" s="615" t="s">
        <v>122</v>
      </c>
      <c r="DA41" s="643"/>
      <c r="DB41" s="643"/>
      <c r="DC41" s="645"/>
      <c r="DD41" s="619" t="s">
        <v>122</v>
      </c>
      <c r="DE41" s="631"/>
      <c r="DF41" s="631"/>
      <c r="DG41" s="631"/>
      <c r="DH41" s="631"/>
      <c r="DI41" s="631"/>
      <c r="DJ41" s="631"/>
      <c r="DK41" s="632"/>
      <c r="DL41" s="693"/>
      <c r="DM41" s="694"/>
      <c r="DN41" s="694"/>
      <c r="DO41" s="694"/>
      <c r="DP41" s="694"/>
      <c r="DQ41" s="694"/>
      <c r="DR41" s="694"/>
      <c r="DS41" s="694"/>
      <c r="DT41" s="694"/>
      <c r="DU41" s="694"/>
      <c r="DV41" s="695"/>
      <c r="DW41" s="684"/>
      <c r="DX41" s="685"/>
      <c r="DY41" s="685"/>
      <c r="DZ41" s="685"/>
      <c r="EA41" s="685"/>
      <c r="EB41" s="685"/>
      <c r="EC41" s="686"/>
    </row>
    <row r="42" spans="2:133" ht="11.25" customHeight="1" x14ac:dyDescent="0.2">
      <c r="AQ42" s="679" t="s">
        <v>339</v>
      </c>
      <c r="AR42" s="680"/>
      <c r="AS42" s="680"/>
      <c r="AT42" s="680"/>
      <c r="AU42" s="680"/>
      <c r="AV42" s="680"/>
      <c r="AW42" s="680"/>
      <c r="AX42" s="680"/>
      <c r="AY42" s="681"/>
      <c r="AZ42" s="682">
        <v>3193328</v>
      </c>
      <c r="BA42" s="683"/>
      <c r="BB42" s="683"/>
      <c r="BC42" s="683"/>
      <c r="BD42" s="669"/>
      <c r="BE42" s="669"/>
      <c r="BF42" s="671"/>
      <c r="BG42" s="662"/>
      <c r="BH42" s="663"/>
      <c r="BI42" s="663"/>
      <c r="BJ42" s="663"/>
      <c r="BK42" s="663"/>
      <c r="BL42" s="218"/>
      <c r="BM42" s="634" t="s">
        <v>340</v>
      </c>
      <c r="BN42" s="634"/>
      <c r="BO42" s="634"/>
      <c r="BP42" s="634"/>
      <c r="BQ42" s="634"/>
      <c r="BR42" s="634"/>
      <c r="BS42" s="634"/>
      <c r="BT42" s="634"/>
      <c r="BU42" s="635"/>
      <c r="BV42" s="682">
        <v>409</v>
      </c>
      <c r="BW42" s="683"/>
      <c r="BX42" s="683"/>
      <c r="BY42" s="683"/>
      <c r="BZ42" s="683"/>
      <c r="CA42" s="683"/>
      <c r="CB42" s="692"/>
      <c r="CD42" s="607" t="s">
        <v>341</v>
      </c>
      <c r="CE42" s="608"/>
      <c r="CF42" s="608"/>
      <c r="CG42" s="608"/>
      <c r="CH42" s="608"/>
      <c r="CI42" s="608"/>
      <c r="CJ42" s="608"/>
      <c r="CK42" s="608"/>
      <c r="CL42" s="608"/>
      <c r="CM42" s="608"/>
      <c r="CN42" s="608"/>
      <c r="CO42" s="608"/>
      <c r="CP42" s="608"/>
      <c r="CQ42" s="609"/>
      <c r="CR42" s="610">
        <v>4808077</v>
      </c>
      <c r="CS42" s="631"/>
      <c r="CT42" s="631"/>
      <c r="CU42" s="631"/>
      <c r="CV42" s="631"/>
      <c r="CW42" s="631"/>
      <c r="CX42" s="631"/>
      <c r="CY42" s="632"/>
      <c r="CZ42" s="615">
        <v>5.8</v>
      </c>
      <c r="DA42" s="643"/>
      <c r="DB42" s="643"/>
      <c r="DC42" s="645"/>
      <c r="DD42" s="619">
        <v>1387545</v>
      </c>
      <c r="DE42" s="631"/>
      <c r="DF42" s="631"/>
      <c r="DG42" s="631"/>
      <c r="DH42" s="631"/>
      <c r="DI42" s="631"/>
      <c r="DJ42" s="631"/>
      <c r="DK42" s="632"/>
      <c r="DL42" s="693"/>
      <c r="DM42" s="694"/>
      <c r="DN42" s="694"/>
      <c r="DO42" s="694"/>
      <c r="DP42" s="694"/>
      <c r="DQ42" s="694"/>
      <c r="DR42" s="694"/>
      <c r="DS42" s="694"/>
      <c r="DT42" s="694"/>
      <c r="DU42" s="694"/>
      <c r="DV42" s="695"/>
      <c r="DW42" s="684"/>
      <c r="DX42" s="685"/>
      <c r="DY42" s="685"/>
      <c r="DZ42" s="685"/>
      <c r="EA42" s="685"/>
      <c r="EB42" s="685"/>
      <c r="EC42" s="686"/>
    </row>
    <row r="43" spans="2:133" ht="11.25" customHeight="1" x14ac:dyDescent="0.2">
      <c r="B43" s="208" t="s">
        <v>342</v>
      </c>
      <c r="CD43" s="607" t="s">
        <v>343</v>
      </c>
      <c r="CE43" s="608"/>
      <c r="CF43" s="608"/>
      <c r="CG43" s="608"/>
      <c r="CH43" s="608"/>
      <c r="CI43" s="608"/>
      <c r="CJ43" s="608"/>
      <c r="CK43" s="608"/>
      <c r="CL43" s="608"/>
      <c r="CM43" s="608"/>
      <c r="CN43" s="608"/>
      <c r="CO43" s="608"/>
      <c r="CP43" s="608"/>
      <c r="CQ43" s="609"/>
      <c r="CR43" s="610">
        <v>117329</v>
      </c>
      <c r="CS43" s="631"/>
      <c r="CT43" s="631"/>
      <c r="CU43" s="631"/>
      <c r="CV43" s="631"/>
      <c r="CW43" s="631"/>
      <c r="CX43" s="631"/>
      <c r="CY43" s="632"/>
      <c r="CZ43" s="615">
        <v>0.1</v>
      </c>
      <c r="DA43" s="643"/>
      <c r="DB43" s="643"/>
      <c r="DC43" s="645"/>
      <c r="DD43" s="619">
        <v>117329</v>
      </c>
      <c r="DE43" s="631"/>
      <c r="DF43" s="631"/>
      <c r="DG43" s="631"/>
      <c r="DH43" s="631"/>
      <c r="DI43" s="631"/>
      <c r="DJ43" s="631"/>
      <c r="DK43" s="632"/>
      <c r="DL43" s="693"/>
      <c r="DM43" s="694"/>
      <c r="DN43" s="694"/>
      <c r="DO43" s="694"/>
      <c r="DP43" s="694"/>
      <c r="DQ43" s="694"/>
      <c r="DR43" s="694"/>
      <c r="DS43" s="694"/>
      <c r="DT43" s="694"/>
      <c r="DU43" s="694"/>
      <c r="DV43" s="695"/>
      <c r="DW43" s="684"/>
      <c r="DX43" s="685"/>
      <c r="DY43" s="685"/>
      <c r="DZ43" s="685"/>
      <c r="EA43" s="685"/>
      <c r="EB43" s="685"/>
      <c r="EC43" s="686"/>
    </row>
    <row r="44" spans="2:133" ht="11.25" customHeight="1" x14ac:dyDescent="0.2">
      <c r="B44" s="696" t="s">
        <v>344</v>
      </c>
      <c r="C44" s="696"/>
      <c r="D44" s="696"/>
      <c r="E44" s="696"/>
      <c r="F44" s="696"/>
      <c r="G44" s="696"/>
      <c r="H44" s="696"/>
      <c r="I44" s="696"/>
      <c r="J44" s="696"/>
      <c r="K44" s="696"/>
      <c r="L44" s="696"/>
      <c r="M44" s="696"/>
      <c r="N44" s="696"/>
      <c r="O44" s="696"/>
      <c r="P44" s="696"/>
      <c r="Q44" s="696"/>
      <c r="R44" s="696"/>
      <c r="S44" s="696"/>
      <c r="T44" s="696"/>
      <c r="U44" s="696"/>
      <c r="V44" s="696"/>
      <c r="W44" s="696"/>
      <c r="X44" s="696"/>
      <c r="Y44" s="696"/>
      <c r="Z44" s="696"/>
      <c r="AA44" s="696"/>
      <c r="AB44" s="696"/>
      <c r="AC44" s="696"/>
      <c r="AD44" s="696"/>
      <c r="AE44" s="696"/>
      <c r="AF44" s="696"/>
      <c r="AG44" s="696"/>
      <c r="AH44" s="696"/>
      <c r="AI44" s="696"/>
      <c r="AJ44" s="696"/>
      <c r="AK44" s="696"/>
      <c r="AL44" s="696"/>
      <c r="AM44" s="696"/>
      <c r="AN44" s="696"/>
      <c r="AO44" s="696"/>
      <c r="AP44" s="696"/>
      <c r="AQ44" s="696"/>
      <c r="AR44" s="696"/>
      <c r="AS44" s="696"/>
      <c r="AT44" s="696"/>
      <c r="AU44" s="696"/>
      <c r="AV44" s="696"/>
      <c r="AW44" s="696"/>
      <c r="AX44" s="696"/>
      <c r="AY44" s="696"/>
      <c r="AZ44" s="696"/>
      <c r="BA44" s="696"/>
      <c r="BB44" s="696"/>
      <c r="BC44" s="696"/>
      <c r="BD44" s="696"/>
      <c r="BE44" s="696"/>
      <c r="BF44" s="696"/>
      <c r="BG44" s="696"/>
      <c r="BH44" s="696"/>
      <c r="BI44" s="696"/>
      <c r="BJ44" s="696"/>
      <c r="BK44" s="696"/>
      <c r="BL44" s="696"/>
      <c r="BM44" s="696"/>
      <c r="BN44" s="696"/>
      <c r="BO44" s="696"/>
      <c r="BP44" s="696"/>
      <c r="BQ44" s="696"/>
      <c r="BR44" s="696"/>
      <c r="BS44" s="696"/>
      <c r="BT44" s="696"/>
      <c r="BU44" s="696"/>
      <c r="BV44" s="696"/>
      <c r="BW44" s="696"/>
      <c r="BX44" s="696"/>
      <c r="BY44" s="696"/>
      <c r="BZ44" s="696"/>
      <c r="CA44" s="696"/>
      <c r="CB44" s="696"/>
      <c r="CC44" s="697"/>
      <c r="CD44" s="648" t="s">
        <v>292</v>
      </c>
      <c r="CE44" s="649"/>
      <c r="CF44" s="607" t="s">
        <v>345</v>
      </c>
      <c r="CG44" s="608"/>
      <c r="CH44" s="608"/>
      <c r="CI44" s="608"/>
      <c r="CJ44" s="608"/>
      <c r="CK44" s="608"/>
      <c r="CL44" s="608"/>
      <c r="CM44" s="608"/>
      <c r="CN44" s="608"/>
      <c r="CO44" s="608"/>
      <c r="CP44" s="608"/>
      <c r="CQ44" s="609"/>
      <c r="CR44" s="610">
        <v>4807965</v>
      </c>
      <c r="CS44" s="611"/>
      <c r="CT44" s="611"/>
      <c r="CU44" s="611"/>
      <c r="CV44" s="611"/>
      <c r="CW44" s="611"/>
      <c r="CX44" s="611"/>
      <c r="CY44" s="612"/>
      <c r="CZ44" s="615">
        <v>5.8</v>
      </c>
      <c r="DA44" s="616"/>
      <c r="DB44" s="616"/>
      <c r="DC44" s="622"/>
      <c r="DD44" s="619">
        <v>1387433</v>
      </c>
      <c r="DE44" s="611"/>
      <c r="DF44" s="611"/>
      <c r="DG44" s="611"/>
      <c r="DH44" s="611"/>
      <c r="DI44" s="611"/>
      <c r="DJ44" s="611"/>
      <c r="DK44" s="612"/>
      <c r="DL44" s="693"/>
      <c r="DM44" s="694"/>
      <c r="DN44" s="694"/>
      <c r="DO44" s="694"/>
      <c r="DP44" s="694"/>
      <c r="DQ44" s="694"/>
      <c r="DR44" s="694"/>
      <c r="DS44" s="694"/>
      <c r="DT44" s="694"/>
      <c r="DU44" s="694"/>
      <c r="DV44" s="695"/>
      <c r="DW44" s="684"/>
      <c r="DX44" s="685"/>
      <c r="DY44" s="685"/>
      <c r="DZ44" s="685"/>
      <c r="EA44" s="685"/>
      <c r="EB44" s="685"/>
      <c r="EC44" s="686"/>
    </row>
    <row r="45" spans="2:133" ht="11.25" customHeight="1" x14ac:dyDescent="0.2">
      <c r="B45" s="696" t="s">
        <v>346</v>
      </c>
      <c r="C45" s="696"/>
      <c r="D45" s="696"/>
      <c r="E45" s="696"/>
      <c r="F45" s="696"/>
      <c r="G45" s="696"/>
      <c r="H45" s="696"/>
      <c r="I45" s="696"/>
      <c r="J45" s="696"/>
      <c r="K45" s="696"/>
      <c r="L45" s="696"/>
      <c r="M45" s="696"/>
      <c r="N45" s="696"/>
      <c r="O45" s="696"/>
      <c r="P45" s="696"/>
      <c r="Q45" s="696"/>
      <c r="R45" s="696"/>
      <c r="S45" s="696"/>
      <c r="T45" s="696"/>
      <c r="U45" s="696"/>
      <c r="V45" s="696"/>
      <c r="W45" s="696"/>
      <c r="X45" s="696"/>
      <c r="Y45" s="696"/>
      <c r="Z45" s="696"/>
      <c r="AA45" s="696"/>
      <c r="AB45" s="696"/>
      <c r="AC45" s="696"/>
      <c r="AD45" s="696"/>
      <c r="AE45" s="696"/>
      <c r="AF45" s="696"/>
      <c r="AG45" s="696"/>
      <c r="AH45" s="696"/>
      <c r="AI45" s="696"/>
      <c r="AJ45" s="696"/>
      <c r="AK45" s="696"/>
      <c r="AL45" s="696"/>
      <c r="AM45" s="696"/>
      <c r="AN45" s="696"/>
      <c r="AO45" s="696"/>
      <c r="AP45" s="696"/>
      <c r="AQ45" s="696"/>
      <c r="AR45" s="696"/>
      <c r="AS45" s="696"/>
      <c r="AT45" s="696"/>
      <c r="AU45" s="696"/>
      <c r="AV45" s="696"/>
      <c r="AW45" s="696"/>
      <c r="AX45" s="696"/>
      <c r="AY45" s="696"/>
      <c r="AZ45" s="696"/>
      <c r="BA45" s="696"/>
      <c r="BB45" s="696"/>
      <c r="BC45" s="696"/>
      <c r="BD45" s="696"/>
      <c r="BE45" s="696"/>
      <c r="BF45" s="696"/>
      <c r="BG45" s="696"/>
      <c r="BH45" s="696"/>
      <c r="BI45" s="696"/>
      <c r="BJ45" s="696"/>
      <c r="BK45" s="696"/>
      <c r="BL45" s="696"/>
      <c r="BM45" s="696"/>
      <c r="BN45" s="696"/>
      <c r="BO45" s="696"/>
      <c r="BP45" s="696"/>
      <c r="BQ45" s="696"/>
      <c r="BR45" s="696"/>
      <c r="BS45" s="696"/>
      <c r="BT45" s="696"/>
      <c r="BU45" s="696"/>
      <c r="BV45" s="696"/>
      <c r="BW45" s="696"/>
      <c r="BX45" s="696"/>
      <c r="BY45" s="696"/>
      <c r="BZ45" s="696"/>
      <c r="CA45" s="696"/>
      <c r="CB45" s="696"/>
      <c r="CC45" s="697"/>
      <c r="CD45" s="650"/>
      <c r="CE45" s="651"/>
      <c r="CF45" s="607" t="s">
        <v>347</v>
      </c>
      <c r="CG45" s="608"/>
      <c r="CH45" s="608"/>
      <c r="CI45" s="608"/>
      <c r="CJ45" s="608"/>
      <c r="CK45" s="608"/>
      <c r="CL45" s="608"/>
      <c r="CM45" s="608"/>
      <c r="CN45" s="608"/>
      <c r="CO45" s="608"/>
      <c r="CP45" s="608"/>
      <c r="CQ45" s="609"/>
      <c r="CR45" s="610">
        <v>1639230</v>
      </c>
      <c r="CS45" s="631"/>
      <c r="CT45" s="631"/>
      <c r="CU45" s="631"/>
      <c r="CV45" s="631"/>
      <c r="CW45" s="631"/>
      <c r="CX45" s="631"/>
      <c r="CY45" s="632"/>
      <c r="CZ45" s="615">
        <v>2</v>
      </c>
      <c r="DA45" s="643"/>
      <c r="DB45" s="643"/>
      <c r="DC45" s="645"/>
      <c r="DD45" s="619">
        <v>64777</v>
      </c>
      <c r="DE45" s="631"/>
      <c r="DF45" s="631"/>
      <c r="DG45" s="631"/>
      <c r="DH45" s="631"/>
      <c r="DI45" s="631"/>
      <c r="DJ45" s="631"/>
      <c r="DK45" s="632"/>
      <c r="DL45" s="693"/>
      <c r="DM45" s="694"/>
      <c r="DN45" s="694"/>
      <c r="DO45" s="694"/>
      <c r="DP45" s="694"/>
      <c r="DQ45" s="694"/>
      <c r="DR45" s="694"/>
      <c r="DS45" s="694"/>
      <c r="DT45" s="694"/>
      <c r="DU45" s="694"/>
      <c r="DV45" s="695"/>
      <c r="DW45" s="684"/>
      <c r="DX45" s="685"/>
      <c r="DY45" s="685"/>
      <c r="DZ45" s="685"/>
      <c r="EA45" s="685"/>
      <c r="EB45" s="685"/>
      <c r="EC45" s="686"/>
    </row>
    <row r="46" spans="2:133" ht="11.25" customHeight="1" x14ac:dyDescent="0.2">
      <c r="B46" s="219"/>
      <c r="CD46" s="650"/>
      <c r="CE46" s="651"/>
      <c r="CF46" s="607" t="s">
        <v>348</v>
      </c>
      <c r="CG46" s="608"/>
      <c r="CH46" s="608"/>
      <c r="CI46" s="608"/>
      <c r="CJ46" s="608"/>
      <c r="CK46" s="608"/>
      <c r="CL46" s="608"/>
      <c r="CM46" s="608"/>
      <c r="CN46" s="608"/>
      <c r="CO46" s="608"/>
      <c r="CP46" s="608"/>
      <c r="CQ46" s="609"/>
      <c r="CR46" s="610">
        <v>3131987</v>
      </c>
      <c r="CS46" s="611"/>
      <c r="CT46" s="611"/>
      <c r="CU46" s="611"/>
      <c r="CV46" s="611"/>
      <c r="CW46" s="611"/>
      <c r="CX46" s="611"/>
      <c r="CY46" s="612"/>
      <c r="CZ46" s="615">
        <v>3.8</v>
      </c>
      <c r="DA46" s="616"/>
      <c r="DB46" s="616"/>
      <c r="DC46" s="622"/>
      <c r="DD46" s="619">
        <v>1317182</v>
      </c>
      <c r="DE46" s="611"/>
      <c r="DF46" s="611"/>
      <c r="DG46" s="611"/>
      <c r="DH46" s="611"/>
      <c r="DI46" s="611"/>
      <c r="DJ46" s="611"/>
      <c r="DK46" s="612"/>
      <c r="DL46" s="693"/>
      <c r="DM46" s="694"/>
      <c r="DN46" s="694"/>
      <c r="DO46" s="694"/>
      <c r="DP46" s="694"/>
      <c r="DQ46" s="694"/>
      <c r="DR46" s="694"/>
      <c r="DS46" s="694"/>
      <c r="DT46" s="694"/>
      <c r="DU46" s="694"/>
      <c r="DV46" s="695"/>
      <c r="DW46" s="684"/>
      <c r="DX46" s="685"/>
      <c r="DY46" s="685"/>
      <c r="DZ46" s="685"/>
      <c r="EA46" s="685"/>
      <c r="EB46" s="685"/>
      <c r="EC46" s="686"/>
    </row>
    <row r="47" spans="2:133" ht="11.25" customHeight="1" x14ac:dyDescent="0.2">
      <c r="B47" s="219"/>
      <c r="CD47" s="650"/>
      <c r="CE47" s="651"/>
      <c r="CF47" s="607" t="s">
        <v>349</v>
      </c>
      <c r="CG47" s="608"/>
      <c r="CH47" s="608"/>
      <c r="CI47" s="608"/>
      <c r="CJ47" s="608"/>
      <c r="CK47" s="608"/>
      <c r="CL47" s="608"/>
      <c r="CM47" s="608"/>
      <c r="CN47" s="608"/>
      <c r="CO47" s="608"/>
      <c r="CP47" s="608"/>
      <c r="CQ47" s="609"/>
      <c r="CR47" s="610">
        <v>112</v>
      </c>
      <c r="CS47" s="631"/>
      <c r="CT47" s="631"/>
      <c r="CU47" s="631"/>
      <c r="CV47" s="631"/>
      <c r="CW47" s="631"/>
      <c r="CX47" s="631"/>
      <c r="CY47" s="632"/>
      <c r="CZ47" s="615">
        <v>0</v>
      </c>
      <c r="DA47" s="643"/>
      <c r="DB47" s="643"/>
      <c r="DC47" s="645"/>
      <c r="DD47" s="619">
        <v>112</v>
      </c>
      <c r="DE47" s="631"/>
      <c r="DF47" s="631"/>
      <c r="DG47" s="631"/>
      <c r="DH47" s="631"/>
      <c r="DI47" s="631"/>
      <c r="DJ47" s="631"/>
      <c r="DK47" s="632"/>
      <c r="DL47" s="693"/>
      <c r="DM47" s="694"/>
      <c r="DN47" s="694"/>
      <c r="DO47" s="694"/>
      <c r="DP47" s="694"/>
      <c r="DQ47" s="694"/>
      <c r="DR47" s="694"/>
      <c r="DS47" s="694"/>
      <c r="DT47" s="694"/>
      <c r="DU47" s="694"/>
      <c r="DV47" s="695"/>
      <c r="DW47" s="684"/>
      <c r="DX47" s="685"/>
      <c r="DY47" s="685"/>
      <c r="DZ47" s="685"/>
      <c r="EA47" s="685"/>
      <c r="EB47" s="685"/>
      <c r="EC47" s="686"/>
    </row>
    <row r="48" spans="2:133" ht="10.8" x14ac:dyDescent="0.2">
      <c r="B48" s="219"/>
      <c r="CD48" s="652"/>
      <c r="CE48" s="653"/>
      <c r="CF48" s="607" t="s">
        <v>350</v>
      </c>
      <c r="CG48" s="608"/>
      <c r="CH48" s="608"/>
      <c r="CI48" s="608"/>
      <c r="CJ48" s="608"/>
      <c r="CK48" s="608"/>
      <c r="CL48" s="608"/>
      <c r="CM48" s="608"/>
      <c r="CN48" s="608"/>
      <c r="CO48" s="608"/>
      <c r="CP48" s="608"/>
      <c r="CQ48" s="609"/>
      <c r="CR48" s="610" t="s">
        <v>122</v>
      </c>
      <c r="CS48" s="611"/>
      <c r="CT48" s="611"/>
      <c r="CU48" s="611"/>
      <c r="CV48" s="611"/>
      <c r="CW48" s="611"/>
      <c r="CX48" s="611"/>
      <c r="CY48" s="612"/>
      <c r="CZ48" s="615" t="s">
        <v>122</v>
      </c>
      <c r="DA48" s="616"/>
      <c r="DB48" s="616"/>
      <c r="DC48" s="622"/>
      <c r="DD48" s="619" t="s">
        <v>122</v>
      </c>
      <c r="DE48" s="611"/>
      <c r="DF48" s="611"/>
      <c r="DG48" s="611"/>
      <c r="DH48" s="611"/>
      <c r="DI48" s="611"/>
      <c r="DJ48" s="611"/>
      <c r="DK48" s="612"/>
      <c r="DL48" s="693"/>
      <c r="DM48" s="694"/>
      <c r="DN48" s="694"/>
      <c r="DO48" s="694"/>
      <c r="DP48" s="694"/>
      <c r="DQ48" s="694"/>
      <c r="DR48" s="694"/>
      <c r="DS48" s="694"/>
      <c r="DT48" s="694"/>
      <c r="DU48" s="694"/>
      <c r="DV48" s="695"/>
      <c r="DW48" s="684"/>
      <c r="DX48" s="685"/>
      <c r="DY48" s="685"/>
      <c r="DZ48" s="685"/>
      <c r="EA48" s="685"/>
      <c r="EB48" s="685"/>
      <c r="EC48" s="686"/>
    </row>
    <row r="49" spans="2:133" ht="11.25" customHeight="1" x14ac:dyDescent="0.2">
      <c r="B49" s="219"/>
      <c r="CD49" s="633" t="s">
        <v>351</v>
      </c>
      <c r="CE49" s="634"/>
      <c r="CF49" s="634"/>
      <c r="CG49" s="634"/>
      <c r="CH49" s="634"/>
      <c r="CI49" s="634"/>
      <c r="CJ49" s="634"/>
      <c r="CK49" s="634"/>
      <c r="CL49" s="634"/>
      <c r="CM49" s="634"/>
      <c r="CN49" s="634"/>
      <c r="CO49" s="634"/>
      <c r="CP49" s="634"/>
      <c r="CQ49" s="635"/>
      <c r="CR49" s="682">
        <v>82982884</v>
      </c>
      <c r="CS49" s="669"/>
      <c r="CT49" s="669"/>
      <c r="CU49" s="669"/>
      <c r="CV49" s="669"/>
      <c r="CW49" s="669"/>
      <c r="CX49" s="669"/>
      <c r="CY49" s="698"/>
      <c r="CZ49" s="690">
        <v>100</v>
      </c>
      <c r="DA49" s="699"/>
      <c r="DB49" s="699"/>
      <c r="DC49" s="700"/>
      <c r="DD49" s="701">
        <v>33926349</v>
      </c>
      <c r="DE49" s="669"/>
      <c r="DF49" s="669"/>
      <c r="DG49" s="669"/>
      <c r="DH49" s="669"/>
      <c r="DI49" s="669"/>
      <c r="DJ49" s="669"/>
      <c r="DK49" s="698"/>
      <c r="DL49" s="702"/>
      <c r="DM49" s="703"/>
      <c r="DN49" s="703"/>
      <c r="DO49" s="703"/>
      <c r="DP49" s="703"/>
      <c r="DQ49" s="703"/>
      <c r="DR49" s="703"/>
      <c r="DS49" s="703"/>
      <c r="DT49" s="703"/>
      <c r="DU49" s="703"/>
      <c r="DV49" s="704"/>
      <c r="DW49" s="705"/>
      <c r="DX49" s="706"/>
      <c r="DY49" s="706"/>
      <c r="DZ49" s="706"/>
      <c r="EA49" s="706"/>
      <c r="EB49" s="706"/>
      <c r="EC49" s="707"/>
    </row>
  </sheetData>
  <sheetProtection algorithmName="SHA-512" hashValue="l1hqXhs1UPAppNbAs+ApatHKTQBakpnMGSHWGp4uWYWwYdRFx/ZmNNx2MeW5yD0R9cKs/eWOF6fXrrTCGzGQUQ==" saltValue="AB7mhyzwmYnvmdp2ZRKSjA=="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CF29:CQ29"/>
    <mergeCell ref="CR29:CY29"/>
    <mergeCell ref="CZ29:DC29"/>
    <mergeCell ref="BR30:CB30"/>
    <mergeCell ref="CF30:CQ30"/>
    <mergeCell ref="CR30:CY30"/>
    <mergeCell ref="CZ30:DC30"/>
    <mergeCell ref="DD30:DK30"/>
    <mergeCell ref="DL30:DV30"/>
    <mergeCell ref="B30:Q30"/>
    <mergeCell ref="R30:Y30"/>
    <mergeCell ref="Z30:AC30"/>
    <mergeCell ref="AD30:AK30"/>
    <mergeCell ref="AL30:AO30"/>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CZ25:DC25"/>
    <mergeCell ref="DD25:DK25"/>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2"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708" t="s">
        <v>352</v>
      </c>
      <c r="B2" s="708"/>
      <c r="C2" s="708"/>
      <c r="D2" s="708"/>
      <c r="E2" s="708"/>
      <c r="F2" s="708"/>
      <c r="G2" s="708"/>
      <c r="H2" s="708"/>
      <c r="I2" s="708"/>
      <c r="J2" s="708"/>
      <c r="K2" s="708"/>
      <c r="L2" s="708"/>
      <c r="M2" s="708"/>
      <c r="N2" s="708"/>
      <c r="O2" s="708"/>
      <c r="P2" s="708"/>
      <c r="Q2" s="708"/>
      <c r="R2" s="708"/>
      <c r="S2" s="708"/>
      <c r="T2" s="708"/>
      <c r="U2" s="708"/>
      <c r="V2" s="708"/>
      <c r="W2" s="708"/>
      <c r="X2" s="708"/>
      <c r="Y2" s="708"/>
      <c r="Z2" s="708"/>
      <c r="AA2" s="708"/>
      <c r="AB2" s="708"/>
      <c r="AC2" s="708"/>
      <c r="AD2" s="708"/>
      <c r="AE2" s="708"/>
      <c r="AF2" s="708"/>
      <c r="AG2" s="708"/>
      <c r="AH2" s="708"/>
      <c r="AI2" s="708"/>
      <c r="AJ2" s="708"/>
      <c r="AK2" s="708"/>
      <c r="AL2" s="708"/>
      <c r="AM2" s="708"/>
      <c r="AN2" s="708"/>
      <c r="AO2" s="708"/>
      <c r="AP2" s="708"/>
      <c r="AQ2" s="708"/>
      <c r="AR2" s="708"/>
      <c r="AS2" s="708"/>
      <c r="AT2" s="708"/>
      <c r="AU2" s="708"/>
      <c r="AV2" s="708"/>
      <c r="AW2" s="708"/>
      <c r="AX2" s="708"/>
      <c r="AY2" s="708"/>
      <c r="AZ2" s="708"/>
      <c r="BA2" s="708"/>
      <c r="BB2" s="708"/>
      <c r="BC2" s="708"/>
      <c r="BD2" s="708"/>
      <c r="BE2" s="708"/>
      <c r="BF2" s="708"/>
      <c r="BG2" s="708"/>
      <c r="BH2" s="708"/>
      <c r="BI2" s="708"/>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709" t="s">
        <v>353</v>
      </c>
      <c r="DK2" s="710"/>
      <c r="DL2" s="710"/>
      <c r="DM2" s="710"/>
      <c r="DN2" s="710"/>
      <c r="DO2" s="711"/>
      <c r="DP2" s="222"/>
      <c r="DQ2" s="709" t="s">
        <v>354</v>
      </c>
      <c r="DR2" s="710"/>
      <c r="DS2" s="710"/>
      <c r="DT2" s="710"/>
      <c r="DU2" s="710"/>
      <c r="DV2" s="710"/>
      <c r="DW2" s="710"/>
      <c r="DX2" s="710"/>
      <c r="DY2" s="710"/>
      <c r="DZ2" s="711"/>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5">
      <c r="A4" s="712" t="s">
        <v>355</v>
      </c>
      <c r="B4" s="712"/>
      <c r="C4" s="712"/>
      <c r="D4" s="712"/>
      <c r="E4" s="712"/>
      <c r="F4" s="712"/>
      <c r="G4" s="712"/>
      <c r="H4" s="712"/>
      <c r="I4" s="712"/>
      <c r="J4" s="712"/>
      <c r="K4" s="712"/>
      <c r="L4" s="712"/>
      <c r="M4" s="712"/>
      <c r="N4" s="712"/>
      <c r="O4" s="712"/>
      <c r="P4" s="712"/>
      <c r="Q4" s="712"/>
      <c r="R4" s="712"/>
      <c r="S4" s="712"/>
      <c r="T4" s="712"/>
      <c r="U4" s="712"/>
      <c r="V4" s="712"/>
      <c r="W4" s="712"/>
      <c r="X4" s="712"/>
      <c r="Y4" s="712"/>
      <c r="Z4" s="712"/>
      <c r="AA4" s="712"/>
      <c r="AB4" s="712"/>
      <c r="AC4" s="712"/>
      <c r="AD4" s="712"/>
      <c r="AE4" s="712"/>
      <c r="AF4" s="712"/>
      <c r="AG4" s="712"/>
      <c r="AH4" s="712"/>
      <c r="AI4" s="712"/>
      <c r="AJ4" s="712"/>
      <c r="AK4" s="712"/>
      <c r="AL4" s="712"/>
      <c r="AM4" s="712"/>
      <c r="AN4" s="712"/>
      <c r="AO4" s="712"/>
      <c r="AP4" s="712"/>
      <c r="AQ4" s="712"/>
      <c r="AR4" s="712"/>
      <c r="AS4" s="712"/>
      <c r="AT4" s="712"/>
      <c r="AU4" s="712"/>
      <c r="AV4" s="712"/>
      <c r="AW4" s="712"/>
      <c r="AX4" s="712"/>
      <c r="AY4" s="712"/>
      <c r="AZ4" s="226"/>
      <c r="BA4" s="226"/>
      <c r="BB4" s="226"/>
      <c r="BC4" s="226"/>
      <c r="BD4" s="226"/>
      <c r="BE4" s="227"/>
      <c r="BF4" s="227"/>
      <c r="BG4" s="227"/>
      <c r="BH4" s="227"/>
      <c r="BI4" s="227"/>
      <c r="BJ4" s="227"/>
      <c r="BK4" s="227"/>
      <c r="BL4" s="227"/>
      <c r="BM4" s="227"/>
      <c r="BN4" s="227"/>
      <c r="BO4" s="227"/>
      <c r="BP4" s="227"/>
      <c r="BQ4" s="713" t="s">
        <v>356</v>
      </c>
      <c r="BR4" s="713"/>
      <c r="BS4" s="713"/>
      <c r="BT4" s="713"/>
      <c r="BU4" s="713"/>
      <c r="BV4" s="713"/>
      <c r="BW4" s="713"/>
      <c r="BX4" s="713"/>
      <c r="BY4" s="713"/>
      <c r="BZ4" s="713"/>
      <c r="CA4" s="713"/>
      <c r="CB4" s="713"/>
      <c r="CC4" s="713"/>
      <c r="CD4" s="713"/>
      <c r="CE4" s="713"/>
      <c r="CF4" s="713"/>
      <c r="CG4" s="713"/>
      <c r="CH4" s="713"/>
      <c r="CI4" s="713"/>
      <c r="CJ4" s="713"/>
      <c r="CK4" s="713"/>
      <c r="CL4" s="713"/>
      <c r="CM4" s="713"/>
      <c r="CN4" s="713"/>
      <c r="CO4" s="713"/>
      <c r="CP4" s="713"/>
      <c r="CQ4" s="713"/>
      <c r="CR4" s="713"/>
      <c r="CS4" s="713"/>
      <c r="CT4" s="713"/>
      <c r="CU4" s="713"/>
      <c r="CV4" s="713"/>
      <c r="CW4" s="713"/>
      <c r="CX4" s="713"/>
      <c r="CY4" s="713"/>
      <c r="CZ4" s="713"/>
      <c r="DA4" s="713"/>
      <c r="DB4" s="713"/>
      <c r="DC4" s="713"/>
      <c r="DD4" s="713"/>
      <c r="DE4" s="713"/>
      <c r="DF4" s="713"/>
      <c r="DG4" s="713"/>
      <c r="DH4" s="713"/>
      <c r="DI4" s="713"/>
      <c r="DJ4" s="713"/>
      <c r="DK4" s="713"/>
      <c r="DL4" s="713"/>
      <c r="DM4" s="713"/>
      <c r="DN4" s="713"/>
      <c r="DO4" s="713"/>
      <c r="DP4" s="713"/>
      <c r="DQ4" s="713"/>
      <c r="DR4" s="713"/>
      <c r="DS4" s="713"/>
      <c r="DT4" s="713"/>
      <c r="DU4" s="713"/>
      <c r="DV4" s="713"/>
      <c r="DW4" s="713"/>
      <c r="DX4" s="713"/>
      <c r="DY4" s="713"/>
      <c r="DZ4" s="713"/>
      <c r="EA4" s="228"/>
    </row>
    <row r="5" spans="1:131" s="229" customFormat="1" ht="26.25" customHeight="1" x14ac:dyDescent="0.2">
      <c r="A5" s="714" t="s">
        <v>357</v>
      </c>
      <c r="B5" s="715"/>
      <c r="C5" s="715"/>
      <c r="D5" s="715"/>
      <c r="E5" s="715"/>
      <c r="F5" s="715"/>
      <c r="G5" s="715"/>
      <c r="H5" s="715"/>
      <c r="I5" s="715"/>
      <c r="J5" s="715"/>
      <c r="K5" s="715"/>
      <c r="L5" s="715"/>
      <c r="M5" s="715"/>
      <c r="N5" s="715"/>
      <c r="O5" s="715"/>
      <c r="P5" s="716"/>
      <c r="Q5" s="720" t="s">
        <v>358</v>
      </c>
      <c r="R5" s="721"/>
      <c r="S5" s="721"/>
      <c r="T5" s="721"/>
      <c r="U5" s="722"/>
      <c r="V5" s="720" t="s">
        <v>359</v>
      </c>
      <c r="W5" s="721"/>
      <c r="X5" s="721"/>
      <c r="Y5" s="721"/>
      <c r="Z5" s="722"/>
      <c r="AA5" s="720" t="s">
        <v>360</v>
      </c>
      <c r="AB5" s="721"/>
      <c r="AC5" s="721"/>
      <c r="AD5" s="721"/>
      <c r="AE5" s="721"/>
      <c r="AF5" s="726" t="s">
        <v>361</v>
      </c>
      <c r="AG5" s="721"/>
      <c r="AH5" s="721"/>
      <c r="AI5" s="721"/>
      <c r="AJ5" s="727"/>
      <c r="AK5" s="721" t="s">
        <v>362</v>
      </c>
      <c r="AL5" s="721"/>
      <c r="AM5" s="721"/>
      <c r="AN5" s="721"/>
      <c r="AO5" s="722"/>
      <c r="AP5" s="720" t="s">
        <v>363</v>
      </c>
      <c r="AQ5" s="721"/>
      <c r="AR5" s="721"/>
      <c r="AS5" s="721"/>
      <c r="AT5" s="722"/>
      <c r="AU5" s="720" t="s">
        <v>364</v>
      </c>
      <c r="AV5" s="721"/>
      <c r="AW5" s="721"/>
      <c r="AX5" s="721"/>
      <c r="AY5" s="727"/>
      <c r="AZ5" s="226"/>
      <c r="BA5" s="226"/>
      <c r="BB5" s="226"/>
      <c r="BC5" s="226"/>
      <c r="BD5" s="226"/>
      <c r="BE5" s="227"/>
      <c r="BF5" s="227"/>
      <c r="BG5" s="227"/>
      <c r="BH5" s="227"/>
      <c r="BI5" s="227"/>
      <c r="BJ5" s="227"/>
      <c r="BK5" s="227"/>
      <c r="BL5" s="227"/>
      <c r="BM5" s="227"/>
      <c r="BN5" s="227"/>
      <c r="BO5" s="227"/>
      <c r="BP5" s="227"/>
      <c r="BQ5" s="714" t="s">
        <v>365</v>
      </c>
      <c r="BR5" s="715"/>
      <c r="BS5" s="715"/>
      <c r="BT5" s="715"/>
      <c r="BU5" s="715"/>
      <c r="BV5" s="715"/>
      <c r="BW5" s="715"/>
      <c r="BX5" s="715"/>
      <c r="BY5" s="715"/>
      <c r="BZ5" s="715"/>
      <c r="CA5" s="715"/>
      <c r="CB5" s="715"/>
      <c r="CC5" s="715"/>
      <c r="CD5" s="715"/>
      <c r="CE5" s="715"/>
      <c r="CF5" s="715"/>
      <c r="CG5" s="716"/>
      <c r="CH5" s="720" t="s">
        <v>366</v>
      </c>
      <c r="CI5" s="721"/>
      <c r="CJ5" s="721"/>
      <c r="CK5" s="721"/>
      <c r="CL5" s="722"/>
      <c r="CM5" s="720" t="s">
        <v>367</v>
      </c>
      <c r="CN5" s="721"/>
      <c r="CO5" s="721"/>
      <c r="CP5" s="721"/>
      <c r="CQ5" s="722"/>
      <c r="CR5" s="720" t="s">
        <v>368</v>
      </c>
      <c r="CS5" s="721"/>
      <c r="CT5" s="721"/>
      <c r="CU5" s="721"/>
      <c r="CV5" s="722"/>
      <c r="CW5" s="720" t="s">
        <v>369</v>
      </c>
      <c r="CX5" s="721"/>
      <c r="CY5" s="721"/>
      <c r="CZ5" s="721"/>
      <c r="DA5" s="722"/>
      <c r="DB5" s="720" t="s">
        <v>370</v>
      </c>
      <c r="DC5" s="721"/>
      <c r="DD5" s="721"/>
      <c r="DE5" s="721"/>
      <c r="DF5" s="722"/>
      <c r="DG5" s="750" t="s">
        <v>371</v>
      </c>
      <c r="DH5" s="751"/>
      <c r="DI5" s="751"/>
      <c r="DJ5" s="751"/>
      <c r="DK5" s="752"/>
      <c r="DL5" s="750" t="s">
        <v>372</v>
      </c>
      <c r="DM5" s="751"/>
      <c r="DN5" s="751"/>
      <c r="DO5" s="751"/>
      <c r="DP5" s="752"/>
      <c r="DQ5" s="720" t="s">
        <v>373</v>
      </c>
      <c r="DR5" s="721"/>
      <c r="DS5" s="721"/>
      <c r="DT5" s="721"/>
      <c r="DU5" s="722"/>
      <c r="DV5" s="720" t="s">
        <v>364</v>
      </c>
      <c r="DW5" s="721"/>
      <c r="DX5" s="721"/>
      <c r="DY5" s="721"/>
      <c r="DZ5" s="727"/>
      <c r="EA5" s="228"/>
    </row>
    <row r="6" spans="1:131" s="229" customFormat="1" ht="26.25" customHeight="1" thickBot="1" x14ac:dyDescent="0.25">
      <c r="A6" s="717"/>
      <c r="B6" s="718"/>
      <c r="C6" s="718"/>
      <c r="D6" s="718"/>
      <c r="E6" s="718"/>
      <c r="F6" s="718"/>
      <c r="G6" s="718"/>
      <c r="H6" s="718"/>
      <c r="I6" s="718"/>
      <c r="J6" s="718"/>
      <c r="K6" s="718"/>
      <c r="L6" s="718"/>
      <c r="M6" s="718"/>
      <c r="N6" s="718"/>
      <c r="O6" s="718"/>
      <c r="P6" s="719"/>
      <c r="Q6" s="723"/>
      <c r="R6" s="724"/>
      <c r="S6" s="724"/>
      <c r="T6" s="724"/>
      <c r="U6" s="725"/>
      <c r="V6" s="723"/>
      <c r="W6" s="724"/>
      <c r="X6" s="724"/>
      <c r="Y6" s="724"/>
      <c r="Z6" s="725"/>
      <c r="AA6" s="723"/>
      <c r="AB6" s="724"/>
      <c r="AC6" s="724"/>
      <c r="AD6" s="724"/>
      <c r="AE6" s="724"/>
      <c r="AF6" s="728"/>
      <c r="AG6" s="724"/>
      <c r="AH6" s="724"/>
      <c r="AI6" s="724"/>
      <c r="AJ6" s="729"/>
      <c r="AK6" s="724"/>
      <c r="AL6" s="724"/>
      <c r="AM6" s="724"/>
      <c r="AN6" s="724"/>
      <c r="AO6" s="725"/>
      <c r="AP6" s="723"/>
      <c r="AQ6" s="724"/>
      <c r="AR6" s="724"/>
      <c r="AS6" s="724"/>
      <c r="AT6" s="725"/>
      <c r="AU6" s="723"/>
      <c r="AV6" s="724"/>
      <c r="AW6" s="724"/>
      <c r="AX6" s="724"/>
      <c r="AY6" s="729"/>
      <c r="AZ6" s="226"/>
      <c r="BA6" s="226"/>
      <c r="BB6" s="226"/>
      <c r="BC6" s="226"/>
      <c r="BD6" s="226"/>
      <c r="BE6" s="227"/>
      <c r="BF6" s="227"/>
      <c r="BG6" s="227"/>
      <c r="BH6" s="227"/>
      <c r="BI6" s="227"/>
      <c r="BJ6" s="227"/>
      <c r="BK6" s="227"/>
      <c r="BL6" s="227"/>
      <c r="BM6" s="227"/>
      <c r="BN6" s="227"/>
      <c r="BO6" s="227"/>
      <c r="BP6" s="227"/>
      <c r="BQ6" s="717"/>
      <c r="BR6" s="718"/>
      <c r="BS6" s="718"/>
      <c r="BT6" s="718"/>
      <c r="BU6" s="718"/>
      <c r="BV6" s="718"/>
      <c r="BW6" s="718"/>
      <c r="BX6" s="718"/>
      <c r="BY6" s="718"/>
      <c r="BZ6" s="718"/>
      <c r="CA6" s="718"/>
      <c r="CB6" s="718"/>
      <c r="CC6" s="718"/>
      <c r="CD6" s="718"/>
      <c r="CE6" s="718"/>
      <c r="CF6" s="718"/>
      <c r="CG6" s="719"/>
      <c r="CH6" s="723"/>
      <c r="CI6" s="724"/>
      <c r="CJ6" s="724"/>
      <c r="CK6" s="724"/>
      <c r="CL6" s="725"/>
      <c r="CM6" s="723"/>
      <c r="CN6" s="724"/>
      <c r="CO6" s="724"/>
      <c r="CP6" s="724"/>
      <c r="CQ6" s="725"/>
      <c r="CR6" s="723"/>
      <c r="CS6" s="724"/>
      <c r="CT6" s="724"/>
      <c r="CU6" s="724"/>
      <c r="CV6" s="725"/>
      <c r="CW6" s="723"/>
      <c r="CX6" s="724"/>
      <c r="CY6" s="724"/>
      <c r="CZ6" s="724"/>
      <c r="DA6" s="725"/>
      <c r="DB6" s="723"/>
      <c r="DC6" s="724"/>
      <c r="DD6" s="724"/>
      <c r="DE6" s="724"/>
      <c r="DF6" s="725"/>
      <c r="DG6" s="753"/>
      <c r="DH6" s="754"/>
      <c r="DI6" s="754"/>
      <c r="DJ6" s="754"/>
      <c r="DK6" s="755"/>
      <c r="DL6" s="753"/>
      <c r="DM6" s="754"/>
      <c r="DN6" s="754"/>
      <c r="DO6" s="754"/>
      <c r="DP6" s="755"/>
      <c r="DQ6" s="723"/>
      <c r="DR6" s="724"/>
      <c r="DS6" s="724"/>
      <c r="DT6" s="724"/>
      <c r="DU6" s="725"/>
      <c r="DV6" s="723"/>
      <c r="DW6" s="724"/>
      <c r="DX6" s="724"/>
      <c r="DY6" s="724"/>
      <c r="DZ6" s="729"/>
      <c r="EA6" s="228"/>
    </row>
    <row r="7" spans="1:131" s="229" customFormat="1" ht="26.25" customHeight="1" thickTop="1" x14ac:dyDescent="0.2">
      <c r="A7" s="230">
        <v>1</v>
      </c>
      <c r="B7" s="736" t="s">
        <v>374</v>
      </c>
      <c r="C7" s="737"/>
      <c r="D7" s="737"/>
      <c r="E7" s="737"/>
      <c r="F7" s="737"/>
      <c r="G7" s="737"/>
      <c r="H7" s="737"/>
      <c r="I7" s="737"/>
      <c r="J7" s="737"/>
      <c r="K7" s="737"/>
      <c r="L7" s="737"/>
      <c r="M7" s="737"/>
      <c r="N7" s="737"/>
      <c r="O7" s="737"/>
      <c r="P7" s="738"/>
      <c r="Q7" s="739">
        <v>82307</v>
      </c>
      <c r="R7" s="740"/>
      <c r="S7" s="740"/>
      <c r="T7" s="740"/>
      <c r="U7" s="740"/>
      <c r="V7" s="740">
        <v>81996</v>
      </c>
      <c r="W7" s="740"/>
      <c r="X7" s="740"/>
      <c r="Y7" s="740"/>
      <c r="Z7" s="740"/>
      <c r="AA7" s="740">
        <v>310</v>
      </c>
      <c r="AB7" s="740"/>
      <c r="AC7" s="740"/>
      <c r="AD7" s="740"/>
      <c r="AE7" s="741"/>
      <c r="AF7" s="742">
        <v>259</v>
      </c>
      <c r="AG7" s="743"/>
      <c r="AH7" s="743"/>
      <c r="AI7" s="743"/>
      <c r="AJ7" s="744"/>
      <c r="AK7" s="745">
        <v>667</v>
      </c>
      <c r="AL7" s="746"/>
      <c r="AM7" s="746"/>
      <c r="AN7" s="746"/>
      <c r="AO7" s="746"/>
      <c r="AP7" s="746">
        <v>48601</v>
      </c>
      <c r="AQ7" s="746"/>
      <c r="AR7" s="746"/>
      <c r="AS7" s="746"/>
      <c r="AT7" s="746"/>
      <c r="AU7" s="747"/>
      <c r="AV7" s="747"/>
      <c r="AW7" s="747"/>
      <c r="AX7" s="747"/>
      <c r="AY7" s="748"/>
      <c r="AZ7" s="226"/>
      <c r="BA7" s="226"/>
      <c r="BB7" s="226"/>
      <c r="BC7" s="226"/>
      <c r="BD7" s="226"/>
      <c r="BE7" s="227"/>
      <c r="BF7" s="227"/>
      <c r="BG7" s="227"/>
      <c r="BH7" s="227"/>
      <c r="BI7" s="227"/>
      <c r="BJ7" s="227"/>
      <c r="BK7" s="227"/>
      <c r="BL7" s="227"/>
      <c r="BM7" s="227"/>
      <c r="BN7" s="227"/>
      <c r="BO7" s="227"/>
      <c r="BP7" s="227"/>
      <c r="BQ7" s="230">
        <v>1</v>
      </c>
      <c r="BR7" s="231"/>
      <c r="BS7" s="733" t="s">
        <v>557</v>
      </c>
      <c r="BT7" s="734"/>
      <c r="BU7" s="734"/>
      <c r="BV7" s="734"/>
      <c r="BW7" s="734"/>
      <c r="BX7" s="734"/>
      <c r="BY7" s="734"/>
      <c r="BZ7" s="734"/>
      <c r="CA7" s="734"/>
      <c r="CB7" s="734"/>
      <c r="CC7" s="734"/>
      <c r="CD7" s="734"/>
      <c r="CE7" s="734"/>
      <c r="CF7" s="734"/>
      <c r="CG7" s="749"/>
      <c r="CH7" s="730">
        <v>25</v>
      </c>
      <c r="CI7" s="731"/>
      <c r="CJ7" s="731"/>
      <c r="CK7" s="731"/>
      <c r="CL7" s="732"/>
      <c r="CM7" s="730">
        <v>411</v>
      </c>
      <c r="CN7" s="731"/>
      <c r="CO7" s="731"/>
      <c r="CP7" s="731"/>
      <c r="CQ7" s="732"/>
      <c r="CR7" s="730">
        <v>5</v>
      </c>
      <c r="CS7" s="731"/>
      <c r="CT7" s="731"/>
      <c r="CU7" s="731"/>
      <c r="CV7" s="732"/>
      <c r="CW7" s="730" t="s">
        <v>489</v>
      </c>
      <c r="CX7" s="731"/>
      <c r="CY7" s="731"/>
      <c r="CZ7" s="731"/>
      <c r="DA7" s="732"/>
      <c r="DB7" s="730" t="s">
        <v>489</v>
      </c>
      <c r="DC7" s="731"/>
      <c r="DD7" s="731"/>
      <c r="DE7" s="731"/>
      <c r="DF7" s="732"/>
      <c r="DG7" s="730">
        <v>407</v>
      </c>
      <c r="DH7" s="731"/>
      <c r="DI7" s="731"/>
      <c r="DJ7" s="731"/>
      <c r="DK7" s="732"/>
      <c r="DL7" s="730" t="s">
        <v>489</v>
      </c>
      <c r="DM7" s="731"/>
      <c r="DN7" s="731"/>
      <c r="DO7" s="731"/>
      <c r="DP7" s="732"/>
      <c r="DQ7" s="730">
        <v>409</v>
      </c>
      <c r="DR7" s="731"/>
      <c r="DS7" s="731"/>
      <c r="DT7" s="731"/>
      <c r="DU7" s="732"/>
      <c r="DV7" s="733"/>
      <c r="DW7" s="734"/>
      <c r="DX7" s="734"/>
      <c r="DY7" s="734"/>
      <c r="DZ7" s="735"/>
      <c r="EA7" s="228"/>
    </row>
    <row r="8" spans="1:131" s="229" customFormat="1" ht="26.25" customHeight="1" x14ac:dyDescent="0.2">
      <c r="A8" s="232">
        <v>2</v>
      </c>
      <c r="B8" s="767" t="s">
        <v>375</v>
      </c>
      <c r="C8" s="768"/>
      <c r="D8" s="768"/>
      <c r="E8" s="768"/>
      <c r="F8" s="768"/>
      <c r="G8" s="768"/>
      <c r="H8" s="768"/>
      <c r="I8" s="768"/>
      <c r="J8" s="768"/>
      <c r="K8" s="768"/>
      <c r="L8" s="768"/>
      <c r="M8" s="768"/>
      <c r="N8" s="768"/>
      <c r="O8" s="768"/>
      <c r="P8" s="769"/>
      <c r="Q8" s="770">
        <v>1397</v>
      </c>
      <c r="R8" s="771"/>
      <c r="S8" s="771"/>
      <c r="T8" s="771"/>
      <c r="U8" s="771"/>
      <c r="V8" s="771">
        <v>1397</v>
      </c>
      <c r="W8" s="771"/>
      <c r="X8" s="771"/>
      <c r="Y8" s="771"/>
      <c r="Z8" s="771"/>
      <c r="AA8" s="772" t="s">
        <v>548</v>
      </c>
      <c r="AB8" s="774"/>
      <c r="AC8" s="774"/>
      <c r="AD8" s="774"/>
      <c r="AE8" s="775"/>
      <c r="AF8" s="773" t="s">
        <v>122</v>
      </c>
      <c r="AG8" s="774"/>
      <c r="AH8" s="774"/>
      <c r="AI8" s="774"/>
      <c r="AJ8" s="775"/>
      <c r="AK8" s="756">
        <v>118</v>
      </c>
      <c r="AL8" s="757"/>
      <c r="AM8" s="757"/>
      <c r="AN8" s="757"/>
      <c r="AO8" s="757"/>
      <c r="AP8" s="757">
        <v>2324</v>
      </c>
      <c r="AQ8" s="757"/>
      <c r="AR8" s="757"/>
      <c r="AS8" s="757"/>
      <c r="AT8" s="757"/>
      <c r="AU8" s="758"/>
      <c r="AV8" s="758"/>
      <c r="AW8" s="758"/>
      <c r="AX8" s="758"/>
      <c r="AY8" s="759"/>
      <c r="AZ8" s="226"/>
      <c r="BA8" s="226"/>
      <c r="BB8" s="226"/>
      <c r="BC8" s="226"/>
      <c r="BD8" s="226"/>
      <c r="BE8" s="227"/>
      <c r="BF8" s="227"/>
      <c r="BG8" s="227"/>
      <c r="BH8" s="227"/>
      <c r="BI8" s="227"/>
      <c r="BJ8" s="227"/>
      <c r="BK8" s="227"/>
      <c r="BL8" s="227"/>
      <c r="BM8" s="227"/>
      <c r="BN8" s="227"/>
      <c r="BO8" s="227"/>
      <c r="BP8" s="227"/>
      <c r="BQ8" s="232">
        <v>2</v>
      </c>
      <c r="BR8" s="233"/>
      <c r="BS8" s="760" t="s">
        <v>558</v>
      </c>
      <c r="BT8" s="761"/>
      <c r="BU8" s="761"/>
      <c r="BV8" s="761"/>
      <c r="BW8" s="761"/>
      <c r="BX8" s="761"/>
      <c r="BY8" s="761"/>
      <c r="BZ8" s="761"/>
      <c r="CA8" s="761"/>
      <c r="CB8" s="761"/>
      <c r="CC8" s="761"/>
      <c r="CD8" s="761"/>
      <c r="CE8" s="761"/>
      <c r="CF8" s="761"/>
      <c r="CG8" s="762"/>
      <c r="CH8" s="763">
        <v>383</v>
      </c>
      <c r="CI8" s="764"/>
      <c r="CJ8" s="764"/>
      <c r="CK8" s="764"/>
      <c r="CL8" s="765"/>
      <c r="CM8" s="763">
        <v>33</v>
      </c>
      <c r="CN8" s="764"/>
      <c r="CO8" s="764"/>
      <c r="CP8" s="764"/>
      <c r="CQ8" s="765"/>
      <c r="CR8" s="763">
        <v>3</v>
      </c>
      <c r="CS8" s="764"/>
      <c r="CT8" s="764"/>
      <c r="CU8" s="764"/>
      <c r="CV8" s="765"/>
      <c r="CW8" s="763" t="s">
        <v>489</v>
      </c>
      <c r="CX8" s="764"/>
      <c r="CY8" s="764"/>
      <c r="CZ8" s="764"/>
      <c r="DA8" s="765"/>
      <c r="DB8" s="763" t="s">
        <v>489</v>
      </c>
      <c r="DC8" s="764"/>
      <c r="DD8" s="764"/>
      <c r="DE8" s="764"/>
      <c r="DF8" s="765"/>
      <c r="DG8" s="763" t="s">
        <v>489</v>
      </c>
      <c r="DH8" s="764"/>
      <c r="DI8" s="764"/>
      <c r="DJ8" s="764"/>
      <c r="DK8" s="765"/>
      <c r="DL8" s="763" t="s">
        <v>489</v>
      </c>
      <c r="DM8" s="764"/>
      <c r="DN8" s="764"/>
      <c r="DO8" s="764"/>
      <c r="DP8" s="765"/>
      <c r="DQ8" s="763" t="s">
        <v>489</v>
      </c>
      <c r="DR8" s="764"/>
      <c r="DS8" s="764"/>
      <c r="DT8" s="764"/>
      <c r="DU8" s="765"/>
      <c r="DV8" s="760"/>
      <c r="DW8" s="761"/>
      <c r="DX8" s="761"/>
      <c r="DY8" s="761"/>
      <c r="DZ8" s="766"/>
      <c r="EA8" s="228"/>
    </row>
    <row r="9" spans="1:131" s="229" customFormat="1" ht="26.25" customHeight="1" x14ac:dyDescent="0.2">
      <c r="A9" s="232">
        <v>3</v>
      </c>
      <c r="B9" s="767" t="s">
        <v>376</v>
      </c>
      <c r="C9" s="768"/>
      <c r="D9" s="768"/>
      <c r="E9" s="768"/>
      <c r="F9" s="768"/>
      <c r="G9" s="768"/>
      <c r="H9" s="768"/>
      <c r="I9" s="768"/>
      <c r="J9" s="768"/>
      <c r="K9" s="768"/>
      <c r="L9" s="768"/>
      <c r="M9" s="768"/>
      <c r="N9" s="768"/>
      <c r="O9" s="768"/>
      <c r="P9" s="769"/>
      <c r="Q9" s="770">
        <v>2076</v>
      </c>
      <c r="R9" s="771"/>
      <c r="S9" s="771"/>
      <c r="T9" s="771"/>
      <c r="U9" s="771"/>
      <c r="V9" s="771">
        <v>2076</v>
      </c>
      <c r="W9" s="771"/>
      <c r="X9" s="771"/>
      <c r="Y9" s="771"/>
      <c r="Z9" s="771"/>
      <c r="AA9" s="771" t="s">
        <v>548</v>
      </c>
      <c r="AB9" s="771"/>
      <c r="AC9" s="771"/>
      <c r="AD9" s="771"/>
      <c r="AE9" s="772"/>
      <c r="AF9" s="773" t="s">
        <v>122</v>
      </c>
      <c r="AG9" s="774"/>
      <c r="AH9" s="774"/>
      <c r="AI9" s="774"/>
      <c r="AJ9" s="775"/>
      <c r="AK9" s="756" t="s">
        <v>548</v>
      </c>
      <c r="AL9" s="757"/>
      <c r="AM9" s="757"/>
      <c r="AN9" s="757"/>
      <c r="AO9" s="757"/>
      <c r="AP9" s="757">
        <v>9069</v>
      </c>
      <c r="AQ9" s="757"/>
      <c r="AR9" s="757"/>
      <c r="AS9" s="757"/>
      <c r="AT9" s="757"/>
      <c r="AU9" s="758"/>
      <c r="AV9" s="758"/>
      <c r="AW9" s="758"/>
      <c r="AX9" s="758"/>
      <c r="AY9" s="759"/>
      <c r="AZ9" s="226"/>
      <c r="BA9" s="226"/>
      <c r="BB9" s="226"/>
      <c r="BC9" s="226"/>
      <c r="BD9" s="226"/>
      <c r="BE9" s="227"/>
      <c r="BF9" s="227"/>
      <c r="BG9" s="227"/>
      <c r="BH9" s="227"/>
      <c r="BI9" s="227"/>
      <c r="BJ9" s="227"/>
      <c r="BK9" s="227"/>
      <c r="BL9" s="227"/>
      <c r="BM9" s="227"/>
      <c r="BN9" s="227"/>
      <c r="BO9" s="227"/>
      <c r="BP9" s="227"/>
      <c r="BQ9" s="232">
        <v>3</v>
      </c>
      <c r="BR9" s="233"/>
      <c r="BS9" s="760" t="s">
        <v>559</v>
      </c>
      <c r="BT9" s="761"/>
      <c r="BU9" s="761"/>
      <c r="BV9" s="761"/>
      <c r="BW9" s="761"/>
      <c r="BX9" s="761"/>
      <c r="BY9" s="761"/>
      <c r="BZ9" s="761"/>
      <c r="CA9" s="761"/>
      <c r="CB9" s="761"/>
      <c r="CC9" s="761"/>
      <c r="CD9" s="761"/>
      <c r="CE9" s="761"/>
      <c r="CF9" s="761"/>
      <c r="CG9" s="762"/>
      <c r="CH9" s="763">
        <v>42</v>
      </c>
      <c r="CI9" s="764"/>
      <c r="CJ9" s="764"/>
      <c r="CK9" s="764"/>
      <c r="CL9" s="765"/>
      <c r="CM9" s="763">
        <v>777</v>
      </c>
      <c r="CN9" s="764"/>
      <c r="CO9" s="764"/>
      <c r="CP9" s="764"/>
      <c r="CQ9" s="765"/>
      <c r="CR9" s="763">
        <v>122</v>
      </c>
      <c r="CS9" s="764"/>
      <c r="CT9" s="764"/>
      <c r="CU9" s="764"/>
      <c r="CV9" s="765"/>
      <c r="CW9" s="763" t="s">
        <v>489</v>
      </c>
      <c r="CX9" s="764"/>
      <c r="CY9" s="764"/>
      <c r="CZ9" s="764"/>
      <c r="DA9" s="765"/>
      <c r="DB9" s="763" t="s">
        <v>489</v>
      </c>
      <c r="DC9" s="764"/>
      <c r="DD9" s="764"/>
      <c r="DE9" s="764"/>
      <c r="DF9" s="765"/>
      <c r="DG9" s="763" t="s">
        <v>489</v>
      </c>
      <c r="DH9" s="764"/>
      <c r="DI9" s="764"/>
      <c r="DJ9" s="764"/>
      <c r="DK9" s="765"/>
      <c r="DL9" s="763" t="s">
        <v>489</v>
      </c>
      <c r="DM9" s="764"/>
      <c r="DN9" s="764"/>
      <c r="DO9" s="764"/>
      <c r="DP9" s="765"/>
      <c r="DQ9" s="763" t="s">
        <v>489</v>
      </c>
      <c r="DR9" s="764"/>
      <c r="DS9" s="764"/>
      <c r="DT9" s="764"/>
      <c r="DU9" s="765"/>
      <c r="DV9" s="760"/>
      <c r="DW9" s="761"/>
      <c r="DX9" s="761"/>
      <c r="DY9" s="761"/>
      <c r="DZ9" s="766"/>
      <c r="EA9" s="228"/>
    </row>
    <row r="10" spans="1:131" s="229" customFormat="1" ht="26.25" customHeight="1" x14ac:dyDescent="0.2">
      <c r="A10" s="232">
        <v>4</v>
      </c>
      <c r="B10" s="767" t="s">
        <v>377</v>
      </c>
      <c r="C10" s="768"/>
      <c r="D10" s="768"/>
      <c r="E10" s="768"/>
      <c r="F10" s="768"/>
      <c r="G10" s="768"/>
      <c r="H10" s="768"/>
      <c r="I10" s="768"/>
      <c r="J10" s="768"/>
      <c r="K10" s="768"/>
      <c r="L10" s="768"/>
      <c r="M10" s="768"/>
      <c r="N10" s="768"/>
      <c r="O10" s="768"/>
      <c r="P10" s="769"/>
      <c r="Q10" s="770">
        <v>222</v>
      </c>
      <c r="R10" s="771"/>
      <c r="S10" s="771"/>
      <c r="T10" s="771"/>
      <c r="U10" s="771"/>
      <c r="V10" s="771">
        <v>222</v>
      </c>
      <c r="W10" s="771"/>
      <c r="X10" s="771"/>
      <c r="Y10" s="771"/>
      <c r="Z10" s="771"/>
      <c r="AA10" s="771" t="s">
        <v>549</v>
      </c>
      <c r="AB10" s="771"/>
      <c r="AC10" s="771"/>
      <c r="AD10" s="771"/>
      <c r="AE10" s="772"/>
      <c r="AF10" s="773" t="s">
        <v>122</v>
      </c>
      <c r="AG10" s="774"/>
      <c r="AH10" s="774"/>
      <c r="AI10" s="774"/>
      <c r="AJ10" s="775"/>
      <c r="AK10" s="756">
        <v>122</v>
      </c>
      <c r="AL10" s="757"/>
      <c r="AM10" s="757"/>
      <c r="AN10" s="757"/>
      <c r="AO10" s="757"/>
      <c r="AP10" s="757">
        <v>48</v>
      </c>
      <c r="AQ10" s="757"/>
      <c r="AR10" s="757"/>
      <c r="AS10" s="757"/>
      <c r="AT10" s="757"/>
      <c r="AU10" s="758"/>
      <c r="AV10" s="758"/>
      <c r="AW10" s="758"/>
      <c r="AX10" s="758"/>
      <c r="AY10" s="759"/>
      <c r="AZ10" s="226"/>
      <c r="BA10" s="226"/>
      <c r="BB10" s="226"/>
      <c r="BC10" s="226"/>
      <c r="BD10" s="226"/>
      <c r="BE10" s="227"/>
      <c r="BF10" s="227"/>
      <c r="BG10" s="227"/>
      <c r="BH10" s="227"/>
      <c r="BI10" s="227"/>
      <c r="BJ10" s="227"/>
      <c r="BK10" s="227"/>
      <c r="BL10" s="227"/>
      <c r="BM10" s="227"/>
      <c r="BN10" s="227"/>
      <c r="BO10" s="227"/>
      <c r="BP10" s="227"/>
      <c r="BQ10" s="232">
        <v>4</v>
      </c>
      <c r="BR10" s="233"/>
      <c r="BS10" s="760" t="s">
        <v>560</v>
      </c>
      <c r="BT10" s="761"/>
      <c r="BU10" s="761"/>
      <c r="BV10" s="761"/>
      <c r="BW10" s="761"/>
      <c r="BX10" s="761"/>
      <c r="BY10" s="761"/>
      <c r="BZ10" s="761"/>
      <c r="CA10" s="761"/>
      <c r="CB10" s="761"/>
      <c r="CC10" s="761"/>
      <c r="CD10" s="761"/>
      <c r="CE10" s="761"/>
      <c r="CF10" s="761"/>
      <c r="CG10" s="762"/>
      <c r="CH10" s="763">
        <v>-371</v>
      </c>
      <c r="CI10" s="764"/>
      <c r="CJ10" s="764"/>
      <c r="CK10" s="764"/>
      <c r="CL10" s="765"/>
      <c r="CM10" s="763">
        <v>1669</v>
      </c>
      <c r="CN10" s="764"/>
      <c r="CO10" s="764"/>
      <c r="CP10" s="764"/>
      <c r="CQ10" s="765"/>
      <c r="CR10" s="763">
        <v>157</v>
      </c>
      <c r="CS10" s="764"/>
      <c r="CT10" s="764"/>
      <c r="CU10" s="764"/>
      <c r="CV10" s="765"/>
      <c r="CW10" s="763">
        <v>1272</v>
      </c>
      <c r="CX10" s="764"/>
      <c r="CY10" s="764"/>
      <c r="CZ10" s="764"/>
      <c r="DA10" s="765"/>
      <c r="DB10" s="763">
        <v>9769</v>
      </c>
      <c r="DC10" s="764"/>
      <c r="DD10" s="764"/>
      <c r="DE10" s="764"/>
      <c r="DF10" s="765"/>
      <c r="DG10" s="763" t="s">
        <v>489</v>
      </c>
      <c r="DH10" s="764"/>
      <c r="DI10" s="764"/>
      <c r="DJ10" s="764"/>
      <c r="DK10" s="765"/>
      <c r="DL10" s="763" t="s">
        <v>489</v>
      </c>
      <c r="DM10" s="764"/>
      <c r="DN10" s="764"/>
      <c r="DO10" s="764"/>
      <c r="DP10" s="765"/>
      <c r="DQ10" s="763" t="s">
        <v>489</v>
      </c>
      <c r="DR10" s="764"/>
      <c r="DS10" s="764"/>
      <c r="DT10" s="764"/>
      <c r="DU10" s="765"/>
      <c r="DV10" s="760"/>
      <c r="DW10" s="761"/>
      <c r="DX10" s="761"/>
      <c r="DY10" s="761"/>
      <c r="DZ10" s="766"/>
      <c r="EA10" s="228"/>
    </row>
    <row r="11" spans="1:131" s="229" customFormat="1" ht="26.25" customHeight="1" x14ac:dyDescent="0.2">
      <c r="A11" s="232">
        <v>5</v>
      </c>
      <c r="B11" s="767"/>
      <c r="C11" s="768"/>
      <c r="D11" s="768"/>
      <c r="E11" s="768"/>
      <c r="F11" s="768"/>
      <c r="G11" s="768"/>
      <c r="H11" s="768"/>
      <c r="I11" s="768"/>
      <c r="J11" s="768"/>
      <c r="K11" s="768"/>
      <c r="L11" s="768"/>
      <c r="M11" s="768"/>
      <c r="N11" s="768"/>
      <c r="O11" s="768"/>
      <c r="P11" s="769"/>
      <c r="Q11" s="770"/>
      <c r="R11" s="771"/>
      <c r="S11" s="771"/>
      <c r="T11" s="771"/>
      <c r="U11" s="771"/>
      <c r="V11" s="771"/>
      <c r="W11" s="771"/>
      <c r="X11" s="771"/>
      <c r="Y11" s="771"/>
      <c r="Z11" s="771"/>
      <c r="AA11" s="771"/>
      <c r="AB11" s="771"/>
      <c r="AC11" s="771"/>
      <c r="AD11" s="771"/>
      <c r="AE11" s="772"/>
      <c r="AF11" s="773"/>
      <c r="AG11" s="774"/>
      <c r="AH11" s="774"/>
      <c r="AI11" s="774"/>
      <c r="AJ11" s="775"/>
      <c r="AK11" s="756"/>
      <c r="AL11" s="757"/>
      <c r="AM11" s="757"/>
      <c r="AN11" s="757"/>
      <c r="AO11" s="757"/>
      <c r="AP11" s="757"/>
      <c r="AQ11" s="757"/>
      <c r="AR11" s="757"/>
      <c r="AS11" s="757"/>
      <c r="AT11" s="757"/>
      <c r="AU11" s="758"/>
      <c r="AV11" s="758"/>
      <c r="AW11" s="758"/>
      <c r="AX11" s="758"/>
      <c r="AY11" s="759"/>
      <c r="AZ11" s="226"/>
      <c r="BA11" s="226"/>
      <c r="BB11" s="226"/>
      <c r="BC11" s="226"/>
      <c r="BD11" s="226"/>
      <c r="BE11" s="227"/>
      <c r="BF11" s="227"/>
      <c r="BG11" s="227"/>
      <c r="BH11" s="227"/>
      <c r="BI11" s="227"/>
      <c r="BJ11" s="227"/>
      <c r="BK11" s="227"/>
      <c r="BL11" s="227"/>
      <c r="BM11" s="227"/>
      <c r="BN11" s="227"/>
      <c r="BO11" s="227"/>
      <c r="BP11" s="227"/>
      <c r="BQ11" s="232">
        <v>5</v>
      </c>
      <c r="BR11" s="233"/>
      <c r="BS11" s="760" t="s">
        <v>561</v>
      </c>
      <c r="BT11" s="761"/>
      <c r="BU11" s="761"/>
      <c r="BV11" s="761"/>
      <c r="BW11" s="761"/>
      <c r="BX11" s="761"/>
      <c r="BY11" s="761"/>
      <c r="BZ11" s="761"/>
      <c r="CA11" s="761"/>
      <c r="CB11" s="761"/>
      <c r="CC11" s="761"/>
      <c r="CD11" s="761"/>
      <c r="CE11" s="761"/>
      <c r="CF11" s="761"/>
      <c r="CG11" s="762"/>
      <c r="CH11" s="763">
        <v>29</v>
      </c>
      <c r="CI11" s="764"/>
      <c r="CJ11" s="764"/>
      <c r="CK11" s="764"/>
      <c r="CL11" s="765"/>
      <c r="CM11" s="763">
        <v>133</v>
      </c>
      <c r="CN11" s="764"/>
      <c r="CO11" s="764"/>
      <c r="CP11" s="764"/>
      <c r="CQ11" s="765"/>
      <c r="CR11" s="763">
        <v>2</v>
      </c>
      <c r="CS11" s="764"/>
      <c r="CT11" s="764"/>
      <c r="CU11" s="764"/>
      <c r="CV11" s="765"/>
      <c r="CW11" s="763" t="s">
        <v>489</v>
      </c>
      <c r="CX11" s="764"/>
      <c r="CY11" s="764"/>
      <c r="CZ11" s="764"/>
      <c r="DA11" s="765"/>
      <c r="DB11" s="763" t="s">
        <v>489</v>
      </c>
      <c r="DC11" s="764"/>
      <c r="DD11" s="764"/>
      <c r="DE11" s="764"/>
      <c r="DF11" s="765"/>
      <c r="DG11" s="763" t="s">
        <v>489</v>
      </c>
      <c r="DH11" s="764"/>
      <c r="DI11" s="764"/>
      <c r="DJ11" s="764"/>
      <c r="DK11" s="765"/>
      <c r="DL11" s="763" t="s">
        <v>489</v>
      </c>
      <c r="DM11" s="764"/>
      <c r="DN11" s="764"/>
      <c r="DO11" s="764"/>
      <c r="DP11" s="765"/>
      <c r="DQ11" s="763" t="s">
        <v>489</v>
      </c>
      <c r="DR11" s="764"/>
      <c r="DS11" s="764"/>
      <c r="DT11" s="764"/>
      <c r="DU11" s="765"/>
      <c r="DV11" s="760"/>
      <c r="DW11" s="761"/>
      <c r="DX11" s="761"/>
      <c r="DY11" s="761"/>
      <c r="DZ11" s="766"/>
      <c r="EA11" s="228"/>
    </row>
    <row r="12" spans="1:131" s="229" customFormat="1" ht="26.25" customHeight="1" x14ac:dyDescent="0.2">
      <c r="A12" s="232">
        <v>6</v>
      </c>
      <c r="B12" s="767"/>
      <c r="C12" s="768"/>
      <c r="D12" s="768"/>
      <c r="E12" s="768"/>
      <c r="F12" s="768"/>
      <c r="G12" s="768"/>
      <c r="H12" s="768"/>
      <c r="I12" s="768"/>
      <c r="J12" s="768"/>
      <c r="K12" s="768"/>
      <c r="L12" s="768"/>
      <c r="M12" s="768"/>
      <c r="N12" s="768"/>
      <c r="O12" s="768"/>
      <c r="P12" s="769"/>
      <c r="Q12" s="770"/>
      <c r="R12" s="771"/>
      <c r="S12" s="771"/>
      <c r="T12" s="771"/>
      <c r="U12" s="771"/>
      <c r="V12" s="771"/>
      <c r="W12" s="771"/>
      <c r="X12" s="771"/>
      <c r="Y12" s="771"/>
      <c r="Z12" s="771"/>
      <c r="AA12" s="771"/>
      <c r="AB12" s="771"/>
      <c r="AC12" s="771"/>
      <c r="AD12" s="771"/>
      <c r="AE12" s="772"/>
      <c r="AF12" s="773"/>
      <c r="AG12" s="774"/>
      <c r="AH12" s="774"/>
      <c r="AI12" s="774"/>
      <c r="AJ12" s="775"/>
      <c r="AK12" s="756"/>
      <c r="AL12" s="757"/>
      <c r="AM12" s="757"/>
      <c r="AN12" s="757"/>
      <c r="AO12" s="757"/>
      <c r="AP12" s="757"/>
      <c r="AQ12" s="757"/>
      <c r="AR12" s="757"/>
      <c r="AS12" s="757"/>
      <c r="AT12" s="757"/>
      <c r="AU12" s="758"/>
      <c r="AV12" s="758"/>
      <c r="AW12" s="758"/>
      <c r="AX12" s="758"/>
      <c r="AY12" s="759"/>
      <c r="AZ12" s="226"/>
      <c r="BA12" s="226"/>
      <c r="BB12" s="226"/>
      <c r="BC12" s="226"/>
      <c r="BD12" s="226"/>
      <c r="BE12" s="227"/>
      <c r="BF12" s="227"/>
      <c r="BG12" s="227"/>
      <c r="BH12" s="227"/>
      <c r="BI12" s="227"/>
      <c r="BJ12" s="227"/>
      <c r="BK12" s="227"/>
      <c r="BL12" s="227"/>
      <c r="BM12" s="227"/>
      <c r="BN12" s="227"/>
      <c r="BO12" s="227"/>
      <c r="BP12" s="227"/>
      <c r="BQ12" s="232">
        <v>6</v>
      </c>
      <c r="BR12" s="233"/>
      <c r="BS12" s="760" t="s">
        <v>562</v>
      </c>
      <c r="BT12" s="761"/>
      <c r="BU12" s="761"/>
      <c r="BV12" s="761"/>
      <c r="BW12" s="761"/>
      <c r="BX12" s="761"/>
      <c r="BY12" s="761"/>
      <c r="BZ12" s="761"/>
      <c r="CA12" s="761"/>
      <c r="CB12" s="761"/>
      <c r="CC12" s="761"/>
      <c r="CD12" s="761"/>
      <c r="CE12" s="761"/>
      <c r="CF12" s="761"/>
      <c r="CG12" s="762"/>
      <c r="CH12" s="763">
        <v>0</v>
      </c>
      <c r="CI12" s="764"/>
      <c r="CJ12" s="764"/>
      <c r="CK12" s="764"/>
      <c r="CL12" s="765"/>
      <c r="CM12" s="763">
        <v>5</v>
      </c>
      <c r="CN12" s="764"/>
      <c r="CO12" s="764"/>
      <c r="CP12" s="764"/>
      <c r="CQ12" s="765"/>
      <c r="CR12" s="763">
        <v>3</v>
      </c>
      <c r="CS12" s="764"/>
      <c r="CT12" s="764"/>
      <c r="CU12" s="764"/>
      <c r="CV12" s="765"/>
      <c r="CW12" s="763" t="s">
        <v>489</v>
      </c>
      <c r="CX12" s="764"/>
      <c r="CY12" s="764"/>
      <c r="CZ12" s="764"/>
      <c r="DA12" s="765"/>
      <c r="DB12" s="763" t="s">
        <v>489</v>
      </c>
      <c r="DC12" s="764"/>
      <c r="DD12" s="764"/>
      <c r="DE12" s="764"/>
      <c r="DF12" s="765"/>
      <c r="DG12" s="763" t="s">
        <v>489</v>
      </c>
      <c r="DH12" s="764"/>
      <c r="DI12" s="764"/>
      <c r="DJ12" s="764"/>
      <c r="DK12" s="765"/>
      <c r="DL12" s="763" t="s">
        <v>489</v>
      </c>
      <c r="DM12" s="764"/>
      <c r="DN12" s="764"/>
      <c r="DO12" s="764"/>
      <c r="DP12" s="765"/>
      <c r="DQ12" s="763" t="s">
        <v>489</v>
      </c>
      <c r="DR12" s="764"/>
      <c r="DS12" s="764"/>
      <c r="DT12" s="764"/>
      <c r="DU12" s="765"/>
      <c r="DV12" s="760"/>
      <c r="DW12" s="761"/>
      <c r="DX12" s="761"/>
      <c r="DY12" s="761"/>
      <c r="DZ12" s="766"/>
      <c r="EA12" s="228"/>
    </row>
    <row r="13" spans="1:131" s="229" customFormat="1" ht="26.25" customHeight="1" x14ac:dyDescent="0.2">
      <c r="A13" s="232">
        <v>7</v>
      </c>
      <c r="B13" s="767"/>
      <c r="C13" s="768"/>
      <c r="D13" s="768"/>
      <c r="E13" s="768"/>
      <c r="F13" s="768"/>
      <c r="G13" s="768"/>
      <c r="H13" s="768"/>
      <c r="I13" s="768"/>
      <c r="J13" s="768"/>
      <c r="K13" s="768"/>
      <c r="L13" s="768"/>
      <c r="M13" s="768"/>
      <c r="N13" s="768"/>
      <c r="O13" s="768"/>
      <c r="P13" s="769"/>
      <c r="Q13" s="770"/>
      <c r="R13" s="771"/>
      <c r="S13" s="771"/>
      <c r="T13" s="771"/>
      <c r="U13" s="771"/>
      <c r="V13" s="771"/>
      <c r="W13" s="771"/>
      <c r="X13" s="771"/>
      <c r="Y13" s="771"/>
      <c r="Z13" s="771"/>
      <c r="AA13" s="771"/>
      <c r="AB13" s="771"/>
      <c r="AC13" s="771"/>
      <c r="AD13" s="771"/>
      <c r="AE13" s="772"/>
      <c r="AF13" s="773"/>
      <c r="AG13" s="774"/>
      <c r="AH13" s="774"/>
      <c r="AI13" s="774"/>
      <c r="AJ13" s="775"/>
      <c r="AK13" s="756"/>
      <c r="AL13" s="757"/>
      <c r="AM13" s="757"/>
      <c r="AN13" s="757"/>
      <c r="AO13" s="757"/>
      <c r="AP13" s="757"/>
      <c r="AQ13" s="757"/>
      <c r="AR13" s="757"/>
      <c r="AS13" s="757"/>
      <c r="AT13" s="757"/>
      <c r="AU13" s="758"/>
      <c r="AV13" s="758"/>
      <c r="AW13" s="758"/>
      <c r="AX13" s="758"/>
      <c r="AY13" s="759"/>
      <c r="AZ13" s="226"/>
      <c r="BA13" s="226"/>
      <c r="BB13" s="226"/>
      <c r="BC13" s="226"/>
      <c r="BD13" s="226"/>
      <c r="BE13" s="227"/>
      <c r="BF13" s="227"/>
      <c r="BG13" s="227"/>
      <c r="BH13" s="227"/>
      <c r="BI13" s="227"/>
      <c r="BJ13" s="227"/>
      <c r="BK13" s="227"/>
      <c r="BL13" s="227"/>
      <c r="BM13" s="227"/>
      <c r="BN13" s="227"/>
      <c r="BO13" s="227"/>
      <c r="BP13" s="227"/>
      <c r="BQ13" s="232">
        <v>7</v>
      </c>
      <c r="BR13" s="233"/>
      <c r="BS13" s="760" t="s">
        <v>563</v>
      </c>
      <c r="BT13" s="761"/>
      <c r="BU13" s="761"/>
      <c r="BV13" s="761"/>
      <c r="BW13" s="761"/>
      <c r="BX13" s="761"/>
      <c r="BY13" s="761"/>
      <c r="BZ13" s="761"/>
      <c r="CA13" s="761"/>
      <c r="CB13" s="761"/>
      <c r="CC13" s="761"/>
      <c r="CD13" s="761"/>
      <c r="CE13" s="761"/>
      <c r="CF13" s="761"/>
      <c r="CG13" s="762"/>
      <c r="CH13" s="763">
        <v>180</v>
      </c>
      <c r="CI13" s="764"/>
      <c r="CJ13" s="764"/>
      <c r="CK13" s="764"/>
      <c r="CL13" s="765"/>
      <c r="CM13" s="763">
        <v>323</v>
      </c>
      <c r="CN13" s="764"/>
      <c r="CO13" s="764"/>
      <c r="CP13" s="764"/>
      <c r="CQ13" s="765"/>
      <c r="CR13" s="763">
        <v>5</v>
      </c>
      <c r="CS13" s="764"/>
      <c r="CT13" s="764"/>
      <c r="CU13" s="764"/>
      <c r="CV13" s="765"/>
      <c r="CW13" s="763" t="s">
        <v>489</v>
      </c>
      <c r="CX13" s="764"/>
      <c r="CY13" s="764"/>
      <c r="CZ13" s="764"/>
      <c r="DA13" s="765"/>
      <c r="DB13" s="763" t="s">
        <v>489</v>
      </c>
      <c r="DC13" s="764"/>
      <c r="DD13" s="764"/>
      <c r="DE13" s="764"/>
      <c r="DF13" s="765"/>
      <c r="DG13" s="763" t="s">
        <v>489</v>
      </c>
      <c r="DH13" s="764"/>
      <c r="DI13" s="764"/>
      <c r="DJ13" s="764"/>
      <c r="DK13" s="765"/>
      <c r="DL13" s="763" t="s">
        <v>489</v>
      </c>
      <c r="DM13" s="764"/>
      <c r="DN13" s="764"/>
      <c r="DO13" s="764"/>
      <c r="DP13" s="765"/>
      <c r="DQ13" s="763" t="s">
        <v>489</v>
      </c>
      <c r="DR13" s="764"/>
      <c r="DS13" s="764"/>
      <c r="DT13" s="764"/>
      <c r="DU13" s="765"/>
      <c r="DV13" s="760"/>
      <c r="DW13" s="761"/>
      <c r="DX13" s="761"/>
      <c r="DY13" s="761"/>
      <c r="DZ13" s="766"/>
      <c r="EA13" s="228"/>
    </row>
    <row r="14" spans="1:131" s="229" customFormat="1" ht="26.25" customHeight="1" x14ac:dyDescent="0.2">
      <c r="A14" s="232">
        <v>8</v>
      </c>
      <c r="B14" s="767"/>
      <c r="C14" s="768"/>
      <c r="D14" s="768"/>
      <c r="E14" s="768"/>
      <c r="F14" s="768"/>
      <c r="G14" s="768"/>
      <c r="H14" s="768"/>
      <c r="I14" s="768"/>
      <c r="J14" s="768"/>
      <c r="K14" s="768"/>
      <c r="L14" s="768"/>
      <c r="M14" s="768"/>
      <c r="N14" s="768"/>
      <c r="O14" s="768"/>
      <c r="P14" s="769"/>
      <c r="Q14" s="770"/>
      <c r="R14" s="771"/>
      <c r="S14" s="771"/>
      <c r="T14" s="771"/>
      <c r="U14" s="771"/>
      <c r="V14" s="771"/>
      <c r="W14" s="771"/>
      <c r="X14" s="771"/>
      <c r="Y14" s="771"/>
      <c r="Z14" s="771"/>
      <c r="AA14" s="771"/>
      <c r="AB14" s="771"/>
      <c r="AC14" s="771"/>
      <c r="AD14" s="771"/>
      <c r="AE14" s="772"/>
      <c r="AF14" s="773"/>
      <c r="AG14" s="774"/>
      <c r="AH14" s="774"/>
      <c r="AI14" s="774"/>
      <c r="AJ14" s="775"/>
      <c r="AK14" s="756"/>
      <c r="AL14" s="757"/>
      <c r="AM14" s="757"/>
      <c r="AN14" s="757"/>
      <c r="AO14" s="757"/>
      <c r="AP14" s="757"/>
      <c r="AQ14" s="757"/>
      <c r="AR14" s="757"/>
      <c r="AS14" s="757"/>
      <c r="AT14" s="757"/>
      <c r="AU14" s="758"/>
      <c r="AV14" s="758"/>
      <c r="AW14" s="758"/>
      <c r="AX14" s="758"/>
      <c r="AY14" s="759"/>
      <c r="AZ14" s="226"/>
      <c r="BA14" s="226"/>
      <c r="BB14" s="226"/>
      <c r="BC14" s="226"/>
      <c r="BD14" s="226"/>
      <c r="BE14" s="227"/>
      <c r="BF14" s="227"/>
      <c r="BG14" s="227"/>
      <c r="BH14" s="227"/>
      <c r="BI14" s="227"/>
      <c r="BJ14" s="227"/>
      <c r="BK14" s="227"/>
      <c r="BL14" s="227"/>
      <c r="BM14" s="227"/>
      <c r="BN14" s="227"/>
      <c r="BO14" s="227"/>
      <c r="BP14" s="227"/>
      <c r="BQ14" s="232">
        <v>8</v>
      </c>
      <c r="BR14" s="233"/>
      <c r="BS14" s="760" t="s">
        <v>570</v>
      </c>
      <c r="BT14" s="761"/>
      <c r="BU14" s="761"/>
      <c r="BV14" s="761"/>
      <c r="BW14" s="761"/>
      <c r="BX14" s="761"/>
      <c r="BY14" s="761"/>
      <c r="BZ14" s="761"/>
      <c r="CA14" s="761"/>
      <c r="CB14" s="761"/>
      <c r="CC14" s="761"/>
      <c r="CD14" s="761"/>
      <c r="CE14" s="761"/>
      <c r="CF14" s="761"/>
      <c r="CG14" s="762"/>
      <c r="CH14" s="763">
        <v>10</v>
      </c>
      <c r="CI14" s="764"/>
      <c r="CJ14" s="764"/>
      <c r="CK14" s="764"/>
      <c r="CL14" s="765"/>
      <c r="CM14" s="763">
        <v>11</v>
      </c>
      <c r="CN14" s="764"/>
      <c r="CO14" s="764"/>
      <c r="CP14" s="764"/>
      <c r="CQ14" s="765"/>
      <c r="CR14" s="763">
        <v>1</v>
      </c>
      <c r="CS14" s="764"/>
      <c r="CT14" s="764"/>
      <c r="CU14" s="764"/>
      <c r="CV14" s="765"/>
      <c r="CW14" s="763">
        <v>114</v>
      </c>
      <c r="CX14" s="764"/>
      <c r="CY14" s="764"/>
      <c r="CZ14" s="764"/>
      <c r="DA14" s="765"/>
      <c r="DB14" s="763" t="s">
        <v>489</v>
      </c>
      <c r="DC14" s="764"/>
      <c r="DD14" s="764"/>
      <c r="DE14" s="764"/>
      <c r="DF14" s="765"/>
      <c r="DG14" s="763" t="s">
        <v>489</v>
      </c>
      <c r="DH14" s="764"/>
      <c r="DI14" s="764"/>
      <c r="DJ14" s="764"/>
      <c r="DK14" s="765"/>
      <c r="DL14" s="763" t="s">
        <v>489</v>
      </c>
      <c r="DM14" s="764"/>
      <c r="DN14" s="764"/>
      <c r="DO14" s="764"/>
      <c r="DP14" s="765"/>
      <c r="DQ14" s="763" t="s">
        <v>489</v>
      </c>
      <c r="DR14" s="764"/>
      <c r="DS14" s="764"/>
      <c r="DT14" s="764"/>
      <c r="DU14" s="765"/>
      <c r="DV14" s="760"/>
      <c r="DW14" s="761"/>
      <c r="DX14" s="761"/>
      <c r="DY14" s="761"/>
      <c r="DZ14" s="766"/>
      <c r="EA14" s="228"/>
    </row>
    <row r="15" spans="1:131" s="229" customFormat="1" ht="26.25" customHeight="1" x14ac:dyDescent="0.2">
      <c r="A15" s="232">
        <v>9</v>
      </c>
      <c r="B15" s="767"/>
      <c r="C15" s="768"/>
      <c r="D15" s="768"/>
      <c r="E15" s="768"/>
      <c r="F15" s="768"/>
      <c r="G15" s="768"/>
      <c r="H15" s="768"/>
      <c r="I15" s="768"/>
      <c r="J15" s="768"/>
      <c r="K15" s="768"/>
      <c r="L15" s="768"/>
      <c r="M15" s="768"/>
      <c r="N15" s="768"/>
      <c r="O15" s="768"/>
      <c r="P15" s="769"/>
      <c r="Q15" s="770"/>
      <c r="R15" s="771"/>
      <c r="S15" s="771"/>
      <c r="T15" s="771"/>
      <c r="U15" s="771"/>
      <c r="V15" s="771"/>
      <c r="W15" s="771"/>
      <c r="X15" s="771"/>
      <c r="Y15" s="771"/>
      <c r="Z15" s="771"/>
      <c r="AA15" s="771"/>
      <c r="AB15" s="771"/>
      <c r="AC15" s="771"/>
      <c r="AD15" s="771"/>
      <c r="AE15" s="772"/>
      <c r="AF15" s="773"/>
      <c r="AG15" s="774"/>
      <c r="AH15" s="774"/>
      <c r="AI15" s="774"/>
      <c r="AJ15" s="775"/>
      <c r="AK15" s="756"/>
      <c r="AL15" s="757"/>
      <c r="AM15" s="757"/>
      <c r="AN15" s="757"/>
      <c r="AO15" s="757"/>
      <c r="AP15" s="757"/>
      <c r="AQ15" s="757"/>
      <c r="AR15" s="757"/>
      <c r="AS15" s="757"/>
      <c r="AT15" s="757"/>
      <c r="AU15" s="758"/>
      <c r="AV15" s="758"/>
      <c r="AW15" s="758"/>
      <c r="AX15" s="758"/>
      <c r="AY15" s="759"/>
      <c r="AZ15" s="226"/>
      <c r="BA15" s="226"/>
      <c r="BB15" s="226"/>
      <c r="BC15" s="226"/>
      <c r="BD15" s="226"/>
      <c r="BE15" s="227"/>
      <c r="BF15" s="227"/>
      <c r="BG15" s="227"/>
      <c r="BH15" s="227"/>
      <c r="BI15" s="227"/>
      <c r="BJ15" s="227"/>
      <c r="BK15" s="227"/>
      <c r="BL15" s="227"/>
      <c r="BM15" s="227"/>
      <c r="BN15" s="227"/>
      <c r="BO15" s="227"/>
      <c r="BP15" s="227"/>
      <c r="BQ15" s="232">
        <v>9</v>
      </c>
      <c r="BR15" s="233"/>
      <c r="BS15" s="760"/>
      <c r="BT15" s="761"/>
      <c r="BU15" s="761"/>
      <c r="BV15" s="761"/>
      <c r="BW15" s="761"/>
      <c r="BX15" s="761"/>
      <c r="BY15" s="761"/>
      <c r="BZ15" s="761"/>
      <c r="CA15" s="761"/>
      <c r="CB15" s="761"/>
      <c r="CC15" s="761"/>
      <c r="CD15" s="761"/>
      <c r="CE15" s="761"/>
      <c r="CF15" s="761"/>
      <c r="CG15" s="762"/>
      <c r="CH15" s="763"/>
      <c r="CI15" s="764"/>
      <c r="CJ15" s="764"/>
      <c r="CK15" s="764"/>
      <c r="CL15" s="765"/>
      <c r="CM15" s="763"/>
      <c r="CN15" s="764"/>
      <c r="CO15" s="764"/>
      <c r="CP15" s="764"/>
      <c r="CQ15" s="765"/>
      <c r="CR15" s="763"/>
      <c r="CS15" s="764"/>
      <c r="CT15" s="764"/>
      <c r="CU15" s="764"/>
      <c r="CV15" s="765"/>
      <c r="CW15" s="763"/>
      <c r="CX15" s="764"/>
      <c r="CY15" s="764"/>
      <c r="CZ15" s="764"/>
      <c r="DA15" s="765"/>
      <c r="DB15" s="763"/>
      <c r="DC15" s="764"/>
      <c r="DD15" s="764"/>
      <c r="DE15" s="764"/>
      <c r="DF15" s="765"/>
      <c r="DG15" s="763"/>
      <c r="DH15" s="764"/>
      <c r="DI15" s="764"/>
      <c r="DJ15" s="764"/>
      <c r="DK15" s="765"/>
      <c r="DL15" s="763"/>
      <c r="DM15" s="764"/>
      <c r="DN15" s="764"/>
      <c r="DO15" s="764"/>
      <c r="DP15" s="765"/>
      <c r="DQ15" s="763"/>
      <c r="DR15" s="764"/>
      <c r="DS15" s="764"/>
      <c r="DT15" s="764"/>
      <c r="DU15" s="765"/>
      <c r="DV15" s="760"/>
      <c r="DW15" s="761"/>
      <c r="DX15" s="761"/>
      <c r="DY15" s="761"/>
      <c r="DZ15" s="766"/>
      <c r="EA15" s="228"/>
    </row>
    <row r="16" spans="1:131" s="229" customFormat="1" ht="26.25" customHeight="1" x14ac:dyDescent="0.2">
      <c r="A16" s="232">
        <v>10</v>
      </c>
      <c r="B16" s="767"/>
      <c r="C16" s="768"/>
      <c r="D16" s="768"/>
      <c r="E16" s="768"/>
      <c r="F16" s="768"/>
      <c r="G16" s="768"/>
      <c r="H16" s="768"/>
      <c r="I16" s="768"/>
      <c r="J16" s="768"/>
      <c r="K16" s="768"/>
      <c r="L16" s="768"/>
      <c r="M16" s="768"/>
      <c r="N16" s="768"/>
      <c r="O16" s="768"/>
      <c r="P16" s="769"/>
      <c r="Q16" s="770"/>
      <c r="R16" s="771"/>
      <c r="S16" s="771"/>
      <c r="T16" s="771"/>
      <c r="U16" s="771"/>
      <c r="V16" s="771"/>
      <c r="W16" s="771"/>
      <c r="X16" s="771"/>
      <c r="Y16" s="771"/>
      <c r="Z16" s="771"/>
      <c r="AA16" s="771"/>
      <c r="AB16" s="771"/>
      <c r="AC16" s="771"/>
      <c r="AD16" s="771"/>
      <c r="AE16" s="772"/>
      <c r="AF16" s="773"/>
      <c r="AG16" s="774"/>
      <c r="AH16" s="774"/>
      <c r="AI16" s="774"/>
      <c r="AJ16" s="775"/>
      <c r="AK16" s="756"/>
      <c r="AL16" s="757"/>
      <c r="AM16" s="757"/>
      <c r="AN16" s="757"/>
      <c r="AO16" s="757"/>
      <c r="AP16" s="757"/>
      <c r="AQ16" s="757"/>
      <c r="AR16" s="757"/>
      <c r="AS16" s="757"/>
      <c r="AT16" s="757"/>
      <c r="AU16" s="758"/>
      <c r="AV16" s="758"/>
      <c r="AW16" s="758"/>
      <c r="AX16" s="758"/>
      <c r="AY16" s="759"/>
      <c r="AZ16" s="226"/>
      <c r="BA16" s="226"/>
      <c r="BB16" s="226"/>
      <c r="BC16" s="226"/>
      <c r="BD16" s="226"/>
      <c r="BE16" s="227"/>
      <c r="BF16" s="227"/>
      <c r="BG16" s="227"/>
      <c r="BH16" s="227"/>
      <c r="BI16" s="227"/>
      <c r="BJ16" s="227"/>
      <c r="BK16" s="227"/>
      <c r="BL16" s="227"/>
      <c r="BM16" s="227"/>
      <c r="BN16" s="227"/>
      <c r="BO16" s="227"/>
      <c r="BP16" s="227"/>
      <c r="BQ16" s="232">
        <v>10</v>
      </c>
      <c r="BR16" s="233"/>
      <c r="BS16" s="760"/>
      <c r="BT16" s="761"/>
      <c r="BU16" s="761"/>
      <c r="BV16" s="761"/>
      <c r="BW16" s="761"/>
      <c r="BX16" s="761"/>
      <c r="BY16" s="761"/>
      <c r="BZ16" s="761"/>
      <c r="CA16" s="761"/>
      <c r="CB16" s="761"/>
      <c r="CC16" s="761"/>
      <c r="CD16" s="761"/>
      <c r="CE16" s="761"/>
      <c r="CF16" s="761"/>
      <c r="CG16" s="762"/>
      <c r="CH16" s="763"/>
      <c r="CI16" s="764"/>
      <c r="CJ16" s="764"/>
      <c r="CK16" s="764"/>
      <c r="CL16" s="765"/>
      <c r="CM16" s="763"/>
      <c r="CN16" s="764"/>
      <c r="CO16" s="764"/>
      <c r="CP16" s="764"/>
      <c r="CQ16" s="765"/>
      <c r="CR16" s="763"/>
      <c r="CS16" s="764"/>
      <c r="CT16" s="764"/>
      <c r="CU16" s="764"/>
      <c r="CV16" s="765"/>
      <c r="CW16" s="763"/>
      <c r="CX16" s="764"/>
      <c r="CY16" s="764"/>
      <c r="CZ16" s="764"/>
      <c r="DA16" s="765"/>
      <c r="DB16" s="763"/>
      <c r="DC16" s="764"/>
      <c r="DD16" s="764"/>
      <c r="DE16" s="764"/>
      <c r="DF16" s="765"/>
      <c r="DG16" s="763"/>
      <c r="DH16" s="764"/>
      <c r="DI16" s="764"/>
      <c r="DJ16" s="764"/>
      <c r="DK16" s="765"/>
      <c r="DL16" s="763"/>
      <c r="DM16" s="764"/>
      <c r="DN16" s="764"/>
      <c r="DO16" s="764"/>
      <c r="DP16" s="765"/>
      <c r="DQ16" s="763"/>
      <c r="DR16" s="764"/>
      <c r="DS16" s="764"/>
      <c r="DT16" s="764"/>
      <c r="DU16" s="765"/>
      <c r="DV16" s="760"/>
      <c r="DW16" s="761"/>
      <c r="DX16" s="761"/>
      <c r="DY16" s="761"/>
      <c r="DZ16" s="766"/>
      <c r="EA16" s="228"/>
    </row>
    <row r="17" spans="1:131" s="229" customFormat="1" ht="26.25" customHeight="1" x14ac:dyDescent="0.2">
      <c r="A17" s="232">
        <v>11</v>
      </c>
      <c r="B17" s="767"/>
      <c r="C17" s="768"/>
      <c r="D17" s="768"/>
      <c r="E17" s="768"/>
      <c r="F17" s="768"/>
      <c r="G17" s="768"/>
      <c r="H17" s="768"/>
      <c r="I17" s="768"/>
      <c r="J17" s="768"/>
      <c r="K17" s="768"/>
      <c r="L17" s="768"/>
      <c r="M17" s="768"/>
      <c r="N17" s="768"/>
      <c r="O17" s="768"/>
      <c r="P17" s="769"/>
      <c r="Q17" s="770"/>
      <c r="R17" s="771"/>
      <c r="S17" s="771"/>
      <c r="T17" s="771"/>
      <c r="U17" s="771"/>
      <c r="V17" s="771"/>
      <c r="W17" s="771"/>
      <c r="X17" s="771"/>
      <c r="Y17" s="771"/>
      <c r="Z17" s="771"/>
      <c r="AA17" s="771"/>
      <c r="AB17" s="771"/>
      <c r="AC17" s="771"/>
      <c r="AD17" s="771"/>
      <c r="AE17" s="772"/>
      <c r="AF17" s="773"/>
      <c r="AG17" s="774"/>
      <c r="AH17" s="774"/>
      <c r="AI17" s="774"/>
      <c r="AJ17" s="775"/>
      <c r="AK17" s="756"/>
      <c r="AL17" s="757"/>
      <c r="AM17" s="757"/>
      <c r="AN17" s="757"/>
      <c r="AO17" s="757"/>
      <c r="AP17" s="757"/>
      <c r="AQ17" s="757"/>
      <c r="AR17" s="757"/>
      <c r="AS17" s="757"/>
      <c r="AT17" s="757"/>
      <c r="AU17" s="758"/>
      <c r="AV17" s="758"/>
      <c r="AW17" s="758"/>
      <c r="AX17" s="758"/>
      <c r="AY17" s="759"/>
      <c r="AZ17" s="226"/>
      <c r="BA17" s="226"/>
      <c r="BB17" s="226"/>
      <c r="BC17" s="226"/>
      <c r="BD17" s="226"/>
      <c r="BE17" s="227"/>
      <c r="BF17" s="227"/>
      <c r="BG17" s="227"/>
      <c r="BH17" s="227"/>
      <c r="BI17" s="227"/>
      <c r="BJ17" s="227"/>
      <c r="BK17" s="227"/>
      <c r="BL17" s="227"/>
      <c r="BM17" s="227"/>
      <c r="BN17" s="227"/>
      <c r="BO17" s="227"/>
      <c r="BP17" s="227"/>
      <c r="BQ17" s="232">
        <v>11</v>
      </c>
      <c r="BR17" s="233"/>
      <c r="BS17" s="760"/>
      <c r="BT17" s="761"/>
      <c r="BU17" s="761"/>
      <c r="BV17" s="761"/>
      <c r="BW17" s="761"/>
      <c r="BX17" s="761"/>
      <c r="BY17" s="761"/>
      <c r="BZ17" s="761"/>
      <c r="CA17" s="761"/>
      <c r="CB17" s="761"/>
      <c r="CC17" s="761"/>
      <c r="CD17" s="761"/>
      <c r="CE17" s="761"/>
      <c r="CF17" s="761"/>
      <c r="CG17" s="762"/>
      <c r="CH17" s="763"/>
      <c r="CI17" s="764"/>
      <c r="CJ17" s="764"/>
      <c r="CK17" s="764"/>
      <c r="CL17" s="765"/>
      <c r="CM17" s="763"/>
      <c r="CN17" s="764"/>
      <c r="CO17" s="764"/>
      <c r="CP17" s="764"/>
      <c r="CQ17" s="765"/>
      <c r="CR17" s="763"/>
      <c r="CS17" s="764"/>
      <c r="CT17" s="764"/>
      <c r="CU17" s="764"/>
      <c r="CV17" s="765"/>
      <c r="CW17" s="763"/>
      <c r="CX17" s="764"/>
      <c r="CY17" s="764"/>
      <c r="CZ17" s="764"/>
      <c r="DA17" s="765"/>
      <c r="DB17" s="763"/>
      <c r="DC17" s="764"/>
      <c r="DD17" s="764"/>
      <c r="DE17" s="764"/>
      <c r="DF17" s="765"/>
      <c r="DG17" s="763"/>
      <c r="DH17" s="764"/>
      <c r="DI17" s="764"/>
      <c r="DJ17" s="764"/>
      <c r="DK17" s="765"/>
      <c r="DL17" s="763"/>
      <c r="DM17" s="764"/>
      <c r="DN17" s="764"/>
      <c r="DO17" s="764"/>
      <c r="DP17" s="765"/>
      <c r="DQ17" s="763"/>
      <c r="DR17" s="764"/>
      <c r="DS17" s="764"/>
      <c r="DT17" s="764"/>
      <c r="DU17" s="765"/>
      <c r="DV17" s="760"/>
      <c r="DW17" s="761"/>
      <c r="DX17" s="761"/>
      <c r="DY17" s="761"/>
      <c r="DZ17" s="766"/>
      <c r="EA17" s="228"/>
    </row>
    <row r="18" spans="1:131" s="229" customFormat="1" ht="26.25" customHeight="1" x14ac:dyDescent="0.2">
      <c r="A18" s="232">
        <v>12</v>
      </c>
      <c r="B18" s="767"/>
      <c r="C18" s="768"/>
      <c r="D18" s="768"/>
      <c r="E18" s="768"/>
      <c r="F18" s="768"/>
      <c r="G18" s="768"/>
      <c r="H18" s="768"/>
      <c r="I18" s="768"/>
      <c r="J18" s="768"/>
      <c r="K18" s="768"/>
      <c r="L18" s="768"/>
      <c r="M18" s="768"/>
      <c r="N18" s="768"/>
      <c r="O18" s="768"/>
      <c r="P18" s="769"/>
      <c r="Q18" s="770"/>
      <c r="R18" s="771"/>
      <c r="S18" s="771"/>
      <c r="T18" s="771"/>
      <c r="U18" s="771"/>
      <c r="V18" s="771"/>
      <c r="W18" s="771"/>
      <c r="X18" s="771"/>
      <c r="Y18" s="771"/>
      <c r="Z18" s="771"/>
      <c r="AA18" s="771"/>
      <c r="AB18" s="771"/>
      <c r="AC18" s="771"/>
      <c r="AD18" s="771"/>
      <c r="AE18" s="772"/>
      <c r="AF18" s="773"/>
      <c r="AG18" s="774"/>
      <c r="AH18" s="774"/>
      <c r="AI18" s="774"/>
      <c r="AJ18" s="775"/>
      <c r="AK18" s="756"/>
      <c r="AL18" s="757"/>
      <c r="AM18" s="757"/>
      <c r="AN18" s="757"/>
      <c r="AO18" s="757"/>
      <c r="AP18" s="757"/>
      <c r="AQ18" s="757"/>
      <c r="AR18" s="757"/>
      <c r="AS18" s="757"/>
      <c r="AT18" s="757"/>
      <c r="AU18" s="758"/>
      <c r="AV18" s="758"/>
      <c r="AW18" s="758"/>
      <c r="AX18" s="758"/>
      <c r="AY18" s="759"/>
      <c r="AZ18" s="226"/>
      <c r="BA18" s="226"/>
      <c r="BB18" s="226"/>
      <c r="BC18" s="226"/>
      <c r="BD18" s="226"/>
      <c r="BE18" s="227"/>
      <c r="BF18" s="227"/>
      <c r="BG18" s="227"/>
      <c r="BH18" s="227"/>
      <c r="BI18" s="227"/>
      <c r="BJ18" s="227"/>
      <c r="BK18" s="227"/>
      <c r="BL18" s="227"/>
      <c r="BM18" s="227"/>
      <c r="BN18" s="227"/>
      <c r="BO18" s="227"/>
      <c r="BP18" s="227"/>
      <c r="BQ18" s="232">
        <v>12</v>
      </c>
      <c r="BR18" s="233"/>
      <c r="BS18" s="760"/>
      <c r="BT18" s="761"/>
      <c r="BU18" s="761"/>
      <c r="BV18" s="761"/>
      <c r="BW18" s="761"/>
      <c r="BX18" s="761"/>
      <c r="BY18" s="761"/>
      <c r="BZ18" s="761"/>
      <c r="CA18" s="761"/>
      <c r="CB18" s="761"/>
      <c r="CC18" s="761"/>
      <c r="CD18" s="761"/>
      <c r="CE18" s="761"/>
      <c r="CF18" s="761"/>
      <c r="CG18" s="762"/>
      <c r="CH18" s="763"/>
      <c r="CI18" s="764"/>
      <c r="CJ18" s="764"/>
      <c r="CK18" s="764"/>
      <c r="CL18" s="765"/>
      <c r="CM18" s="763"/>
      <c r="CN18" s="764"/>
      <c r="CO18" s="764"/>
      <c r="CP18" s="764"/>
      <c r="CQ18" s="765"/>
      <c r="CR18" s="763"/>
      <c r="CS18" s="764"/>
      <c r="CT18" s="764"/>
      <c r="CU18" s="764"/>
      <c r="CV18" s="765"/>
      <c r="CW18" s="763"/>
      <c r="CX18" s="764"/>
      <c r="CY18" s="764"/>
      <c r="CZ18" s="764"/>
      <c r="DA18" s="765"/>
      <c r="DB18" s="763"/>
      <c r="DC18" s="764"/>
      <c r="DD18" s="764"/>
      <c r="DE18" s="764"/>
      <c r="DF18" s="765"/>
      <c r="DG18" s="763"/>
      <c r="DH18" s="764"/>
      <c r="DI18" s="764"/>
      <c r="DJ18" s="764"/>
      <c r="DK18" s="765"/>
      <c r="DL18" s="763"/>
      <c r="DM18" s="764"/>
      <c r="DN18" s="764"/>
      <c r="DO18" s="764"/>
      <c r="DP18" s="765"/>
      <c r="DQ18" s="763"/>
      <c r="DR18" s="764"/>
      <c r="DS18" s="764"/>
      <c r="DT18" s="764"/>
      <c r="DU18" s="765"/>
      <c r="DV18" s="760"/>
      <c r="DW18" s="761"/>
      <c r="DX18" s="761"/>
      <c r="DY18" s="761"/>
      <c r="DZ18" s="766"/>
      <c r="EA18" s="228"/>
    </row>
    <row r="19" spans="1:131" s="229" customFormat="1" ht="26.25" customHeight="1" x14ac:dyDescent="0.2">
      <c r="A19" s="232">
        <v>13</v>
      </c>
      <c r="B19" s="767"/>
      <c r="C19" s="768"/>
      <c r="D19" s="768"/>
      <c r="E19" s="768"/>
      <c r="F19" s="768"/>
      <c r="G19" s="768"/>
      <c r="H19" s="768"/>
      <c r="I19" s="768"/>
      <c r="J19" s="768"/>
      <c r="K19" s="768"/>
      <c r="L19" s="768"/>
      <c r="M19" s="768"/>
      <c r="N19" s="768"/>
      <c r="O19" s="768"/>
      <c r="P19" s="769"/>
      <c r="Q19" s="770"/>
      <c r="R19" s="771"/>
      <c r="S19" s="771"/>
      <c r="T19" s="771"/>
      <c r="U19" s="771"/>
      <c r="V19" s="771"/>
      <c r="W19" s="771"/>
      <c r="X19" s="771"/>
      <c r="Y19" s="771"/>
      <c r="Z19" s="771"/>
      <c r="AA19" s="771"/>
      <c r="AB19" s="771"/>
      <c r="AC19" s="771"/>
      <c r="AD19" s="771"/>
      <c r="AE19" s="772"/>
      <c r="AF19" s="773"/>
      <c r="AG19" s="774"/>
      <c r="AH19" s="774"/>
      <c r="AI19" s="774"/>
      <c r="AJ19" s="775"/>
      <c r="AK19" s="756"/>
      <c r="AL19" s="757"/>
      <c r="AM19" s="757"/>
      <c r="AN19" s="757"/>
      <c r="AO19" s="757"/>
      <c r="AP19" s="757"/>
      <c r="AQ19" s="757"/>
      <c r="AR19" s="757"/>
      <c r="AS19" s="757"/>
      <c r="AT19" s="757"/>
      <c r="AU19" s="758"/>
      <c r="AV19" s="758"/>
      <c r="AW19" s="758"/>
      <c r="AX19" s="758"/>
      <c r="AY19" s="759"/>
      <c r="AZ19" s="226"/>
      <c r="BA19" s="226"/>
      <c r="BB19" s="226"/>
      <c r="BC19" s="226"/>
      <c r="BD19" s="226"/>
      <c r="BE19" s="227"/>
      <c r="BF19" s="227"/>
      <c r="BG19" s="227"/>
      <c r="BH19" s="227"/>
      <c r="BI19" s="227"/>
      <c r="BJ19" s="227"/>
      <c r="BK19" s="227"/>
      <c r="BL19" s="227"/>
      <c r="BM19" s="227"/>
      <c r="BN19" s="227"/>
      <c r="BO19" s="227"/>
      <c r="BP19" s="227"/>
      <c r="BQ19" s="232">
        <v>13</v>
      </c>
      <c r="BR19" s="233"/>
      <c r="BS19" s="760"/>
      <c r="BT19" s="761"/>
      <c r="BU19" s="761"/>
      <c r="BV19" s="761"/>
      <c r="BW19" s="761"/>
      <c r="BX19" s="761"/>
      <c r="BY19" s="761"/>
      <c r="BZ19" s="761"/>
      <c r="CA19" s="761"/>
      <c r="CB19" s="761"/>
      <c r="CC19" s="761"/>
      <c r="CD19" s="761"/>
      <c r="CE19" s="761"/>
      <c r="CF19" s="761"/>
      <c r="CG19" s="762"/>
      <c r="CH19" s="763"/>
      <c r="CI19" s="764"/>
      <c r="CJ19" s="764"/>
      <c r="CK19" s="764"/>
      <c r="CL19" s="765"/>
      <c r="CM19" s="763"/>
      <c r="CN19" s="764"/>
      <c r="CO19" s="764"/>
      <c r="CP19" s="764"/>
      <c r="CQ19" s="765"/>
      <c r="CR19" s="763"/>
      <c r="CS19" s="764"/>
      <c r="CT19" s="764"/>
      <c r="CU19" s="764"/>
      <c r="CV19" s="765"/>
      <c r="CW19" s="763"/>
      <c r="CX19" s="764"/>
      <c r="CY19" s="764"/>
      <c r="CZ19" s="764"/>
      <c r="DA19" s="765"/>
      <c r="DB19" s="763"/>
      <c r="DC19" s="764"/>
      <c r="DD19" s="764"/>
      <c r="DE19" s="764"/>
      <c r="DF19" s="765"/>
      <c r="DG19" s="763"/>
      <c r="DH19" s="764"/>
      <c r="DI19" s="764"/>
      <c r="DJ19" s="764"/>
      <c r="DK19" s="765"/>
      <c r="DL19" s="763"/>
      <c r="DM19" s="764"/>
      <c r="DN19" s="764"/>
      <c r="DO19" s="764"/>
      <c r="DP19" s="765"/>
      <c r="DQ19" s="763"/>
      <c r="DR19" s="764"/>
      <c r="DS19" s="764"/>
      <c r="DT19" s="764"/>
      <c r="DU19" s="765"/>
      <c r="DV19" s="760"/>
      <c r="DW19" s="761"/>
      <c r="DX19" s="761"/>
      <c r="DY19" s="761"/>
      <c r="DZ19" s="766"/>
      <c r="EA19" s="228"/>
    </row>
    <row r="20" spans="1:131" s="229" customFormat="1" ht="26.25" customHeight="1" x14ac:dyDescent="0.2">
      <c r="A20" s="232">
        <v>14</v>
      </c>
      <c r="B20" s="767"/>
      <c r="C20" s="768"/>
      <c r="D20" s="768"/>
      <c r="E20" s="768"/>
      <c r="F20" s="768"/>
      <c r="G20" s="768"/>
      <c r="H20" s="768"/>
      <c r="I20" s="768"/>
      <c r="J20" s="768"/>
      <c r="K20" s="768"/>
      <c r="L20" s="768"/>
      <c r="M20" s="768"/>
      <c r="N20" s="768"/>
      <c r="O20" s="768"/>
      <c r="P20" s="769"/>
      <c r="Q20" s="770"/>
      <c r="R20" s="771"/>
      <c r="S20" s="771"/>
      <c r="T20" s="771"/>
      <c r="U20" s="771"/>
      <c r="V20" s="771"/>
      <c r="W20" s="771"/>
      <c r="X20" s="771"/>
      <c r="Y20" s="771"/>
      <c r="Z20" s="771"/>
      <c r="AA20" s="771"/>
      <c r="AB20" s="771"/>
      <c r="AC20" s="771"/>
      <c r="AD20" s="771"/>
      <c r="AE20" s="772"/>
      <c r="AF20" s="773"/>
      <c r="AG20" s="774"/>
      <c r="AH20" s="774"/>
      <c r="AI20" s="774"/>
      <c r="AJ20" s="775"/>
      <c r="AK20" s="756"/>
      <c r="AL20" s="757"/>
      <c r="AM20" s="757"/>
      <c r="AN20" s="757"/>
      <c r="AO20" s="757"/>
      <c r="AP20" s="757"/>
      <c r="AQ20" s="757"/>
      <c r="AR20" s="757"/>
      <c r="AS20" s="757"/>
      <c r="AT20" s="757"/>
      <c r="AU20" s="758"/>
      <c r="AV20" s="758"/>
      <c r="AW20" s="758"/>
      <c r="AX20" s="758"/>
      <c r="AY20" s="759"/>
      <c r="AZ20" s="226"/>
      <c r="BA20" s="226"/>
      <c r="BB20" s="226"/>
      <c r="BC20" s="226"/>
      <c r="BD20" s="226"/>
      <c r="BE20" s="227"/>
      <c r="BF20" s="227"/>
      <c r="BG20" s="227"/>
      <c r="BH20" s="227"/>
      <c r="BI20" s="227"/>
      <c r="BJ20" s="227"/>
      <c r="BK20" s="227"/>
      <c r="BL20" s="227"/>
      <c r="BM20" s="227"/>
      <c r="BN20" s="227"/>
      <c r="BO20" s="227"/>
      <c r="BP20" s="227"/>
      <c r="BQ20" s="232">
        <v>14</v>
      </c>
      <c r="BR20" s="233"/>
      <c r="BS20" s="760"/>
      <c r="BT20" s="761"/>
      <c r="BU20" s="761"/>
      <c r="BV20" s="761"/>
      <c r="BW20" s="761"/>
      <c r="BX20" s="761"/>
      <c r="BY20" s="761"/>
      <c r="BZ20" s="761"/>
      <c r="CA20" s="761"/>
      <c r="CB20" s="761"/>
      <c r="CC20" s="761"/>
      <c r="CD20" s="761"/>
      <c r="CE20" s="761"/>
      <c r="CF20" s="761"/>
      <c r="CG20" s="762"/>
      <c r="CH20" s="763"/>
      <c r="CI20" s="764"/>
      <c r="CJ20" s="764"/>
      <c r="CK20" s="764"/>
      <c r="CL20" s="765"/>
      <c r="CM20" s="763"/>
      <c r="CN20" s="764"/>
      <c r="CO20" s="764"/>
      <c r="CP20" s="764"/>
      <c r="CQ20" s="765"/>
      <c r="CR20" s="763"/>
      <c r="CS20" s="764"/>
      <c r="CT20" s="764"/>
      <c r="CU20" s="764"/>
      <c r="CV20" s="765"/>
      <c r="CW20" s="763"/>
      <c r="CX20" s="764"/>
      <c r="CY20" s="764"/>
      <c r="CZ20" s="764"/>
      <c r="DA20" s="765"/>
      <c r="DB20" s="763"/>
      <c r="DC20" s="764"/>
      <c r="DD20" s="764"/>
      <c r="DE20" s="764"/>
      <c r="DF20" s="765"/>
      <c r="DG20" s="763"/>
      <c r="DH20" s="764"/>
      <c r="DI20" s="764"/>
      <c r="DJ20" s="764"/>
      <c r="DK20" s="765"/>
      <c r="DL20" s="763"/>
      <c r="DM20" s="764"/>
      <c r="DN20" s="764"/>
      <c r="DO20" s="764"/>
      <c r="DP20" s="765"/>
      <c r="DQ20" s="763"/>
      <c r="DR20" s="764"/>
      <c r="DS20" s="764"/>
      <c r="DT20" s="764"/>
      <c r="DU20" s="765"/>
      <c r="DV20" s="760"/>
      <c r="DW20" s="761"/>
      <c r="DX20" s="761"/>
      <c r="DY20" s="761"/>
      <c r="DZ20" s="766"/>
      <c r="EA20" s="228"/>
    </row>
    <row r="21" spans="1:131" s="229" customFormat="1" ht="26.25" customHeight="1" thickBot="1" x14ac:dyDescent="0.25">
      <c r="A21" s="232">
        <v>15</v>
      </c>
      <c r="B21" s="767"/>
      <c r="C21" s="768"/>
      <c r="D21" s="768"/>
      <c r="E21" s="768"/>
      <c r="F21" s="768"/>
      <c r="G21" s="768"/>
      <c r="H21" s="768"/>
      <c r="I21" s="768"/>
      <c r="J21" s="768"/>
      <c r="K21" s="768"/>
      <c r="L21" s="768"/>
      <c r="M21" s="768"/>
      <c r="N21" s="768"/>
      <c r="O21" s="768"/>
      <c r="P21" s="769"/>
      <c r="Q21" s="770"/>
      <c r="R21" s="771"/>
      <c r="S21" s="771"/>
      <c r="T21" s="771"/>
      <c r="U21" s="771"/>
      <c r="V21" s="771"/>
      <c r="W21" s="771"/>
      <c r="X21" s="771"/>
      <c r="Y21" s="771"/>
      <c r="Z21" s="771"/>
      <c r="AA21" s="771"/>
      <c r="AB21" s="771"/>
      <c r="AC21" s="771"/>
      <c r="AD21" s="771"/>
      <c r="AE21" s="772"/>
      <c r="AF21" s="773"/>
      <c r="AG21" s="774"/>
      <c r="AH21" s="774"/>
      <c r="AI21" s="774"/>
      <c r="AJ21" s="775"/>
      <c r="AK21" s="756"/>
      <c r="AL21" s="757"/>
      <c r="AM21" s="757"/>
      <c r="AN21" s="757"/>
      <c r="AO21" s="757"/>
      <c r="AP21" s="757"/>
      <c r="AQ21" s="757"/>
      <c r="AR21" s="757"/>
      <c r="AS21" s="757"/>
      <c r="AT21" s="757"/>
      <c r="AU21" s="758"/>
      <c r="AV21" s="758"/>
      <c r="AW21" s="758"/>
      <c r="AX21" s="758"/>
      <c r="AY21" s="759"/>
      <c r="AZ21" s="226"/>
      <c r="BA21" s="226"/>
      <c r="BB21" s="226"/>
      <c r="BC21" s="226"/>
      <c r="BD21" s="226"/>
      <c r="BE21" s="227"/>
      <c r="BF21" s="227"/>
      <c r="BG21" s="227"/>
      <c r="BH21" s="227"/>
      <c r="BI21" s="227"/>
      <c r="BJ21" s="227"/>
      <c r="BK21" s="227"/>
      <c r="BL21" s="227"/>
      <c r="BM21" s="227"/>
      <c r="BN21" s="227"/>
      <c r="BO21" s="227"/>
      <c r="BP21" s="227"/>
      <c r="BQ21" s="232">
        <v>15</v>
      </c>
      <c r="BR21" s="233"/>
      <c r="BS21" s="760"/>
      <c r="BT21" s="761"/>
      <c r="BU21" s="761"/>
      <c r="BV21" s="761"/>
      <c r="BW21" s="761"/>
      <c r="BX21" s="761"/>
      <c r="BY21" s="761"/>
      <c r="BZ21" s="761"/>
      <c r="CA21" s="761"/>
      <c r="CB21" s="761"/>
      <c r="CC21" s="761"/>
      <c r="CD21" s="761"/>
      <c r="CE21" s="761"/>
      <c r="CF21" s="761"/>
      <c r="CG21" s="762"/>
      <c r="CH21" s="763"/>
      <c r="CI21" s="764"/>
      <c r="CJ21" s="764"/>
      <c r="CK21" s="764"/>
      <c r="CL21" s="765"/>
      <c r="CM21" s="763"/>
      <c r="CN21" s="764"/>
      <c r="CO21" s="764"/>
      <c r="CP21" s="764"/>
      <c r="CQ21" s="765"/>
      <c r="CR21" s="763"/>
      <c r="CS21" s="764"/>
      <c r="CT21" s="764"/>
      <c r="CU21" s="764"/>
      <c r="CV21" s="765"/>
      <c r="CW21" s="763"/>
      <c r="CX21" s="764"/>
      <c r="CY21" s="764"/>
      <c r="CZ21" s="764"/>
      <c r="DA21" s="765"/>
      <c r="DB21" s="763"/>
      <c r="DC21" s="764"/>
      <c r="DD21" s="764"/>
      <c r="DE21" s="764"/>
      <c r="DF21" s="765"/>
      <c r="DG21" s="763"/>
      <c r="DH21" s="764"/>
      <c r="DI21" s="764"/>
      <c r="DJ21" s="764"/>
      <c r="DK21" s="765"/>
      <c r="DL21" s="763"/>
      <c r="DM21" s="764"/>
      <c r="DN21" s="764"/>
      <c r="DO21" s="764"/>
      <c r="DP21" s="765"/>
      <c r="DQ21" s="763"/>
      <c r="DR21" s="764"/>
      <c r="DS21" s="764"/>
      <c r="DT21" s="764"/>
      <c r="DU21" s="765"/>
      <c r="DV21" s="760"/>
      <c r="DW21" s="761"/>
      <c r="DX21" s="761"/>
      <c r="DY21" s="761"/>
      <c r="DZ21" s="766"/>
      <c r="EA21" s="228"/>
    </row>
    <row r="22" spans="1:131" s="229" customFormat="1" ht="26.25" customHeight="1" x14ac:dyDescent="0.2">
      <c r="A22" s="232">
        <v>16</v>
      </c>
      <c r="B22" s="767"/>
      <c r="C22" s="768"/>
      <c r="D22" s="768"/>
      <c r="E22" s="768"/>
      <c r="F22" s="768"/>
      <c r="G22" s="768"/>
      <c r="H22" s="768"/>
      <c r="I22" s="768"/>
      <c r="J22" s="768"/>
      <c r="K22" s="768"/>
      <c r="L22" s="768"/>
      <c r="M22" s="768"/>
      <c r="N22" s="768"/>
      <c r="O22" s="768"/>
      <c r="P22" s="769"/>
      <c r="Q22" s="786"/>
      <c r="R22" s="787"/>
      <c r="S22" s="787"/>
      <c r="T22" s="787"/>
      <c r="U22" s="787"/>
      <c r="V22" s="787"/>
      <c r="W22" s="787"/>
      <c r="X22" s="787"/>
      <c r="Y22" s="787"/>
      <c r="Z22" s="787"/>
      <c r="AA22" s="787"/>
      <c r="AB22" s="787"/>
      <c r="AC22" s="787"/>
      <c r="AD22" s="787"/>
      <c r="AE22" s="788"/>
      <c r="AF22" s="773"/>
      <c r="AG22" s="774"/>
      <c r="AH22" s="774"/>
      <c r="AI22" s="774"/>
      <c r="AJ22" s="775"/>
      <c r="AK22" s="789"/>
      <c r="AL22" s="790"/>
      <c r="AM22" s="790"/>
      <c r="AN22" s="790"/>
      <c r="AO22" s="790"/>
      <c r="AP22" s="790"/>
      <c r="AQ22" s="790"/>
      <c r="AR22" s="790"/>
      <c r="AS22" s="790"/>
      <c r="AT22" s="790"/>
      <c r="AU22" s="791"/>
      <c r="AV22" s="791"/>
      <c r="AW22" s="791"/>
      <c r="AX22" s="791"/>
      <c r="AY22" s="792"/>
      <c r="AZ22" s="793" t="s">
        <v>378</v>
      </c>
      <c r="BA22" s="793"/>
      <c r="BB22" s="793"/>
      <c r="BC22" s="793"/>
      <c r="BD22" s="794"/>
      <c r="BE22" s="227"/>
      <c r="BF22" s="227"/>
      <c r="BG22" s="227"/>
      <c r="BH22" s="227"/>
      <c r="BI22" s="227"/>
      <c r="BJ22" s="227"/>
      <c r="BK22" s="227"/>
      <c r="BL22" s="227"/>
      <c r="BM22" s="227"/>
      <c r="BN22" s="227"/>
      <c r="BO22" s="227"/>
      <c r="BP22" s="227"/>
      <c r="BQ22" s="232">
        <v>16</v>
      </c>
      <c r="BR22" s="233"/>
      <c r="BS22" s="760"/>
      <c r="BT22" s="761"/>
      <c r="BU22" s="761"/>
      <c r="BV22" s="761"/>
      <c r="BW22" s="761"/>
      <c r="BX22" s="761"/>
      <c r="BY22" s="761"/>
      <c r="BZ22" s="761"/>
      <c r="CA22" s="761"/>
      <c r="CB22" s="761"/>
      <c r="CC22" s="761"/>
      <c r="CD22" s="761"/>
      <c r="CE22" s="761"/>
      <c r="CF22" s="761"/>
      <c r="CG22" s="762"/>
      <c r="CH22" s="763"/>
      <c r="CI22" s="764"/>
      <c r="CJ22" s="764"/>
      <c r="CK22" s="764"/>
      <c r="CL22" s="765"/>
      <c r="CM22" s="763"/>
      <c r="CN22" s="764"/>
      <c r="CO22" s="764"/>
      <c r="CP22" s="764"/>
      <c r="CQ22" s="765"/>
      <c r="CR22" s="763"/>
      <c r="CS22" s="764"/>
      <c r="CT22" s="764"/>
      <c r="CU22" s="764"/>
      <c r="CV22" s="765"/>
      <c r="CW22" s="763"/>
      <c r="CX22" s="764"/>
      <c r="CY22" s="764"/>
      <c r="CZ22" s="764"/>
      <c r="DA22" s="765"/>
      <c r="DB22" s="763"/>
      <c r="DC22" s="764"/>
      <c r="DD22" s="764"/>
      <c r="DE22" s="764"/>
      <c r="DF22" s="765"/>
      <c r="DG22" s="763"/>
      <c r="DH22" s="764"/>
      <c r="DI22" s="764"/>
      <c r="DJ22" s="764"/>
      <c r="DK22" s="765"/>
      <c r="DL22" s="763"/>
      <c r="DM22" s="764"/>
      <c r="DN22" s="764"/>
      <c r="DO22" s="764"/>
      <c r="DP22" s="765"/>
      <c r="DQ22" s="763"/>
      <c r="DR22" s="764"/>
      <c r="DS22" s="764"/>
      <c r="DT22" s="764"/>
      <c r="DU22" s="765"/>
      <c r="DV22" s="760"/>
      <c r="DW22" s="761"/>
      <c r="DX22" s="761"/>
      <c r="DY22" s="761"/>
      <c r="DZ22" s="766"/>
      <c r="EA22" s="228"/>
    </row>
    <row r="23" spans="1:131" s="229" customFormat="1" ht="26.25" customHeight="1" thickBot="1" x14ac:dyDescent="0.25">
      <c r="A23" s="234" t="s">
        <v>379</v>
      </c>
      <c r="B23" s="776" t="s">
        <v>380</v>
      </c>
      <c r="C23" s="777"/>
      <c r="D23" s="777"/>
      <c r="E23" s="777"/>
      <c r="F23" s="777"/>
      <c r="G23" s="777"/>
      <c r="H23" s="777"/>
      <c r="I23" s="777"/>
      <c r="J23" s="777"/>
      <c r="K23" s="777"/>
      <c r="L23" s="777"/>
      <c r="M23" s="777"/>
      <c r="N23" s="777"/>
      <c r="O23" s="777"/>
      <c r="P23" s="778"/>
      <c r="Q23" s="779">
        <v>84427</v>
      </c>
      <c r="R23" s="780"/>
      <c r="S23" s="780"/>
      <c r="T23" s="780"/>
      <c r="U23" s="780"/>
      <c r="V23" s="780">
        <v>84117</v>
      </c>
      <c r="W23" s="780"/>
      <c r="X23" s="780"/>
      <c r="Y23" s="780"/>
      <c r="Z23" s="780"/>
      <c r="AA23" s="780">
        <v>310</v>
      </c>
      <c r="AB23" s="780"/>
      <c r="AC23" s="780"/>
      <c r="AD23" s="780"/>
      <c r="AE23" s="781"/>
      <c r="AF23" s="782">
        <v>259</v>
      </c>
      <c r="AG23" s="780"/>
      <c r="AH23" s="780"/>
      <c r="AI23" s="780"/>
      <c r="AJ23" s="783"/>
      <c r="AK23" s="784"/>
      <c r="AL23" s="785"/>
      <c r="AM23" s="785"/>
      <c r="AN23" s="785"/>
      <c r="AO23" s="785"/>
      <c r="AP23" s="780">
        <v>60042</v>
      </c>
      <c r="AQ23" s="780"/>
      <c r="AR23" s="780"/>
      <c r="AS23" s="780"/>
      <c r="AT23" s="780"/>
      <c r="AU23" s="796"/>
      <c r="AV23" s="796"/>
      <c r="AW23" s="796"/>
      <c r="AX23" s="796"/>
      <c r="AY23" s="797"/>
      <c r="AZ23" s="798" t="s">
        <v>122</v>
      </c>
      <c r="BA23" s="799"/>
      <c r="BB23" s="799"/>
      <c r="BC23" s="799"/>
      <c r="BD23" s="800"/>
      <c r="BE23" s="227"/>
      <c r="BF23" s="227"/>
      <c r="BG23" s="227"/>
      <c r="BH23" s="227"/>
      <c r="BI23" s="227"/>
      <c r="BJ23" s="227"/>
      <c r="BK23" s="227"/>
      <c r="BL23" s="227"/>
      <c r="BM23" s="227"/>
      <c r="BN23" s="227"/>
      <c r="BO23" s="227"/>
      <c r="BP23" s="227"/>
      <c r="BQ23" s="232">
        <v>17</v>
      </c>
      <c r="BR23" s="233"/>
      <c r="BS23" s="760"/>
      <c r="BT23" s="761"/>
      <c r="BU23" s="761"/>
      <c r="BV23" s="761"/>
      <c r="BW23" s="761"/>
      <c r="BX23" s="761"/>
      <c r="BY23" s="761"/>
      <c r="BZ23" s="761"/>
      <c r="CA23" s="761"/>
      <c r="CB23" s="761"/>
      <c r="CC23" s="761"/>
      <c r="CD23" s="761"/>
      <c r="CE23" s="761"/>
      <c r="CF23" s="761"/>
      <c r="CG23" s="762"/>
      <c r="CH23" s="763"/>
      <c r="CI23" s="764"/>
      <c r="CJ23" s="764"/>
      <c r="CK23" s="764"/>
      <c r="CL23" s="765"/>
      <c r="CM23" s="763"/>
      <c r="CN23" s="764"/>
      <c r="CO23" s="764"/>
      <c r="CP23" s="764"/>
      <c r="CQ23" s="765"/>
      <c r="CR23" s="763"/>
      <c r="CS23" s="764"/>
      <c r="CT23" s="764"/>
      <c r="CU23" s="764"/>
      <c r="CV23" s="765"/>
      <c r="CW23" s="763"/>
      <c r="CX23" s="764"/>
      <c r="CY23" s="764"/>
      <c r="CZ23" s="764"/>
      <c r="DA23" s="765"/>
      <c r="DB23" s="763"/>
      <c r="DC23" s="764"/>
      <c r="DD23" s="764"/>
      <c r="DE23" s="764"/>
      <c r="DF23" s="765"/>
      <c r="DG23" s="763"/>
      <c r="DH23" s="764"/>
      <c r="DI23" s="764"/>
      <c r="DJ23" s="764"/>
      <c r="DK23" s="765"/>
      <c r="DL23" s="763"/>
      <c r="DM23" s="764"/>
      <c r="DN23" s="764"/>
      <c r="DO23" s="764"/>
      <c r="DP23" s="765"/>
      <c r="DQ23" s="763"/>
      <c r="DR23" s="764"/>
      <c r="DS23" s="764"/>
      <c r="DT23" s="764"/>
      <c r="DU23" s="765"/>
      <c r="DV23" s="760"/>
      <c r="DW23" s="761"/>
      <c r="DX23" s="761"/>
      <c r="DY23" s="761"/>
      <c r="DZ23" s="766"/>
      <c r="EA23" s="228"/>
    </row>
    <row r="24" spans="1:131" s="229" customFormat="1" ht="26.25" customHeight="1" x14ac:dyDescent="0.2">
      <c r="A24" s="795" t="s">
        <v>381</v>
      </c>
      <c r="B24" s="795"/>
      <c r="C24" s="795"/>
      <c r="D24" s="795"/>
      <c r="E24" s="795"/>
      <c r="F24" s="795"/>
      <c r="G24" s="795"/>
      <c r="H24" s="795"/>
      <c r="I24" s="795"/>
      <c r="J24" s="795"/>
      <c r="K24" s="795"/>
      <c r="L24" s="795"/>
      <c r="M24" s="795"/>
      <c r="N24" s="795"/>
      <c r="O24" s="795"/>
      <c r="P24" s="795"/>
      <c r="Q24" s="795"/>
      <c r="R24" s="795"/>
      <c r="S24" s="795"/>
      <c r="T24" s="795"/>
      <c r="U24" s="795"/>
      <c r="V24" s="795"/>
      <c r="W24" s="795"/>
      <c r="X24" s="795"/>
      <c r="Y24" s="795"/>
      <c r="Z24" s="795"/>
      <c r="AA24" s="795"/>
      <c r="AB24" s="795"/>
      <c r="AC24" s="795"/>
      <c r="AD24" s="795"/>
      <c r="AE24" s="795"/>
      <c r="AF24" s="795"/>
      <c r="AG24" s="795"/>
      <c r="AH24" s="795"/>
      <c r="AI24" s="795"/>
      <c r="AJ24" s="795"/>
      <c r="AK24" s="795"/>
      <c r="AL24" s="795"/>
      <c r="AM24" s="795"/>
      <c r="AN24" s="795"/>
      <c r="AO24" s="795"/>
      <c r="AP24" s="795"/>
      <c r="AQ24" s="795"/>
      <c r="AR24" s="795"/>
      <c r="AS24" s="795"/>
      <c r="AT24" s="795"/>
      <c r="AU24" s="795"/>
      <c r="AV24" s="795"/>
      <c r="AW24" s="795"/>
      <c r="AX24" s="795"/>
      <c r="AY24" s="795"/>
      <c r="AZ24" s="226"/>
      <c r="BA24" s="226"/>
      <c r="BB24" s="226"/>
      <c r="BC24" s="226"/>
      <c r="BD24" s="226"/>
      <c r="BE24" s="227"/>
      <c r="BF24" s="227"/>
      <c r="BG24" s="227"/>
      <c r="BH24" s="227"/>
      <c r="BI24" s="227"/>
      <c r="BJ24" s="227"/>
      <c r="BK24" s="227"/>
      <c r="BL24" s="227"/>
      <c r="BM24" s="227"/>
      <c r="BN24" s="227"/>
      <c r="BO24" s="227"/>
      <c r="BP24" s="227"/>
      <c r="BQ24" s="232">
        <v>18</v>
      </c>
      <c r="BR24" s="233"/>
      <c r="BS24" s="760"/>
      <c r="BT24" s="761"/>
      <c r="BU24" s="761"/>
      <c r="BV24" s="761"/>
      <c r="BW24" s="761"/>
      <c r="BX24" s="761"/>
      <c r="BY24" s="761"/>
      <c r="BZ24" s="761"/>
      <c r="CA24" s="761"/>
      <c r="CB24" s="761"/>
      <c r="CC24" s="761"/>
      <c r="CD24" s="761"/>
      <c r="CE24" s="761"/>
      <c r="CF24" s="761"/>
      <c r="CG24" s="762"/>
      <c r="CH24" s="763"/>
      <c r="CI24" s="764"/>
      <c r="CJ24" s="764"/>
      <c r="CK24" s="764"/>
      <c r="CL24" s="765"/>
      <c r="CM24" s="763"/>
      <c r="CN24" s="764"/>
      <c r="CO24" s="764"/>
      <c r="CP24" s="764"/>
      <c r="CQ24" s="765"/>
      <c r="CR24" s="763"/>
      <c r="CS24" s="764"/>
      <c r="CT24" s="764"/>
      <c r="CU24" s="764"/>
      <c r="CV24" s="765"/>
      <c r="CW24" s="763"/>
      <c r="CX24" s="764"/>
      <c r="CY24" s="764"/>
      <c r="CZ24" s="764"/>
      <c r="DA24" s="765"/>
      <c r="DB24" s="763"/>
      <c r="DC24" s="764"/>
      <c r="DD24" s="764"/>
      <c r="DE24" s="764"/>
      <c r="DF24" s="765"/>
      <c r="DG24" s="763"/>
      <c r="DH24" s="764"/>
      <c r="DI24" s="764"/>
      <c r="DJ24" s="764"/>
      <c r="DK24" s="765"/>
      <c r="DL24" s="763"/>
      <c r="DM24" s="764"/>
      <c r="DN24" s="764"/>
      <c r="DO24" s="764"/>
      <c r="DP24" s="765"/>
      <c r="DQ24" s="763"/>
      <c r="DR24" s="764"/>
      <c r="DS24" s="764"/>
      <c r="DT24" s="764"/>
      <c r="DU24" s="765"/>
      <c r="DV24" s="760"/>
      <c r="DW24" s="761"/>
      <c r="DX24" s="761"/>
      <c r="DY24" s="761"/>
      <c r="DZ24" s="766"/>
      <c r="EA24" s="228"/>
    </row>
    <row r="25" spans="1:131" ht="26.25" customHeight="1" thickBot="1" x14ac:dyDescent="0.25">
      <c r="A25" s="712" t="s">
        <v>382</v>
      </c>
      <c r="B25" s="712"/>
      <c r="C25" s="712"/>
      <c r="D25" s="712"/>
      <c r="E25" s="712"/>
      <c r="F25" s="712"/>
      <c r="G25" s="712"/>
      <c r="H25" s="712"/>
      <c r="I25" s="712"/>
      <c r="J25" s="712"/>
      <c r="K25" s="712"/>
      <c r="L25" s="712"/>
      <c r="M25" s="712"/>
      <c r="N25" s="712"/>
      <c r="O25" s="712"/>
      <c r="P25" s="712"/>
      <c r="Q25" s="712"/>
      <c r="R25" s="712"/>
      <c r="S25" s="712"/>
      <c r="T25" s="712"/>
      <c r="U25" s="712"/>
      <c r="V25" s="712"/>
      <c r="W25" s="712"/>
      <c r="X25" s="712"/>
      <c r="Y25" s="712"/>
      <c r="Z25" s="712"/>
      <c r="AA25" s="712"/>
      <c r="AB25" s="712"/>
      <c r="AC25" s="712"/>
      <c r="AD25" s="712"/>
      <c r="AE25" s="712"/>
      <c r="AF25" s="712"/>
      <c r="AG25" s="712"/>
      <c r="AH25" s="712"/>
      <c r="AI25" s="712"/>
      <c r="AJ25" s="712"/>
      <c r="AK25" s="712"/>
      <c r="AL25" s="712"/>
      <c r="AM25" s="712"/>
      <c r="AN25" s="712"/>
      <c r="AO25" s="712"/>
      <c r="AP25" s="712"/>
      <c r="AQ25" s="712"/>
      <c r="AR25" s="712"/>
      <c r="AS25" s="712"/>
      <c r="AT25" s="712"/>
      <c r="AU25" s="712"/>
      <c r="AV25" s="712"/>
      <c r="AW25" s="712"/>
      <c r="AX25" s="712"/>
      <c r="AY25" s="712"/>
      <c r="AZ25" s="712"/>
      <c r="BA25" s="712"/>
      <c r="BB25" s="712"/>
      <c r="BC25" s="712"/>
      <c r="BD25" s="712"/>
      <c r="BE25" s="712"/>
      <c r="BF25" s="712"/>
      <c r="BG25" s="712"/>
      <c r="BH25" s="712"/>
      <c r="BI25" s="712"/>
      <c r="BJ25" s="226"/>
      <c r="BK25" s="226"/>
      <c r="BL25" s="226"/>
      <c r="BM25" s="226"/>
      <c r="BN25" s="226"/>
      <c r="BO25" s="235"/>
      <c r="BP25" s="235"/>
      <c r="BQ25" s="232">
        <v>19</v>
      </c>
      <c r="BR25" s="233"/>
      <c r="BS25" s="760"/>
      <c r="BT25" s="761"/>
      <c r="BU25" s="761"/>
      <c r="BV25" s="761"/>
      <c r="BW25" s="761"/>
      <c r="BX25" s="761"/>
      <c r="BY25" s="761"/>
      <c r="BZ25" s="761"/>
      <c r="CA25" s="761"/>
      <c r="CB25" s="761"/>
      <c r="CC25" s="761"/>
      <c r="CD25" s="761"/>
      <c r="CE25" s="761"/>
      <c r="CF25" s="761"/>
      <c r="CG25" s="762"/>
      <c r="CH25" s="763"/>
      <c r="CI25" s="764"/>
      <c r="CJ25" s="764"/>
      <c r="CK25" s="764"/>
      <c r="CL25" s="765"/>
      <c r="CM25" s="763"/>
      <c r="CN25" s="764"/>
      <c r="CO25" s="764"/>
      <c r="CP25" s="764"/>
      <c r="CQ25" s="765"/>
      <c r="CR25" s="763"/>
      <c r="CS25" s="764"/>
      <c r="CT25" s="764"/>
      <c r="CU25" s="764"/>
      <c r="CV25" s="765"/>
      <c r="CW25" s="763"/>
      <c r="CX25" s="764"/>
      <c r="CY25" s="764"/>
      <c r="CZ25" s="764"/>
      <c r="DA25" s="765"/>
      <c r="DB25" s="763"/>
      <c r="DC25" s="764"/>
      <c r="DD25" s="764"/>
      <c r="DE25" s="764"/>
      <c r="DF25" s="765"/>
      <c r="DG25" s="763"/>
      <c r="DH25" s="764"/>
      <c r="DI25" s="764"/>
      <c r="DJ25" s="764"/>
      <c r="DK25" s="765"/>
      <c r="DL25" s="763"/>
      <c r="DM25" s="764"/>
      <c r="DN25" s="764"/>
      <c r="DO25" s="764"/>
      <c r="DP25" s="765"/>
      <c r="DQ25" s="763"/>
      <c r="DR25" s="764"/>
      <c r="DS25" s="764"/>
      <c r="DT25" s="764"/>
      <c r="DU25" s="765"/>
      <c r="DV25" s="760"/>
      <c r="DW25" s="761"/>
      <c r="DX25" s="761"/>
      <c r="DY25" s="761"/>
      <c r="DZ25" s="766"/>
      <c r="EA25" s="224"/>
    </row>
    <row r="26" spans="1:131" ht="26.25" customHeight="1" x14ac:dyDescent="0.2">
      <c r="A26" s="714" t="s">
        <v>357</v>
      </c>
      <c r="B26" s="715"/>
      <c r="C26" s="715"/>
      <c r="D26" s="715"/>
      <c r="E26" s="715"/>
      <c r="F26" s="715"/>
      <c r="G26" s="715"/>
      <c r="H26" s="715"/>
      <c r="I26" s="715"/>
      <c r="J26" s="715"/>
      <c r="K26" s="715"/>
      <c r="L26" s="715"/>
      <c r="M26" s="715"/>
      <c r="N26" s="715"/>
      <c r="O26" s="715"/>
      <c r="P26" s="716"/>
      <c r="Q26" s="720" t="s">
        <v>383</v>
      </c>
      <c r="R26" s="721"/>
      <c r="S26" s="721"/>
      <c r="T26" s="721"/>
      <c r="U26" s="722"/>
      <c r="V26" s="720" t="s">
        <v>384</v>
      </c>
      <c r="W26" s="721"/>
      <c r="X26" s="721"/>
      <c r="Y26" s="721"/>
      <c r="Z26" s="722"/>
      <c r="AA26" s="720" t="s">
        <v>385</v>
      </c>
      <c r="AB26" s="721"/>
      <c r="AC26" s="721"/>
      <c r="AD26" s="721"/>
      <c r="AE26" s="721"/>
      <c r="AF26" s="801" t="s">
        <v>386</v>
      </c>
      <c r="AG26" s="802"/>
      <c r="AH26" s="802"/>
      <c r="AI26" s="802"/>
      <c r="AJ26" s="803"/>
      <c r="AK26" s="721" t="s">
        <v>387</v>
      </c>
      <c r="AL26" s="721"/>
      <c r="AM26" s="721"/>
      <c r="AN26" s="721"/>
      <c r="AO26" s="722"/>
      <c r="AP26" s="720" t="s">
        <v>388</v>
      </c>
      <c r="AQ26" s="721"/>
      <c r="AR26" s="721"/>
      <c r="AS26" s="721"/>
      <c r="AT26" s="722"/>
      <c r="AU26" s="720" t="s">
        <v>389</v>
      </c>
      <c r="AV26" s="721"/>
      <c r="AW26" s="721"/>
      <c r="AX26" s="721"/>
      <c r="AY26" s="722"/>
      <c r="AZ26" s="720" t="s">
        <v>390</v>
      </c>
      <c r="BA26" s="721"/>
      <c r="BB26" s="721"/>
      <c r="BC26" s="721"/>
      <c r="BD26" s="722"/>
      <c r="BE26" s="720" t="s">
        <v>364</v>
      </c>
      <c r="BF26" s="721"/>
      <c r="BG26" s="721"/>
      <c r="BH26" s="721"/>
      <c r="BI26" s="727"/>
      <c r="BJ26" s="226"/>
      <c r="BK26" s="226"/>
      <c r="BL26" s="226"/>
      <c r="BM26" s="226"/>
      <c r="BN26" s="226"/>
      <c r="BO26" s="235"/>
      <c r="BP26" s="235"/>
      <c r="BQ26" s="232">
        <v>20</v>
      </c>
      <c r="BR26" s="233"/>
      <c r="BS26" s="760"/>
      <c r="BT26" s="761"/>
      <c r="BU26" s="761"/>
      <c r="BV26" s="761"/>
      <c r="BW26" s="761"/>
      <c r="BX26" s="761"/>
      <c r="BY26" s="761"/>
      <c r="BZ26" s="761"/>
      <c r="CA26" s="761"/>
      <c r="CB26" s="761"/>
      <c r="CC26" s="761"/>
      <c r="CD26" s="761"/>
      <c r="CE26" s="761"/>
      <c r="CF26" s="761"/>
      <c r="CG26" s="762"/>
      <c r="CH26" s="763"/>
      <c r="CI26" s="764"/>
      <c r="CJ26" s="764"/>
      <c r="CK26" s="764"/>
      <c r="CL26" s="765"/>
      <c r="CM26" s="763"/>
      <c r="CN26" s="764"/>
      <c r="CO26" s="764"/>
      <c r="CP26" s="764"/>
      <c r="CQ26" s="765"/>
      <c r="CR26" s="763"/>
      <c r="CS26" s="764"/>
      <c r="CT26" s="764"/>
      <c r="CU26" s="764"/>
      <c r="CV26" s="765"/>
      <c r="CW26" s="763"/>
      <c r="CX26" s="764"/>
      <c r="CY26" s="764"/>
      <c r="CZ26" s="764"/>
      <c r="DA26" s="765"/>
      <c r="DB26" s="763"/>
      <c r="DC26" s="764"/>
      <c r="DD26" s="764"/>
      <c r="DE26" s="764"/>
      <c r="DF26" s="765"/>
      <c r="DG26" s="763"/>
      <c r="DH26" s="764"/>
      <c r="DI26" s="764"/>
      <c r="DJ26" s="764"/>
      <c r="DK26" s="765"/>
      <c r="DL26" s="763"/>
      <c r="DM26" s="764"/>
      <c r="DN26" s="764"/>
      <c r="DO26" s="764"/>
      <c r="DP26" s="765"/>
      <c r="DQ26" s="763"/>
      <c r="DR26" s="764"/>
      <c r="DS26" s="764"/>
      <c r="DT26" s="764"/>
      <c r="DU26" s="765"/>
      <c r="DV26" s="760"/>
      <c r="DW26" s="761"/>
      <c r="DX26" s="761"/>
      <c r="DY26" s="761"/>
      <c r="DZ26" s="766"/>
      <c r="EA26" s="224"/>
    </row>
    <row r="27" spans="1:131" ht="26.25" customHeight="1" thickBot="1" x14ac:dyDescent="0.25">
      <c r="A27" s="717"/>
      <c r="B27" s="718"/>
      <c r="C27" s="718"/>
      <c r="D27" s="718"/>
      <c r="E27" s="718"/>
      <c r="F27" s="718"/>
      <c r="G27" s="718"/>
      <c r="H27" s="718"/>
      <c r="I27" s="718"/>
      <c r="J27" s="718"/>
      <c r="K27" s="718"/>
      <c r="L27" s="718"/>
      <c r="M27" s="718"/>
      <c r="N27" s="718"/>
      <c r="O27" s="718"/>
      <c r="P27" s="719"/>
      <c r="Q27" s="723"/>
      <c r="R27" s="724"/>
      <c r="S27" s="724"/>
      <c r="T27" s="724"/>
      <c r="U27" s="725"/>
      <c r="V27" s="723"/>
      <c r="W27" s="724"/>
      <c r="X27" s="724"/>
      <c r="Y27" s="724"/>
      <c r="Z27" s="725"/>
      <c r="AA27" s="723"/>
      <c r="AB27" s="724"/>
      <c r="AC27" s="724"/>
      <c r="AD27" s="724"/>
      <c r="AE27" s="724"/>
      <c r="AF27" s="804"/>
      <c r="AG27" s="805"/>
      <c r="AH27" s="805"/>
      <c r="AI27" s="805"/>
      <c r="AJ27" s="806"/>
      <c r="AK27" s="724"/>
      <c r="AL27" s="724"/>
      <c r="AM27" s="724"/>
      <c r="AN27" s="724"/>
      <c r="AO27" s="725"/>
      <c r="AP27" s="723"/>
      <c r="AQ27" s="724"/>
      <c r="AR27" s="724"/>
      <c r="AS27" s="724"/>
      <c r="AT27" s="725"/>
      <c r="AU27" s="723"/>
      <c r="AV27" s="724"/>
      <c r="AW27" s="724"/>
      <c r="AX27" s="724"/>
      <c r="AY27" s="725"/>
      <c r="AZ27" s="723"/>
      <c r="BA27" s="724"/>
      <c r="BB27" s="724"/>
      <c r="BC27" s="724"/>
      <c r="BD27" s="725"/>
      <c r="BE27" s="723"/>
      <c r="BF27" s="724"/>
      <c r="BG27" s="724"/>
      <c r="BH27" s="724"/>
      <c r="BI27" s="729"/>
      <c r="BJ27" s="226"/>
      <c r="BK27" s="226"/>
      <c r="BL27" s="226"/>
      <c r="BM27" s="226"/>
      <c r="BN27" s="226"/>
      <c r="BO27" s="235"/>
      <c r="BP27" s="235"/>
      <c r="BQ27" s="232">
        <v>21</v>
      </c>
      <c r="BR27" s="233"/>
      <c r="BS27" s="760"/>
      <c r="BT27" s="761"/>
      <c r="BU27" s="761"/>
      <c r="BV27" s="761"/>
      <c r="BW27" s="761"/>
      <c r="BX27" s="761"/>
      <c r="BY27" s="761"/>
      <c r="BZ27" s="761"/>
      <c r="CA27" s="761"/>
      <c r="CB27" s="761"/>
      <c r="CC27" s="761"/>
      <c r="CD27" s="761"/>
      <c r="CE27" s="761"/>
      <c r="CF27" s="761"/>
      <c r="CG27" s="762"/>
      <c r="CH27" s="763"/>
      <c r="CI27" s="764"/>
      <c r="CJ27" s="764"/>
      <c r="CK27" s="764"/>
      <c r="CL27" s="765"/>
      <c r="CM27" s="763"/>
      <c r="CN27" s="764"/>
      <c r="CO27" s="764"/>
      <c r="CP27" s="764"/>
      <c r="CQ27" s="765"/>
      <c r="CR27" s="763"/>
      <c r="CS27" s="764"/>
      <c r="CT27" s="764"/>
      <c r="CU27" s="764"/>
      <c r="CV27" s="765"/>
      <c r="CW27" s="763"/>
      <c r="CX27" s="764"/>
      <c r="CY27" s="764"/>
      <c r="CZ27" s="764"/>
      <c r="DA27" s="765"/>
      <c r="DB27" s="763"/>
      <c r="DC27" s="764"/>
      <c r="DD27" s="764"/>
      <c r="DE27" s="764"/>
      <c r="DF27" s="765"/>
      <c r="DG27" s="763"/>
      <c r="DH27" s="764"/>
      <c r="DI27" s="764"/>
      <c r="DJ27" s="764"/>
      <c r="DK27" s="765"/>
      <c r="DL27" s="763"/>
      <c r="DM27" s="764"/>
      <c r="DN27" s="764"/>
      <c r="DO27" s="764"/>
      <c r="DP27" s="765"/>
      <c r="DQ27" s="763"/>
      <c r="DR27" s="764"/>
      <c r="DS27" s="764"/>
      <c r="DT27" s="764"/>
      <c r="DU27" s="765"/>
      <c r="DV27" s="760"/>
      <c r="DW27" s="761"/>
      <c r="DX27" s="761"/>
      <c r="DY27" s="761"/>
      <c r="DZ27" s="766"/>
      <c r="EA27" s="224"/>
    </row>
    <row r="28" spans="1:131" ht="26.25" customHeight="1" thickTop="1" x14ac:dyDescent="0.2">
      <c r="A28" s="236">
        <v>1</v>
      </c>
      <c r="B28" s="736" t="s">
        <v>391</v>
      </c>
      <c r="C28" s="737"/>
      <c r="D28" s="737"/>
      <c r="E28" s="737"/>
      <c r="F28" s="737"/>
      <c r="G28" s="737"/>
      <c r="H28" s="737"/>
      <c r="I28" s="737"/>
      <c r="J28" s="737"/>
      <c r="K28" s="737"/>
      <c r="L28" s="737"/>
      <c r="M28" s="737"/>
      <c r="N28" s="737"/>
      <c r="O28" s="737"/>
      <c r="P28" s="738"/>
      <c r="Q28" s="809">
        <v>11036</v>
      </c>
      <c r="R28" s="810"/>
      <c r="S28" s="810"/>
      <c r="T28" s="810"/>
      <c r="U28" s="810"/>
      <c r="V28" s="810">
        <v>10799</v>
      </c>
      <c r="W28" s="810"/>
      <c r="X28" s="810"/>
      <c r="Y28" s="810"/>
      <c r="Z28" s="810"/>
      <c r="AA28" s="810">
        <v>237</v>
      </c>
      <c r="AB28" s="810"/>
      <c r="AC28" s="810"/>
      <c r="AD28" s="810"/>
      <c r="AE28" s="811"/>
      <c r="AF28" s="812">
        <v>237</v>
      </c>
      <c r="AG28" s="810"/>
      <c r="AH28" s="810"/>
      <c r="AI28" s="810"/>
      <c r="AJ28" s="813"/>
      <c r="AK28" s="814">
        <v>1042</v>
      </c>
      <c r="AL28" s="815"/>
      <c r="AM28" s="815"/>
      <c r="AN28" s="815"/>
      <c r="AO28" s="815"/>
      <c r="AP28" s="815" t="s">
        <v>549</v>
      </c>
      <c r="AQ28" s="815"/>
      <c r="AR28" s="815"/>
      <c r="AS28" s="815"/>
      <c r="AT28" s="815"/>
      <c r="AU28" s="815" t="s">
        <v>549</v>
      </c>
      <c r="AV28" s="815"/>
      <c r="AW28" s="815"/>
      <c r="AX28" s="815"/>
      <c r="AY28" s="815"/>
      <c r="AZ28" s="816" t="s">
        <v>549</v>
      </c>
      <c r="BA28" s="816"/>
      <c r="BB28" s="816"/>
      <c r="BC28" s="816"/>
      <c r="BD28" s="816"/>
      <c r="BE28" s="807"/>
      <c r="BF28" s="807"/>
      <c r="BG28" s="807"/>
      <c r="BH28" s="807"/>
      <c r="BI28" s="808"/>
      <c r="BJ28" s="226"/>
      <c r="BK28" s="226"/>
      <c r="BL28" s="226"/>
      <c r="BM28" s="226"/>
      <c r="BN28" s="226"/>
      <c r="BO28" s="235"/>
      <c r="BP28" s="235"/>
      <c r="BQ28" s="232">
        <v>22</v>
      </c>
      <c r="BR28" s="233"/>
      <c r="BS28" s="760"/>
      <c r="BT28" s="761"/>
      <c r="BU28" s="761"/>
      <c r="BV28" s="761"/>
      <c r="BW28" s="761"/>
      <c r="BX28" s="761"/>
      <c r="BY28" s="761"/>
      <c r="BZ28" s="761"/>
      <c r="CA28" s="761"/>
      <c r="CB28" s="761"/>
      <c r="CC28" s="761"/>
      <c r="CD28" s="761"/>
      <c r="CE28" s="761"/>
      <c r="CF28" s="761"/>
      <c r="CG28" s="762"/>
      <c r="CH28" s="763"/>
      <c r="CI28" s="764"/>
      <c r="CJ28" s="764"/>
      <c r="CK28" s="764"/>
      <c r="CL28" s="765"/>
      <c r="CM28" s="763"/>
      <c r="CN28" s="764"/>
      <c r="CO28" s="764"/>
      <c r="CP28" s="764"/>
      <c r="CQ28" s="765"/>
      <c r="CR28" s="763"/>
      <c r="CS28" s="764"/>
      <c r="CT28" s="764"/>
      <c r="CU28" s="764"/>
      <c r="CV28" s="765"/>
      <c r="CW28" s="763"/>
      <c r="CX28" s="764"/>
      <c r="CY28" s="764"/>
      <c r="CZ28" s="764"/>
      <c r="DA28" s="765"/>
      <c r="DB28" s="763"/>
      <c r="DC28" s="764"/>
      <c r="DD28" s="764"/>
      <c r="DE28" s="764"/>
      <c r="DF28" s="765"/>
      <c r="DG28" s="763"/>
      <c r="DH28" s="764"/>
      <c r="DI28" s="764"/>
      <c r="DJ28" s="764"/>
      <c r="DK28" s="765"/>
      <c r="DL28" s="763"/>
      <c r="DM28" s="764"/>
      <c r="DN28" s="764"/>
      <c r="DO28" s="764"/>
      <c r="DP28" s="765"/>
      <c r="DQ28" s="763"/>
      <c r="DR28" s="764"/>
      <c r="DS28" s="764"/>
      <c r="DT28" s="764"/>
      <c r="DU28" s="765"/>
      <c r="DV28" s="760"/>
      <c r="DW28" s="761"/>
      <c r="DX28" s="761"/>
      <c r="DY28" s="761"/>
      <c r="DZ28" s="766"/>
      <c r="EA28" s="224"/>
    </row>
    <row r="29" spans="1:131" ht="26.25" customHeight="1" x14ac:dyDescent="0.2">
      <c r="A29" s="236">
        <v>2</v>
      </c>
      <c r="B29" s="767" t="s">
        <v>392</v>
      </c>
      <c r="C29" s="768"/>
      <c r="D29" s="768"/>
      <c r="E29" s="768"/>
      <c r="F29" s="768"/>
      <c r="G29" s="768"/>
      <c r="H29" s="768"/>
      <c r="I29" s="768"/>
      <c r="J29" s="768"/>
      <c r="K29" s="768"/>
      <c r="L29" s="768"/>
      <c r="M29" s="768"/>
      <c r="N29" s="768"/>
      <c r="O29" s="768"/>
      <c r="P29" s="769"/>
      <c r="Q29" s="770">
        <v>10024</v>
      </c>
      <c r="R29" s="771"/>
      <c r="S29" s="771"/>
      <c r="T29" s="771"/>
      <c r="U29" s="771"/>
      <c r="V29" s="771">
        <v>9750</v>
      </c>
      <c r="W29" s="771"/>
      <c r="X29" s="771"/>
      <c r="Y29" s="771"/>
      <c r="Z29" s="771"/>
      <c r="AA29" s="771">
        <v>274</v>
      </c>
      <c r="AB29" s="771"/>
      <c r="AC29" s="771"/>
      <c r="AD29" s="771"/>
      <c r="AE29" s="772"/>
      <c r="AF29" s="773">
        <v>274</v>
      </c>
      <c r="AG29" s="774"/>
      <c r="AH29" s="774"/>
      <c r="AI29" s="774"/>
      <c r="AJ29" s="775"/>
      <c r="AK29" s="821">
        <v>1533</v>
      </c>
      <c r="AL29" s="817"/>
      <c r="AM29" s="817"/>
      <c r="AN29" s="817"/>
      <c r="AO29" s="817"/>
      <c r="AP29" s="817" t="s">
        <v>549</v>
      </c>
      <c r="AQ29" s="817"/>
      <c r="AR29" s="817"/>
      <c r="AS29" s="817"/>
      <c r="AT29" s="817"/>
      <c r="AU29" s="817" t="s">
        <v>549</v>
      </c>
      <c r="AV29" s="817"/>
      <c r="AW29" s="817"/>
      <c r="AX29" s="817"/>
      <c r="AY29" s="817"/>
      <c r="AZ29" s="818" t="s">
        <v>549</v>
      </c>
      <c r="BA29" s="818"/>
      <c r="BB29" s="818"/>
      <c r="BC29" s="818"/>
      <c r="BD29" s="818"/>
      <c r="BE29" s="819"/>
      <c r="BF29" s="819"/>
      <c r="BG29" s="819"/>
      <c r="BH29" s="819"/>
      <c r="BI29" s="820"/>
      <c r="BJ29" s="226"/>
      <c r="BK29" s="226"/>
      <c r="BL29" s="226"/>
      <c r="BM29" s="226"/>
      <c r="BN29" s="226"/>
      <c r="BO29" s="235"/>
      <c r="BP29" s="235"/>
      <c r="BQ29" s="232">
        <v>23</v>
      </c>
      <c r="BR29" s="233"/>
      <c r="BS29" s="760"/>
      <c r="BT29" s="761"/>
      <c r="BU29" s="761"/>
      <c r="BV29" s="761"/>
      <c r="BW29" s="761"/>
      <c r="BX29" s="761"/>
      <c r="BY29" s="761"/>
      <c r="BZ29" s="761"/>
      <c r="CA29" s="761"/>
      <c r="CB29" s="761"/>
      <c r="CC29" s="761"/>
      <c r="CD29" s="761"/>
      <c r="CE29" s="761"/>
      <c r="CF29" s="761"/>
      <c r="CG29" s="762"/>
      <c r="CH29" s="763"/>
      <c r="CI29" s="764"/>
      <c r="CJ29" s="764"/>
      <c r="CK29" s="764"/>
      <c r="CL29" s="765"/>
      <c r="CM29" s="763"/>
      <c r="CN29" s="764"/>
      <c r="CO29" s="764"/>
      <c r="CP29" s="764"/>
      <c r="CQ29" s="765"/>
      <c r="CR29" s="763"/>
      <c r="CS29" s="764"/>
      <c r="CT29" s="764"/>
      <c r="CU29" s="764"/>
      <c r="CV29" s="765"/>
      <c r="CW29" s="763"/>
      <c r="CX29" s="764"/>
      <c r="CY29" s="764"/>
      <c r="CZ29" s="764"/>
      <c r="DA29" s="765"/>
      <c r="DB29" s="763"/>
      <c r="DC29" s="764"/>
      <c r="DD29" s="764"/>
      <c r="DE29" s="764"/>
      <c r="DF29" s="765"/>
      <c r="DG29" s="763"/>
      <c r="DH29" s="764"/>
      <c r="DI29" s="764"/>
      <c r="DJ29" s="764"/>
      <c r="DK29" s="765"/>
      <c r="DL29" s="763"/>
      <c r="DM29" s="764"/>
      <c r="DN29" s="764"/>
      <c r="DO29" s="764"/>
      <c r="DP29" s="765"/>
      <c r="DQ29" s="763"/>
      <c r="DR29" s="764"/>
      <c r="DS29" s="764"/>
      <c r="DT29" s="764"/>
      <c r="DU29" s="765"/>
      <c r="DV29" s="760"/>
      <c r="DW29" s="761"/>
      <c r="DX29" s="761"/>
      <c r="DY29" s="761"/>
      <c r="DZ29" s="766"/>
      <c r="EA29" s="224"/>
    </row>
    <row r="30" spans="1:131" ht="26.25" customHeight="1" x14ac:dyDescent="0.2">
      <c r="A30" s="236">
        <v>3</v>
      </c>
      <c r="B30" s="767" t="s">
        <v>393</v>
      </c>
      <c r="C30" s="768"/>
      <c r="D30" s="768"/>
      <c r="E30" s="768"/>
      <c r="F30" s="768"/>
      <c r="G30" s="768"/>
      <c r="H30" s="768"/>
      <c r="I30" s="768"/>
      <c r="J30" s="768"/>
      <c r="K30" s="768"/>
      <c r="L30" s="768"/>
      <c r="M30" s="768"/>
      <c r="N30" s="768"/>
      <c r="O30" s="768"/>
      <c r="P30" s="769"/>
      <c r="Q30" s="770">
        <v>1484</v>
      </c>
      <c r="R30" s="771"/>
      <c r="S30" s="771"/>
      <c r="T30" s="771"/>
      <c r="U30" s="771"/>
      <c r="V30" s="771">
        <v>1472</v>
      </c>
      <c r="W30" s="771"/>
      <c r="X30" s="771"/>
      <c r="Y30" s="771"/>
      <c r="Z30" s="771"/>
      <c r="AA30" s="771">
        <v>11</v>
      </c>
      <c r="AB30" s="771"/>
      <c r="AC30" s="771"/>
      <c r="AD30" s="771"/>
      <c r="AE30" s="772"/>
      <c r="AF30" s="773">
        <v>11</v>
      </c>
      <c r="AG30" s="774"/>
      <c r="AH30" s="774"/>
      <c r="AI30" s="774"/>
      <c r="AJ30" s="775"/>
      <c r="AK30" s="821">
        <v>325</v>
      </c>
      <c r="AL30" s="817"/>
      <c r="AM30" s="817"/>
      <c r="AN30" s="817"/>
      <c r="AO30" s="817"/>
      <c r="AP30" s="817" t="s">
        <v>549</v>
      </c>
      <c r="AQ30" s="817"/>
      <c r="AR30" s="817"/>
      <c r="AS30" s="817"/>
      <c r="AT30" s="817"/>
      <c r="AU30" s="817" t="s">
        <v>549</v>
      </c>
      <c r="AV30" s="817"/>
      <c r="AW30" s="817"/>
      <c r="AX30" s="817"/>
      <c r="AY30" s="817"/>
      <c r="AZ30" s="818" t="s">
        <v>549</v>
      </c>
      <c r="BA30" s="818"/>
      <c r="BB30" s="818"/>
      <c r="BC30" s="818"/>
      <c r="BD30" s="818"/>
      <c r="BE30" s="819"/>
      <c r="BF30" s="819"/>
      <c r="BG30" s="819"/>
      <c r="BH30" s="819"/>
      <c r="BI30" s="820"/>
      <c r="BJ30" s="226"/>
      <c r="BK30" s="226"/>
      <c r="BL30" s="226"/>
      <c r="BM30" s="226"/>
      <c r="BN30" s="226"/>
      <c r="BO30" s="235"/>
      <c r="BP30" s="235"/>
      <c r="BQ30" s="232">
        <v>24</v>
      </c>
      <c r="BR30" s="233"/>
      <c r="BS30" s="760"/>
      <c r="BT30" s="761"/>
      <c r="BU30" s="761"/>
      <c r="BV30" s="761"/>
      <c r="BW30" s="761"/>
      <c r="BX30" s="761"/>
      <c r="BY30" s="761"/>
      <c r="BZ30" s="761"/>
      <c r="CA30" s="761"/>
      <c r="CB30" s="761"/>
      <c r="CC30" s="761"/>
      <c r="CD30" s="761"/>
      <c r="CE30" s="761"/>
      <c r="CF30" s="761"/>
      <c r="CG30" s="762"/>
      <c r="CH30" s="763"/>
      <c r="CI30" s="764"/>
      <c r="CJ30" s="764"/>
      <c r="CK30" s="764"/>
      <c r="CL30" s="765"/>
      <c r="CM30" s="763"/>
      <c r="CN30" s="764"/>
      <c r="CO30" s="764"/>
      <c r="CP30" s="764"/>
      <c r="CQ30" s="765"/>
      <c r="CR30" s="763"/>
      <c r="CS30" s="764"/>
      <c r="CT30" s="764"/>
      <c r="CU30" s="764"/>
      <c r="CV30" s="765"/>
      <c r="CW30" s="763"/>
      <c r="CX30" s="764"/>
      <c r="CY30" s="764"/>
      <c r="CZ30" s="764"/>
      <c r="DA30" s="765"/>
      <c r="DB30" s="763"/>
      <c r="DC30" s="764"/>
      <c r="DD30" s="764"/>
      <c r="DE30" s="764"/>
      <c r="DF30" s="765"/>
      <c r="DG30" s="763"/>
      <c r="DH30" s="764"/>
      <c r="DI30" s="764"/>
      <c r="DJ30" s="764"/>
      <c r="DK30" s="765"/>
      <c r="DL30" s="763"/>
      <c r="DM30" s="764"/>
      <c r="DN30" s="764"/>
      <c r="DO30" s="764"/>
      <c r="DP30" s="765"/>
      <c r="DQ30" s="763"/>
      <c r="DR30" s="764"/>
      <c r="DS30" s="764"/>
      <c r="DT30" s="764"/>
      <c r="DU30" s="765"/>
      <c r="DV30" s="760"/>
      <c r="DW30" s="761"/>
      <c r="DX30" s="761"/>
      <c r="DY30" s="761"/>
      <c r="DZ30" s="766"/>
      <c r="EA30" s="224"/>
    </row>
    <row r="31" spans="1:131" ht="26.25" customHeight="1" x14ac:dyDescent="0.2">
      <c r="A31" s="236">
        <v>4</v>
      </c>
      <c r="B31" s="767" t="s">
        <v>394</v>
      </c>
      <c r="C31" s="768"/>
      <c r="D31" s="768"/>
      <c r="E31" s="768"/>
      <c r="F31" s="768"/>
      <c r="G31" s="768"/>
      <c r="H31" s="768"/>
      <c r="I31" s="768"/>
      <c r="J31" s="768"/>
      <c r="K31" s="768"/>
      <c r="L31" s="768"/>
      <c r="M31" s="768"/>
      <c r="N31" s="768"/>
      <c r="O31" s="768"/>
      <c r="P31" s="769"/>
      <c r="Q31" s="770">
        <v>2761</v>
      </c>
      <c r="R31" s="771"/>
      <c r="S31" s="771"/>
      <c r="T31" s="771"/>
      <c r="U31" s="771"/>
      <c r="V31" s="771">
        <v>2517</v>
      </c>
      <c r="W31" s="771"/>
      <c r="X31" s="771"/>
      <c r="Y31" s="771"/>
      <c r="Z31" s="771"/>
      <c r="AA31" s="771">
        <v>244</v>
      </c>
      <c r="AB31" s="771"/>
      <c r="AC31" s="771"/>
      <c r="AD31" s="771"/>
      <c r="AE31" s="772"/>
      <c r="AF31" s="773">
        <v>629</v>
      </c>
      <c r="AG31" s="774"/>
      <c r="AH31" s="774"/>
      <c r="AI31" s="774"/>
      <c r="AJ31" s="775"/>
      <c r="AK31" s="821">
        <v>5</v>
      </c>
      <c r="AL31" s="817"/>
      <c r="AM31" s="817"/>
      <c r="AN31" s="817"/>
      <c r="AO31" s="817"/>
      <c r="AP31" s="817">
        <v>7382</v>
      </c>
      <c r="AQ31" s="817"/>
      <c r="AR31" s="817"/>
      <c r="AS31" s="817"/>
      <c r="AT31" s="817"/>
      <c r="AU31" s="817">
        <v>7</v>
      </c>
      <c r="AV31" s="817"/>
      <c r="AW31" s="817"/>
      <c r="AX31" s="817"/>
      <c r="AY31" s="817"/>
      <c r="AZ31" s="818" t="s">
        <v>549</v>
      </c>
      <c r="BA31" s="818"/>
      <c r="BB31" s="818"/>
      <c r="BC31" s="818"/>
      <c r="BD31" s="818"/>
      <c r="BE31" s="819" t="s">
        <v>395</v>
      </c>
      <c r="BF31" s="819"/>
      <c r="BG31" s="819"/>
      <c r="BH31" s="819"/>
      <c r="BI31" s="820"/>
      <c r="BJ31" s="226"/>
      <c r="BK31" s="226"/>
      <c r="BL31" s="226"/>
      <c r="BM31" s="226"/>
      <c r="BN31" s="226"/>
      <c r="BO31" s="235"/>
      <c r="BP31" s="235"/>
      <c r="BQ31" s="232">
        <v>25</v>
      </c>
      <c r="BR31" s="233"/>
      <c r="BS31" s="760"/>
      <c r="BT31" s="761"/>
      <c r="BU31" s="761"/>
      <c r="BV31" s="761"/>
      <c r="BW31" s="761"/>
      <c r="BX31" s="761"/>
      <c r="BY31" s="761"/>
      <c r="BZ31" s="761"/>
      <c r="CA31" s="761"/>
      <c r="CB31" s="761"/>
      <c r="CC31" s="761"/>
      <c r="CD31" s="761"/>
      <c r="CE31" s="761"/>
      <c r="CF31" s="761"/>
      <c r="CG31" s="762"/>
      <c r="CH31" s="763"/>
      <c r="CI31" s="764"/>
      <c r="CJ31" s="764"/>
      <c r="CK31" s="764"/>
      <c r="CL31" s="765"/>
      <c r="CM31" s="763"/>
      <c r="CN31" s="764"/>
      <c r="CO31" s="764"/>
      <c r="CP31" s="764"/>
      <c r="CQ31" s="765"/>
      <c r="CR31" s="763"/>
      <c r="CS31" s="764"/>
      <c r="CT31" s="764"/>
      <c r="CU31" s="764"/>
      <c r="CV31" s="765"/>
      <c r="CW31" s="763"/>
      <c r="CX31" s="764"/>
      <c r="CY31" s="764"/>
      <c r="CZ31" s="764"/>
      <c r="DA31" s="765"/>
      <c r="DB31" s="763"/>
      <c r="DC31" s="764"/>
      <c r="DD31" s="764"/>
      <c r="DE31" s="764"/>
      <c r="DF31" s="765"/>
      <c r="DG31" s="763"/>
      <c r="DH31" s="764"/>
      <c r="DI31" s="764"/>
      <c r="DJ31" s="764"/>
      <c r="DK31" s="765"/>
      <c r="DL31" s="763"/>
      <c r="DM31" s="764"/>
      <c r="DN31" s="764"/>
      <c r="DO31" s="764"/>
      <c r="DP31" s="765"/>
      <c r="DQ31" s="763"/>
      <c r="DR31" s="764"/>
      <c r="DS31" s="764"/>
      <c r="DT31" s="764"/>
      <c r="DU31" s="765"/>
      <c r="DV31" s="760"/>
      <c r="DW31" s="761"/>
      <c r="DX31" s="761"/>
      <c r="DY31" s="761"/>
      <c r="DZ31" s="766"/>
      <c r="EA31" s="224"/>
    </row>
    <row r="32" spans="1:131" ht="26.25" customHeight="1" x14ac:dyDescent="0.2">
      <c r="A32" s="236">
        <v>5</v>
      </c>
      <c r="B32" s="767" t="s">
        <v>396</v>
      </c>
      <c r="C32" s="768"/>
      <c r="D32" s="768"/>
      <c r="E32" s="768"/>
      <c r="F32" s="768"/>
      <c r="G32" s="768"/>
      <c r="H32" s="768"/>
      <c r="I32" s="768"/>
      <c r="J32" s="768"/>
      <c r="K32" s="768"/>
      <c r="L32" s="768"/>
      <c r="M32" s="768"/>
      <c r="N32" s="768"/>
      <c r="O32" s="768"/>
      <c r="P32" s="769"/>
      <c r="Q32" s="770">
        <v>4255</v>
      </c>
      <c r="R32" s="771"/>
      <c r="S32" s="771"/>
      <c r="T32" s="771"/>
      <c r="U32" s="771"/>
      <c r="V32" s="771">
        <v>3665</v>
      </c>
      <c r="W32" s="771"/>
      <c r="X32" s="771"/>
      <c r="Y32" s="771"/>
      <c r="Z32" s="771"/>
      <c r="AA32" s="771">
        <v>90</v>
      </c>
      <c r="AB32" s="771"/>
      <c r="AC32" s="771"/>
      <c r="AD32" s="771"/>
      <c r="AE32" s="772"/>
      <c r="AF32" s="773">
        <v>327</v>
      </c>
      <c r="AG32" s="774"/>
      <c r="AH32" s="774"/>
      <c r="AI32" s="774"/>
      <c r="AJ32" s="775"/>
      <c r="AK32" s="821">
        <v>1294</v>
      </c>
      <c r="AL32" s="817"/>
      <c r="AM32" s="817"/>
      <c r="AN32" s="817"/>
      <c r="AO32" s="817"/>
      <c r="AP32" s="817">
        <v>22937</v>
      </c>
      <c r="AQ32" s="817"/>
      <c r="AR32" s="817"/>
      <c r="AS32" s="817"/>
      <c r="AT32" s="817"/>
      <c r="AU32" s="817">
        <v>11514</v>
      </c>
      <c r="AV32" s="817"/>
      <c r="AW32" s="817"/>
      <c r="AX32" s="817"/>
      <c r="AY32" s="817"/>
      <c r="AZ32" s="818" t="s">
        <v>549</v>
      </c>
      <c r="BA32" s="818"/>
      <c r="BB32" s="818"/>
      <c r="BC32" s="818"/>
      <c r="BD32" s="818"/>
      <c r="BE32" s="819" t="s">
        <v>395</v>
      </c>
      <c r="BF32" s="819"/>
      <c r="BG32" s="819"/>
      <c r="BH32" s="819"/>
      <c r="BI32" s="820"/>
      <c r="BJ32" s="226"/>
      <c r="BK32" s="226"/>
      <c r="BL32" s="226"/>
      <c r="BM32" s="226"/>
      <c r="BN32" s="226"/>
      <c r="BO32" s="235"/>
      <c r="BP32" s="235"/>
      <c r="BQ32" s="232">
        <v>26</v>
      </c>
      <c r="BR32" s="233"/>
      <c r="BS32" s="760"/>
      <c r="BT32" s="761"/>
      <c r="BU32" s="761"/>
      <c r="BV32" s="761"/>
      <c r="BW32" s="761"/>
      <c r="BX32" s="761"/>
      <c r="BY32" s="761"/>
      <c r="BZ32" s="761"/>
      <c r="CA32" s="761"/>
      <c r="CB32" s="761"/>
      <c r="CC32" s="761"/>
      <c r="CD32" s="761"/>
      <c r="CE32" s="761"/>
      <c r="CF32" s="761"/>
      <c r="CG32" s="762"/>
      <c r="CH32" s="763"/>
      <c r="CI32" s="764"/>
      <c r="CJ32" s="764"/>
      <c r="CK32" s="764"/>
      <c r="CL32" s="765"/>
      <c r="CM32" s="763"/>
      <c r="CN32" s="764"/>
      <c r="CO32" s="764"/>
      <c r="CP32" s="764"/>
      <c r="CQ32" s="765"/>
      <c r="CR32" s="763"/>
      <c r="CS32" s="764"/>
      <c r="CT32" s="764"/>
      <c r="CU32" s="764"/>
      <c r="CV32" s="765"/>
      <c r="CW32" s="763"/>
      <c r="CX32" s="764"/>
      <c r="CY32" s="764"/>
      <c r="CZ32" s="764"/>
      <c r="DA32" s="765"/>
      <c r="DB32" s="763"/>
      <c r="DC32" s="764"/>
      <c r="DD32" s="764"/>
      <c r="DE32" s="764"/>
      <c r="DF32" s="765"/>
      <c r="DG32" s="763"/>
      <c r="DH32" s="764"/>
      <c r="DI32" s="764"/>
      <c r="DJ32" s="764"/>
      <c r="DK32" s="765"/>
      <c r="DL32" s="763"/>
      <c r="DM32" s="764"/>
      <c r="DN32" s="764"/>
      <c r="DO32" s="764"/>
      <c r="DP32" s="765"/>
      <c r="DQ32" s="763"/>
      <c r="DR32" s="764"/>
      <c r="DS32" s="764"/>
      <c r="DT32" s="764"/>
      <c r="DU32" s="765"/>
      <c r="DV32" s="760"/>
      <c r="DW32" s="761"/>
      <c r="DX32" s="761"/>
      <c r="DY32" s="761"/>
      <c r="DZ32" s="766"/>
      <c r="EA32" s="224"/>
    </row>
    <row r="33" spans="1:131" ht="26.25" customHeight="1" x14ac:dyDescent="0.2">
      <c r="A33" s="236">
        <v>6</v>
      </c>
      <c r="B33" s="767"/>
      <c r="C33" s="768"/>
      <c r="D33" s="768"/>
      <c r="E33" s="768"/>
      <c r="F33" s="768"/>
      <c r="G33" s="768"/>
      <c r="H33" s="768"/>
      <c r="I33" s="768"/>
      <c r="J33" s="768"/>
      <c r="K33" s="768"/>
      <c r="L33" s="768"/>
      <c r="M33" s="768"/>
      <c r="N33" s="768"/>
      <c r="O33" s="768"/>
      <c r="P33" s="769"/>
      <c r="Q33" s="770"/>
      <c r="R33" s="771"/>
      <c r="S33" s="771"/>
      <c r="T33" s="771"/>
      <c r="U33" s="771"/>
      <c r="V33" s="771"/>
      <c r="W33" s="771"/>
      <c r="X33" s="771"/>
      <c r="Y33" s="771"/>
      <c r="Z33" s="771"/>
      <c r="AA33" s="771"/>
      <c r="AB33" s="771"/>
      <c r="AC33" s="771"/>
      <c r="AD33" s="771"/>
      <c r="AE33" s="772"/>
      <c r="AF33" s="773"/>
      <c r="AG33" s="774"/>
      <c r="AH33" s="774"/>
      <c r="AI33" s="774"/>
      <c r="AJ33" s="775"/>
      <c r="AK33" s="821"/>
      <c r="AL33" s="817"/>
      <c r="AM33" s="817"/>
      <c r="AN33" s="817"/>
      <c r="AO33" s="817"/>
      <c r="AP33" s="817"/>
      <c r="AQ33" s="817"/>
      <c r="AR33" s="817"/>
      <c r="AS33" s="817"/>
      <c r="AT33" s="817"/>
      <c r="AU33" s="817"/>
      <c r="AV33" s="817"/>
      <c r="AW33" s="817"/>
      <c r="AX33" s="817"/>
      <c r="AY33" s="817"/>
      <c r="AZ33" s="818"/>
      <c r="BA33" s="818"/>
      <c r="BB33" s="818"/>
      <c r="BC33" s="818"/>
      <c r="BD33" s="818"/>
      <c r="BE33" s="819"/>
      <c r="BF33" s="819"/>
      <c r="BG33" s="819"/>
      <c r="BH33" s="819"/>
      <c r="BI33" s="820"/>
      <c r="BJ33" s="226"/>
      <c r="BK33" s="226"/>
      <c r="BL33" s="226"/>
      <c r="BM33" s="226"/>
      <c r="BN33" s="226"/>
      <c r="BO33" s="235"/>
      <c r="BP33" s="235"/>
      <c r="BQ33" s="232">
        <v>27</v>
      </c>
      <c r="BR33" s="233"/>
      <c r="BS33" s="760"/>
      <c r="BT33" s="761"/>
      <c r="BU33" s="761"/>
      <c r="BV33" s="761"/>
      <c r="BW33" s="761"/>
      <c r="BX33" s="761"/>
      <c r="BY33" s="761"/>
      <c r="BZ33" s="761"/>
      <c r="CA33" s="761"/>
      <c r="CB33" s="761"/>
      <c r="CC33" s="761"/>
      <c r="CD33" s="761"/>
      <c r="CE33" s="761"/>
      <c r="CF33" s="761"/>
      <c r="CG33" s="762"/>
      <c r="CH33" s="763"/>
      <c r="CI33" s="764"/>
      <c r="CJ33" s="764"/>
      <c r="CK33" s="764"/>
      <c r="CL33" s="765"/>
      <c r="CM33" s="763"/>
      <c r="CN33" s="764"/>
      <c r="CO33" s="764"/>
      <c r="CP33" s="764"/>
      <c r="CQ33" s="765"/>
      <c r="CR33" s="763"/>
      <c r="CS33" s="764"/>
      <c r="CT33" s="764"/>
      <c r="CU33" s="764"/>
      <c r="CV33" s="765"/>
      <c r="CW33" s="763"/>
      <c r="CX33" s="764"/>
      <c r="CY33" s="764"/>
      <c r="CZ33" s="764"/>
      <c r="DA33" s="765"/>
      <c r="DB33" s="763"/>
      <c r="DC33" s="764"/>
      <c r="DD33" s="764"/>
      <c r="DE33" s="764"/>
      <c r="DF33" s="765"/>
      <c r="DG33" s="763"/>
      <c r="DH33" s="764"/>
      <c r="DI33" s="764"/>
      <c r="DJ33" s="764"/>
      <c r="DK33" s="765"/>
      <c r="DL33" s="763"/>
      <c r="DM33" s="764"/>
      <c r="DN33" s="764"/>
      <c r="DO33" s="764"/>
      <c r="DP33" s="765"/>
      <c r="DQ33" s="763"/>
      <c r="DR33" s="764"/>
      <c r="DS33" s="764"/>
      <c r="DT33" s="764"/>
      <c r="DU33" s="765"/>
      <c r="DV33" s="760"/>
      <c r="DW33" s="761"/>
      <c r="DX33" s="761"/>
      <c r="DY33" s="761"/>
      <c r="DZ33" s="766"/>
      <c r="EA33" s="224"/>
    </row>
    <row r="34" spans="1:131" ht="26.25" customHeight="1" x14ac:dyDescent="0.2">
      <c r="A34" s="236">
        <v>7</v>
      </c>
      <c r="B34" s="767"/>
      <c r="C34" s="768"/>
      <c r="D34" s="768"/>
      <c r="E34" s="768"/>
      <c r="F34" s="768"/>
      <c r="G34" s="768"/>
      <c r="H34" s="768"/>
      <c r="I34" s="768"/>
      <c r="J34" s="768"/>
      <c r="K34" s="768"/>
      <c r="L34" s="768"/>
      <c r="M34" s="768"/>
      <c r="N34" s="768"/>
      <c r="O34" s="768"/>
      <c r="P34" s="769"/>
      <c r="Q34" s="770"/>
      <c r="R34" s="771"/>
      <c r="S34" s="771"/>
      <c r="T34" s="771"/>
      <c r="U34" s="771"/>
      <c r="V34" s="771"/>
      <c r="W34" s="771"/>
      <c r="X34" s="771"/>
      <c r="Y34" s="771"/>
      <c r="Z34" s="771"/>
      <c r="AA34" s="771"/>
      <c r="AB34" s="771"/>
      <c r="AC34" s="771"/>
      <c r="AD34" s="771"/>
      <c r="AE34" s="772"/>
      <c r="AF34" s="773"/>
      <c r="AG34" s="774"/>
      <c r="AH34" s="774"/>
      <c r="AI34" s="774"/>
      <c r="AJ34" s="775"/>
      <c r="AK34" s="821"/>
      <c r="AL34" s="817"/>
      <c r="AM34" s="817"/>
      <c r="AN34" s="817"/>
      <c r="AO34" s="817"/>
      <c r="AP34" s="817"/>
      <c r="AQ34" s="817"/>
      <c r="AR34" s="817"/>
      <c r="AS34" s="817"/>
      <c r="AT34" s="817"/>
      <c r="AU34" s="817"/>
      <c r="AV34" s="817"/>
      <c r="AW34" s="817"/>
      <c r="AX34" s="817"/>
      <c r="AY34" s="817"/>
      <c r="AZ34" s="818"/>
      <c r="BA34" s="818"/>
      <c r="BB34" s="818"/>
      <c r="BC34" s="818"/>
      <c r="BD34" s="818"/>
      <c r="BE34" s="819"/>
      <c r="BF34" s="819"/>
      <c r="BG34" s="819"/>
      <c r="BH34" s="819"/>
      <c r="BI34" s="820"/>
      <c r="BJ34" s="226"/>
      <c r="BK34" s="226"/>
      <c r="BL34" s="226"/>
      <c r="BM34" s="226"/>
      <c r="BN34" s="226"/>
      <c r="BO34" s="235"/>
      <c r="BP34" s="235"/>
      <c r="BQ34" s="232">
        <v>28</v>
      </c>
      <c r="BR34" s="233"/>
      <c r="BS34" s="760"/>
      <c r="BT34" s="761"/>
      <c r="BU34" s="761"/>
      <c r="BV34" s="761"/>
      <c r="BW34" s="761"/>
      <c r="BX34" s="761"/>
      <c r="BY34" s="761"/>
      <c r="BZ34" s="761"/>
      <c r="CA34" s="761"/>
      <c r="CB34" s="761"/>
      <c r="CC34" s="761"/>
      <c r="CD34" s="761"/>
      <c r="CE34" s="761"/>
      <c r="CF34" s="761"/>
      <c r="CG34" s="762"/>
      <c r="CH34" s="763"/>
      <c r="CI34" s="764"/>
      <c r="CJ34" s="764"/>
      <c r="CK34" s="764"/>
      <c r="CL34" s="765"/>
      <c r="CM34" s="763"/>
      <c r="CN34" s="764"/>
      <c r="CO34" s="764"/>
      <c r="CP34" s="764"/>
      <c r="CQ34" s="765"/>
      <c r="CR34" s="763"/>
      <c r="CS34" s="764"/>
      <c r="CT34" s="764"/>
      <c r="CU34" s="764"/>
      <c r="CV34" s="765"/>
      <c r="CW34" s="763"/>
      <c r="CX34" s="764"/>
      <c r="CY34" s="764"/>
      <c r="CZ34" s="764"/>
      <c r="DA34" s="765"/>
      <c r="DB34" s="763"/>
      <c r="DC34" s="764"/>
      <c r="DD34" s="764"/>
      <c r="DE34" s="764"/>
      <c r="DF34" s="765"/>
      <c r="DG34" s="763"/>
      <c r="DH34" s="764"/>
      <c r="DI34" s="764"/>
      <c r="DJ34" s="764"/>
      <c r="DK34" s="765"/>
      <c r="DL34" s="763"/>
      <c r="DM34" s="764"/>
      <c r="DN34" s="764"/>
      <c r="DO34" s="764"/>
      <c r="DP34" s="765"/>
      <c r="DQ34" s="763"/>
      <c r="DR34" s="764"/>
      <c r="DS34" s="764"/>
      <c r="DT34" s="764"/>
      <c r="DU34" s="765"/>
      <c r="DV34" s="760"/>
      <c r="DW34" s="761"/>
      <c r="DX34" s="761"/>
      <c r="DY34" s="761"/>
      <c r="DZ34" s="766"/>
      <c r="EA34" s="224"/>
    </row>
    <row r="35" spans="1:131" ht="26.25" customHeight="1" x14ac:dyDescent="0.2">
      <c r="A35" s="236">
        <v>8</v>
      </c>
      <c r="B35" s="767"/>
      <c r="C35" s="768"/>
      <c r="D35" s="768"/>
      <c r="E35" s="768"/>
      <c r="F35" s="768"/>
      <c r="G35" s="768"/>
      <c r="H35" s="768"/>
      <c r="I35" s="768"/>
      <c r="J35" s="768"/>
      <c r="K35" s="768"/>
      <c r="L35" s="768"/>
      <c r="M35" s="768"/>
      <c r="N35" s="768"/>
      <c r="O35" s="768"/>
      <c r="P35" s="769"/>
      <c r="Q35" s="770"/>
      <c r="R35" s="771"/>
      <c r="S35" s="771"/>
      <c r="T35" s="771"/>
      <c r="U35" s="771"/>
      <c r="V35" s="771"/>
      <c r="W35" s="771"/>
      <c r="X35" s="771"/>
      <c r="Y35" s="771"/>
      <c r="Z35" s="771"/>
      <c r="AA35" s="771"/>
      <c r="AB35" s="771"/>
      <c r="AC35" s="771"/>
      <c r="AD35" s="771"/>
      <c r="AE35" s="772"/>
      <c r="AF35" s="773"/>
      <c r="AG35" s="774"/>
      <c r="AH35" s="774"/>
      <c r="AI35" s="774"/>
      <c r="AJ35" s="775"/>
      <c r="AK35" s="821"/>
      <c r="AL35" s="817"/>
      <c r="AM35" s="817"/>
      <c r="AN35" s="817"/>
      <c r="AO35" s="817"/>
      <c r="AP35" s="817"/>
      <c r="AQ35" s="817"/>
      <c r="AR35" s="817"/>
      <c r="AS35" s="817"/>
      <c r="AT35" s="817"/>
      <c r="AU35" s="817"/>
      <c r="AV35" s="817"/>
      <c r="AW35" s="817"/>
      <c r="AX35" s="817"/>
      <c r="AY35" s="817"/>
      <c r="AZ35" s="818"/>
      <c r="BA35" s="818"/>
      <c r="BB35" s="818"/>
      <c r="BC35" s="818"/>
      <c r="BD35" s="818"/>
      <c r="BE35" s="819"/>
      <c r="BF35" s="819"/>
      <c r="BG35" s="819"/>
      <c r="BH35" s="819"/>
      <c r="BI35" s="820"/>
      <c r="BJ35" s="226"/>
      <c r="BK35" s="226"/>
      <c r="BL35" s="226"/>
      <c r="BM35" s="226"/>
      <c r="BN35" s="226"/>
      <c r="BO35" s="235"/>
      <c r="BP35" s="235"/>
      <c r="BQ35" s="232">
        <v>29</v>
      </c>
      <c r="BR35" s="233"/>
      <c r="BS35" s="760"/>
      <c r="BT35" s="761"/>
      <c r="BU35" s="761"/>
      <c r="BV35" s="761"/>
      <c r="BW35" s="761"/>
      <c r="BX35" s="761"/>
      <c r="BY35" s="761"/>
      <c r="BZ35" s="761"/>
      <c r="CA35" s="761"/>
      <c r="CB35" s="761"/>
      <c r="CC35" s="761"/>
      <c r="CD35" s="761"/>
      <c r="CE35" s="761"/>
      <c r="CF35" s="761"/>
      <c r="CG35" s="762"/>
      <c r="CH35" s="763"/>
      <c r="CI35" s="764"/>
      <c r="CJ35" s="764"/>
      <c r="CK35" s="764"/>
      <c r="CL35" s="765"/>
      <c r="CM35" s="763"/>
      <c r="CN35" s="764"/>
      <c r="CO35" s="764"/>
      <c r="CP35" s="764"/>
      <c r="CQ35" s="765"/>
      <c r="CR35" s="763"/>
      <c r="CS35" s="764"/>
      <c r="CT35" s="764"/>
      <c r="CU35" s="764"/>
      <c r="CV35" s="765"/>
      <c r="CW35" s="763"/>
      <c r="CX35" s="764"/>
      <c r="CY35" s="764"/>
      <c r="CZ35" s="764"/>
      <c r="DA35" s="765"/>
      <c r="DB35" s="763"/>
      <c r="DC35" s="764"/>
      <c r="DD35" s="764"/>
      <c r="DE35" s="764"/>
      <c r="DF35" s="765"/>
      <c r="DG35" s="763"/>
      <c r="DH35" s="764"/>
      <c r="DI35" s="764"/>
      <c r="DJ35" s="764"/>
      <c r="DK35" s="765"/>
      <c r="DL35" s="763"/>
      <c r="DM35" s="764"/>
      <c r="DN35" s="764"/>
      <c r="DO35" s="764"/>
      <c r="DP35" s="765"/>
      <c r="DQ35" s="763"/>
      <c r="DR35" s="764"/>
      <c r="DS35" s="764"/>
      <c r="DT35" s="764"/>
      <c r="DU35" s="765"/>
      <c r="DV35" s="760"/>
      <c r="DW35" s="761"/>
      <c r="DX35" s="761"/>
      <c r="DY35" s="761"/>
      <c r="DZ35" s="766"/>
      <c r="EA35" s="224"/>
    </row>
    <row r="36" spans="1:131" ht="26.25" customHeight="1" x14ac:dyDescent="0.2">
      <c r="A36" s="236">
        <v>9</v>
      </c>
      <c r="B36" s="767"/>
      <c r="C36" s="768"/>
      <c r="D36" s="768"/>
      <c r="E36" s="768"/>
      <c r="F36" s="768"/>
      <c r="G36" s="768"/>
      <c r="H36" s="768"/>
      <c r="I36" s="768"/>
      <c r="J36" s="768"/>
      <c r="K36" s="768"/>
      <c r="L36" s="768"/>
      <c r="M36" s="768"/>
      <c r="N36" s="768"/>
      <c r="O36" s="768"/>
      <c r="P36" s="769"/>
      <c r="Q36" s="770"/>
      <c r="R36" s="771"/>
      <c r="S36" s="771"/>
      <c r="T36" s="771"/>
      <c r="U36" s="771"/>
      <c r="V36" s="771"/>
      <c r="W36" s="771"/>
      <c r="X36" s="771"/>
      <c r="Y36" s="771"/>
      <c r="Z36" s="771"/>
      <c r="AA36" s="771"/>
      <c r="AB36" s="771"/>
      <c r="AC36" s="771"/>
      <c r="AD36" s="771"/>
      <c r="AE36" s="772"/>
      <c r="AF36" s="773"/>
      <c r="AG36" s="774"/>
      <c r="AH36" s="774"/>
      <c r="AI36" s="774"/>
      <c r="AJ36" s="775"/>
      <c r="AK36" s="821"/>
      <c r="AL36" s="817"/>
      <c r="AM36" s="817"/>
      <c r="AN36" s="817"/>
      <c r="AO36" s="817"/>
      <c r="AP36" s="817"/>
      <c r="AQ36" s="817"/>
      <c r="AR36" s="817"/>
      <c r="AS36" s="817"/>
      <c r="AT36" s="817"/>
      <c r="AU36" s="817"/>
      <c r="AV36" s="817"/>
      <c r="AW36" s="817"/>
      <c r="AX36" s="817"/>
      <c r="AY36" s="817"/>
      <c r="AZ36" s="818"/>
      <c r="BA36" s="818"/>
      <c r="BB36" s="818"/>
      <c r="BC36" s="818"/>
      <c r="BD36" s="818"/>
      <c r="BE36" s="819"/>
      <c r="BF36" s="819"/>
      <c r="BG36" s="819"/>
      <c r="BH36" s="819"/>
      <c r="BI36" s="820"/>
      <c r="BJ36" s="226"/>
      <c r="BK36" s="226"/>
      <c r="BL36" s="226"/>
      <c r="BM36" s="226"/>
      <c r="BN36" s="226"/>
      <c r="BO36" s="235"/>
      <c r="BP36" s="235"/>
      <c r="BQ36" s="232">
        <v>30</v>
      </c>
      <c r="BR36" s="233"/>
      <c r="BS36" s="760"/>
      <c r="BT36" s="761"/>
      <c r="BU36" s="761"/>
      <c r="BV36" s="761"/>
      <c r="BW36" s="761"/>
      <c r="BX36" s="761"/>
      <c r="BY36" s="761"/>
      <c r="BZ36" s="761"/>
      <c r="CA36" s="761"/>
      <c r="CB36" s="761"/>
      <c r="CC36" s="761"/>
      <c r="CD36" s="761"/>
      <c r="CE36" s="761"/>
      <c r="CF36" s="761"/>
      <c r="CG36" s="762"/>
      <c r="CH36" s="763"/>
      <c r="CI36" s="764"/>
      <c r="CJ36" s="764"/>
      <c r="CK36" s="764"/>
      <c r="CL36" s="765"/>
      <c r="CM36" s="763"/>
      <c r="CN36" s="764"/>
      <c r="CO36" s="764"/>
      <c r="CP36" s="764"/>
      <c r="CQ36" s="765"/>
      <c r="CR36" s="763"/>
      <c r="CS36" s="764"/>
      <c r="CT36" s="764"/>
      <c r="CU36" s="764"/>
      <c r="CV36" s="765"/>
      <c r="CW36" s="763"/>
      <c r="CX36" s="764"/>
      <c r="CY36" s="764"/>
      <c r="CZ36" s="764"/>
      <c r="DA36" s="765"/>
      <c r="DB36" s="763"/>
      <c r="DC36" s="764"/>
      <c r="DD36" s="764"/>
      <c r="DE36" s="764"/>
      <c r="DF36" s="765"/>
      <c r="DG36" s="763"/>
      <c r="DH36" s="764"/>
      <c r="DI36" s="764"/>
      <c r="DJ36" s="764"/>
      <c r="DK36" s="765"/>
      <c r="DL36" s="763"/>
      <c r="DM36" s="764"/>
      <c r="DN36" s="764"/>
      <c r="DO36" s="764"/>
      <c r="DP36" s="765"/>
      <c r="DQ36" s="763"/>
      <c r="DR36" s="764"/>
      <c r="DS36" s="764"/>
      <c r="DT36" s="764"/>
      <c r="DU36" s="765"/>
      <c r="DV36" s="760"/>
      <c r="DW36" s="761"/>
      <c r="DX36" s="761"/>
      <c r="DY36" s="761"/>
      <c r="DZ36" s="766"/>
      <c r="EA36" s="224"/>
    </row>
    <row r="37" spans="1:131" ht="26.25" customHeight="1" x14ac:dyDescent="0.2">
      <c r="A37" s="236">
        <v>10</v>
      </c>
      <c r="B37" s="767"/>
      <c r="C37" s="768"/>
      <c r="D37" s="768"/>
      <c r="E37" s="768"/>
      <c r="F37" s="768"/>
      <c r="G37" s="768"/>
      <c r="H37" s="768"/>
      <c r="I37" s="768"/>
      <c r="J37" s="768"/>
      <c r="K37" s="768"/>
      <c r="L37" s="768"/>
      <c r="M37" s="768"/>
      <c r="N37" s="768"/>
      <c r="O37" s="768"/>
      <c r="P37" s="769"/>
      <c r="Q37" s="770"/>
      <c r="R37" s="771"/>
      <c r="S37" s="771"/>
      <c r="T37" s="771"/>
      <c r="U37" s="771"/>
      <c r="V37" s="771"/>
      <c r="W37" s="771"/>
      <c r="X37" s="771"/>
      <c r="Y37" s="771"/>
      <c r="Z37" s="771"/>
      <c r="AA37" s="771"/>
      <c r="AB37" s="771"/>
      <c r="AC37" s="771"/>
      <c r="AD37" s="771"/>
      <c r="AE37" s="772"/>
      <c r="AF37" s="773"/>
      <c r="AG37" s="774"/>
      <c r="AH37" s="774"/>
      <c r="AI37" s="774"/>
      <c r="AJ37" s="775"/>
      <c r="AK37" s="821"/>
      <c r="AL37" s="817"/>
      <c r="AM37" s="817"/>
      <c r="AN37" s="817"/>
      <c r="AO37" s="817"/>
      <c r="AP37" s="817"/>
      <c r="AQ37" s="817"/>
      <c r="AR37" s="817"/>
      <c r="AS37" s="817"/>
      <c r="AT37" s="817"/>
      <c r="AU37" s="817"/>
      <c r="AV37" s="817"/>
      <c r="AW37" s="817"/>
      <c r="AX37" s="817"/>
      <c r="AY37" s="817"/>
      <c r="AZ37" s="818"/>
      <c r="BA37" s="818"/>
      <c r="BB37" s="818"/>
      <c r="BC37" s="818"/>
      <c r="BD37" s="818"/>
      <c r="BE37" s="819"/>
      <c r="BF37" s="819"/>
      <c r="BG37" s="819"/>
      <c r="BH37" s="819"/>
      <c r="BI37" s="820"/>
      <c r="BJ37" s="226"/>
      <c r="BK37" s="226"/>
      <c r="BL37" s="226"/>
      <c r="BM37" s="226"/>
      <c r="BN37" s="226"/>
      <c r="BO37" s="235"/>
      <c r="BP37" s="235"/>
      <c r="BQ37" s="232">
        <v>31</v>
      </c>
      <c r="BR37" s="233"/>
      <c r="BS37" s="760"/>
      <c r="BT37" s="761"/>
      <c r="BU37" s="761"/>
      <c r="BV37" s="761"/>
      <c r="BW37" s="761"/>
      <c r="BX37" s="761"/>
      <c r="BY37" s="761"/>
      <c r="BZ37" s="761"/>
      <c r="CA37" s="761"/>
      <c r="CB37" s="761"/>
      <c r="CC37" s="761"/>
      <c r="CD37" s="761"/>
      <c r="CE37" s="761"/>
      <c r="CF37" s="761"/>
      <c r="CG37" s="762"/>
      <c r="CH37" s="763"/>
      <c r="CI37" s="764"/>
      <c r="CJ37" s="764"/>
      <c r="CK37" s="764"/>
      <c r="CL37" s="765"/>
      <c r="CM37" s="763"/>
      <c r="CN37" s="764"/>
      <c r="CO37" s="764"/>
      <c r="CP37" s="764"/>
      <c r="CQ37" s="765"/>
      <c r="CR37" s="763"/>
      <c r="CS37" s="764"/>
      <c r="CT37" s="764"/>
      <c r="CU37" s="764"/>
      <c r="CV37" s="765"/>
      <c r="CW37" s="763"/>
      <c r="CX37" s="764"/>
      <c r="CY37" s="764"/>
      <c r="CZ37" s="764"/>
      <c r="DA37" s="765"/>
      <c r="DB37" s="763"/>
      <c r="DC37" s="764"/>
      <c r="DD37" s="764"/>
      <c r="DE37" s="764"/>
      <c r="DF37" s="765"/>
      <c r="DG37" s="763"/>
      <c r="DH37" s="764"/>
      <c r="DI37" s="764"/>
      <c r="DJ37" s="764"/>
      <c r="DK37" s="765"/>
      <c r="DL37" s="763"/>
      <c r="DM37" s="764"/>
      <c r="DN37" s="764"/>
      <c r="DO37" s="764"/>
      <c r="DP37" s="765"/>
      <c r="DQ37" s="763"/>
      <c r="DR37" s="764"/>
      <c r="DS37" s="764"/>
      <c r="DT37" s="764"/>
      <c r="DU37" s="765"/>
      <c r="DV37" s="760"/>
      <c r="DW37" s="761"/>
      <c r="DX37" s="761"/>
      <c r="DY37" s="761"/>
      <c r="DZ37" s="766"/>
      <c r="EA37" s="224"/>
    </row>
    <row r="38" spans="1:131" ht="26.25" customHeight="1" x14ac:dyDescent="0.2">
      <c r="A38" s="236">
        <v>11</v>
      </c>
      <c r="B38" s="767"/>
      <c r="C38" s="768"/>
      <c r="D38" s="768"/>
      <c r="E38" s="768"/>
      <c r="F38" s="768"/>
      <c r="G38" s="768"/>
      <c r="H38" s="768"/>
      <c r="I38" s="768"/>
      <c r="J38" s="768"/>
      <c r="K38" s="768"/>
      <c r="L38" s="768"/>
      <c r="M38" s="768"/>
      <c r="N38" s="768"/>
      <c r="O38" s="768"/>
      <c r="P38" s="769"/>
      <c r="Q38" s="770"/>
      <c r="R38" s="771"/>
      <c r="S38" s="771"/>
      <c r="T38" s="771"/>
      <c r="U38" s="771"/>
      <c r="V38" s="771"/>
      <c r="W38" s="771"/>
      <c r="X38" s="771"/>
      <c r="Y38" s="771"/>
      <c r="Z38" s="771"/>
      <c r="AA38" s="771"/>
      <c r="AB38" s="771"/>
      <c r="AC38" s="771"/>
      <c r="AD38" s="771"/>
      <c r="AE38" s="772"/>
      <c r="AF38" s="773"/>
      <c r="AG38" s="774"/>
      <c r="AH38" s="774"/>
      <c r="AI38" s="774"/>
      <c r="AJ38" s="775"/>
      <c r="AK38" s="821"/>
      <c r="AL38" s="817"/>
      <c r="AM38" s="817"/>
      <c r="AN38" s="817"/>
      <c r="AO38" s="817"/>
      <c r="AP38" s="817"/>
      <c r="AQ38" s="817"/>
      <c r="AR38" s="817"/>
      <c r="AS38" s="817"/>
      <c r="AT38" s="817"/>
      <c r="AU38" s="817"/>
      <c r="AV38" s="817"/>
      <c r="AW38" s="817"/>
      <c r="AX38" s="817"/>
      <c r="AY38" s="817"/>
      <c r="AZ38" s="818"/>
      <c r="BA38" s="818"/>
      <c r="BB38" s="818"/>
      <c r="BC38" s="818"/>
      <c r="BD38" s="818"/>
      <c r="BE38" s="819"/>
      <c r="BF38" s="819"/>
      <c r="BG38" s="819"/>
      <c r="BH38" s="819"/>
      <c r="BI38" s="820"/>
      <c r="BJ38" s="226"/>
      <c r="BK38" s="226"/>
      <c r="BL38" s="226"/>
      <c r="BM38" s="226"/>
      <c r="BN38" s="226"/>
      <c r="BO38" s="235"/>
      <c r="BP38" s="235"/>
      <c r="BQ38" s="232">
        <v>32</v>
      </c>
      <c r="BR38" s="233"/>
      <c r="BS38" s="760"/>
      <c r="BT38" s="761"/>
      <c r="BU38" s="761"/>
      <c r="BV38" s="761"/>
      <c r="BW38" s="761"/>
      <c r="BX38" s="761"/>
      <c r="BY38" s="761"/>
      <c r="BZ38" s="761"/>
      <c r="CA38" s="761"/>
      <c r="CB38" s="761"/>
      <c r="CC38" s="761"/>
      <c r="CD38" s="761"/>
      <c r="CE38" s="761"/>
      <c r="CF38" s="761"/>
      <c r="CG38" s="762"/>
      <c r="CH38" s="763"/>
      <c r="CI38" s="764"/>
      <c r="CJ38" s="764"/>
      <c r="CK38" s="764"/>
      <c r="CL38" s="765"/>
      <c r="CM38" s="763"/>
      <c r="CN38" s="764"/>
      <c r="CO38" s="764"/>
      <c r="CP38" s="764"/>
      <c r="CQ38" s="765"/>
      <c r="CR38" s="763"/>
      <c r="CS38" s="764"/>
      <c r="CT38" s="764"/>
      <c r="CU38" s="764"/>
      <c r="CV38" s="765"/>
      <c r="CW38" s="763"/>
      <c r="CX38" s="764"/>
      <c r="CY38" s="764"/>
      <c r="CZ38" s="764"/>
      <c r="DA38" s="765"/>
      <c r="DB38" s="763"/>
      <c r="DC38" s="764"/>
      <c r="DD38" s="764"/>
      <c r="DE38" s="764"/>
      <c r="DF38" s="765"/>
      <c r="DG38" s="763"/>
      <c r="DH38" s="764"/>
      <c r="DI38" s="764"/>
      <c r="DJ38" s="764"/>
      <c r="DK38" s="765"/>
      <c r="DL38" s="763"/>
      <c r="DM38" s="764"/>
      <c r="DN38" s="764"/>
      <c r="DO38" s="764"/>
      <c r="DP38" s="765"/>
      <c r="DQ38" s="763"/>
      <c r="DR38" s="764"/>
      <c r="DS38" s="764"/>
      <c r="DT38" s="764"/>
      <c r="DU38" s="765"/>
      <c r="DV38" s="760"/>
      <c r="DW38" s="761"/>
      <c r="DX38" s="761"/>
      <c r="DY38" s="761"/>
      <c r="DZ38" s="766"/>
      <c r="EA38" s="224"/>
    </row>
    <row r="39" spans="1:131" ht="26.25" customHeight="1" x14ac:dyDescent="0.2">
      <c r="A39" s="236">
        <v>12</v>
      </c>
      <c r="B39" s="767"/>
      <c r="C39" s="768"/>
      <c r="D39" s="768"/>
      <c r="E39" s="768"/>
      <c r="F39" s="768"/>
      <c r="G39" s="768"/>
      <c r="H39" s="768"/>
      <c r="I39" s="768"/>
      <c r="J39" s="768"/>
      <c r="K39" s="768"/>
      <c r="L39" s="768"/>
      <c r="M39" s="768"/>
      <c r="N39" s="768"/>
      <c r="O39" s="768"/>
      <c r="P39" s="769"/>
      <c r="Q39" s="770"/>
      <c r="R39" s="771"/>
      <c r="S39" s="771"/>
      <c r="T39" s="771"/>
      <c r="U39" s="771"/>
      <c r="V39" s="771"/>
      <c r="W39" s="771"/>
      <c r="X39" s="771"/>
      <c r="Y39" s="771"/>
      <c r="Z39" s="771"/>
      <c r="AA39" s="771"/>
      <c r="AB39" s="771"/>
      <c r="AC39" s="771"/>
      <c r="AD39" s="771"/>
      <c r="AE39" s="772"/>
      <c r="AF39" s="773"/>
      <c r="AG39" s="774"/>
      <c r="AH39" s="774"/>
      <c r="AI39" s="774"/>
      <c r="AJ39" s="775"/>
      <c r="AK39" s="821"/>
      <c r="AL39" s="817"/>
      <c r="AM39" s="817"/>
      <c r="AN39" s="817"/>
      <c r="AO39" s="817"/>
      <c r="AP39" s="817"/>
      <c r="AQ39" s="817"/>
      <c r="AR39" s="817"/>
      <c r="AS39" s="817"/>
      <c r="AT39" s="817"/>
      <c r="AU39" s="817"/>
      <c r="AV39" s="817"/>
      <c r="AW39" s="817"/>
      <c r="AX39" s="817"/>
      <c r="AY39" s="817"/>
      <c r="AZ39" s="818"/>
      <c r="BA39" s="818"/>
      <c r="BB39" s="818"/>
      <c r="BC39" s="818"/>
      <c r="BD39" s="818"/>
      <c r="BE39" s="819"/>
      <c r="BF39" s="819"/>
      <c r="BG39" s="819"/>
      <c r="BH39" s="819"/>
      <c r="BI39" s="820"/>
      <c r="BJ39" s="226"/>
      <c r="BK39" s="226"/>
      <c r="BL39" s="226"/>
      <c r="BM39" s="226"/>
      <c r="BN39" s="226"/>
      <c r="BO39" s="235"/>
      <c r="BP39" s="235"/>
      <c r="BQ39" s="232">
        <v>33</v>
      </c>
      <c r="BR39" s="233"/>
      <c r="BS39" s="760"/>
      <c r="BT39" s="761"/>
      <c r="BU39" s="761"/>
      <c r="BV39" s="761"/>
      <c r="BW39" s="761"/>
      <c r="BX39" s="761"/>
      <c r="BY39" s="761"/>
      <c r="BZ39" s="761"/>
      <c r="CA39" s="761"/>
      <c r="CB39" s="761"/>
      <c r="CC39" s="761"/>
      <c r="CD39" s="761"/>
      <c r="CE39" s="761"/>
      <c r="CF39" s="761"/>
      <c r="CG39" s="762"/>
      <c r="CH39" s="763"/>
      <c r="CI39" s="764"/>
      <c r="CJ39" s="764"/>
      <c r="CK39" s="764"/>
      <c r="CL39" s="765"/>
      <c r="CM39" s="763"/>
      <c r="CN39" s="764"/>
      <c r="CO39" s="764"/>
      <c r="CP39" s="764"/>
      <c r="CQ39" s="765"/>
      <c r="CR39" s="763"/>
      <c r="CS39" s="764"/>
      <c r="CT39" s="764"/>
      <c r="CU39" s="764"/>
      <c r="CV39" s="765"/>
      <c r="CW39" s="763"/>
      <c r="CX39" s="764"/>
      <c r="CY39" s="764"/>
      <c r="CZ39" s="764"/>
      <c r="DA39" s="765"/>
      <c r="DB39" s="763"/>
      <c r="DC39" s="764"/>
      <c r="DD39" s="764"/>
      <c r="DE39" s="764"/>
      <c r="DF39" s="765"/>
      <c r="DG39" s="763"/>
      <c r="DH39" s="764"/>
      <c r="DI39" s="764"/>
      <c r="DJ39" s="764"/>
      <c r="DK39" s="765"/>
      <c r="DL39" s="763"/>
      <c r="DM39" s="764"/>
      <c r="DN39" s="764"/>
      <c r="DO39" s="764"/>
      <c r="DP39" s="765"/>
      <c r="DQ39" s="763"/>
      <c r="DR39" s="764"/>
      <c r="DS39" s="764"/>
      <c r="DT39" s="764"/>
      <c r="DU39" s="765"/>
      <c r="DV39" s="760"/>
      <c r="DW39" s="761"/>
      <c r="DX39" s="761"/>
      <c r="DY39" s="761"/>
      <c r="DZ39" s="766"/>
      <c r="EA39" s="224"/>
    </row>
    <row r="40" spans="1:131" ht="26.25" customHeight="1" x14ac:dyDescent="0.2">
      <c r="A40" s="232">
        <v>13</v>
      </c>
      <c r="B40" s="767"/>
      <c r="C40" s="768"/>
      <c r="D40" s="768"/>
      <c r="E40" s="768"/>
      <c r="F40" s="768"/>
      <c r="G40" s="768"/>
      <c r="H40" s="768"/>
      <c r="I40" s="768"/>
      <c r="J40" s="768"/>
      <c r="K40" s="768"/>
      <c r="L40" s="768"/>
      <c r="M40" s="768"/>
      <c r="N40" s="768"/>
      <c r="O40" s="768"/>
      <c r="P40" s="769"/>
      <c r="Q40" s="770"/>
      <c r="R40" s="771"/>
      <c r="S40" s="771"/>
      <c r="T40" s="771"/>
      <c r="U40" s="771"/>
      <c r="V40" s="771"/>
      <c r="W40" s="771"/>
      <c r="X40" s="771"/>
      <c r="Y40" s="771"/>
      <c r="Z40" s="771"/>
      <c r="AA40" s="771"/>
      <c r="AB40" s="771"/>
      <c r="AC40" s="771"/>
      <c r="AD40" s="771"/>
      <c r="AE40" s="772"/>
      <c r="AF40" s="773"/>
      <c r="AG40" s="774"/>
      <c r="AH40" s="774"/>
      <c r="AI40" s="774"/>
      <c r="AJ40" s="775"/>
      <c r="AK40" s="821"/>
      <c r="AL40" s="817"/>
      <c r="AM40" s="817"/>
      <c r="AN40" s="817"/>
      <c r="AO40" s="817"/>
      <c r="AP40" s="817"/>
      <c r="AQ40" s="817"/>
      <c r="AR40" s="817"/>
      <c r="AS40" s="817"/>
      <c r="AT40" s="817"/>
      <c r="AU40" s="817"/>
      <c r="AV40" s="817"/>
      <c r="AW40" s="817"/>
      <c r="AX40" s="817"/>
      <c r="AY40" s="817"/>
      <c r="AZ40" s="818"/>
      <c r="BA40" s="818"/>
      <c r="BB40" s="818"/>
      <c r="BC40" s="818"/>
      <c r="BD40" s="818"/>
      <c r="BE40" s="819"/>
      <c r="BF40" s="819"/>
      <c r="BG40" s="819"/>
      <c r="BH40" s="819"/>
      <c r="BI40" s="820"/>
      <c r="BJ40" s="226"/>
      <c r="BK40" s="226"/>
      <c r="BL40" s="226"/>
      <c r="BM40" s="226"/>
      <c r="BN40" s="226"/>
      <c r="BO40" s="235"/>
      <c r="BP40" s="235"/>
      <c r="BQ40" s="232">
        <v>34</v>
      </c>
      <c r="BR40" s="233"/>
      <c r="BS40" s="760"/>
      <c r="BT40" s="761"/>
      <c r="BU40" s="761"/>
      <c r="BV40" s="761"/>
      <c r="BW40" s="761"/>
      <c r="BX40" s="761"/>
      <c r="BY40" s="761"/>
      <c r="BZ40" s="761"/>
      <c r="CA40" s="761"/>
      <c r="CB40" s="761"/>
      <c r="CC40" s="761"/>
      <c r="CD40" s="761"/>
      <c r="CE40" s="761"/>
      <c r="CF40" s="761"/>
      <c r="CG40" s="762"/>
      <c r="CH40" s="763"/>
      <c r="CI40" s="764"/>
      <c r="CJ40" s="764"/>
      <c r="CK40" s="764"/>
      <c r="CL40" s="765"/>
      <c r="CM40" s="763"/>
      <c r="CN40" s="764"/>
      <c r="CO40" s="764"/>
      <c r="CP40" s="764"/>
      <c r="CQ40" s="765"/>
      <c r="CR40" s="763"/>
      <c r="CS40" s="764"/>
      <c r="CT40" s="764"/>
      <c r="CU40" s="764"/>
      <c r="CV40" s="765"/>
      <c r="CW40" s="763"/>
      <c r="CX40" s="764"/>
      <c r="CY40" s="764"/>
      <c r="CZ40" s="764"/>
      <c r="DA40" s="765"/>
      <c r="DB40" s="763"/>
      <c r="DC40" s="764"/>
      <c r="DD40" s="764"/>
      <c r="DE40" s="764"/>
      <c r="DF40" s="765"/>
      <c r="DG40" s="763"/>
      <c r="DH40" s="764"/>
      <c r="DI40" s="764"/>
      <c r="DJ40" s="764"/>
      <c r="DK40" s="765"/>
      <c r="DL40" s="763"/>
      <c r="DM40" s="764"/>
      <c r="DN40" s="764"/>
      <c r="DO40" s="764"/>
      <c r="DP40" s="765"/>
      <c r="DQ40" s="763"/>
      <c r="DR40" s="764"/>
      <c r="DS40" s="764"/>
      <c r="DT40" s="764"/>
      <c r="DU40" s="765"/>
      <c r="DV40" s="760"/>
      <c r="DW40" s="761"/>
      <c r="DX40" s="761"/>
      <c r="DY40" s="761"/>
      <c r="DZ40" s="766"/>
      <c r="EA40" s="224"/>
    </row>
    <row r="41" spans="1:131" ht="26.25" customHeight="1" x14ac:dyDescent="0.2">
      <c r="A41" s="232">
        <v>14</v>
      </c>
      <c r="B41" s="767"/>
      <c r="C41" s="768"/>
      <c r="D41" s="768"/>
      <c r="E41" s="768"/>
      <c r="F41" s="768"/>
      <c r="G41" s="768"/>
      <c r="H41" s="768"/>
      <c r="I41" s="768"/>
      <c r="J41" s="768"/>
      <c r="K41" s="768"/>
      <c r="L41" s="768"/>
      <c r="M41" s="768"/>
      <c r="N41" s="768"/>
      <c r="O41" s="768"/>
      <c r="P41" s="769"/>
      <c r="Q41" s="770"/>
      <c r="R41" s="771"/>
      <c r="S41" s="771"/>
      <c r="T41" s="771"/>
      <c r="U41" s="771"/>
      <c r="V41" s="771"/>
      <c r="W41" s="771"/>
      <c r="X41" s="771"/>
      <c r="Y41" s="771"/>
      <c r="Z41" s="771"/>
      <c r="AA41" s="771"/>
      <c r="AB41" s="771"/>
      <c r="AC41" s="771"/>
      <c r="AD41" s="771"/>
      <c r="AE41" s="772"/>
      <c r="AF41" s="773"/>
      <c r="AG41" s="774"/>
      <c r="AH41" s="774"/>
      <c r="AI41" s="774"/>
      <c r="AJ41" s="775"/>
      <c r="AK41" s="821"/>
      <c r="AL41" s="817"/>
      <c r="AM41" s="817"/>
      <c r="AN41" s="817"/>
      <c r="AO41" s="817"/>
      <c r="AP41" s="817"/>
      <c r="AQ41" s="817"/>
      <c r="AR41" s="817"/>
      <c r="AS41" s="817"/>
      <c r="AT41" s="817"/>
      <c r="AU41" s="817"/>
      <c r="AV41" s="817"/>
      <c r="AW41" s="817"/>
      <c r="AX41" s="817"/>
      <c r="AY41" s="817"/>
      <c r="AZ41" s="818"/>
      <c r="BA41" s="818"/>
      <c r="BB41" s="818"/>
      <c r="BC41" s="818"/>
      <c r="BD41" s="818"/>
      <c r="BE41" s="819"/>
      <c r="BF41" s="819"/>
      <c r="BG41" s="819"/>
      <c r="BH41" s="819"/>
      <c r="BI41" s="820"/>
      <c r="BJ41" s="226"/>
      <c r="BK41" s="226"/>
      <c r="BL41" s="226"/>
      <c r="BM41" s="226"/>
      <c r="BN41" s="226"/>
      <c r="BO41" s="235"/>
      <c r="BP41" s="235"/>
      <c r="BQ41" s="232">
        <v>35</v>
      </c>
      <c r="BR41" s="233"/>
      <c r="BS41" s="760"/>
      <c r="BT41" s="761"/>
      <c r="BU41" s="761"/>
      <c r="BV41" s="761"/>
      <c r="BW41" s="761"/>
      <c r="BX41" s="761"/>
      <c r="BY41" s="761"/>
      <c r="BZ41" s="761"/>
      <c r="CA41" s="761"/>
      <c r="CB41" s="761"/>
      <c r="CC41" s="761"/>
      <c r="CD41" s="761"/>
      <c r="CE41" s="761"/>
      <c r="CF41" s="761"/>
      <c r="CG41" s="762"/>
      <c r="CH41" s="763"/>
      <c r="CI41" s="764"/>
      <c r="CJ41" s="764"/>
      <c r="CK41" s="764"/>
      <c r="CL41" s="765"/>
      <c r="CM41" s="763"/>
      <c r="CN41" s="764"/>
      <c r="CO41" s="764"/>
      <c r="CP41" s="764"/>
      <c r="CQ41" s="765"/>
      <c r="CR41" s="763"/>
      <c r="CS41" s="764"/>
      <c r="CT41" s="764"/>
      <c r="CU41" s="764"/>
      <c r="CV41" s="765"/>
      <c r="CW41" s="763"/>
      <c r="CX41" s="764"/>
      <c r="CY41" s="764"/>
      <c r="CZ41" s="764"/>
      <c r="DA41" s="765"/>
      <c r="DB41" s="763"/>
      <c r="DC41" s="764"/>
      <c r="DD41" s="764"/>
      <c r="DE41" s="764"/>
      <c r="DF41" s="765"/>
      <c r="DG41" s="763"/>
      <c r="DH41" s="764"/>
      <c r="DI41" s="764"/>
      <c r="DJ41" s="764"/>
      <c r="DK41" s="765"/>
      <c r="DL41" s="763"/>
      <c r="DM41" s="764"/>
      <c r="DN41" s="764"/>
      <c r="DO41" s="764"/>
      <c r="DP41" s="765"/>
      <c r="DQ41" s="763"/>
      <c r="DR41" s="764"/>
      <c r="DS41" s="764"/>
      <c r="DT41" s="764"/>
      <c r="DU41" s="765"/>
      <c r="DV41" s="760"/>
      <c r="DW41" s="761"/>
      <c r="DX41" s="761"/>
      <c r="DY41" s="761"/>
      <c r="DZ41" s="766"/>
      <c r="EA41" s="224"/>
    </row>
    <row r="42" spans="1:131" ht="26.25" customHeight="1" x14ac:dyDescent="0.2">
      <c r="A42" s="232">
        <v>15</v>
      </c>
      <c r="B42" s="767"/>
      <c r="C42" s="768"/>
      <c r="D42" s="768"/>
      <c r="E42" s="768"/>
      <c r="F42" s="768"/>
      <c r="G42" s="768"/>
      <c r="H42" s="768"/>
      <c r="I42" s="768"/>
      <c r="J42" s="768"/>
      <c r="K42" s="768"/>
      <c r="L42" s="768"/>
      <c r="M42" s="768"/>
      <c r="N42" s="768"/>
      <c r="O42" s="768"/>
      <c r="P42" s="769"/>
      <c r="Q42" s="770"/>
      <c r="R42" s="771"/>
      <c r="S42" s="771"/>
      <c r="T42" s="771"/>
      <c r="U42" s="771"/>
      <c r="V42" s="771"/>
      <c r="W42" s="771"/>
      <c r="X42" s="771"/>
      <c r="Y42" s="771"/>
      <c r="Z42" s="771"/>
      <c r="AA42" s="771"/>
      <c r="AB42" s="771"/>
      <c r="AC42" s="771"/>
      <c r="AD42" s="771"/>
      <c r="AE42" s="772"/>
      <c r="AF42" s="773"/>
      <c r="AG42" s="774"/>
      <c r="AH42" s="774"/>
      <c r="AI42" s="774"/>
      <c r="AJ42" s="775"/>
      <c r="AK42" s="821"/>
      <c r="AL42" s="817"/>
      <c r="AM42" s="817"/>
      <c r="AN42" s="817"/>
      <c r="AO42" s="817"/>
      <c r="AP42" s="817"/>
      <c r="AQ42" s="817"/>
      <c r="AR42" s="817"/>
      <c r="AS42" s="817"/>
      <c r="AT42" s="817"/>
      <c r="AU42" s="817"/>
      <c r="AV42" s="817"/>
      <c r="AW42" s="817"/>
      <c r="AX42" s="817"/>
      <c r="AY42" s="817"/>
      <c r="AZ42" s="818"/>
      <c r="BA42" s="818"/>
      <c r="BB42" s="818"/>
      <c r="BC42" s="818"/>
      <c r="BD42" s="818"/>
      <c r="BE42" s="819"/>
      <c r="BF42" s="819"/>
      <c r="BG42" s="819"/>
      <c r="BH42" s="819"/>
      <c r="BI42" s="820"/>
      <c r="BJ42" s="226"/>
      <c r="BK42" s="226"/>
      <c r="BL42" s="226"/>
      <c r="BM42" s="226"/>
      <c r="BN42" s="226"/>
      <c r="BO42" s="235"/>
      <c r="BP42" s="235"/>
      <c r="BQ42" s="232">
        <v>36</v>
      </c>
      <c r="BR42" s="233"/>
      <c r="BS42" s="760"/>
      <c r="BT42" s="761"/>
      <c r="BU42" s="761"/>
      <c r="BV42" s="761"/>
      <c r="BW42" s="761"/>
      <c r="BX42" s="761"/>
      <c r="BY42" s="761"/>
      <c r="BZ42" s="761"/>
      <c r="CA42" s="761"/>
      <c r="CB42" s="761"/>
      <c r="CC42" s="761"/>
      <c r="CD42" s="761"/>
      <c r="CE42" s="761"/>
      <c r="CF42" s="761"/>
      <c r="CG42" s="762"/>
      <c r="CH42" s="763"/>
      <c r="CI42" s="764"/>
      <c r="CJ42" s="764"/>
      <c r="CK42" s="764"/>
      <c r="CL42" s="765"/>
      <c r="CM42" s="763"/>
      <c r="CN42" s="764"/>
      <c r="CO42" s="764"/>
      <c r="CP42" s="764"/>
      <c r="CQ42" s="765"/>
      <c r="CR42" s="763"/>
      <c r="CS42" s="764"/>
      <c r="CT42" s="764"/>
      <c r="CU42" s="764"/>
      <c r="CV42" s="765"/>
      <c r="CW42" s="763"/>
      <c r="CX42" s="764"/>
      <c r="CY42" s="764"/>
      <c r="CZ42" s="764"/>
      <c r="DA42" s="765"/>
      <c r="DB42" s="763"/>
      <c r="DC42" s="764"/>
      <c r="DD42" s="764"/>
      <c r="DE42" s="764"/>
      <c r="DF42" s="765"/>
      <c r="DG42" s="763"/>
      <c r="DH42" s="764"/>
      <c r="DI42" s="764"/>
      <c r="DJ42" s="764"/>
      <c r="DK42" s="765"/>
      <c r="DL42" s="763"/>
      <c r="DM42" s="764"/>
      <c r="DN42" s="764"/>
      <c r="DO42" s="764"/>
      <c r="DP42" s="765"/>
      <c r="DQ42" s="763"/>
      <c r="DR42" s="764"/>
      <c r="DS42" s="764"/>
      <c r="DT42" s="764"/>
      <c r="DU42" s="765"/>
      <c r="DV42" s="760"/>
      <c r="DW42" s="761"/>
      <c r="DX42" s="761"/>
      <c r="DY42" s="761"/>
      <c r="DZ42" s="766"/>
      <c r="EA42" s="224"/>
    </row>
    <row r="43" spans="1:131" ht="26.25" customHeight="1" x14ac:dyDescent="0.2">
      <c r="A43" s="232">
        <v>16</v>
      </c>
      <c r="B43" s="767"/>
      <c r="C43" s="768"/>
      <c r="D43" s="768"/>
      <c r="E43" s="768"/>
      <c r="F43" s="768"/>
      <c r="G43" s="768"/>
      <c r="H43" s="768"/>
      <c r="I43" s="768"/>
      <c r="J43" s="768"/>
      <c r="K43" s="768"/>
      <c r="L43" s="768"/>
      <c r="M43" s="768"/>
      <c r="N43" s="768"/>
      <c r="O43" s="768"/>
      <c r="P43" s="769"/>
      <c r="Q43" s="770"/>
      <c r="R43" s="771"/>
      <c r="S43" s="771"/>
      <c r="T43" s="771"/>
      <c r="U43" s="771"/>
      <c r="V43" s="771"/>
      <c r="W43" s="771"/>
      <c r="X43" s="771"/>
      <c r="Y43" s="771"/>
      <c r="Z43" s="771"/>
      <c r="AA43" s="771"/>
      <c r="AB43" s="771"/>
      <c r="AC43" s="771"/>
      <c r="AD43" s="771"/>
      <c r="AE43" s="772"/>
      <c r="AF43" s="773"/>
      <c r="AG43" s="774"/>
      <c r="AH43" s="774"/>
      <c r="AI43" s="774"/>
      <c r="AJ43" s="775"/>
      <c r="AK43" s="821"/>
      <c r="AL43" s="817"/>
      <c r="AM43" s="817"/>
      <c r="AN43" s="817"/>
      <c r="AO43" s="817"/>
      <c r="AP43" s="817"/>
      <c r="AQ43" s="817"/>
      <c r="AR43" s="817"/>
      <c r="AS43" s="817"/>
      <c r="AT43" s="817"/>
      <c r="AU43" s="817"/>
      <c r="AV43" s="817"/>
      <c r="AW43" s="817"/>
      <c r="AX43" s="817"/>
      <c r="AY43" s="817"/>
      <c r="AZ43" s="818"/>
      <c r="BA43" s="818"/>
      <c r="BB43" s="818"/>
      <c r="BC43" s="818"/>
      <c r="BD43" s="818"/>
      <c r="BE43" s="819"/>
      <c r="BF43" s="819"/>
      <c r="BG43" s="819"/>
      <c r="BH43" s="819"/>
      <c r="BI43" s="820"/>
      <c r="BJ43" s="226"/>
      <c r="BK43" s="226"/>
      <c r="BL43" s="226"/>
      <c r="BM43" s="226"/>
      <c r="BN43" s="226"/>
      <c r="BO43" s="235"/>
      <c r="BP43" s="235"/>
      <c r="BQ43" s="232">
        <v>37</v>
      </c>
      <c r="BR43" s="233"/>
      <c r="BS43" s="760"/>
      <c r="BT43" s="761"/>
      <c r="BU43" s="761"/>
      <c r="BV43" s="761"/>
      <c r="BW43" s="761"/>
      <c r="BX43" s="761"/>
      <c r="BY43" s="761"/>
      <c r="BZ43" s="761"/>
      <c r="CA43" s="761"/>
      <c r="CB43" s="761"/>
      <c r="CC43" s="761"/>
      <c r="CD43" s="761"/>
      <c r="CE43" s="761"/>
      <c r="CF43" s="761"/>
      <c r="CG43" s="762"/>
      <c r="CH43" s="763"/>
      <c r="CI43" s="764"/>
      <c r="CJ43" s="764"/>
      <c r="CK43" s="764"/>
      <c r="CL43" s="765"/>
      <c r="CM43" s="763"/>
      <c r="CN43" s="764"/>
      <c r="CO43" s="764"/>
      <c r="CP43" s="764"/>
      <c r="CQ43" s="765"/>
      <c r="CR43" s="763"/>
      <c r="CS43" s="764"/>
      <c r="CT43" s="764"/>
      <c r="CU43" s="764"/>
      <c r="CV43" s="765"/>
      <c r="CW43" s="763"/>
      <c r="CX43" s="764"/>
      <c r="CY43" s="764"/>
      <c r="CZ43" s="764"/>
      <c r="DA43" s="765"/>
      <c r="DB43" s="763"/>
      <c r="DC43" s="764"/>
      <c r="DD43" s="764"/>
      <c r="DE43" s="764"/>
      <c r="DF43" s="765"/>
      <c r="DG43" s="763"/>
      <c r="DH43" s="764"/>
      <c r="DI43" s="764"/>
      <c r="DJ43" s="764"/>
      <c r="DK43" s="765"/>
      <c r="DL43" s="763"/>
      <c r="DM43" s="764"/>
      <c r="DN43" s="764"/>
      <c r="DO43" s="764"/>
      <c r="DP43" s="765"/>
      <c r="DQ43" s="763"/>
      <c r="DR43" s="764"/>
      <c r="DS43" s="764"/>
      <c r="DT43" s="764"/>
      <c r="DU43" s="765"/>
      <c r="DV43" s="760"/>
      <c r="DW43" s="761"/>
      <c r="DX43" s="761"/>
      <c r="DY43" s="761"/>
      <c r="DZ43" s="766"/>
      <c r="EA43" s="224"/>
    </row>
    <row r="44" spans="1:131" ht="26.25" customHeight="1" x14ac:dyDescent="0.2">
      <c r="A44" s="232">
        <v>17</v>
      </c>
      <c r="B44" s="767"/>
      <c r="C44" s="768"/>
      <c r="D44" s="768"/>
      <c r="E44" s="768"/>
      <c r="F44" s="768"/>
      <c r="G44" s="768"/>
      <c r="H44" s="768"/>
      <c r="I44" s="768"/>
      <c r="J44" s="768"/>
      <c r="K44" s="768"/>
      <c r="L44" s="768"/>
      <c r="M44" s="768"/>
      <c r="N44" s="768"/>
      <c r="O44" s="768"/>
      <c r="P44" s="769"/>
      <c r="Q44" s="770"/>
      <c r="R44" s="771"/>
      <c r="S44" s="771"/>
      <c r="T44" s="771"/>
      <c r="U44" s="771"/>
      <c r="V44" s="771"/>
      <c r="W44" s="771"/>
      <c r="X44" s="771"/>
      <c r="Y44" s="771"/>
      <c r="Z44" s="771"/>
      <c r="AA44" s="771"/>
      <c r="AB44" s="771"/>
      <c r="AC44" s="771"/>
      <c r="AD44" s="771"/>
      <c r="AE44" s="772"/>
      <c r="AF44" s="773"/>
      <c r="AG44" s="774"/>
      <c r="AH44" s="774"/>
      <c r="AI44" s="774"/>
      <c r="AJ44" s="775"/>
      <c r="AK44" s="821"/>
      <c r="AL44" s="817"/>
      <c r="AM44" s="817"/>
      <c r="AN44" s="817"/>
      <c r="AO44" s="817"/>
      <c r="AP44" s="817"/>
      <c r="AQ44" s="817"/>
      <c r="AR44" s="817"/>
      <c r="AS44" s="817"/>
      <c r="AT44" s="817"/>
      <c r="AU44" s="817"/>
      <c r="AV44" s="817"/>
      <c r="AW44" s="817"/>
      <c r="AX44" s="817"/>
      <c r="AY44" s="817"/>
      <c r="AZ44" s="818"/>
      <c r="BA44" s="818"/>
      <c r="BB44" s="818"/>
      <c r="BC44" s="818"/>
      <c r="BD44" s="818"/>
      <c r="BE44" s="819"/>
      <c r="BF44" s="819"/>
      <c r="BG44" s="819"/>
      <c r="BH44" s="819"/>
      <c r="BI44" s="820"/>
      <c r="BJ44" s="226"/>
      <c r="BK44" s="226"/>
      <c r="BL44" s="226"/>
      <c r="BM44" s="226"/>
      <c r="BN44" s="226"/>
      <c r="BO44" s="235"/>
      <c r="BP44" s="235"/>
      <c r="BQ44" s="232">
        <v>38</v>
      </c>
      <c r="BR44" s="233"/>
      <c r="BS44" s="760"/>
      <c r="BT44" s="761"/>
      <c r="BU44" s="761"/>
      <c r="BV44" s="761"/>
      <c r="BW44" s="761"/>
      <c r="BX44" s="761"/>
      <c r="BY44" s="761"/>
      <c r="BZ44" s="761"/>
      <c r="CA44" s="761"/>
      <c r="CB44" s="761"/>
      <c r="CC44" s="761"/>
      <c r="CD44" s="761"/>
      <c r="CE44" s="761"/>
      <c r="CF44" s="761"/>
      <c r="CG44" s="762"/>
      <c r="CH44" s="763"/>
      <c r="CI44" s="764"/>
      <c r="CJ44" s="764"/>
      <c r="CK44" s="764"/>
      <c r="CL44" s="765"/>
      <c r="CM44" s="763"/>
      <c r="CN44" s="764"/>
      <c r="CO44" s="764"/>
      <c r="CP44" s="764"/>
      <c r="CQ44" s="765"/>
      <c r="CR44" s="763"/>
      <c r="CS44" s="764"/>
      <c r="CT44" s="764"/>
      <c r="CU44" s="764"/>
      <c r="CV44" s="765"/>
      <c r="CW44" s="763"/>
      <c r="CX44" s="764"/>
      <c r="CY44" s="764"/>
      <c r="CZ44" s="764"/>
      <c r="DA44" s="765"/>
      <c r="DB44" s="763"/>
      <c r="DC44" s="764"/>
      <c r="DD44" s="764"/>
      <c r="DE44" s="764"/>
      <c r="DF44" s="765"/>
      <c r="DG44" s="763"/>
      <c r="DH44" s="764"/>
      <c r="DI44" s="764"/>
      <c r="DJ44" s="764"/>
      <c r="DK44" s="765"/>
      <c r="DL44" s="763"/>
      <c r="DM44" s="764"/>
      <c r="DN44" s="764"/>
      <c r="DO44" s="764"/>
      <c r="DP44" s="765"/>
      <c r="DQ44" s="763"/>
      <c r="DR44" s="764"/>
      <c r="DS44" s="764"/>
      <c r="DT44" s="764"/>
      <c r="DU44" s="765"/>
      <c r="DV44" s="760"/>
      <c r="DW44" s="761"/>
      <c r="DX44" s="761"/>
      <c r="DY44" s="761"/>
      <c r="DZ44" s="766"/>
      <c r="EA44" s="224"/>
    </row>
    <row r="45" spans="1:131" ht="26.25" customHeight="1" x14ac:dyDescent="0.2">
      <c r="A45" s="232">
        <v>18</v>
      </c>
      <c r="B45" s="767"/>
      <c r="C45" s="768"/>
      <c r="D45" s="768"/>
      <c r="E45" s="768"/>
      <c r="F45" s="768"/>
      <c r="G45" s="768"/>
      <c r="H45" s="768"/>
      <c r="I45" s="768"/>
      <c r="J45" s="768"/>
      <c r="K45" s="768"/>
      <c r="L45" s="768"/>
      <c r="M45" s="768"/>
      <c r="N45" s="768"/>
      <c r="O45" s="768"/>
      <c r="P45" s="769"/>
      <c r="Q45" s="770"/>
      <c r="R45" s="771"/>
      <c r="S45" s="771"/>
      <c r="T45" s="771"/>
      <c r="U45" s="771"/>
      <c r="V45" s="771"/>
      <c r="W45" s="771"/>
      <c r="X45" s="771"/>
      <c r="Y45" s="771"/>
      <c r="Z45" s="771"/>
      <c r="AA45" s="771"/>
      <c r="AB45" s="771"/>
      <c r="AC45" s="771"/>
      <c r="AD45" s="771"/>
      <c r="AE45" s="772"/>
      <c r="AF45" s="773"/>
      <c r="AG45" s="774"/>
      <c r="AH45" s="774"/>
      <c r="AI45" s="774"/>
      <c r="AJ45" s="775"/>
      <c r="AK45" s="821"/>
      <c r="AL45" s="817"/>
      <c r="AM45" s="817"/>
      <c r="AN45" s="817"/>
      <c r="AO45" s="817"/>
      <c r="AP45" s="817"/>
      <c r="AQ45" s="817"/>
      <c r="AR45" s="817"/>
      <c r="AS45" s="817"/>
      <c r="AT45" s="817"/>
      <c r="AU45" s="817"/>
      <c r="AV45" s="817"/>
      <c r="AW45" s="817"/>
      <c r="AX45" s="817"/>
      <c r="AY45" s="817"/>
      <c r="AZ45" s="818"/>
      <c r="BA45" s="818"/>
      <c r="BB45" s="818"/>
      <c r="BC45" s="818"/>
      <c r="BD45" s="818"/>
      <c r="BE45" s="819"/>
      <c r="BF45" s="819"/>
      <c r="BG45" s="819"/>
      <c r="BH45" s="819"/>
      <c r="BI45" s="820"/>
      <c r="BJ45" s="226"/>
      <c r="BK45" s="226"/>
      <c r="BL45" s="226"/>
      <c r="BM45" s="226"/>
      <c r="BN45" s="226"/>
      <c r="BO45" s="235"/>
      <c r="BP45" s="235"/>
      <c r="BQ45" s="232">
        <v>39</v>
      </c>
      <c r="BR45" s="233"/>
      <c r="BS45" s="760"/>
      <c r="BT45" s="761"/>
      <c r="BU45" s="761"/>
      <c r="BV45" s="761"/>
      <c r="BW45" s="761"/>
      <c r="BX45" s="761"/>
      <c r="BY45" s="761"/>
      <c r="BZ45" s="761"/>
      <c r="CA45" s="761"/>
      <c r="CB45" s="761"/>
      <c r="CC45" s="761"/>
      <c r="CD45" s="761"/>
      <c r="CE45" s="761"/>
      <c r="CF45" s="761"/>
      <c r="CG45" s="762"/>
      <c r="CH45" s="763"/>
      <c r="CI45" s="764"/>
      <c r="CJ45" s="764"/>
      <c r="CK45" s="764"/>
      <c r="CL45" s="765"/>
      <c r="CM45" s="763"/>
      <c r="CN45" s="764"/>
      <c r="CO45" s="764"/>
      <c r="CP45" s="764"/>
      <c r="CQ45" s="765"/>
      <c r="CR45" s="763"/>
      <c r="CS45" s="764"/>
      <c r="CT45" s="764"/>
      <c r="CU45" s="764"/>
      <c r="CV45" s="765"/>
      <c r="CW45" s="763"/>
      <c r="CX45" s="764"/>
      <c r="CY45" s="764"/>
      <c r="CZ45" s="764"/>
      <c r="DA45" s="765"/>
      <c r="DB45" s="763"/>
      <c r="DC45" s="764"/>
      <c r="DD45" s="764"/>
      <c r="DE45" s="764"/>
      <c r="DF45" s="765"/>
      <c r="DG45" s="763"/>
      <c r="DH45" s="764"/>
      <c r="DI45" s="764"/>
      <c r="DJ45" s="764"/>
      <c r="DK45" s="765"/>
      <c r="DL45" s="763"/>
      <c r="DM45" s="764"/>
      <c r="DN45" s="764"/>
      <c r="DO45" s="764"/>
      <c r="DP45" s="765"/>
      <c r="DQ45" s="763"/>
      <c r="DR45" s="764"/>
      <c r="DS45" s="764"/>
      <c r="DT45" s="764"/>
      <c r="DU45" s="765"/>
      <c r="DV45" s="760"/>
      <c r="DW45" s="761"/>
      <c r="DX45" s="761"/>
      <c r="DY45" s="761"/>
      <c r="DZ45" s="766"/>
      <c r="EA45" s="224"/>
    </row>
    <row r="46" spans="1:131" ht="26.25" customHeight="1" x14ac:dyDescent="0.2">
      <c r="A46" s="232">
        <v>19</v>
      </c>
      <c r="B46" s="767"/>
      <c r="C46" s="768"/>
      <c r="D46" s="768"/>
      <c r="E46" s="768"/>
      <c r="F46" s="768"/>
      <c r="G46" s="768"/>
      <c r="H46" s="768"/>
      <c r="I46" s="768"/>
      <c r="J46" s="768"/>
      <c r="K46" s="768"/>
      <c r="L46" s="768"/>
      <c r="M46" s="768"/>
      <c r="N46" s="768"/>
      <c r="O46" s="768"/>
      <c r="P46" s="769"/>
      <c r="Q46" s="770"/>
      <c r="R46" s="771"/>
      <c r="S46" s="771"/>
      <c r="T46" s="771"/>
      <c r="U46" s="771"/>
      <c r="V46" s="771"/>
      <c r="W46" s="771"/>
      <c r="X46" s="771"/>
      <c r="Y46" s="771"/>
      <c r="Z46" s="771"/>
      <c r="AA46" s="771"/>
      <c r="AB46" s="771"/>
      <c r="AC46" s="771"/>
      <c r="AD46" s="771"/>
      <c r="AE46" s="772"/>
      <c r="AF46" s="773"/>
      <c r="AG46" s="774"/>
      <c r="AH46" s="774"/>
      <c r="AI46" s="774"/>
      <c r="AJ46" s="775"/>
      <c r="AK46" s="821"/>
      <c r="AL46" s="817"/>
      <c r="AM46" s="817"/>
      <c r="AN46" s="817"/>
      <c r="AO46" s="817"/>
      <c r="AP46" s="817"/>
      <c r="AQ46" s="817"/>
      <c r="AR46" s="817"/>
      <c r="AS46" s="817"/>
      <c r="AT46" s="817"/>
      <c r="AU46" s="817"/>
      <c r="AV46" s="817"/>
      <c r="AW46" s="817"/>
      <c r="AX46" s="817"/>
      <c r="AY46" s="817"/>
      <c r="AZ46" s="818"/>
      <c r="BA46" s="818"/>
      <c r="BB46" s="818"/>
      <c r="BC46" s="818"/>
      <c r="BD46" s="818"/>
      <c r="BE46" s="819"/>
      <c r="BF46" s="819"/>
      <c r="BG46" s="819"/>
      <c r="BH46" s="819"/>
      <c r="BI46" s="820"/>
      <c r="BJ46" s="226"/>
      <c r="BK46" s="226"/>
      <c r="BL46" s="226"/>
      <c r="BM46" s="226"/>
      <c r="BN46" s="226"/>
      <c r="BO46" s="235"/>
      <c r="BP46" s="235"/>
      <c r="BQ46" s="232">
        <v>40</v>
      </c>
      <c r="BR46" s="233"/>
      <c r="BS46" s="760"/>
      <c r="BT46" s="761"/>
      <c r="BU46" s="761"/>
      <c r="BV46" s="761"/>
      <c r="BW46" s="761"/>
      <c r="BX46" s="761"/>
      <c r="BY46" s="761"/>
      <c r="BZ46" s="761"/>
      <c r="CA46" s="761"/>
      <c r="CB46" s="761"/>
      <c r="CC46" s="761"/>
      <c r="CD46" s="761"/>
      <c r="CE46" s="761"/>
      <c r="CF46" s="761"/>
      <c r="CG46" s="762"/>
      <c r="CH46" s="763"/>
      <c r="CI46" s="764"/>
      <c r="CJ46" s="764"/>
      <c r="CK46" s="764"/>
      <c r="CL46" s="765"/>
      <c r="CM46" s="763"/>
      <c r="CN46" s="764"/>
      <c r="CO46" s="764"/>
      <c r="CP46" s="764"/>
      <c r="CQ46" s="765"/>
      <c r="CR46" s="763"/>
      <c r="CS46" s="764"/>
      <c r="CT46" s="764"/>
      <c r="CU46" s="764"/>
      <c r="CV46" s="765"/>
      <c r="CW46" s="763"/>
      <c r="CX46" s="764"/>
      <c r="CY46" s="764"/>
      <c r="CZ46" s="764"/>
      <c r="DA46" s="765"/>
      <c r="DB46" s="763"/>
      <c r="DC46" s="764"/>
      <c r="DD46" s="764"/>
      <c r="DE46" s="764"/>
      <c r="DF46" s="765"/>
      <c r="DG46" s="763"/>
      <c r="DH46" s="764"/>
      <c r="DI46" s="764"/>
      <c r="DJ46" s="764"/>
      <c r="DK46" s="765"/>
      <c r="DL46" s="763"/>
      <c r="DM46" s="764"/>
      <c r="DN46" s="764"/>
      <c r="DO46" s="764"/>
      <c r="DP46" s="765"/>
      <c r="DQ46" s="763"/>
      <c r="DR46" s="764"/>
      <c r="DS46" s="764"/>
      <c r="DT46" s="764"/>
      <c r="DU46" s="765"/>
      <c r="DV46" s="760"/>
      <c r="DW46" s="761"/>
      <c r="DX46" s="761"/>
      <c r="DY46" s="761"/>
      <c r="DZ46" s="766"/>
      <c r="EA46" s="224"/>
    </row>
    <row r="47" spans="1:131" ht="26.25" customHeight="1" x14ac:dyDescent="0.2">
      <c r="A47" s="232">
        <v>20</v>
      </c>
      <c r="B47" s="767"/>
      <c r="C47" s="768"/>
      <c r="D47" s="768"/>
      <c r="E47" s="768"/>
      <c r="F47" s="768"/>
      <c r="G47" s="768"/>
      <c r="H47" s="768"/>
      <c r="I47" s="768"/>
      <c r="J47" s="768"/>
      <c r="K47" s="768"/>
      <c r="L47" s="768"/>
      <c r="M47" s="768"/>
      <c r="N47" s="768"/>
      <c r="O47" s="768"/>
      <c r="P47" s="769"/>
      <c r="Q47" s="770"/>
      <c r="R47" s="771"/>
      <c r="S47" s="771"/>
      <c r="T47" s="771"/>
      <c r="U47" s="771"/>
      <c r="V47" s="771"/>
      <c r="W47" s="771"/>
      <c r="X47" s="771"/>
      <c r="Y47" s="771"/>
      <c r="Z47" s="771"/>
      <c r="AA47" s="771"/>
      <c r="AB47" s="771"/>
      <c r="AC47" s="771"/>
      <c r="AD47" s="771"/>
      <c r="AE47" s="772"/>
      <c r="AF47" s="773"/>
      <c r="AG47" s="774"/>
      <c r="AH47" s="774"/>
      <c r="AI47" s="774"/>
      <c r="AJ47" s="775"/>
      <c r="AK47" s="821"/>
      <c r="AL47" s="817"/>
      <c r="AM47" s="817"/>
      <c r="AN47" s="817"/>
      <c r="AO47" s="817"/>
      <c r="AP47" s="817"/>
      <c r="AQ47" s="817"/>
      <c r="AR47" s="817"/>
      <c r="AS47" s="817"/>
      <c r="AT47" s="817"/>
      <c r="AU47" s="817"/>
      <c r="AV47" s="817"/>
      <c r="AW47" s="817"/>
      <c r="AX47" s="817"/>
      <c r="AY47" s="817"/>
      <c r="AZ47" s="818"/>
      <c r="BA47" s="818"/>
      <c r="BB47" s="818"/>
      <c r="BC47" s="818"/>
      <c r="BD47" s="818"/>
      <c r="BE47" s="819"/>
      <c r="BF47" s="819"/>
      <c r="BG47" s="819"/>
      <c r="BH47" s="819"/>
      <c r="BI47" s="820"/>
      <c r="BJ47" s="226"/>
      <c r="BK47" s="226"/>
      <c r="BL47" s="226"/>
      <c r="BM47" s="226"/>
      <c r="BN47" s="226"/>
      <c r="BO47" s="235"/>
      <c r="BP47" s="235"/>
      <c r="BQ47" s="232">
        <v>41</v>
      </c>
      <c r="BR47" s="233"/>
      <c r="BS47" s="760"/>
      <c r="BT47" s="761"/>
      <c r="BU47" s="761"/>
      <c r="BV47" s="761"/>
      <c r="BW47" s="761"/>
      <c r="BX47" s="761"/>
      <c r="BY47" s="761"/>
      <c r="BZ47" s="761"/>
      <c r="CA47" s="761"/>
      <c r="CB47" s="761"/>
      <c r="CC47" s="761"/>
      <c r="CD47" s="761"/>
      <c r="CE47" s="761"/>
      <c r="CF47" s="761"/>
      <c r="CG47" s="762"/>
      <c r="CH47" s="763"/>
      <c r="CI47" s="764"/>
      <c r="CJ47" s="764"/>
      <c r="CK47" s="764"/>
      <c r="CL47" s="765"/>
      <c r="CM47" s="763"/>
      <c r="CN47" s="764"/>
      <c r="CO47" s="764"/>
      <c r="CP47" s="764"/>
      <c r="CQ47" s="765"/>
      <c r="CR47" s="763"/>
      <c r="CS47" s="764"/>
      <c r="CT47" s="764"/>
      <c r="CU47" s="764"/>
      <c r="CV47" s="765"/>
      <c r="CW47" s="763"/>
      <c r="CX47" s="764"/>
      <c r="CY47" s="764"/>
      <c r="CZ47" s="764"/>
      <c r="DA47" s="765"/>
      <c r="DB47" s="763"/>
      <c r="DC47" s="764"/>
      <c r="DD47" s="764"/>
      <c r="DE47" s="764"/>
      <c r="DF47" s="765"/>
      <c r="DG47" s="763"/>
      <c r="DH47" s="764"/>
      <c r="DI47" s="764"/>
      <c r="DJ47" s="764"/>
      <c r="DK47" s="765"/>
      <c r="DL47" s="763"/>
      <c r="DM47" s="764"/>
      <c r="DN47" s="764"/>
      <c r="DO47" s="764"/>
      <c r="DP47" s="765"/>
      <c r="DQ47" s="763"/>
      <c r="DR47" s="764"/>
      <c r="DS47" s="764"/>
      <c r="DT47" s="764"/>
      <c r="DU47" s="765"/>
      <c r="DV47" s="760"/>
      <c r="DW47" s="761"/>
      <c r="DX47" s="761"/>
      <c r="DY47" s="761"/>
      <c r="DZ47" s="766"/>
      <c r="EA47" s="224"/>
    </row>
    <row r="48" spans="1:131" ht="26.25" customHeight="1" x14ac:dyDescent="0.2">
      <c r="A48" s="232">
        <v>21</v>
      </c>
      <c r="B48" s="767"/>
      <c r="C48" s="768"/>
      <c r="D48" s="768"/>
      <c r="E48" s="768"/>
      <c r="F48" s="768"/>
      <c r="G48" s="768"/>
      <c r="H48" s="768"/>
      <c r="I48" s="768"/>
      <c r="J48" s="768"/>
      <c r="K48" s="768"/>
      <c r="L48" s="768"/>
      <c r="M48" s="768"/>
      <c r="N48" s="768"/>
      <c r="O48" s="768"/>
      <c r="P48" s="769"/>
      <c r="Q48" s="770"/>
      <c r="R48" s="771"/>
      <c r="S48" s="771"/>
      <c r="T48" s="771"/>
      <c r="U48" s="771"/>
      <c r="V48" s="771"/>
      <c r="W48" s="771"/>
      <c r="X48" s="771"/>
      <c r="Y48" s="771"/>
      <c r="Z48" s="771"/>
      <c r="AA48" s="771"/>
      <c r="AB48" s="771"/>
      <c r="AC48" s="771"/>
      <c r="AD48" s="771"/>
      <c r="AE48" s="772"/>
      <c r="AF48" s="773"/>
      <c r="AG48" s="774"/>
      <c r="AH48" s="774"/>
      <c r="AI48" s="774"/>
      <c r="AJ48" s="775"/>
      <c r="AK48" s="821"/>
      <c r="AL48" s="817"/>
      <c r="AM48" s="817"/>
      <c r="AN48" s="817"/>
      <c r="AO48" s="817"/>
      <c r="AP48" s="817"/>
      <c r="AQ48" s="817"/>
      <c r="AR48" s="817"/>
      <c r="AS48" s="817"/>
      <c r="AT48" s="817"/>
      <c r="AU48" s="817"/>
      <c r="AV48" s="817"/>
      <c r="AW48" s="817"/>
      <c r="AX48" s="817"/>
      <c r="AY48" s="817"/>
      <c r="AZ48" s="818"/>
      <c r="BA48" s="818"/>
      <c r="BB48" s="818"/>
      <c r="BC48" s="818"/>
      <c r="BD48" s="818"/>
      <c r="BE48" s="819"/>
      <c r="BF48" s="819"/>
      <c r="BG48" s="819"/>
      <c r="BH48" s="819"/>
      <c r="BI48" s="820"/>
      <c r="BJ48" s="226"/>
      <c r="BK48" s="226"/>
      <c r="BL48" s="226"/>
      <c r="BM48" s="226"/>
      <c r="BN48" s="226"/>
      <c r="BO48" s="235"/>
      <c r="BP48" s="235"/>
      <c r="BQ48" s="232">
        <v>42</v>
      </c>
      <c r="BR48" s="233"/>
      <c r="BS48" s="760"/>
      <c r="BT48" s="761"/>
      <c r="BU48" s="761"/>
      <c r="BV48" s="761"/>
      <c r="BW48" s="761"/>
      <c r="BX48" s="761"/>
      <c r="BY48" s="761"/>
      <c r="BZ48" s="761"/>
      <c r="CA48" s="761"/>
      <c r="CB48" s="761"/>
      <c r="CC48" s="761"/>
      <c r="CD48" s="761"/>
      <c r="CE48" s="761"/>
      <c r="CF48" s="761"/>
      <c r="CG48" s="762"/>
      <c r="CH48" s="763"/>
      <c r="CI48" s="764"/>
      <c r="CJ48" s="764"/>
      <c r="CK48" s="764"/>
      <c r="CL48" s="765"/>
      <c r="CM48" s="763"/>
      <c r="CN48" s="764"/>
      <c r="CO48" s="764"/>
      <c r="CP48" s="764"/>
      <c r="CQ48" s="765"/>
      <c r="CR48" s="763"/>
      <c r="CS48" s="764"/>
      <c r="CT48" s="764"/>
      <c r="CU48" s="764"/>
      <c r="CV48" s="765"/>
      <c r="CW48" s="763"/>
      <c r="CX48" s="764"/>
      <c r="CY48" s="764"/>
      <c r="CZ48" s="764"/>
      <c r="DA48" s="765"/>
      <c r="DB48" s="763"/>
      <c r="DC48" s="764"/>
      <c r="DD48" s="764"/>
      <c r="DE48" s="764"/>
      <c r="DF48" s="765"/>
      <c r="DG48" s="763"/>
      <c r="DH48" s="764"/>
      <c r="DI48" s="764"/>
      <c r="DJ48" s="764"/>
      <c r="DK48" s="765"/>
      <c r="DL48" s="763"/>
      <c r="DM48" s="764"/>
      <c r="DN48" s="764"/>
      <c r="DO48" s="764"/>
      <c r="DP48" s="765"/>
      <c r="DQ48" s="763"/>
      <c r="DR48" s="764"/>
      <c r="DS48" s="764"/>
      <c r="DT48" s="764"/>
      <c r="DU48" s="765"/>
      <c r="DV48" s="760"/>
      <c r="DW48" s="761"/>
      <c r="DX48" s="761"/>
      <c r="DY48" s="761"/>
      <c r="DZ48" s="766"/>
      <c r="EA48" s="224"/>
    </row>
    <row r="49" spans="1:131" ht="26.25" customHeight="1" x14ac:dyDescent="0.2">
      <c r="A49" s="232">
        <v>22</v>
      </c>
      <c r="B49" s="767"/>
      <c r="C49" s="768"/>
      <c r="D49" s="768"/>
      <c r="E49" s="768"/>
      <c r="F49" s="768"/>
      <c r="G49" s="768"/>
      <c r="H49" s="768"/>
      <c r="I49" s="768"/>
      <c r="J49" s="768"/>
      <c r="K49" s="768"/>
      <c r="L49" s="768"/>
      <c r="M49" s="768"/>
      <c r="N49" s="768"/>
      <c r="O49" s="768"/>
      <c r="P49" s="769"/>
      <c r="Q49" s="770"/>
      <c r="R49" s="771"/>
      <c r="S49" s="771"/>
      <c r="T49" s="771"/>
      <c r="U49" s="771"/>
      <c r="V49" s="771"/>
      <c r="W49" s="771"/>
      <c r="X49" s="771"/>
      <c r="Y49" s="771"/>
      <c r="Z49" s="771"/>
      <c r="AA49" s="771"/>
      <c r="AB49" s="771"/>
      <c r="AC49" s="771"/>
      <c r="AD49" s="771"/>
      <c r="AE49" s="772"/>
      <c r="AF49" s="773"/>
      <c r="AG49" s="774"/>
      <c r="AH49" s="774"/>
      <c r="AI49" s="774"/>
      <c r="AJ49" s="775"/>
      <c r="AK49" s="821"/>
      <c r="AL49" s="817"/>
      <c r="AM49" s="817"/>
      <c r="AN49" s="817"/>
      <c r="AO49" s="817"/>
      <c r="AP49" s="817"/>
      <c r="AQ49" s="817"/>
      <c r="AR49" s="817"/>
      <c r="AS49" s="817"/>
      <c r="AT49" s="817"/>
      <c r="AU49" s="817"/>
      <c r="AV49" s="817"/>
      <c r="AW49" s="817"/>
      <c r="AX49" s="817"/>
      <c r="AY49" s="817"/>
      <c r="AZ49" s="818"/>
      <c r="BA49" s="818"/>
      <c r="BB49" s="818"/>
      <c r="BC49" s="818"/>
      <c r="BD49" s="818"/>
      <c r="BE49" s="819"/>
      <c r="BF49" s="819"/>
      <c r="BG49" s="819"/>
      <c r="BH49" s="819"/>
      <c r="BI49" s="820"/>
      <c r="BJ49" s="226"/>
      <c r="BK49" s="226"/>
      <c r="BL49" s="226"/>
      <c r="BM49" s="226"/>
      <c r="BN49" s="226"/>
      <c r="BO49" s="235"/>
      <c r="BP49" s="235"/>
      <c r="BQ49" s="232">
        <v>43</v>
      </c>
      <c r="BR49" s="233"/>
      <c r="BS49" s="760"/>
      <c r="BT49" s="761"/>
      <c r="BU49" s="761"/>
      <c r="BV49" s="761"/>
      <c r="BW49" s="761"/>
      <c r="BX49" s="761"/>
      <c r="BY49" s="761"/>
      <c r="BZ49" s="761"/>
      <c r="CA49" s="761"/>
      <c r="CB49" s="761"/>
      <c r="CC49" s="761"/>
      <c r="CD49" s="761"/>
      <c r="CE49" s="761"/>
      <c r="CF49" s="761"/>
      <c r="CG49" s="762"/>
      <c r="CH49" s="763"/>
      <c r="CI49" s="764"/>
      <c r="CJ49" s="764"/>
      <c r="CK49" s="764"/>
      <c r="CL49" s="765"/>
      <c r="CM49" s="763"/>
      <c r="CN49" s="764"/>
      <c r="CO49" s="764"/>
      <c r="CP49" s="764"/>
      <c r="CQ49" s="765"/>
      <c r="CR49" s="763"/>
      <c r="CS49" s="764"/>
      <c r="CT49" s="764"/>
      <c r="CU49" s="764"/>
      <c r="CV49" s="765"/>
      <c r="CW49" s="763"/>
      <c r="CX49" s="764"/>
      <c r="CY49" s="764"/>
      <c r="CZ49" s="764"/>
      <c r="DA49" s="765"/>
      <c r="DB49" s="763"/>
      <c r="DC49" s="764"/>
      <c r="DD49" s="764"/>
      <c r="DE49" s="764"/>
      <c r="DF49" s="765"/>
      <c r="DG49" s="763"/>
      <c r="DH49" s="764"/>
      <c r="DI49" s="764"/>
      <c r="DJ49" s="764"/>
      <c r="DK49" s="765"/>
      <c r="DL49" s="763"/>
      <c r="DM49" s="764"/>
      <c r="DN49" s="764"/>
      <c r="DO49" s="764"/>
      <c r="DP49" s="765"/>
      <c r="DQ49" s="763"/>
      <c r="DR49" s="764"/>
      <c r="DS49" s="764"/>
      <c r="DT49" s="764"/>
      <c r="DU49" s="765"/>
      <c r="DV49" s="760"/>
      <c r="DW49" s="761"/>
      <c r="DX49" s="761"/>
      <c r="DY49" s="761"/>
      <c r="DZ49" s="766"/>
      <c r="EA49" s="224"/>
    </row>
    <row r="50" spans="1:131" ht="26.25" customHeight="1" x14ac:dyDescent="0.2">
      <c r="A50" s="232">
        <v>23</v>
      </c>
      <c r="B50" s="767"/>
      <c r="C50" s="768"/>
      <c r="D50" s="768"/>
      <c r="E50" s="768"/>
      <c r="F50" s="768"/>
      <c r="G50" s="768"/>
      <c r="H50" s="768"/>
      <c r="I50" s="768"/>
      <c r="J50" s="768"/>
      <c r="K50" s="768"/>
      <c r="L50" s="768"/>
      <c r="M50" s="768"/>
      <c r="N50" s="768"/>
      <c r="O50" s="768"/>
      <c r="P50" s="769"/>
      <c r="Q50" s="822"/>
      <c r="R50" s="823"/>
      <c r="S50" s="823"/>
      <c r="T50" s="823"/>
      <c r="U50" s="823"/>
      <c r="V50" s="823"/>
      <c r="W50" s="823"/>
      <c r="X50" s="823"/>
      <c r="Y50" s="823"/>
      <c r="Z50" s="823"/>
      <c r="AA50" s="823"/>
      <c r="AB50" s="823"/>
      <c r="AC50" s="823"/>
      <c r="AD50" s="823"/>
      <c r="AE50" s="824"/>
      <c r="AF50" s="773"/>
      <c r="AG50" s="774"/>
      <c r="AH50" s="774"/>
      <c r="AI50" s="774"/>
      <c r="AJ50" s="775"/>
      <c r="AK50" s="826"/>
      <c r="AL50" s="823"/>
      <c r="AM50" s="823"/>
      <c r="AN50" s="823"/>
      <c r="AO50" s="823"/>
      <c r="AP50" s="823"/>
      <c r="AQ50" s="823"/>
      <c r="AR50" s="823"/>
      <c r="AS50" s="823"/>
      <c r="AT50" s="823"/>
      <c r="AU50" s="823"/>
      <c r="AV50" s="823"/>
      <c r="AW50" s="823"/>
      <c r="AX50" s="823"/>
      <c r="AY50" s="823"/>
      <c r="AZ50" s="825"/>
      <c r="BA50" s="825"/>
      <c r="BB50" s="825"/>
      <c r="BC50" s="825"/>
      <c r="BD50" s="825"/>
      <c r="BE50" s="819"/>
      <c r="BF50" s="819"/>
      <c r="BG50" s="819"/>
      <c r="BH50" s="819"/>
      <c r="BI50" s="820"/>
      <c r="BJ50" s="226"/>
      <c r="BK50" s="226"/>
      <c r="BL50" s="226"/>
      <c r="BM50" s="226"/>
      <c r="BN50" s="226"/>
      <c r="BO50" s="235"/>
      <c r="BP50" s="235"/>
      <c r="BQ50" s="232">
        <v>44</v>
      </c>
      <c r="BR50" s="233"/>
      <c r="BS50" s="760"/>
      <c r="BT50" s="761"/>
      <c r="BU50" s="761"/>
      <c r="BV50" s="761"/>
      <c r="BW50" s="761"/>
      <c r="BX50" s="761"/>
      <c r="BY50" s="761"/>
      <c r="BZ50" s="761"/>
      <c r="CA50" s="761"/>
      <c r="CB50" s="761"/>
      <c r="CC50" s="761"/>
      <c r="CD50" s="761"/>
      <c r="CE50" s="761"/>
      <c r="CF50" s="761"/>
      <c r="CG50" s="762"/>
      <c r="CH50" s="763"/>
      <c r="CI50" s="764"/>
      <c r="CJ50" s="764"/>
      <c r="CK50" s="764"/>
      <c r="CL50" s="765"/>
      <c r="CM50" s="763"/>
      <c r="CN50" s="764"/>
      <c r="CO50" s="764"/>
      <c r="CP50" s="764"/>
      <c r="CQ50" s="765"/>
      <c r="CR50" s="763"/>
      <c r="CS50" s="764"/>
      <c r="CT50" s="764"/>
      <c r="CU50" s="764"/>
      <c r="CV50" s="765"/>
      <c r="CW50" s="763"/>
      <c r="CX50" s="764"/>
      <c r="CY50" s="764"/>
      <c r="CZ50" s="764"/>
      <c r="DA50" s="765"/>
      <c r="DB50" s="763"/>
      <c r="DC50" s="764"/>
      <c r="DD50" s="764"/>
      <c r="DE50" s="764"/>
      <c r="DF50" s="765"/>
      <c r="DG50" s="763"/>
      <c r="DH50" s="764"/>
      <c r="DI50" s="764"/>
      <c r="DJ50" s="764"/>
      <c r="DK50" s="765"/>
      <c r="DL50" s="763"/>
      <c r="DM50" s="764"/>
      <c r="DN50" s="764"/>
      <c r="DO50" s="764"/>
      <c r="DP50" s="765"/>
      <c r="DQ50" s="763"/>
      <c r="DR50" s="764"/>
      <c r="DS50" s="764"/>
      <c r="DT50" s="764"/>
      <c r="DU50" s="765"/>
      <c r="DV50" s="760"/>
      <c r="DW50" s="761"/>
      <c r="DX50" s="761"/>
      <c r="DY50" s="761"/>
      <c r="DZ50" s="766"/>
      <c r="EA50" s="224"/>
    </row>
    <row r="51" spans="1:131" ht="26.25" customHeight="1" x14ac:dyDescent="0.2">
      <c r="A51" s="232">
        <v>24</v>
      </c>
      <c r="B51" s="767"/>
      <c r="C51" s="768"/>
      <c r="D51" s="768"/>
      <c r="E51" s="768"/>
      <c r="F51" s="768"/>
      <c r="G51" s="768"/>
      <c r="H51" s="768"/>
      <c r="I51" s="768"/>
      <c r="J51" s="768"/>
      <c r="K51" s="768"/>
      <c r="L51" s="768"/>
      <c r="M51" s="768"/>
      <c r="N51" s="768"/>
      <c r="O51" s="768"/>
      <c r="P51" s="769"/>
      <c r="Q51" s="822"/>
      <c r="R51" s="823"/>
      <c r="S51" s="823"/>
      <c r="T51" s="823"/>
      <c r="U51" s="823"/>
      <c r="V51" s="823"/>
      <c r="W51" s="823"/>
      <c r="X51" s="823"/>
      <c r="Y51" s="823"/>
      <c r="Z51" s="823"/>
      <c r="AA51" s="823"/>
      <c r="AB51" s="823"/>
      <c r="AC51" s="823"/>
      <c r="AD51" s="823"/>
      <c r="AE51" s="824"/>
      <c r="AF51" s="773"/>
      <c r="AG51" s="774"/>
      <c r="AH51" s="774"/>
      <c r="AI51" s="774"/>
      <c r="AJ51" s="775"/>
      <c r="AK51" s="826"/>
      <c r="AL51" s="823"/>
      <c r="AM51" s="823"/>
      <c r="AN51" s="823"/>
      <c r="AO51" s="823"/>
      <c r="AP51" s="823"/>
      <c r="AQ51" s="823"/>
      <c r="AR51" s="823"/>
      <c r="AS51" s="823"/>
      <c r="AT51" s="823"/>
      <c r="AU51" s="823"/>
      <c r="AV51" s="823"/>
      <c r="AW51" s="823"/>
      <c r="AX51" s="823"/>
      <c r="AY51" s="823"/>
      <c r="AZ51" s="825"/>
      <c r="BA51" s="825"/>
      <c r="BB51" s="825"/>
      <c r="BC51" s="825"/>
      <c r="BD51" s="825"/>
      <c r="BE51" s="819"/>
      <c r="BF51" s="819"/>
      <c r="BG51" s="819"/>
      <c r="BH51" s="819"/>
      <c r="BI51" s="820"/>
      <c r="BJ51" s="226"/>
      <c r="BK51" s="226"/>
      <c r="BL51" s="226"/>
      <c r="BM51" s="226"/>
      <c r="BN51" s="226"/>
      <c r="BO51" s="235"/>
      <c r="BP51" s="235"/>
      <c r="BQ51" s="232">
        <v>45</v>
      </c>
      <c r="BR51" s="233"/>
      <c r="BS51" s="760"/>
      <c r="BT51" s="761"/>
      <c r="BU51" s="761"/>
      <c r="BV51" s="761"/>
      <c r="BW51" s="761"/>
      <c r="BX51" s="761"/>
      <c r="BY51" s="761"/>
      <c r="BZ51" s="761"/>
      <c r="CA51" s="761"/>
      <c r="CB51" s="761"/>
      <c r="CC51" s="761"/>
      <c r="CD51" s="761"/>
      <c r="CE51" s="761"/>
      <c r="CF51" s="761"/>
      <c r="CG51" s="762"/>
      <c r="CH51" s="763"/>
      <c r="CI51" s="764"/>
      <c r="CJ51" s="764"/>
      <c r="CK51" s="764"/>
      <c r="CL51" s="765"/>
      <c r="CM51" s="763"/>
      <c r="CN51" s="764"/>
      <c r="CO51" s="764"/>
      <c r="CP51" s="764"/>
      <c r="CQ51" s="765"/>
      <c r="CR51" s="763"/>
      <c r="CS51" s="764"/>
      <c r="CT51" s="764"/>
      <c r="CU51" s="764"/>
      <c r="CV51" s="765"/>
      <c r="CW51" s="763"/>
      <c r="CX51" s="764"/>
      <c r="CY51" s="764"/>
      <c r="CZ51" s="764"/>
      <c r="DA51" s="765"/>
      <c r="DB51" s="763"/>
      <c r="DC51" s="764"/>
      <c r="DD51" s="764"/>
      <c r="DE51" s="764"/>
      <c r="DF51" s="765"/>
      <c r="DG51" s="763"/>
      <c r="DH51" s="764"/>
      <c r="DI51" s="764"/>
      <c r="DJ51" s="764"/>
      <c r="DK51" s="765"/>
      <c r="DL51" s="763"/>
      <c r="DM51" s="764"/>
      <c r="DN51" s="764"/>
      <c r="DO51" s="764"/>
      <c r="DP51" s="765"/>
      <c r="DQ51" s="763"/>
      <c r="DR51" s="764"/>
      <c r="DS51" s="764"/>
      <c r="DT51" s="764"/>
      <c r="DU51" s="765"/>
      <c r="DV51" s="760"/>
      <c r="DW51" s="761"/>
      <c r="DX51" s="761"/>
      <c r="DY51" s="761"/>
      <c r="DZ51" s="766"/>
      <c r="EA51" s="224"/>
    </row>
    <row r="52" spans="1:131" ht="26.25" customHeight="1" x14ac:dyDescent="0.2">
      <c r="A52" s="232">
        <v>25</v>
      </c>
      <c r="B52" s="767"/>
      <c r="C52" s="768"/>
      <c r="D52" s="768"/>
      <c r="E52" s="768"/>
      <c r="F52" s="768"/>
      <c r="G52" s="768"/>
      <c r="H52" s="768"/>
      <c r="I52" s="768"/>
      <c r="J52" s="768"/>
      <c r="K52" s="768"/>
      <c r="L52" s="768"/>
      <c r="M52" s="768"/>
      <c r="N52" s="768"/>
      <c r="O52" s="768"/>
      <c r="P52" s="769"/>
      <c r="Q52" s="822"/>
      <c r="R52" s="823"/>
      <c r="S52" s="823"/>
      <c r="T52" s="823"/>
      <c r="U52" s="823"/>
      <c r="V52" s="823"/>
      <c r="W52" s="823"/>
      <c r="X52" s="823"/>
      <c r="Y52" s="823"/>
      <c r="Z52" s="823"/>
      <c r="AA52" s="823"/>
      <c r="AB52" s="823"/>
      <c r="AC52" s="823"/>
      <c r="AD52" s="823"/>
      <c r="AE52" s="824"/>
      <c r="AF52" s="773"/>
      <c r="AG52" s="774"/>
      <c r="AH52" s="774"/>
      <c r="AI52" s="774"/>
      <c r="AJ52" s="775"/>
      <c r="AK52" s="826"/>
      <c r="AL52" s="823"/>
      <c r="AM52" s="823"/>
      <c r="AN52" s="823"/>
      <c r="AO52" s="823"/>
      <c r="AP52" s="823"/>
      <c r="AQ52" s="823"/>
      <c r="AR52" s="823"/>
      <c r="AS52" s="823"/>
      <c r="AT52" s="823"/>
      <c r="AU52" s="823"/>
      <c r="AV52" s="823"/>
      <c r="AW52" s="823"/>
      <c r="AX52" s="823"/>
      <c r="AY52" s="823"/>
      <c r="AZ52" s="825"/>
      <c r="BA52" s="825"/>
      <c r="BB52" s="825"/>
      <c r="BC52" s="825"/>
      <c r="BD52" s="825"/>
      <c r="BE52" s="819"/>
      <c r="BF52" s="819"/>
      <c r="BG52" s="819"/>
      <c r="BH52" s="819"/>
      <c r="BI52" s="820"/>
      <c r="BJ52" s="226"/>
      <c r="BK52" s="226"/>
      <c r="BL52" s="226"/>
      <c r="BM52" s="226"/>
      <c r="BN52" s="226"/>
      <c r="BO52" s="235"/>
      <c r="BP52" s="235"/>
      <c r="BQ52" s="232">
        <v>46</v>
      </c>
      <c r="BR52" s="233"/>
      <c r="BS52" s="760"/>
      <c r="BT52" s="761"/>
      <c r="BU52" s="761"/>
      <c r="BV52" s="761"/>
      <c r="BW52" s="761"/>
      <c r="BX52" s="761"/>
      <c r="BY52" s="761"/>
      <c r="BZ52" s="761"/>
      <c r="CA52" s="761"/>
      <c r="CB52" s="761"/>
      <c r="CC52" s="761"/>
      <c r="CD52" s="761"/>
      <c r="CE52" s="761"/>
      <c r="CF52" s="761"/>
      <c r="CG52" s="762"/>
      <c r="CH52" s="763"/>
      <c r="CI52" s="764"/>
      <c r="CJ52" s="764"/>
      <c r="CK52" s="764"/>
      <c r="CL52" s="765"/>
      <c r="CM52" s="763"/>
      <c r="CN52" s="764"/>
      <c r="CO52" s="764"/>
      <c r="CP52" s="764"/>
      <c r="CQ52" s="765"/>
      <c r="CR52" s="763"/>
      <c r="CS52" s="764"/>
      <c r="CT52" s="764"/>
      <c r="CU52" s="764"/>
      <c r="CV52" s="765"/>
      <c r="CW52" s="763"/>
      <c r="CX52" s="764"/>
      <c r="CY52" s="764"/>
      <c r="CZ52" s="764"/>
      <c r="DA52" s="765"/>
      <c r="DB52" s="763"/>
      <c r="DC52" s="764"/>
      <c r="DD52" s="764"/>
      <c r="DE52" s="764"/>
      <c r="DF52" s="765"/>
      <c r="DG52" s="763"/>
      <c r="DH52" s="764"/>
      <c r="DI52" s="764"/>
      <c r="DJ52" s="764"/>
      <c r="DK52" s="765"/>
      <c r="DL52" s="763"/>
      <c r="DM52" s="764"/>
      <c r="DN52" s="764"/>
      <c r="DO52" s="764"/>
      <c r="DP52" s="765"/>
      <c r="DQ52" s="763"/>
      <c r="DR52" s="764"/>
      <c r="DS52" s="764"/>
      <c r="DT52" s="764"/>
      <c r="DU52" s="765"/>
      <c r="DV52" s="760"/>
      <c r="DW52" s="761"/>
      <c r="DX52" s="761"/>
      <c r="DY52" s="761"/>
      <c r="DZ52" s="766"/>
      <c r="EA52" s="224"/>
    </row>
    <row r="53" spans="1:131" ht="26.25" customHeight="1" x14ac:dyDescent="0.2">
      <c r="A53" s="232">
        <v>26</v>
      </c>
      <c r="B53" s="767"/>
      <c r="C53" s="768"/>
      <c r="D53" s="768"/>
      <c r="E53" s="768"/>
      <c r="F53" s="768"/>
      <c r="G53" s="768"/>
      <c r="H53" s="768"/>
      <c r="I53" s="768"/>
      <c r="J53" s="768"/>
      <c r="K53" s="768"/>
      <c r="L53" s="768"/>
      <c r="M53" s="768"/>
      <c r="N53" s="768"/>
      <c r="O53" s="768"/>
      <c r="P53" s="769"/>
      <c r="Q53" s="822"/>
      <c r="R53" s="823"/>
      <c r="S53" s="823"/>
      <c r="T53" s="823"/>
      <c r="U53" s="823"/>
      <c r="V53" s="823"/>
      <c r="W53" s="823"/>
      <c r="X53" s="823"/>
      <c r="Y53" s="823"/>
      <c r="Z53" s="823"/>
      <c r="AA53" s="823"/>
      <c r="AB53" s="823"/>
      <c r="AC53" s="823"/>
      <c r="AD53" s="823"/>
      <c r="AE53" s="824"/>
      <c r="AF53" s="773"/>
      <c r="AG53" s="774"/>
      <c r="AH53" s="774"/>
      <c r="AI53" s="774"/>
      <c r="AJ53" s="775"/>
      <c r="AK53" s="826"/>
      <c r="AL53" s="823"/>
      <c r="AM53" s="823"/>
      <c r="AN53" s="823"/>
      <c r="AO53" s="823"/>
      <c r="AP53" s="823"/>
      <c r="AQ53" s="823"/>
      <c r="AR53" s="823"/>
      <c r="AS53" s="823"/>
      <c r="AT53" s="823"/>
      <c r="AU53" s="823"/>
      <c r="AV53" s="823"/>
      <c r="AW53" s="823"/>
      <c r="AX53" s="823"/>
      <c r="AY53" s="823"/>
      <c r="AZ53" s="825"/>
      <c r="BA53" s="825"/>
      <c r="BB53" s="825"/>
      <c r="BC53" s="825"/>
      <c r="BD53" s="825"/>
      <c r="BE53" s="819"/>
      <c r="BF53" s="819"/>
      <c r="BG53" s="819"/>
      <c r="BH53" s="819"/>
      <c r="BI53" s="820"/>
      <c r="BJ53" s="226"/>
      <c r="BK53" s="226"/>
      <c r="BL53" s="226"/>
      <c r="BM53" s="226"/>
      <c r="BN53" s="226"/>
      <c r="BO53" s="235"/>
      <c r="BP53" s="235"/>
      <c r="BQ53" s="232">
        <v>47</v>
      </c>
      <c r="BR53" s="233"/>
      <c r="BS53" s="760"/>
      <c r="BT53" s="761"/>
      <c r="BU53" s="761"/>
      <c r="BV53" s="761"/>
      <c r="BW53" s="761"/>
      <c r="BX53" s="761"/>
      <c r="BY53" s="761"/>
      <c r="BZ53" s="761"/>
      <c r="CA53" s="761"/>
      <c r="CB53" s="761"/>
      <c r="CC53" s="761"/>
      <c r="CD53" s="761"/>
      <c r="CE53" s="761"/>
      <c r="CF53" s="761"/>
      <c r="CG53" s="762"/>
      <c r="CH53" s="763"/>
      <c r="CI53" s="764"/>
      <c r="CJ53" s="764"/>
      <c r="CK53" s="764"/>
      <c r="CL53" s="765"/>
      <c r="CM53" s="763"/>
      <c r="CN53" s="764"/>
      <c r="CO53" s="764"/>
      <c r="CP53" s="764"/>
      <c r="CQ53" s="765"/>
      <c r="CR53" s="763"/>
      <c r="CS53" s="764"/>
      <c r="CT53" s="764"/>
      <c r="CU53" s="764"/>
      <c r="CV53" s="765"/>
      <c r="CW53" s="763"/>
      <c r="CX53" s="764"/>
      <c r="CY53" s="764"/>
      <c r="CZ53" s="764"/>
      <c r="DA53" s="765"/>
      <c r="DB53" s="763"/>
      <c r="DC53" s="764"/>
      <c r="DD53" s="764"/>
      <c r="DE53" s="764"/>
      <c r="DF53" s="765"/>
      <c r="DG53" s="763"/>
      <c r="DH53" s="764"/>
      <c r="DI53" s="764"/>
      <c r="DJ53" s="764"/>
      <c r="DK53" s="765"/>
      <c r="DL53" s="763"/>
      <c r="DM53" s="764"/>
      <c r="DN53" s="764"/>
      <c r="DO53" s="764"/>
      <c r="DP53" s="765"/>
      <c r="DQ53" s="763"/>
      <c r="DR53" s="764"/>
      <c r="DS53" s="764"/>
      <c r="DT53" s="764"/>
      <c r="DU53" s="765"/>
      <c r="DV53" s="760"/>
      <c r="DW53" s="761"/>
      <c r="DX53" s="761"/>
      <c r="DY53" s="761"/>
      <c r="DZ53" s="766"/>
      <c r="EA53" s="224"/>
    </row>
    <row r="54" spans="1:131" ht="26.25" customHeight="1" x14ac:dyDescent="0.2">
      <c r="A54" s="232">
        <v>27</v>
      </c>
      <c r="B54" s="767"/>
      <c r="C54" s="768"/>
      <c r="D54" s="768"/>
      <c r="E54" s="768"/>
      <c r="F54" s="768"/>
      <c r="G54" s="768"/>
      <c r="H54" s="768"/>
      <c r="I54" s="768"/>
      <c r="J54" s="768"/>
      <c r="K54" s="768"/>
      <c r="L54" s="768"/>
      <c r="M54" s="768"/>
      <c r="N54" s="768"/>
      <c r="O54" s="768"/>
      <c r="P54" s="769"/>
      <c r="Q54" s="822"/>
      <c r="R54" s="823"/>
      <c r="S54" s="823"/>
      <c r="T54" s="823"/>
      <c r="U54" s="823"/>
      <c r="V54" s="823"/>
      <c r="W54" s="823"/>
      <c r="X54" s="823"/>
      <c r="Y54" s="823"/>
      <c r="Z54" s="823"/>
      <c r="AA54" s="823"/>
      <c r="AB54" s="823"/>
      <c r="AC54" s="823"/>
      <c r="AD54" s="823"/>
      <c r="AE54" s="824"/>
      <c r="AF54" s="773"/>
      <c r="AG54" s="774"/>
      <c r="AH54" s="774"/>
      <c r="AI54" s="774"/>
      <c r="AJ54" s="775"/>
      <c r="AK54" s="826"/>
      <c r="AL54" s="823"/>
      <c r="AM54" s="823"/>
      <c r="AN54" s="823"/>
      <c r="AO54" s="823"/>
      <c r="AP54" s="823"/>
      <c r="AQ54" s="823"/>
      <c r="AR54" s="823"/>
      <c r="AS54" s="823"/>
      <c r="AT54" s="823"/>
      <c r="AU54" s="823"/>
      <c r="AV54" s="823"/>
      <c r="AW54" s="823"/>
      <c r="AX54" s="823"/>
      <c r="AY54" s="823"/>
      <c r="AZ54" s="825"/>
      <c r="BA54" s="825"/>
      <c r="BB54" s="825"/>
      <c r="BC54" s="825"/>
      <c r="BD54" s="825"/>
      <c r="BE54" s="819"/>
      <c r="BF54" s="819"/>
      <c r="BG54" s="819"/>
      <c r="BH54" s="819"/>
      <c r="BI54" s="820"/>
      <c r="BJ54" s="226"/>
      <c r="BK54" s="226"/>
      <c r="BL54" s="226"/>
      <c r="BM54" s="226"/>
      <c r="BN54" s="226"/>
      <c r="BO54" s="235"/>
      <c r="BP54" s="235"/>
      <c r="BQ54" s="232">
        <v>48</v>
      </c>
      <c r="BR54" s="233"/>
      <c r="BS54" s="760"/>
      <c r="BT54" s="761"/>
      <c r="BU54" s="761"/>
      <c r="BV54" s="761"/>
      <c r="BW54" s="761"/>
      <c r="BX54" s="761"/>
      <c r="BY54" s="761"/>
      <c r="BZ54" s="761"/>
      <c r="CA54" s="761"/>
      <c r="CB54" s="761"/>
      <c r="CC54" s="761"/>
      <c r="CD54" s="761"/>
      <c r="CE54" s="761"/>
      <c r="CF54" s="761"/>
      <c r="CG54" s="762"/>
      <c r="CH54" s="763"/>
      <c r="CI54" s="764"/>
      <c r="CJ54" s="764"/>
      <c r="CK54" s="764"/>
      <c r="CL54" s="765"/>
      <c r="CM54" s="763"/>
      <c r="CN54" s="764"/>
      <c r="CO54" s="764"/>
      <c r="CP54" s="764"/>
      <c r="CQ54" s="765"/>
      <c r="CR54" s="763"/>
      <c r="CS54" s="764"/>
      <c r="CT54" s="764"/>
      <c r="CU54" s="764"/>
      <c r="CV54" s="765"/>
      <c r="CW54" s="763"/>
      <c r="CX54" s="764"/>
      <c r="CY54" s="764"/>
      <c r="CZ54" s="764"/>
      <c r="DA54" s="765"/>
      <c r="DB54" s="763"/>
      <c r="DC54" s="764"/>
      <c r="DD54" s="764"/>
      <c r="DE54" s="764"/>
      <c r="DF54" s="765"/>
      <c r="DG54" s="763"/>
      <c r="DH54" s="764"/>
      <c r="DI54" s="764"/>
      <c r="DJ54" s="764"/>
      <c r="DK54" s="765"/>
      <c r="DL54" s="763"/>
      <c r="DM54" s="764"/>
      <c r="DN54" s="764"/>
      <c r="DO54" s="764"/>
      <c r="DP54" s="765"/>
      <c r="DQ54" s="763"/>
      <c r="DR54" s="764"/>
      <c r="DS54" s="764"/>
      <c r="DT54" s="764"/>
      <c r="DU54" s="765"/>
      <c r="DV54" s="760"/>
      <c r="DW54" s="761"/>
      <c r="DX54" s="761"/>
      <c r="DY54" s="761"/>
      <c r="DZ54" s="766"/>
      <c r="EA54" s="224"/>
    </row>
    <row r="55" spans="1:131" ht="26.25" customHeight="1" x14ac:dyDescent="0.2">
      <c r="A55" s="232">
        <v>28</v>
      </c>
      <c r="B55" s="767"/>
      <c r="C55" s="768"/>
      <c r="D55" s="768"/>
      <c r="E55" s="768"/>
      <c r="F55" s="768"/>
      <c r="G55" s="768"/>
      <c r="H55" s="768"/>
      <c r="I55" s="768"/>
      <c r="J55" s="768"/>
      <c r="K55" s="768"/>
      <c r="L55" s="768"/>
      <c r="M55" s="768"/>
      <c r="N55" s="768"/>
      <c r="O55" s="768"/>
      <c r="P55" s="769"/>
      <c r="Q55" s="822"/>
      <c r="R55" s="823"/>
      <c r="S55" s="823"/>
      <c r="T55" s="823"/>
      <c r="U55" s="823"/>
      <c r="V55" s="823"/>
      <c r="W55" s="823"/>
      <c r="X55" s="823"/>
      <c r="Y55" s="823"/>
      <c r="Z55" s="823"/>
      <c r="AA55" s="823"/>
      <c r="AB55" s="823"/>
      <c r="AC55" s="823"/>
      <c r="AD55" s="823"/>
      <c r="AE55" s="824"/>
      <c r="AF55" s="773"/>
      <c r="AG55" s="774"/>
      <c r="AH55" s="774"/>
      <c r="AI55" s="774"/>
      <c r="AJ55" s="775"/>
      <c r="AK55" s="826"/>
      <c r="AL55" s="823"/>
      <c r="AM55" s="823"/>
      <c r="AN55" s="823"/>
      <c r="AO55" s="823"/>
      <c r="AP55" s="823"/>
      <c r="AQ55" s="823"/>
      <c r="AR55" s="823"/>
      <c r="AS55" s="823"/>
      <c r="AT55" s="823"/>
      <c r="AU55" s="823"/>
      <c r="AV55" s="823"/>
      <c r="AW55" s="823"/>
      <c r="AX55" s="823"/>
      <c r="AY55" s="823"/>
      <c r="AZ55" s="825"/>
      <c r="BA55" s="825"/>
      <c r="BB55" s="825"/>
      <c r="BC55" s="825"/>
      <c r="BD55" s="825"/>
      <c r="BE55" s="819"/>
      <c r="BF55" s="819"/>
      <c r="BG55" s="819"/>
      <c r="BH55" s="819"/>
      <c r="BI55" s="820"/>
      <c r="BJ55" s="226"/>
      <c r="BK55" s="226"/>
      <c r="BL55" s="226"/>
      <c r="BM55" s="226"/>
      <c r="BN55" s="226"/>
      <c r="BO55" s="235"/>
      <c r="BP55" s="235"/>
      <c r="BQ55" s="232">
        <v>49</v>
      </c>
      <c r="BR55" s="233"/>
      <c r="BS55" s="760"/>
      <c r="BT55" s="761"/>
      <c r="BU55" s="761"/>
      <c r="BV55" s="761"/>
      <c r="BW55" s="761"/>
      <c r="BX55" s="761"/>
      <c r="BY55" s="761"/>
      <c r="BZ55" s="761"/>
      <c r="CA55" s="761"/>
      <c r="CB55" s="761"/>
      <c r="CC55" s="761"/>
      <c r="CD55" s="761"/>
      <c r="CE55" s="761"/>
      <c r="CF55" s="761"/>
      <c r="CG55" s="762"/>
      <c r="CH55" s="763"/>
      <c r="CI55" s="764"/>
      <c r="CJ55" s="764"/>
      <c r="CK55" s="764"/>
      <c r="CL55" s="765"/>
      <c r="CM55" s="763"/>
      <c r="CN55" s="764"/>
      <c r="CO55" s="764"/>
      <c r="CP55" s="764"/>
      <c r="CQ55" s="765"/>
      <c r="CR55" s="763"/>
      <c r="CS55" s="764"/>
      <c r="CT55" s="764"/>
      <c r="CU55" s="764"/>
      <c r="CV55" s="765"/>
      <c r="CW55" s="763"/>
      <c r="CX55" s="764"/>
      <c r="CY55" s="764"/>
      <c r="CZ55" s="764"/>
      <c r="DA55" s="765"/>
      <c r="DB55" s="763"/>
      <c r="DC55" s="764"/>
      <c r="DD55" s="764"/>
      <c r="DE55" s="764"/>
      <c r="DF55" s="765"/>
      <c r="DG55" s="763"/>
      <c r="DH55" s="764"/>
      <c r="DI55" s="764"/>
      <c r="DJ55" s="764"/>
      <c r="DK55" s="765"/>
      <c r="DL55" s="763"/>
      <c r="DM55" s="764"/>
      <c r="DN55" s="764"/>
      <c r="DO55" s="764"/>
      <c r="DP55" s="765"/>
      <c r="DQ55" s="763"/>
      <c r="DR55" s="764"/>
      <c r="DS55" s="764"/>
      <c r="DT55" s="764"/>
      <c r="DU55" s="765"/>
      <c r="DV55" s="760"/>
      <c r="DW55" s="761"/>
      <c r="DX55" s="761"/>
      <c r="DY55" s="761"/>
      <c r="DZ55" s="766"/>
      <c r="EA55" s="224"/>
    </row>
    <row r="56" spans="1:131" ht="26.25" customHeight="1" x14ac:dyDescent="0.2">
      <c r="A56" s="232">
        <v>29</v>
      </c>
      <c r="B56" s="767"/>
      <c r="C56" s="768"/>
      <c r="D56" s="768"/>
      <c r="E56" s="768"/>
      <c r="F56" s="768"/>
      <c r="G56" s="768"/>
      <c r="H56" s="768"/>
      <c r="I56" s="768"/>
      <c r="J56" s="768"/>
      <c r="K56" s="768"/>
      <c r="L56" s="768"/>
      <c r="M56" s="768"/>
      <c r="N56" s="768"/>
      <c r="O56" s="768"/>
      <c r="P56" s="769"/>
      <c r="Q56" s="822"/>
      <c r="R56" s="823"/>
      <c r="S56" s="823"/>
      <c r="T56" s="823"/>
      <c r="U56" s="823"/>
      <c r="V56" s="823"/>
      <c r="W56" s="823"/>
      <c r="X56" s="823"/>
      <c r="Y56" s="823"/>
      <c r="Z56" s="823"/>
      <c r="AA56" s="823"/>
      <c r="AB56" s="823"/>
      <c r="AC56" s="823"/>
      <c r="AD56" s="823"/>
      <c r="AE56" s="824"/>
      <c r="AF56" s="773"/>
      <c r="AG56" s="774"/>
      <c r="AH56" s="774"/>
      <c r="AI56" s="774"/>
      <c r="AJ56" s="775"/>
      <c r="AK56" s="826"/>
      <c r="AL56" s="823"/>
      <c r="AM56" s="823"/>
      <c r="AN56" s="823"/>
      <c r="AO56" s="823"/>
      <c r="AP56" s="823"/>
      <c r="AQ56" s="823"/>
      <c r="AR56" s="823"/>
      <c r="AS56" s="823"/>
      <c r="AT56" s="823"/>
      <c r="AU56" s="823"/>
      <c r="AV56" s="823"/>
      <c r="AW56" s="823"/>
      <c r="AX56" s="823"/>
      <c r="AY56" s="823"/>
      <c r="AZ56" s="825"/>
      <c r="BA56" s="825"/>
      <c r="BB56" s="825"/>
      <c r="BC56" s="825"/>
      <c r="BD56" s="825"/>
      <c r="BE56" s="819"/>
      <c r="BF56" s="819"/>
      <c r="BG56" s="819"/>
      <c r="BH56" s="819"/>
      <c r="BI56" s="820"/>
      <c r="BJ56" s="226"/>
      <c r="BK56" s="226"/>
      <c r="BL56" s="226"/>
      <c r="BM56" s="226"/>
      <c r="BN56" s="226"/>
      <c r="BO56" s="235"/>
      <c r="BP56" s="235"/>
      <c r="BQ56" s="232">
        <v>50</v>
      </c>
      <c r="BR56" s="233"/>
      <c r="BS56" s="760"/>
      <c r="BT56" s="761"/>
      <c r="BU56" s="761"/>
      <c r="BV56" s="761"/>
      <c r="BW56" s="761"/>
      <c r="BX56" s="761"/>
      <c r="BY56" s="761"/>
      <c r="BZ56" s="761"/>
      <c r="CA56" s="761"/>
      <c r="CB56" s="761"/>
      <c r="CC56" s="761"/>
      <c r="CD56" s="761"/>
      <c r="CE56" s="761"/>
      <c r="CF56" s="761"/>
      <c r="CG56" s="762"/>
      <c r="CH56" s="763"/>
      <c r="CI56" s="764"/>
      <c r="CJ56" s="764"/>
      <c r="CK56" s="764"/>
      <c r="CL56" s="765"/>
      <c r="CM56" s="763"/>
      <c r="CN56" s="764"/>
      <c r="CO56" s="764"/>
      <c r="CP56" s="764"/>
      <c r="CQ56" s="765"/>
      <c r="CR56" s="763"/>
      <c r="CS56" s="764"/>
      <c r="CT56" s="764"/>
      <c r="CU56" s="764"/>
      <c r="CV56" s="765"/>
      <c r="CW56" s="763"/>
      <c r="CX56" s="764"/>
      <c r="CY56" s="764"/>
      <c r="CZ56" s="764"/>
      <c r="DA56" s="765"/>
      <c r="DB56" s="763"/>
      <c r="DC56" s="764"/>
      <c r="DD56" s="764"/>
      <c r="DE56" s="764"/>
      <c r="DF56" s="765"/>
      <c r="DG56" s="763"/>
      <c r="DH56" s="764"/>
      <c r="DI56" s="764"/>
      <c r="DJ56" s="764"/>
      <c r="DK56" s="765"/>
      <c r="DL56" s="763"/>
      <c r="DM56" s="764"/>
      <c r="DN56" s="764"/>
      <c r="DO56" s="764"/>
      <c r="DP56" s="765"/>
      <c r="DQ56" s="763"/>
      <c r="DR56" s="764"/>
      <c r="DS56" s="764"/>
      <c r="DT56" s="764"/>
      <c r="DU56" s="765"/>
      <c r="DV56" s="760"/>
      <c r="DW56" s="761"/>
      <c r="DX56" s="761"/>
      <c r="DY56" s="761"/>
      <c r="DZ56" s="766"/>
      <c r="EA56" s="224"/>
    </row>
    <row r="57" spans="1:131" ht="26.25" customHeight="1" x14ac:dyDescent="0.2">
      <c r="A57" s="232">
        <v>30</v>
      </c>
      <c r="B57" s="767"/>
      <c r="C57" s="768"/>
      <c r="D57" s="768"/>
      <c r="E57" s="768"/>
      <c r="F57" s="768"/>
      <c r="G57" s="768"/>
      <c r="H57" s="768"/>
      <c r="I57" s="768"/>
      <c r="J57" s="768"/>
      <c r="K57" s="768"/>
      <c r="L57" s="768"/>
      <c r="M57" s="768"/>
      <c r="N57" s="768"/>
      <c r="O57" s="768"/>
      <c r="P57" s="769"/>
      <c r="Q57" s="822"/>
      <c r="R57" s="823"/>
      <c r="S57" s="823"/>
      <c r="T57" s="823"/>
      <c r="U57" s="823"/>
      <c r="V57" s="823"/>
      <c r="W57" s="823"/>
      <c r="X57" s="823"/>
      <c r="Y57" s="823"/>
      <c r="Z57" s="823"/>
      <c r="AA57" s="823"/>
      <c r="AB57" s="823"/>
      <c r="AC57" s="823"/>
      <c r="AD57" s="823"/>
      <c r="AE57" s="824"/>
      <c r="AF57" s="773"/>
      <c r="AG57" s="774"/>
      <c r="AH57" s="774"/>
      <c r="AI57" s="774"/>
      <c r="AJ57" s="775"/>
      <c r="AK57" s="826"/>
      <c r="AL57" s="823"/>
      <c r="AM57" s="823"/>
      <c r="AN57" s="823"/>
      <c r="AO57" s="823"/>
      <c r="AP57" s="823"/>
      <c r="AQ57" s="823"/>
      <c r="AR57" s="823"/>
      <c r="AS57" s="823"/>
      <c r="AT57" s="823"/>
      <c r="AU57" s="823"/>
      <c r="AV57" s="823"/>
      <c r="AW57" s="823"/>
      <c r="AX57" s="823"/>
      <c r="AY57" s="823"/>
      <c r="AZ57" s="825"/>
      <c r="BA57" s="825"/>
      <c r="BB57" s="825"/>
      <c r="BC57" s="825"/>
      <c r="BD57" s="825"/>
      <c r="BE57" s="819"/>
      <c r="BF57" s="819"/>
      <c r="BG57" s="819"/>
      <c r="BH57" s="819"/>
      <c r="BI57" s="820"/>
      <c r="BJ57" s="226"/>
      <c r="BK57" s="226"/>
      <c r="BL57" s="226"/>
      <c r="BM57" s="226"/>
      <c r="BN57" s="226"/>
      <c r="BO57" s="235"/>
      <c r="BP57" s="235"/>
      <c r="BQ57" s="232">
        <v>51</v>
      </c>
      <c r="BR57" s="233"/>
      <c r="BS57" s="760"/>
      <c r="BT57" s="761"/>
      <c r="BU57" s="761"/>
      <c r="BV57" s="761"/>
      <c r="BW57" s="761"/>
      <c r="BX57" s="761"/>
      <c r="BY57" s="761"/>
      <c r="BZ57" s="761"/>
      <c r="CA57" s="761"/>
      <c r="CB57" s="761"/>
      <c r="CC57" s="761"/>
      <c r="CD57" s="761"/>
      <c r="CE57" s="761"/>
      <c r="CF57" s="761"/>
      <c r="CG57" s="762"/>
      <c r="CH57" s="763"/>
      <c r="CI57" s="764"/>
      <c r="CJ57" s="764"/>
      <c r="CK57" s="764"/>
      <c r="CL57" s="765"/>
      <c r="CM57" s="763"/>
      <c r="CN57" s="764"/>
      <c r="CO57" s="764"/>
      <c r="CP57" s="764"/>
      <c r="CQ57" s="765"/>
      <c r="CR57" s="763"/>
      <c r="CS57" s="764"/>
      <c r="CT57" s="764"/>
      <c r="CU57" s="764"/>
      <c r="CV57" s="765"/>
      <c r="CW57" s="763"/>
      <c r="CX57" s="764"/>
      <c r="CY57" s="764"/>
      <c r="CZ57" s="764"/>
      <c r="DA57" s="765"/>
      <c r="DB57" s="763"/>
      <c r="DC57" s="764"/>
      <c r="DD57" s="764"/>
      <c r="DE57" s="764"/>
      <c r="DF57" s="765"/>
      <c r="DG57" s="763"/>
      <c r="DH57" s="764"/>
      <c r="DI57" s="764"/>
      <c r="DJ57" s="764"/>
      <c r="DK57" s="765"/>
      <c r="DL57" s="763"/>
      <c r="DM57" s="764"/>
      <c r="DN57" s="764"/>
      <c r="DO57" s="764"/>
      <c r="DP57" s="765"/>
      <c r="DQ57" s="763"/>
      <c r="DR57" s="764"/>
      <c r="DS57" s="764"/>
      <c r="DT57" s="764"/>
      <c r="DU57" s="765"/>
      <c r="DV57" s="760"/>
      <c r="DW57" s="761"/>
      <c r="DX57" s="761"/>
      <c r="DY57" s="761"/>
      <c r="DZ57" s="766"/>
      <c r="EA57" s="224"/>
    </row>
    <row r="58" spans="1:131" ht="26.25" customHeight="1" x14ac:dyDescent="0.2">
      <c r="A58" s="232">
        <v>31</v>
      </c>
      <c r="B58" s="767"/>
      <c r="C58" s="768"/>
      <c r="D58" s="768"/>
      <c r="E58" s="768"/>
      <c r="F58" s="768"/>
      <c r="G58" s="768"/>
      <c r="H58" s="768"/>
      <c r="I58" s="768"/>
      <c r="J58" s="768"/>
      <c r="K58" s="768"/>
      <c r="L58" s="768"/>
      <c r="M58" s="768"/>
      <c r="N58" s="768"/>
      <c r="O58" s="768"/>
      <c r="P58" s="769"/>
      <c r="Q58" s="822"/>
      <c r="R58" s="823"/>
      <c r="S58" s="823"/>
      <c r="T58" s="823"/>
      <c r="U58" s="823"/>
      <c r="V58" s="823"/>
      <c r="W58" s="823"/>
      <c r="X58" s="823"/>
      <c r="Y58" s="823"/>
      <c r="Z58" s="823"/>
      <c r="AA58" s="823"/>
      <c r="AB58" s="823"/>
      <c r="AC58" s="823"/>
      <c r="AD58" s="823"/>
      <c r="AE58" s="824"/>
      <c r="AF58" s="773"/>
      <c r="AG58" s="774"/>
      <c r="AH58" s="774"/>
      <c r="AI58" s="774"/>
      <c r="AJ58" s="775"/>
      <c r="AK58" s="826"/>
      <c r="AL58" s="823"/>
      <c r="AM58" s="823"/>
      <c r="AN58" s="823"/>
      <c r="AO58" s="823"/>
      <c r="AP58" s="823"/>
      <c r="AQ58" s="823"/>
      <c r="AR58" s="823"/>
      <c r="AS58" s="823"/>
      <c r="AT58" s="823"/>
      <c r="AU58" s="823"/>
      <c r="AV58" s="823"/>
      <c r="AW58" s="823"/>
      <c r="AX58" s="823"/>
      <c r="AY58" s="823"/>
      <c r="AZ58" s="825"/>
      <c r="BA58" s="825"/>
      <c r="BB58" s="825"/>
      <c r="BC58" s="825"/>
      <c r="BD58" s="825"/>
      <c r="BE58" s="819"/>
      <c r="BF58" s="819"/>
      <c r="BG58" s="819"/>
      <c r="BH58" s="819"/>
      <c r="BI58" s="820"/>
      <c r="BJ58" s="226"/>
      <c r="BK58" s="226"/>
      <c r="BL58" s="226"/>
      <c r="BM58" s="226"/>
      <c r="BN58" s="226"/>
      <c r="BO58" s="235"/>
      <c r="BP58" s="235"/>
      <c r="BQ58" s="232">
        <v>52</v>
      </c>
      <c r="BR58" s="233"/>
      <c r="BS58" s="760"/>
      <c r="BT58" s="761"/>
      <c r="BU58" s="761"/>
      <c r="BV58" s="761"/>
      <c r="BW58" s="761"/>
      <c r="BX58" s="761"/>
      <c r="BY58" s="761"/>
      <c r="BZ58" s="761"/>
      <c r="CA58" s="761"/>
      <c r="CB58" s="761"/>
      <c r="CC58" s="761"/>
      <c r="CD58" s="761"/>
      <c r="CE58" s="761"/>
      <c r="CF58" s="761"/>
      <c r="CG58" s="762"/>
      <c r="CH58" s="763"/>
      <c r="CI58" s="764"/>
      <c r="CJ58" s="764"/>
      <c r="CK58" s="764"/>
      <c r="CL58" s="765"/>
      <c r="CM58" s="763"/>
      <c r="CN58" s="764"/>
      <c r="CO58" s="764"/>
      <c r="CP58" s="764"/>
      <c r="CQ58" s="765"/>
      <c r="CR58" s="763"/>
      <c r="CS58" s="764"/>
      <c r="CT58" s="764"/>
      <c r="CU58" s="764"/>
      <c r="CV58" s="765"/>
      <c r="CW58" s="763"/>
      <c r="CX58" s="764"/>
      <c r="CY58" s="764"/>
      <c r="CZ58" s="764"/>
      <c r="DA58" s="765"/>
      <c r="DB58" s="763"/>
      <c r="DC58" s="764"/>
      <c r="DD58" s="764"/>
      <c r="DE58" s="764"/>
      <c r="DF58" s="765"/>
      <c r="DG58" s="763"/>
      <c r="DH58" s="764"/>
      <c r="DI58" s="764"/>
      <c r="DJ58" s="764"/>
      <c r="DK58" s="765"/>
      <c r="DL58" s="763"/>
      <c r="DM58" s="764"/>
      <c r="DN58" s="764"/>
      <c r="DO58" s="764"/>
      <c r="DP58" s="765"/>
      <c r="DQ58" s="763"/>
      <c r="DR58" s="764"/>
      <c r="DS58" s="764"/>
      <c r="DT58" s="764"/>
      <c r="DU58" s="765"/>
      <c r="DV58" s="760"/>
      <c r="DW58" s="761"/>
      <c r="DX58" s="761"/>
      <c r="DY58" s="761"/>
      <c r="DZ58" s="766"/>
      <c r="EA58" s="224"/>
    </row>
    <row r="59" spans="1:131" ht="26.25" customHeight="1" x14ac:dyDescent="0.2">
      <c r="A59" s="232">
        <v>32</v>
      </c>
      <c r="B59" s="767"/>
      <c r="C59" s="768"/>
      <c r="D59" s="768"/>
      <c r="E59" s="768"/>
      <c r="F59" s="768"/>
      <c r="G59" s="768"/>
      <c r="H59" s="768"/>
      <c r="I59" s="768"/>
      <c r="J59" s="768"/>
      <c r="K59" s="768"/>
      <c r="L59" s="768"/>
      <c r="M59" s="768"/>
      <c r="N59" s="768"/>
      <c r="O59" s="768"/>
      <c r="P59" s="769"/>
      <c r="Q59" s="822"/>
      <c r="R59" s="823"/>
      <c r="S59" s="823"/>
      <c r="T59" s="823"/>
      <c r="U59" s="823"/>
      <c r="V59" s="823"/>
      <c r="W59" s="823"/>
      <c r="X59" s="823"/>
      <c r="Y59" s="823"/>
      <c r="Z59" s="823"/>
      <c r="AA59" s="823"/>
      <c r="AB59" s="823"/>
      <c r="AC59" s="823"/>
      <c r="AD59" s="823"/>
      <c r="AE59" s="824"/>
      <c r="AF59" s="773"/>
      <c r="AG59" s="774"/>
      <c r="AH59" s="774"/>
      <c r="AI59" s="774"/>
      <c r="AJ59" s="775"/>
      <c r="AK59" s="826"/>
      <c r="AL59" s="823"/>
      <c r="AM59" s="823"/>
      <c r="AN59" s="823"/>
      <c r="AO59" s="823"/>
      <c r="AP59" s="823"/>
      <c r="AQ59" s="823"/>
      <c r="AR59" s="823"/>
      <c r="AS59" s="823"/>
      <c r="AT59" s="823"/>
      <c r="AU59" s="823"/>
      <c r="AV59" s="823"/>
      <c r="AW59" s="823"/>
      <c r="AX59" s="823"/>
      <c r="AY59" s="823"/>
      <c r="AZ59" s="825"/>
      <c r="BA59" s="825"/>
      <c r="BB59" s="825"/>
      <c r="BC59" s="825"/>
      <c r="BD59" s="825"/>
      <c r="BE59" s="819"/>
      <c r="BF59" s="819"/>
      <c r="BG59" s="819"/>
      <c r="BH59" s="819"/>
      <c r="BI59" s="820"/>
      <c r="BJ59" s="226"/>
      <c r="BK59" s="226"/>
      <c r="BL59" s="226"/>
      <c r="BM59" s="226"/>
      <c r="BN59" s="226"/>
      <c r="BO59" s="235"/>
      <c r="BP59" s="235"/>
      <c r="BQ59" s="232">
        <v>53</v>
      </c>
      <c r="BR59" s="233"/>
      <c r="BS59" s="760"/>
      <c r="BT59" s="761"/>
      <c r="BU59" s="761"/>
      <c r="BV59" s="761"/>
      <c r="BW59" s="761"/>
      <c r="BX59" s="761"/>
      <c r="BY59" s="761"/>
      <c r="BZ59" s="761"/>
      <c r="CA59" s="761"/>
      <c r="CB59" s="761"/>
      <c r="CC59" s="761"/>
      <c r="CD59" s="761"/>
      <c r="CE59" s="761"/>
      <c r="CF59" s="761"/>
      <c r="CG59" s="762"/>
      <c r="CH59" s="763"/>
      <c r="CI59" s="764"/>
      <c r="CJ59" s="764"/>
      <c r="CK59" s="764"/>
      <c r="CL59" s="765"/>
      <c r="CM59" s="763"/>
      <c r="CN59" s="764"/>
      <c r="CO59" s="764"/>
      <c r="CP59" s="764"/>
      <c r="CQ59" s="765"/>
      <c r="CR59" s="763"/>
      <c r="CS59" s="764"/>
      <c r="CT59" s="764"/>
      <c r="CU59" s="764"/>
      <c r="CV59" s="765"/>
      <c r="CW59" s="763"/>
      <c r="CX59" s="764"/>
      <c r="CY59" s="764"/>
      <c r="CZ59" s="764"/>
      <c r="DA59" s="765"/>
      <c r="DB59" s="763"/>
      <c r="DC59" s="764"/>
      <c r="DD59" s="764"/>
      <c r="DE59" s="764"/>
      <c r="DF59" s="765"/>
      <c r="DG59" s="763"/>
      <c r="DH59" s="764"/>
      <c r="DI59" s="764"/>
      <c r="DJ59" s="764"/>
      <c r="DK59" s="765"/>
      <c r="DL59" s="763"/>
      <c r="DM59" s="764"/>
      <c r="DN59" s="764"/>
      <c r="DO59" s="764"/>
      <c r="DP59" s="765"/>
      <c r="DQ59" s="763"/>
      <c r="DR59" s="764"/>
      <c r="DS59" s="764"/>
      <c r="DT59" s="764"/>
      <c r="DU59" s="765"/>
      <c r="DV59" s="760"/>
      <c r="DW59" s="761"/>
      <c r="DX59" s="761"/>
      <c r="DY59" s="761"/>
      <c r="DZ59" s="766"/>
      <c r="EA59" s="224"/>
    </row>
    <row r="60" spans="1:131" ht="26.25" customHeight="1" x14ac:dyDescent="0.2">
      <c r="A60" s="232">
        <v>33</v>
      </c>
      <c r="B60" s="767"/>
      <c r="C60" s="768"/>
      <c r="D60" s="768"/>
      <c r="E60" s="768"/>
      <c r="F60" s="768"/>
      <c r="G60" s="768"/>
      <c r="H60" s="768"/>
      <c r="I60" s="768"/>
      <c r="J60" s="768"/>
      <c r="K60" s="768"/>
      <c r="L60" s="768"/>
      <c r="M60" s="768"/>
      <c r="N60" s="768"/>
      <c r="O60" s="768"/>
      <c r="P60" s="769"/>
      <c r="Q60" s="822"/>
      <c r="R60" s="823"/>
      <c r="S60" s="823"/>
      <c r="T60" s="823"/>
      <c r="U60" s="823"/>
      <c r="V60" s="823"/>
      <c r="W60" s="823"/>
      <c r="X60" s="823"/>
      <c r="Y60" s="823"/>
      <c r="Z60" s="823"/>
      <c r="AA60" s="823"/>
      <c r="AB60" s="823"/>
      <c r="AC60" s="823"/>
      <c r="AD60" s="823"/>
      <c r="AE60" s="824"/>
      <c r="AF60" s="773"/>
      <c r="AG60" s="774"/>
      <c r="AH60" s="774"/>
      <c r="AI60" s="774"/>
      <c r="AJ60" s="775"/>
      <c r="AK60" s="826"/>
      <c r="AL60" s="823"/>
      <c r="AM60" s="823"/>
      <c r="AN60" s="823"/>
      <c r="AO60" s="823"/>
      <c r="AP60" s="823"/>
      <c r="AQ60" s="823"/>
      <c r="AR60" s="823"/>
      <c r="AS60" s="823"/>
      <c r="AT60" s="823"/>
      <c r="AU60" s="823"/>
      <c r="AV60" s="823"/>
      <c r="AW60" s="823"/>
      <c r="AX60" s="823"/>
      <c r="AY60" s="823"/>
      <c r="AZ60" s="825"/>
      <c r="BA60" s="825"/>
      <c r="BB60" s="825"/>
      <c r="BC60" s="825"/>
      <c r="BD60" s="825"/>
      <c r="BE60" s="819"/>
      <c r="BF60" s="819"/>
      <c r="BG60" s="819"/>
      <c r="BH60" s="819"/>
      <c r="BI60" s="820"/>
      <c r="BJ60" s="226"/>
      <c r="BK60" s="226"/>
      <c r="BL60" s="226"/>
      <c r="BM60" s="226"/>
      <c r="BN60" s="226"/>
      <c r="BO60" s="235"/>
      <c r="BP60" s="235"/>
      <c r="BQ60" s="232">
        <v>54</v>
      </c>
      <c r="BR60" s="233"/>
      <c r="BS60" s="760"/>
      <c r="BT60" s="761"/>
      <c r="BU60" s="761"/>
      <c r="BV60" s="761"/>
      <c r="BW60" s="761"/>
      <c r="BX60" s="761"/>
      <c r="BY60" s="761"/>
      <c r="BZ60" s="761"/>
      <c r="CA60" s="761"/>
      <c r="CB60" s="761"/>
      <c r="CC60" s="761"/>
      <c r="CD60" s="761"/>
      <c r="CE60" s="761"/>
      <c r="CF60" s="761"/>
      <c r="CG60" s="762"/>
      <c r="CH60" s="763"/>
      <c r="CI60" s="764"/>
      <c r="CJ60" s="764"/>
      <c r="CK60" s="764"/>
      <c r="CL60" s="765"/>
      <c r="CM60" s="763"/>
      <c r="CN60" s="764"/>
      <c r="CO60" s="764"/>
      <c r="CP60" s="764"/>
      <c r="CQ60" s="765"/>
      <c r="CR60" s="763"/>
      <c r="CS60" s="764"/>
      <c r="CT60" s="764"/>
      <c r="CU60" s="764"/>
      <c r="CV60" s="765"/>
      <c r="CW60" s="763"/>
      <c r="CX60" s="764"/>
      <c r="CY60" s="764"/>
      <c r="CZ60" s="764"/>
      <c r="DA60" s="765"/>
      <c r="DB60" s="763"/>
      <c r="DC60" s="764"/>
      <c r="DD60" s="764"/>
      <c r="DE60" s="764"/>
      <c r="DF60" s="765"/>
      <c r="DG60" s="763"/>
      <c r="DH60" s="764"/>
      <c r="DI60" s="764"/>
      <c r="DJ60" s="764"/>
      <c r="DK60" s="765"/>
      <c r="DL60" s="763"/>
      <c r="DM60" s="764"/>
      <c r="DN60" s="764"/>
      <c r="DO60" s="764"/>
      <c r="DP60" s="765"/>
      <c r="DQ60" s="763"/>
      <c r="DR60" s="764"/>
      <c r="DS60" s="764"/>
      <c r="DT60" s="764"/>
      <c r="DU60" s="765"/>
      <c r="DV60" s="760"/>
      <c r="DW60" s="761"/>
      <c r="DX60" s="761"/>
      <c r="DY60" s="761"/>
      <c r="DZ60" s="766"/>
      <c r="EA60" s="224"/>
    </row>
    <row r="61" spans="1:131" ht="26.25" customHeight="1" thickBot="1" x14ac:dyDescent="0.25">
      <c r="A61" s="232">
        <v>34</v>
      </c>
      <c r="B61" s="767"/>
      <c r="C61" s="768"/>
      <c r="D61" s="768"/>
      <c r="E61" s="768"/>
      <c r="F61" s="768"/>
      <c r="G61" s="768"/>
      <c r="H61" s="768"/>
      <c r="I61" s="768"/>
      <c r="J61" s="768"/>
      <c r="K61" s="768"/>
      <c r="L61" s="768"/>
      <c r="M61" s="768"/>
      <c r="N61" s="768"/>
      <c r="O61" s="768"/>
      <c r="P61" s="769"/>
      <c r="Q61" s="822"/>
      <c r="R61" s="823"/>
      <c r="S61" s="823"/>
      <c r="T61" s="823"/>
      <c r="U61" s="823"/>
      <c r="V61" s="823"/>
      <c r="W61" s="823"/>
      <c r="X61" s="823"/>
      <c r="Y61" s="823"/>
      <c r="Z61" s="823"/>
      <c r="AA61" s="823"/>
      <c r="AB61" s="823"/>
      <c r="AC61" s="823"/>
      <c r="AD61" s="823"/>
      <c r="AE61" s="824"/>
      <c r="AF61" s="773"/>
      <c r="AG61" s="774"/>
      <c r="AH61" s="774"/>
      <c r="AI61" s="774"/>
      <c r="AJ61" s="775"/>
      <c r="AK61" s="826"/>
      <c r="AL61" s="823"/>
      <c r="AM61" s="823"/>
      <c r="AN61" s="823"/>
      <c r="AO61" s="823"/>
      <c r="AP61" s="823"/>
      <c r="AQ61" s="823"/>
      <c r="AR61" s="823"/>
      <c r="AS61" s="823"/>
      <c r="AT61" s="823"/>
      <c r="AU61" s="823"/>
      <c r="AV61" s="823"/>
      <c r="AW61" s="823"/>
      <c r="AX61" s="823"/>
      <c r="AY61" s="823"/>
      <c r="AZ61" s="825"/>
      <c r="BA61" s="825"/>
      <c r="BB61" s="825"/>
      <c r="BC61" s="825"/>
      <c r="BD61" s="825"/>
      <c r="BE61" s="819"/>
      <c r="BF61" s="819"/>
      <c r="BG61" s="819"/>
      <c r="BH61" s="819"/>
      <c r="BI61" s="820"/>
      <c r="BJ61" s="226"/>
      <c r="BK61" s="226"/>
      <c r="BL61" s="226"/>
      <c r="BM61" s="226"/>
      <c r="BN61" s="226"/>
      <c r="BO61" s="235"/>
      <c r="BP61" s="235"/>
      <c r="BQ61" s="232">
        <v>55</v>
      </c>
      <c r="BR61" s="233"/>
      <c r="BS61" s="760"/>
      <c r="BT61" s="761"/>
      <c r="BU61" s="761"/>
      <c r="BV61" s="761"/>
      <c r="BW61" s="761"/>
      <c r="BX61" s="761"/>
      <c r="BY61" s="761"/>
      <c r="BZ61" s="761"/>
      <c r="CA61" s="761"/>
      <c r="CB61" s="761"/>
      <c r="CC61" s="761"/>
      <c r="CD61" s="761"/>
      <c r="CE61" s="761"/>
      <c r="CF61" s="761"/>
      <c r="CG61" s="762"/>
      <c r="CH61" s="763"/>
      <c r="CI61" s="764"/>
      <c r="CJ61" s="764"/>
      <c r="CK61" s="764"/>
      <c r="CL61" s="765"/>
      <c r="CM61" s="763"/>
      <c r="CN61" s="764"/>
      <c r="CO61" s="764"/>
      <c r="CP61" s="764"/>
      <c r="CQ61" s="765"/>
      <c r="CR61" s="763"/>
      <c r="CS61" s="764"/>
      <c r="CT61" s="764"/>
      <c r="CU61" s="764"/>
      <c r="CV61" s="765"/>
      <c r="CW61" s="763"/>
      <c r="CX61" s="764"/>
      <c r="CY61" s="764"/>
      <c r="CZ61" s="764"/>
      <c r="DA61" s="765"/>
      <c r="DB61" s="763"/>
      <c r="DC61" s="764"/>
      <c r="DD61" s="764"/>
      <c r="DE61" s="764"/>
      <c r="DF61" s="765"/>
      <c r="DG61" s="763"/>
      <c r="DH61" s="764"/>
      <c r="DI61" s="764"/>
      <c r="DJ61" s="764"/>
      <c r="DK61" s="765"/>
      <c r="DL61" s="763"/>
      <c r="DM61" s="764"/>
      <c r="DN61" s="764"/>
      <c r="DO61" s="764"/>
      <c r="DP61" s="765"/>
      <c r="DQ61" s="763"/>
      <c r="DR61" s="764"/>
      <c r="DS61" s="764"/>
      <c r="DT61" s="764"/>
      <c r="DU61" s="765"/>
      <c r="DV61" s="760"/>
      <c r="DW61" s="761"/>
      <c r="DX61" s="761"/>
      <c r="DY61" s="761"/>
      <c r="DZ61" s="766"/>
      <c r="EA61" s="224"/>
    </row>
    <row r="62" spans="1:131" ht="26.25" customHeight="1" x14ac:dyDescent="0.2">
      <c r="A62" s="232">
        <v>35</v>
      </c>
      <c r="B62" s="767"/>
      <c r="C62" s="768"/>
      <c r="D62" s="768"/>
      <c r="E62" s="768"/>
      <c r="F62" s="768"/>
      <c r="G62" s="768"/>
      <c r="H62" s="768"/>
      <c r="I62" s="768"/>
      <c r="J62" s="768"/>
      <c r="K62" s="768"/>
      <c r="L62" s="768"/>
      <c r="M62" s="768"/>
      <c r="N62" s="768"/>
      <c r="O62" s="768"/>
      <c r="P62" s="769"/>
      <c r="Q62" s="822"/>
      <c r="R62" s="823"/>
      <c r="S62" s="823"/>
      <c r="T62" s="823"/>
      <c r="U62" s="823"/>
      <c r="V62" s="823"/>
      <c r="W62" s="823"/>
      <c r="X62" s="823"/>
      <c r="Y62" s="823"/>
      <c r="Z62" s="823"/>
      <c r="AA62" s="823"/>
      <c r="AB62" s="823"/>
      <c r="AC62" s="823"/>
      <c r="AD62" s="823"/>
      <c r="AE62" s="824"/>
      <c r="AF62" s="773"/>
      <c r="AG62" s="774"/>
      <c r="AH62" s="774"/>
      <c r="AI62" s="774"/>
      <c r="AJ62" s="775"/>
      <c r="AK62" s="826"/>
      <c r="AL62" s="823"/>
      <c r="AM62" s="823"/>
      <c r="AN62" s="823"/>
      <c r="AO62" s="823"/>
      <c r="AP62" s="823"/>
      <c r="AQ62" s="823"/>
      <c r="AR62" s="823"/>
      <c r="AS62" s="823"/>
      <c r="AT62" s="823"/>
      <c r="AU62" s="823"/>
      <c r="AV62" s="823"/>
      <c r="AW62" s="823"/>
      <c r="AX62" s="823"/>
      <c r="AY62" s="823"/>
      <c r="AZ62" s="825"/>
      <c r="BA62" s="825"/>
      <c r="BB62" s="825"/>
      <c r="BC62" s="825"/>
      <c r="BD62" s="825"/>
      <c r="BE62" s="819"/>
      <c r="BF62" s="819"/>
      <c r="BG62" s="819"/>
      <c r="BH62" s="819"/>
      <c r="BI62" s="820"/>
      <c r="BJ62" s="834" t="s">
        <v>397</v>
      </c>
      <c r="BK62" s="793"/>
      <c r="BL62" s="793"/>
      <c r="BM62" s="793"/>
      <c r="BN62" s="794"/>
      <c r="BO62" s="235"/>
      <c r="BP62" s="235"/>
      <c r="BQ62" s="232">
        <v>56</v>
      </c>
      <c r="BR62" s="233"/>
      <c r="BS62" s="760"/>
      <c r="BT62" s="761"/>
      <c r="BU62" s="761"/>
      <c r="BV62" s="761"/>
      <c r="BW62" s="761"/>
      <c r="BX62" s="761"/>
      <c r="BY62" s="761"/>
      <c r="BZ62" s="761"/>
      <c r="CA62" s="761"/>
      <c r="CB62" s="761"/>
      <c r="CC62" s="761"/>
      <c r="CD62" s="761"/>
      <c r="CE62" s="761"/>
      <c r="CF62" s="761"/>
      <c r="CG62" s="762"/>
      <c r="CH62" s="763"/>
      <c r="CI62" s="764"/>
      <c r="CJ62" s="764"/>
      <c r="CK62" s="764"/>
      <c r="CL62" s="765"/>
      <c r="CM62" s="763"/>
      <c r="CN62" s="764"/>
      <c r="CO62" s="764"/>
      <c r="CP62" s="764"/>
      <c r="CQ62" s="765"/>
      <c r="CR62" s="763"/>
      <c r="CS62" s="764"/>
      <c r="CT62" s="764"/>
      <c r="CU62" s="764"/>
      <c r="CV62" s="765"/>
      <c r="CW62" s="763"/>
      <c r="CX62" s="764"/>
      <c r="CY62" s="764"/>
      <c r="CZ62" s="764"/>
      <c r="DA62" s="765"/>
      <c r="DB62" s="763"/>
      <c r="DC62" s="764"/>
      <c r="DD62" s="764"/>
      <c r="DE62" s="764"/>
      <c r="DF62" s="765"/>
      <c r="DG62" s="763"/>
      <c r="DH62" s="764"/>
      <c r="DI62" s="764"/>
      <c r="DJ62" s="764"/>
      <c r="DK62" s="765"/>
      <c r="DL62" s="763"/>
      <c r="DM62" s="764"/>
      <c r="DN62" s="764"/>
      <c r="DO62" s="764"/>
      <c r="DP62" s="765"/>
      <c r="DQ62" s="763"/>
      <c r="DR62" s="764"/>
      <c r="DS62" s="764"/>
      <c r="DT62" s="764"/>
      <c r="DU62" s="765"/>
      <c r="DV62" s="760"/>
      <c r="DW62" s="761"/>
      <c r="DX62" s="761"/>
      <c r="DY62" s="761"/>
      <c r="DZ62" s="766"/>
      <c r="EA62" s="224"/>
    </row>
    <row r="63" spans="1:131" ht="26.25" customHeight="1" thickBot="1" x14ac:dyDescent="0.25">
      <c r="A63" s="234" t="s">
        <v>379</v>
      </c>
      <c r="B63" s="776" t="s">
        <v>398</v>
      </c>
      <c r="C63" s="777"/>
      <c r="D63" s="777"/>
      <c r="E63" s="777"/>
      <c r="F63" s="777"/>
      <c r="G63" s="777"/>
      <c r="H63" s="777"/>
      <c r="I63" s="777"/>
      <c r="J63" s="777"/>
      <c r="K63" s="777"/>
      <c r="L63" s="777"/>
      <c r="M63" s="777"/>
      <c r="N63" s="777"/>
      <c r="O63" s="777"/>
      <c r="P63" s="778"/>
      <c r="Q63" s="827"/>
      <c r="R63" s="828"/>
      <c r="S63" s="828"/>
      <c r="T63" s="828"/>
      <c r="U63" s="828"/>
      <c r="V63" s="828"/>
      <c r="W63" s="828"/>
      <c r="X63" s="828"/>
      <c r="Y63" s="828"/>
      <c r="Z63" s="828"/>
      <c r="AA63" s="828"/>
      <c r="AB63" s="828"/>
      <c r="AC63" s="828"/>
      <c r="AD63" s="828"/>
      <c r="AE63" s="829"/>
      <c r="AF63" s="830">
        <v>1478</v>
      </c>
      <c r="AG63" s="831"/>
      <c r="AH63" s="831"/>
      <c r="AI63" s="831"/>
      <c r="AJ63" s="832"/>
      <c r="AK63" s="833"/>
      <c r="AL63" s="828"/>
      <c r="AM63" s="828"/>
      <c r="AN63" s="828"/>
      <c r="AO63" s="828"/>
      <c r="AP63" s="831">
        <v>30319</v>
      </c>
      <c r="AQ63" s="831"/>
      <c r="AR63" s="831"/>
      <c r="AS63" s="831"/>
      <c r="AT63" s="831"/>
      <c r="AU63" s="831">
        <v>11521</v>
      </c>
      <c r="AV63" s="831"/>
      <c r="AW63" s="831"/>
      <c r="AX63" s="831"/>
      <c r="AY63" s="831"/>
      <c r="AZ63" s="835"/>
      <c r="BA63" s="835"/>
      <c r="BB63" s="835"/>
      <c r="BC63" s="835"/>
      <c r="BD63" s="835"/>
      <c r="BE63" s="836"/>
      <c r="BF63" s="836"/>
      <c r="BG63" s="836"/>
      <c r="BH63" s="836"/>
      <c r="BI63" s="837"/>
      <c r="BJ63" s="838" t="s">
        <v>122</v>
      </c>
      <c r="BK63" s="839"/>
      <c r="BL63" s="839"/>
      <c r="BM63" s="839"/>
      <c r="BN63" s="840"/>
      <c r="BO63" s="235"/>
      <c r="BP63" s="235"/>
      <c r="BQ63" s="232">
        <v>57</v>
      </c>
      <c r="BR63" s="233"/>
      <c r="BS63" s="760"/>
      <c r="BT63" s="761"/>
      <c r="BU63" s="761"/>
      <c r="BV63" s="761"/>
      <c r="BW63" s="761"/>
      <c r="BX63" s="761"/>
      <c r="BY63" s="761"/>
      <c r="BZ63" s="761"/>
      <c r="CA63" s="761"/>
      <c r="CB63" s="761"/>
      <c r="CC63" s="761"/>
      <c r="CD63" s="761"/>
      <c r="CE63" s="761"/>
      <c r="CF63" s="761"/>
      <c r="CG63" s="762"/>
      <c r="CH63" s="763"/>
      <c r="CI63" s="764"/>
      <c r="CJ63" s="764"/>
      <c r="CK63" s="764"/>
      <c r="CL63" s="765"/>
      <c r="CM63" s="763"/>
      <c r="CN63" s="764"/>
      <c r="CO63" s="764"/>
      <c r="CP63" s="764"/>
      <c r="CQ63" s="765"/>
      <c r="CR63" s="763"/>
      <c r="CS63" s="764"/>
      <c r="CT63" s="764"/>
      <c r="CU63" s="764"/>
      <c r="CV63" s="765"/>
      <c r="CW63" s="763"/>
      <c r="CX63" s="764"/>
      <c r="CY63" s="764"/>
      <c r="CZ63" s="764"/>
      <c r="DA63" s="765"/>
      <c r="DB63" s="763"/>
      <c r="DC63" s="764"/>
      <c r="DD63" s="764"/>
      <c r="DE63" s="764"/>
      <c r="DF63" s="765"/>
      <c r="DG63" s="763"/>
      <c r="DH63" s="764"/>
      <c r="DI63" s="764"/>
      <c r="DJ63" s="764"/>
      <c r="DK63" s="765"/>
      <c r="DL63" s="763"/>
      <c r="DM63" s="764"/>
      <c r="DN63" s="764"/>
      <c r="DO63" s="764"/>
      <c r="DP63" s="765"/>
      <c r="DQ63" s="763"/>
      <c r="DR63" s="764"/>
      <c r="DS63" s="764"/>
      <c r="DT63" s="764"/>
      <c r="DU63" s="765"/>
      <c r="DV63" s="760"/>
      <c r="DW63" s="761"/>
      <c r="DX63" s="761"/>
      <c r="DY63" s="761"/>
      <c r="DZ63" s="766"/>
      <c r="EA63" s="224"/>
    </row>
    <row r="64" spans="1:131" ht="26.25" customHeight="1" x14ac:dyDescent="0.2">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760"/>
      <c r="BT64" s="761"/>
      <c r="BU64" s="761"/>
      <c r="BV64" s="761"/>
      <c r="BW64" s="761"/>
      <c r="BX64" s="761"/>
      <c r="BY64" s="761"/>
      <c r="BZ64" s="761"/>
      <c r="CA64" s="761"/>
      <c r="CB64" s="761"/>
      <c r="CC64" s="761"/>
      <c r="CD64" s="761"/>
      <c r="CE64" s="761"/>
      <c r="CF64" s="761"/>
      <c r="CG64" s="762"/>
      <c r="CH64" s="763"/>
      <c r="CI64" s="764"/>
      <c r="CJ64" s="764"/>
      <c r="CK64" s="764"/>
      <c r="CL64" s="765"/>
      <c r="CM64" s="763"/>
      <c r="CN64" s="764"/>
      <c r="CO64" s="764"/>
      <c r="CP64" s="764"/>
      <c r="CQ64" s="765"/>
      <c r="CR64" s="763"/>
      <c r="CS64" s="764"/>
      <c r="CT64" s="764"/>
      <c r="CU64" s="764"/>
      <c r="CV64" s="765"/>
      <c r="CW64" s="763"/>
      <c r="CX64" s="764"/>
      <c r="CY64" s="764"/>
      <c r="CZ64" s="764"/>
      <c r="DA64" s="765"/>
      <c r="DB64" s="763"/>
      <c r="DC64" s="764"/>
      <c r="DD64" s="764"/>
      <c r="DE64" s="764"/>
      <c r="DF64" s="765"/>
      <c r="DG64" s="763"/>
      <c r="DH64" s="764"/>
      <c r="DI64" s="764"/>
      <c r="DJ64" s="764"/>
      <c r="DK64" s="765"/>
      <c r="DL64" s="763"/>
      <c r="DM64" s="764"/>
      <c r="DN64" s="764"/>
      <c r="DO64" s="764"/>
      <c r="DP64" s="765"/>
      <c r="DQ64" s="763"/>
      <c r="DR64" s="764"/>
      <c r="DS64" s="764"/>
      <c r="DT64" s="764"/>
      <c r="DU64" s="765"/>
      <c r="DV64" s="760"/>
      <c r="DW64" s="761"/>
      <c r="DX64" s="761"/>
      <c r="DY64" s="761"/>
      <c r="DZ64" s="766"/>
      <c r="EA64" s="224"/>
    </row>
    <row r="65" spans="1:131" ht="26.25" customHeight="1" thickBot="1" x14ac:dyDescent="0.25">
      <c r="A65" s="226" t="s">
        <v>399</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760"/>
      <c r="BT65" s="761"/>
      <c r="BU65" s="761"/>
      <c r="BV65" s="761"/>
      <c r="BW65" s="761"/>
      <c r="BX65" s="761"/>
      <c r="BY65" s="761"/>
      <c r="BZ65" s="761"/>
      <c r="CA65" s="761"/>
      <c r="CB65" s="761"/>
      <c r="CC65" s="761"/>
      <c r="CD65" s="761"/>
      <c r="CE65" s="761"/>
      <c r="CF65" s="761"/>
      <c r="CG65" s="762"/>
      <c r="CH65" s="763"/>
      <c r="CI65" s="764"/>
      <c r="CJ65" s="764"/>
      <c r="CK65" s="764"/>
      <c r="CL65" s="765"/>
      <c r="CM65" s="763"/>
      <c r="CN65" s="764"/>
      <c r="CO65" s="764"/>
      <c r="CP65" s="764"/>
      <c r="CQ65" s="765"/>
      <c r="CR65" s="763"/>
      <c r="CS65" s="764"/>
      <c r="CT65" s="764"/>
      <c r="CU65" s="764"/>
      <c r="CV65" s="765"/>
      <c r="CW65" s="763"/>
      <c r="CX65" s="764"/>
      <c r="CY65" s="764"/>
      <c r="CZ65" s="764"/>
      <c r="DA65" s="765"/>
      <c r="DB65" s="763"/>
      <c r="DC65" s="764"/>
      <c r="DD65" s="764"/>
      <c r="DE65" s="764"/>
      <c r="DF65" s="765"/>
      <c r="DG65" s="763"/>
      <c r="DH65" s="764"/>
      <c r="DI65" s="764"/>
      <c r="DJ65" s="764"/>
      <c r="DK65" s="765"/>
      <c r="DL65" s="763"/>
      <c r="DM65" s="764"/>
      <c r="DN65" s="764"/>
      <c r="DO65" s="764"/>
      <c r="DP65" s="765"/>
      <c r="DQ65" s="763"/>
      <c r="DR65" s="764"/>
      <c r="DS65" s="764"/>
      <c r="DT65" s="764"/>
      <c r="DU65" s="765"/>
      <c r="DV65" s="760"/>
      <c r="DW65" s="761"/>
      <c r="DX65" s="761"/>
      <c r="DY65" s="761"/>
      <c r="DZ65" s="766"/>
      <c r="EA65" s="224"/>
    </row>
    <row r="66" spans="1:131" ht="26.25" customHeight="1" x14ac:dyDescent="0.2">
      <c r="A66" s="714" t="s">
        <v>400</v>
      </c>
      <c r="B66" s="715"/>
      <c r="C66" s="715"/>
      <c r="D66" s="715"/>
      <c r="E66" s="715"/>
      <c r="F66" s="715"/>
      <c r="G66" s="715"/>
      <c r="H66" s="715"/>
      <c r="I66" s="715"/>
      <c r="J66" s="715"/>
      <c r="K66" s="715"/>
      <c r="L66" s="715"/>
      <c r="M66" s="715"/>
      <c r="N66" s="715"/>
      <c r="O66" s="715"/>
      <c r="P66" s="716"/>
      <c r="Q66" s="720" t="s">
        <v>383</v>
      </c>
      <c r="R66" s="721"/>
      <c r="S66" s="721"/>
      <c r="T66" s="721"/>
      <c r="U66" s="722"/>
      <c r="V66" s="720" t="s">
        <v>384</v>
      </c>
      <c r="W66" s="721"/>
      <c r="X66" s="721"/>
      <c r="Y66" s="721"/>
      <c r="Z66" s="722"/>
      <c r="AA66" s="720" t="s">
        <v>385</v>
      </c>
      <c r="AB66" s="721"/>
      <c r="AC66" s="721"/>
      <c r="AD66" s="721"/>
      <c r="AE66" s="722"/>
      <c r="AF66" s="841" t="s">
        <v>386</v>
      </c>
      <c r="AG66" s="802"/>
      <c r="AH66" s="802"/>
      <c r="AI66" s="802"/>
      <c r="AJ66" s="842"/>
      <c r="AK66" s="720" t="s">
        <v>387</v>
      </c>
      <c r="AL66" s="715"/>
      <c r="AM66" s="715"/>
      <c r="AN66" s="715"/>
      <c r="AO66" s="716"/>
      <c r="AP66" s="720" t="s">
        <v>388</v>
      </c>
      <c r="AQ66" s="721"/>
      <c r="AR66" s="721"/>
      <c r="AS66" s="721"/>
      <c r="AT66" s="722"/>
      <c r="AU66" s="720" t="s">
        <v>401</v>
      </c>
      <c r="AV66" s="721"/>
      <c r="AW66" s="721"/>
      <c r="AX66" s="721"/>
      <c r="AY66" s="722"/>
      <c r="AZ66" s="720" t="s">
        <v>364</v>
      </c>
      <c r="BA66" s="721"/>
      <c r="BB66" s="721"/>
      <c r="BC66" s="721"/>
      <c r="BD66" s="727"/>
      <c r="BE66" s="235"/>
      <c r="BF66" s="235"/>
      <c r="BG66" s="235"/>
      <c r="BH66" s="235"/>
      <c r="BI66" s="235"/>
      <c r="BJ66" s="235"/>
      <c r="BK66" s="235"/>
      <c r="BL66" s="235"/>
      <c r="BM66" s="235"/>
      <c r="BN66" s="235"/>
      <c r="BO66" s="235"/>
      <c r="BP66" s="235"/>
      <c r="BQ66" s="232">
        <v>60</v>
      </c>
      <c r="BR66" s="237"/>
      <c r="BS66" s="846"/>
      <c r="BT66" s="847"/>
      <c r="BU66" s="847"/>
      <c r="BV66" s="847"/>
      <c r="BW66" s="847"/>
      <c r="BX66" s="847"/>
      <c r="BY66" s="847"/>
      <c r="BZ66" s="847"/>
      <c r="CA66" s="847"/>
      <c r="CB66" s="847"/>
      <c r="CC66" s="847"/>
      <c r="CD66" s="847"/>
      <c r="CE66" s="847"/>
      <c r="CF66" s="847"/>
      <c r="CG66" s="852"/>
      <c r="CH66" s="849"/>
      <c r="CI66" s="850"/>
      <c r="CJ66" s="850"/>
      <c r="CK66" s="850"/>
      <c r="CL66" s="851"/>
      <c r="CM66" s="849"/>
      <c r="CN66" s="850"/>
      <c r="CO66" s="850"/>
      <c r="CP66" s="850"/>
      <c r="CQ66" s="851"/>
      <c r="CR66" s="849"/>
      <c r="CS66" s="850"/>
      <c r="CT66" s="850"/>
      <c r="CU66" s="850"/>
      <c r="CV66" s="851"/>
      <c r="CW66" s="849"/>
      <c r="CX66" s="850"/>
      <c r="CY66" s="850"/>
      <c r="CZ66" s="850"/>
      <c r="DA66" s="851"/>
      <c r="DB66" s="849"/>
      <c r="DC66" s="850"/>
      <c r="DD66" s="850"/>
      <c r="DE66" s="850"/>
      <c r="DF66" s="851"/>
      <c r="DG66" s="849"/>
      <c r="DH66" s="850"/>
      <c r="DI66" s="850"/>
      <c r="DJ66" s="850"/>
      <c r="DK66" s="851"/>
      <c r="DL66" s="849"/>
      <c r="DM66" s="850"/>
      <c r="DN66" s="850"/>
      <c r="DO66" s="850"/>
      <c r="DP66" s="851"/>
      <c r="DQ66" s="849"/>
      <c r="DR66" s="850"/>
      <c r="DS66" s="850"/>
      <c r="DT66" s="850"/>
      <c r="DU66" s="851"/>
      <c r="DV66" s="846"/>
      <c r="DW66" s="847"/>
      <c r="DX66" s="847"/>
      <c r="DY66" s="847"/>
      <c r="DZ66" s="848"/>
      <c r="EA66" s="224"/>
    </row>
    <row r="67" spans="1:131" ht="26.25" customHeight="1" thickBot="1" x14ac:dyDescent="0.25">
      <c r="A67" s="717"/>
      <c r="B67" s="718"/>
      <c r="C67" s="718"/>
      <c r="D67" s="718"/>
      <c r="E67" s="718"/>
      <c r="F67" s="718"/>
      <c r="G67" s="718"/>
      <c r="H67" s="718"/>
      <c r="I67" s="718"/>
      <c r="J67" s="718"/>
      <c r="K67" s="718"/>
      <c r="L67" s="718"/>
      <c r="M67" s="718"/>
      <c r="N67" s="718"/>
      <c r="O67" s="718"/>
      <c r="P67" s="719"/>
      <c r="Q67" s="723"/>
      <c r="R67" s="724"/>
      <c r="S67" s="724"/>
      <c r="T67" s="724"/>
      <c r="U67" s="725"/>
      <c r="V67" s="723"/>
      <c r="W67" s="724"/>
      <c r="X67" s="724"/>
      <c r="Y67" s="724"/>
      <c r="Z67" s="725"/>
      <c r="AA67" s="723"/>
      <c r="AB67" s="724"/>
      <c r="AC67" s="724"/>
      <c r="AD67" s="724"/>
      <c r="AE67" s="725"/>
      <c r="AF67" s="843"/>
      <c r="AG67" s="805"/>
      <c r="AH67" s="805"/>
      <c r="AI67" s="805"/>
      <c r="AJ67" s="844"/>
      <c r="AK67" s="845"/>
      <c r="AL67" s="718"/>
      <c r="AM67" s="718"/>
      <c r="AN67" s="718"/>
      <c r="AO67" s="719"/>
      <c r="AP67" s="723"/>
      <c r="AQ67" s="724"/>
      <c r="AR67" s="724"/>
      <c r="AS67" s="724"/>
      <c r="AT67" s="725"/>
      <c r="AU67" s="723"/>
      <c r="AV67" s="724"/>
      <c r="AW67" s="724"/>
      <c r="AX67" s="724"/>
      <c r="AY67" s="725"/>
      <c r="AZ67" s="723"/>
      <c r="BA67" s="724"/>
      <c r="BB67" s="724"/>
      <c r="BC67" s="724"/>
      <c r="BD67" s="729"/>
      <c r="BE67" s="235"/>
      <c r="BF67" s="235"/>
      <c r="BG67" s="235"/>
      <c r="BH67" s="235"/>
      <c r="BI67" s="235"/>
      <c r="BJ67" s="235"/>
      <c r="BK67" s="235"/>
      <c r="BL67" s="235"/>
      <c r="BM67" s="235"/>
      <c r="BN67" s="235"/>
      <c r="BO67" s="235"/>
      <c r="BP67" s="235"/>
      <c r="BQ67" s="232">
        <v>61</v>
      </c>
      <c r="BR67" s="237"/>
      <c r="BS67" s="846"/>
      <c r="BT67" s="847"/>
      <c r="BU67" s="847"/>
      <c r="BV67" s="847"/>
      <c r="BW67" s="847"/>
      <c r="BX67" s="847"/>
      <c r="BY67" s="847"/>
      <c r="BZ67" s="847"/>
      <c r="CA67" s="847"/>
      <c r="CB67" s="847"/>
      <c r="CC67" s="847"/>
      <c r="CD67" s="847"/>
      <c r="CE67" s="847"/>
      <c r="CF67" s="847"/>
      <c r="CG67" s="852"/>
      <c r="CH67" s="849"/>
      <c r="CI67" s="850"/>
      <c r="CJ67" s="850"/>
      <c r="CK67" s="850"/>
      <c r="CL67" s="851"/>
      <c r="CM67" s="849"/>
      <c r="CN67" s="850"/>
      <c r="CO67" s="850"/>
      <c r="CP67" s="850"/>
      <c r="CQ67" s="851"/>
      <c r="CR67" s="849"/>
      <c r="CS67" s="850"/>
      <c r="CT67" s="850"/>
      <c r="CU67" s="850"/>
      <c r="CV67" s="851"/>
      <c r="CW67" s="849"/>
      <c r="CX67" s="850"/>
      <c r="CY67" s="850"/>
      <c r="CZ67" s="850"/>
      <c r="DA67" s="851"/>
      <c r="DB67" s="849"/>
      <c r="DC67" s="850"/>
      <c r="DD67" s="850"/>
      <c r="DE67" s="850"/>
      <c r="DF67" s="851"/>
      <c r="DG67" s="849"/>
      <c r="DH67" s="850"/>
      <c r="DI67" s="850"/>
      <c r="DJ67" s="850"/>
      <c r="DK67" s="851"/>
      <c r="DL67" s="849"/>
      <c r="DM67" s="850"/>
      <c r="DN67" s="850"/>
      <c r="DO67" s="850"/>
      <c r="DP67" s="851"/>
      <c r="DQ67" s="849"/>
      <c r="DR67" s="850"/>
      <c r="DS67" s="850"/>
      <c r="DT67" s="850"/>
      <c r="DU67" s="851"/>
      <c r="DV67" s="846"/>
      <c r="DW67" s="847"/>
      <c r="DX67" s="847"/>
      <c r="DY67" s="847"/>
      <c r="DZ67" s="848"/>
      <c r="EA67" s="224"/>
    </row>
    <row r="68" spans="1:131" ht="26.25" customHeight="1" thickTop="1" x14ac:dyDescent="0.2">
      <c r="A68" s="230">
        <v>1</v>
      </c>
      <c r="B68" s="856" t="s">
        <v>550</v>
      </c>
      <c r="C68" s="857"/>
      <c r="D68" s="857"/>
      <c r="E68" s="857"/>
      <c r="F68" s="857"/>
      <c r="G68" s="857"/>
      <c r="H68" s="857"/>
      <c r="I68" s="857"/>
      <c r="J68" s="857"/>
      <c r="K68" s="857"/>
      <c r="L68" s="857"/>
      <c r="M68" s="857"/>
      <c r="N68" s="857"/>
      <c r="O68" s="857"/>
      <c r="P68" s="858"/>
      <c r="Q68" s="859">
        <v>1588</v>
      </c>
      <c r="R68" s="853"/>
      <c r="S68" s="853"/>
      <c r="T68" s="853"/>
      <c r="U68" s="853"/>
      <c r="V68" s="853">
        <v>1588</v>
      </c>
      <c r="W68" s="853"/>
      <c r="X68" s="853"/>
      <c r="Y68" s="853"/>
      <c r="Z68" s="853"/>
      <c r="AA68" s="853" t="s">
        <v>549</v>
      </c>
      <c r="AB68" s="853"/>
      <c r="AC68" s="853"/>
      <c r="AD68" s="853"/>
      <c r="AE68" s="853"/>
      <c r="AF68" s="853" t="s">
        <v>549</v>
      </c>
      <c r="AG68" s="853"/>
      <c r="AH68" s="853"/>
      <c r="AI68" s="853"/>
      <c r="AJ68" s="853"/>
      <c r="AK68" s="853" t="s">
        <v>549</v>
      </c>
      <c r="AL68" s="853"/>
      <c r="AM68" s="853"/>
      <c r="AN68" s="853"/>
      <c r="AO68" s="853"/>
      <c r="AP68" s="853" t="s">
        <v>549</v>
      </c>
      <c r="AQ68" s="853"/>
      <c r="AR68" s="853"/>
      <c r="AS68" s="853"/>
      <c r="AT68" s="853"/>
      <c r="AU68" s="853" t="s">
        <v>549</v>
      </c>
      <c r="AV68" s="853"/>
      <c r="AW68" s="853"/>
      <c r="AX68" s="853"/>
      <c r="AY68" s="853"/>
      <c r="AZ68" s="854"/>
      <c r="BA68" s="854"/>
      <c r="BB68" s="854"/>
      <c r="BC68" s="854"/>
      <c r="BD68" s="855"/>
      <c r="BE68" s="235"/>
      <c r="BF68" s="235"/>
      <c r="BG68" s="235"/>
      <c r="BH68" s="235"/>
      <c r="BI68" s="235"/>
      <c r="BJ68" s="235"/>
      <c r="BK68" s="235"/>
      <c r="BL68" s="235"/>
      <c r="BM68" s="235"/>
      <c r="BN68" s="235"/>
      <c r="BO68" s="235"/>
      <c r="BP68" s="235"/>
      <c r="BQ68" s="232">
        <v>62</v>
      </c>
      <c r="BR68" s="237"/>
      <c r="BS68" s="846"/>
      <c r="BT68" s="847"/>
      <c r="BU68" s="847"/>
      <c r="BV68" s="847"/>
      <c r="BW68" s="847"/>
      <c r="BX68" s="847"/>
      <c r="BY68" s="847"/>
      <c r="BZ68" s="847"/>
      <c r="CA68" s="847"/>
      <c r="CB68" s="847"/>
      <c r="CC68" s="847"/>
      <c r="CD68" s="847"/>
      <c r="CE68" s="847"/>
      <c r="CF68" s="847"/>
      <c r="CG68" s="852"/>
      <c r="CH68" s="849"/>
      <c r="CI68" s="850"/>
      <c r="CJ68" s="850"/>
      <c r="CK68" s="850"/>
      <c r="CL68" s="851"/>
      <c r="CM68" s="849"/>
      <c r="CN68" s="850"/>
      <c r="CO68" s="850"/>
      <c r="CP68" s="850"/>
      <c r="CQ68" s="851"/>
      <c r="CR68" s="849"/>
      <c r="CS68" s="850"/>
      <c r="CT68" s="850"/>
      <c r="CU68" s="850"/>
      <c r="CV68" s="851"/>
      <c r="CW68" s="849"/>
      <c r="CX68" s="850"/>
      <c r="CY68" s="850"/>
      <c r="CZ68" s="850"/>
      <c r="DA68" s="851"/>
      <c r="DB68" s="849"/>
      <c r="DC68" s="850"/>
      <c r="DD68" s="850"/>
      <c r="DE68" s="850"/>
      <c r="DF68" s="851"/>
      <c r="DG68" s="849"/>
      <c r="DH68" s="850"/>
      <c r="DI68" s="850"/>
      <c r="DJ68" s="850"/>
      <c r="DK68" s="851"/>
      <c r="DL68" s="849"/>
      <c r="DM68" s="850"/>
      <c r="DN68" s="850"/>
      <c r="DO68" s="850"/>
      <c r="DP68" s="851"/>
      <c r="DQ68" s="849"/>
      <c r="DR68" s="850"/>
      <c r="DS68" s="850"/>
      <c r="DT68" s="850"/>
      <c r="DU68" s="851"/>
      <c r="DV68" s="846"/>
      <c r="DW68" s="847"/>
      <c r="DX68" s="847"/>
      <c r="DY68" s="847"/>
      <c r="DZ68" s="848"/>
      <c r="EA68" s="224"/>
    </row>
    <row r="69" spans="1:131" ht="26.25" customHeight="1" x14ac:dyDescent="0.2">
      <c r="A69" s="232">
        <v>2</v>
      </c>
      <c r="B69" s="860" t="s">
        <v>551</v>
      </c>
      <c r="C69" s="861"/>
      <c r="D69" s="861"/>
      <c r="E69" s="861"/>
      <c r="F69" s="861"/>
      <c r="G69" s="861"/>
      <c r="H69" s="861"/>
      <c r="I69" s="861"/>
      <c r="J69" s="861"/>
      <c r="K69" s="861"/>
      <c r="L69" s="861"/>
      <c r="M69" s="861"/>
      <c r="N69" s="861"/>
      <c r="O69" s="861"/>
      <c r="P69" s="862"/>
      <c r="Q69" s="863">
        <v>3895</v>
      </c>
      <c r="R69" s="817"/>
      <c r="S69" s="817"/>
      <c r="T69" s="817"/>
      <c r="U69" s="817"/>
      <c r="V69" s="817">
        <v>3876</v>
      </c>
      <c r="W69" s="817"/>
      <c r="X69" s="817"/>
      <c r="Y69" s="817"/>
      <c r="Z69" s="817"/>
      <c r="AA69" s="817">
        <v>19</v>
      </c>
      <c r="AB69" s="817"/>
      <c r="AC69" s="817"/>
      <c r="AD69" s="817"/>
      <c r="AE69" s="817"/>
      <c r="AF69" s="817">
        <v>19</v>
      </c>
      <c r="AG69" s="817"/>
      <c r="AH69" s="817"/>
      <c r="AI69" s="817"/>
      <c r="AJ69" s="817"/>
      <c r="AK69" s="817" t="s">
        <v>489</v>
      </c>
      <c r="AL69" s="817"/>
      <c r="AM69" s="817"/>
      <c r="AN69" s="817"/>
      <c r="AO69" s="817"/>
      <c r="AP69" s="817">
        <v>1215</v>
      </c>
      <c r="AQ69" s="817"/>
      <c r="AR69" s="817"/>
      <c r="AS69" s="817"/>
      <c r="AT69" s="817"/>
      <c r="AU69" s="817">
        <v>397</v>
      </c>
      <c r="AV69" s="817"/>
      <c r="AW69" s="817"/>
      <c r="AX69" s="817"/>
      <c r="AY69" s="817"/>
      <c r="AZ69" s="819"/>
      <c r="BA69" s="819"/>
      <c r="BB69" s="819"/>
      <c r="BC69" s="819"/>
      <c r="BD69" s="820"/>
      <c r="BE69" s="235"/>
      <c r="BF69" s="235"/>
      <c r="BG69" s="235"/>
      <c r="BH69" s="235"/>
      <c r="BI69" s="235"/>
      <c r="BJ69" s="235"/>
      <c r="BK69" s="235"/>
      <c r="BL69" s="235"/>
      <c r="BM69" s="235"/>
      <c r="BN69" s="235"/>
      <c r="BO69" s="235"/>
      <c r="BP69" s="235"/>
      <c r="BQ69" s="232">
        <v>63</v>
      </c>
      <c r="BR69" s="237"/>
      <c r="BS69" s="846"/>
      <c r="BT69" s="847"/>
      <c r="BU69" s="847"/>
      <c r="BV69" s="847"/>
      <c r="BW69" s="847"/>
      <c r="BX69" s="847"/>
      <c r="BY69" s="847"/>
      <c r="BZ69" s="847"/>
      <c r="CA69" s="847"/>
      <c r="CB69" s="847"/>
      <c r="CC69" s="847"/>
      <c r="CD69" s="847"/>
      <c r="CE69" s="847"/>
      <c r="CF69" s="847"/>
      <c r="CG69" s="852"/>
      <c r="CH69" s="849"/>
      <c r="CI69" s="850"/>
      <c r="CJ69" s="850"/>
      <c r="CK69" s="850"/>
      <c r="CL69" s="851"/>
      <c r="CM69" s="849"/>
      <c r="CN69" s="850"/>
      <c r="CO69" s="850"/>
      <c r="CP69" s="850"/>
      <c r="CQ69" s="851"/>
      <c r="CR69" s="849"/>
      <c r="CS69" s="850"/>
      <c r="CT69" s="850"/>
      <c r="CU69" s="850"/>
      <c r="CV69" s="851"/>
      <c r="CW69" s="849"/>
      <c r="CX69" s="850"/>
      <c r="CY69" s="850"/>
      <c r="CZ69" s="850"/>
      <c r="DA69" s="851"/>
      <c r="DB69" s="849"/>
      <c r="DC69" s="850"/>
      <c r="DD69" s="850"/>
      <c r="DE69" s="850"/>
      <c r="DF69" s="851"/>
      <c r="DG69" s="849"/>
      <c r="DH69" s="850"/>
      <c r="DI69" s="850"/>
      <c r="DJ69" s="850"/>
      <c r="DK69" s="851"/>
      <c r="DL69" s="849"/>
      <c r="DM69" s="850"/>
      <c r="DN69" s="850"/>
      <c r="DO69" s="850"/>
      <c r="DP69" s="851"/>
      <c r="DQ69" s="849"/>
      <c r="DR69" s="850"/>
      <c r="DS69" s="850"/>
      <c r="DT69" s="850"/>
      <c r="DU69" s="851"/>
      <c r="DV69" s="846"/>
      <c r="DW69" s="847"/>
      <c r="DX69" s="847"/>
      <c r="DY69" s="847"/>
      <c r="DZ69" s="848"/>
      <c r="EA69" s="224"/>
    </row>
    <row r="70" spans="1:131" ht="26.25" customHeight="1" x14ac:dyDescent="0.2">
      <c r="A70" s="232">
        <v>3</v>
      </c>
      <c r="B70" s="860" t="s">
        <v>552</v>
      </c>
      <c r="C70" s="861"/>
      <c r="D70" s="861"/>
      <c r="E70" s="861"/>
      <c r="F70" s="861"/>
      <c r="G70" s="861"/>
      <c r="H70" s="861"/>
      <c r="I70" s="861"/>
      <c r="J70" s="861"/>
      <c r="K70" s="861"/>
      <c r="L70" s="861"/>
      <c r="M70" s="861"/>
      <c r="N70" s="861"/>
      <c r="O70" s="861"/>
      <c r="P70" s="862"/>
      <c r="Q70" s="863">
        <v>87370</v>
      </c>
      <c r="R70" s="817"/>
      <c r="S70" s="817"/>
      <c r="T70" s="817"/>
      <c r="U70" s="817"/>
      <c r="V70" s="817">
        <v>81204</v>
      </c>
      <c r="W70" s="817"/>
      <c r="X70" s="817"/>
      <c r="Y70" s="817"/>
      <c r="Z70" s="817"/>
      <c r="AA70" s="817">
        <v>6166</v>
      </c>
      <c r="AB70" s="817"/>
      <c r="AC70" s="817"/>
      <c r="AD70" s="817"/>
      <c r="AE70" s="817"/>
      <c r="AF70" s="817">
        <v>13225</v>
      </c>
      <c r="AG70" s="817"/>
      <c r="AH70" s="817"/>
      <c r="AI70" s="817"/>
      <c r="AJ70" s="817"/>
      <c r="AK70" s="817" t="s">
        <v>489</v>
      </c>
      <c r="AL70" s="817"/>
      <c r="AM70" s="817"/>
      <c r="AN70" s="817"/>
      <c r="AO70" s="817"/>
      <c r="AP70" s="817" t="s">
        <v>489</v>
      </c>
      <c r="AQ70" s="817"/>
      <c r="AR70" s="817"/>
      <c r="AS70" s="817"/>
      <c r="AT70" s="817"/>
      <c r="AU70" s="817" t="s">
        <v>489</v>
      </c>
      <c r="AV70" s="817"/>
      <c r="AW70" s="817"/>
      <c r="AX70" s="817"/>
      <c r="AY70" s="817"/>
      <c r="AZ70" s="819"/>
      <c r="BA70" s="819"/>
      <c r="BB70" s="819"/>
      <c r="BC70" s="819"/>
      <c r="BD70" s="820"/>
      <c r="BE70" s="235"/>
      <c r="BF70" s="235"/>
      <c r="BG70" s="235"/>
      <c r="BH70" s="235"/>
      <c r="BI70" s="235"/>
      <c r="BJ70" s="235"/>
      <c r="BK70" s="235"/>
      <c r="BL70" s="235"/>
      <c r="BM70" s="235"/>
      <c r="BN70" s="235"/>
      <c r="BO70" s="235"/>
      <c r="BP70" s="235"/>
      <c r="BQ70" s="232">
        <v>64</v>
      </c>
      <c r="BR70" s="237"/>
      <c r="BS70" s="846"/>
      <c r="BT70" s="847"/>
      <c r="BU70" s="847"/>
      <c r="BV70" s="847"/>
      <c r="BW70" s="847"/>
      <c r="BX70" s="847"/>
      <c r="BY70" s="847"/>
      <c r="BZ70" s="847"/>
      <c r="CA70" s="847"/>
      <c r="CB70" s="847"/>
      <c r="CC70" s="847"/>
      <c r="CD70" s="847"/>
      <c r="CE70" s="847"/>
      <c r="CF70" s="847"/>
      <c r="CG70" s="852"/>
      <c r="CH70" s="849"/>
      <c r="CI70" s="850"/>
      <c r="CJ70" s="850"/>
      <c r="CK70" s="850"/>
      <c r="CL70" s="851"/>
      <c r="CM70" s="849"/>
      <c r="CN70" s="850"/>
      <c r="CO70" s="850"/>
      <c r="CP70" s="850"/>
      <c r="CQ70" s="851"/>
      <c r="CR70" s="849"/>
      <c r="CS70" s="850"/>
      <c r="CT70" s="850"/>
      <c r="CU70" s="850"/>
      <c r="CV70" s="851"/>
      <c r="CW70" s="849"/>
      <c r="CX70" s="850"/>
      <c r="CY70" s="850"/>
      <c r="CZ70" s="850"/>
      <c r="DA70" s="851"/>
      <c r="DB70" s="849"/>
      <c r="DC70" s="850"/>
      <c r="DD70" s="850"/>
      <c r="DE70" s="850"/>
      <c r="DF70" s="851"/>
      <c r="DG70" s="849"/>
      <c r="DH70" s="850"/>
      <c r="DI70" s="850"/>
      <c r="DJ70" s="850"/>
      <c r="DK70" s="851"/>
      <c r="DL70" s="849"/>
      <c r="DM70" s="850"/>
      <c r="DN70" s="850"/>
      <c r="DO70" s="850"/>
      <c r="DP70" s="851"/>
      <c r="DQ70" s="849"/>
      <c r="DR70" s="850"/>
      <c r="DS70" s="850"/>
      <c r="DT70" s="850"/>
      <c r="DU70" s="851"/>
      <c r="DV70" s="846"/>
      <c r="DW70" s="847"/>
      <c r="DX70" s="847"/>
      <c r="DY70" s="847"/>
      <c r="DZ70" s="848"/>
      <c r="EA70" s="224"/>
    </row>
    <row r="71" spans="1:131" ht="26.25" customHeight="1" x14ac:dyDescent="0.2">
      <c r="A71" s="232">
        <v>4</v>
      </c>
      <c r="B71" s="860" t="s">
        <v>553</v>
      </c>
      <c r="C71" s="861"/>
      <c r="D71" s="861"/>
      <c r="E71" s="861"/>
      <c r="F71" s="861"/>
      <c r="G71" s="861"/>
      <c r="H71" s="861"/>
      <c r="I71" s="861"/>
      <c r="J71" s="861"/>
      <c r="K71" s="861"/>
      <c r="L71" s="861"/>
      <c r="M71" s="861"/>
      <c r="N71" s="861"/>
      <c r="O71" s="861"/>
      <c r="P71" s="862"/>
      <c r="Q71" s="863">
        <v>230</v>
      </c>
      <c r="R71" s="817"/>
      <c r="S71" s="817"/>
      <c r="T71" s="817"/>
      <c r="U71" s="817"/>
      <c r="V71" s="817">
        <v>195</v>
      </c>
      <c r="W71" s="817"/>
      <c r="X71" s="817"/>
      <c r="Y71" s="817"/>
      <c r="Z71" s="817"/>
      <c r="AA71" s="817">
        <v>35</v>
      </c>
      <c r="AB71" s="817"/>
      <c r="AC71" s="817"/>
      <c r="AD71" s="817"/>
      <c r="AE71" s="817"/>
      <c r="AF71" s="817">
        <v>35</v>
      </c>
      <c r="AG71" s="817"/>
      <c r="AH71" s="817"/>
      <c r="AI71" s="817"/>
      <c r="AJ71" s="817"/>
      <c r="AK71" s="817" t="s">
        <v>489</v>
      </c>
      <c r="AL71" s="817"/>
      <c r="AM71" s="817"/>
      <c r="AN71" s="817"/>
      <c r="AO71" s="817"/>
      <c r="AP71" s="817" t="s">
        <v>489</v>
      </c>
      <c r="AQ71" s="817"/>
      <c r="AR71" s="817"/>
      <c r="AS71" s="817"/>
      <c r="AT71" s="817"/>
      <c r="AU71" s="817" t="s">
        <v>489</v>
      </c>
      <c r="AV71" s="817"/>
      <c r="AW71" s="817"/>
      <c r="AX71" s="817"/>
      <c r="AY71" s="817"/>
      <c r="AZ71" s="819"/>
      <c r="BA71" s="819"/>
      <c r="BB71" s="819"/>
      <c r="BC71" s="819"/>
      <c r="BD71" s="820"/>
      <c r="BE71" s="235"/>
      <c r="BF71" s="235"/>
      <c r="BG71" s="235"/>
      <c r="BH71" s="235"/>
      <c r="BI71" s="235"/>
      <c r="BJ71" s="235"/>
      <c r="BK71" s="235"/>
      <c r="BL71" s="235"/>
      <c r="BM71" s="235"/>
      <c r="BN71" s="235"/>
      <c r="BO71" s="235"/>
      <c r="BP71" s="235"/>
      <c r="BQ71" s="232">
        <v>65</v>
      </c>
      <c r="BR71" s="237"/>
      <c r="BS71" s="846"/>
      <c r="BT71" s="847"/>
      <c r="BU71" s="847"/>
      <c r="BV71" s="847"/>
      <c r="BW71" s="847"/>
      <c r="BX71" s="847"/>
      <c r="BY71" s="847"/>
      <c r="BZ71" s="847"/>
      <c r="CA71" s="847"/>
      <c r="CB71" s="847"/>
      <c r="CC71" s="847"/>
      <c r="CD71" s="847"/>
      <c r="CE71" s="847"/>
      <c r="CF71" s="847"/>
      <c r="CG71" s="852"/>
      <c r="CH71" s="849"/>
      <c r="CI71" s="850"/>
      <c r="CJ71" s="850"/>
      <c r="CK71" s="850"/>
      <c r="CL71" s="851"/>
      <c r="CM71" s="849"/>
      <c r="CN71" s="850"/>
      <c r="CO71" s="850"/>
      <c r="CP71" s="850"/>
      <c r="CQ71" s="851"/>
      <c r="CR71" s="849"/>
      <c r="CS71" s="850"/>
      <c r="CT71" s="850"/>
      <c r="CU71" s="850"/>
      <c r="CV71" s="851"/>
      <c r="CW71" s="849"/>
      <c r="CX71" s="850"/>
      <c r="CY71" s="850"/>
      <c r="CZ71" s="850"/>
      <c r="DA71" s="851"/>
      <c r="DB71" s="849"/>
      <c r="DC71" s="850"/>
      <c r="DD71" s="850"/>
      <c r="DE71" s="850"/>
      <c r="DF71" s="851"/>
      <c r="DG71" s="849"/>
      <c r="DH71" s="850"/>
      <c r="DI71" s="850"/>
      <c r="DJ71" s="850"/>
      <c r="DK71" s="851"/>
      <c r="DL71" s="849"/>
      <c r="DM71" s="850"/>
      <c r="DN71" s="850"/>
      <c r="DO71" s="850"/>
      <c r="DP71" s="851"/>
      <c r="DQ71" s="849"/>
      <c r="DR71" s="850"/>
      <c r="DS71" s="850"/>
      <c r="DT71" s="850"/>
      <c r="DU71" s="851"/>
      <c r="DV71" s="846"/>
      <c r="DW71" s="847"/>
      <c r="DX71" s="847"/>
      <c r="DY71" s="847"/>
      <c r="DZ71" s="848"/>
      <c r="EA71" s="224"/>
    </row>
    <row r="72" spans="1:131" ht="26.25" customHeight="1" x14ac:dyDescent="0.2">
      <c r="A72" s="232">
        <v>5</v>
      </c>
      <c r="B72" s="860" t="s">
        <v>554</v>
      </c>
      <c r="C72" s="861"/>
      <c r="D72" s="861"/>
      <c r="E72" s="861"/>
      <c r="F72" s="861"/>
      <c r="G72" s="861"/>
      <c r="H72" s="861"/>
      <c r="I72" s="861"/>
      <c r="J72" s="861"/>
      <c r="K72" s="861"/>
      <c r="L72" s="861"/>
      <c r="M72" s="861"/>
      <c r="N72" s="861"/>
      <c r="O72" s="861"/>
      <c r="P72" s="862"/>
      <c r="Q72" s="863">
        <v>1359863</v>
      </c>
      <c r="R72" s="817"/>
      <c r="S72" s="817"/>
      <c r="T72" s="817"/>
      <c r="U72" s="817"/>
      <c r="V72" s="817">
        <v>1332205</v>
      </c>
      <c r="W72" s="817"/>
      <c r="X72" s="817"/>
      <c r="Y72" s="817"/>
      <c r="Z72" s="817"/>
      <c r="AA72" s="817">
        <v>27659</v>
      </c>
      <c r="AB72" s="817"/>
      <c r="AC72" s="817"/>
      <c r="AD72" s="817"/>
      <c r="AE72" s="817"/>
      <c r="AF72" s="817">
        <v>27659</v>
      </c>
      <c r="AG72" s="817"/>
      <c r="AH72" s="817"/>
      <c r="AI72" s="817"/>
      <c r="AJ72" s="817"/>
      <c r="AK72" s="817">
        <v>9500</v>
      </c>
      <c r="AL72" s="817"/>
      <c r="AM72" s="817"/>
      <c r="AN72" s="817"/>
      <c r="AO72" s="817"/>
      <c r="AP72" s="817" t="s">
        <v>489</v>
      </c>
      <c r="AQ72" s="817"/>
      <c r="AR72" s="817"/>
      <c r="AS72" s="817"/>
      <c r="AT72" s="817"/>
      <c r="AU72" s="817" t="s">
        <v>489</v>
      </c>
      <c r="AV72" s="817"/>
      <c r="AW72" s="817"/>
      <c r="AX72" s="817"/>
      <c r="AY72" s="817"/>
      <c r="AZ72" s="819"/>
      <c r="BA72" s="819"/>
      <c r="BB72" s="819"/>
      <c r="BC72" s="819"/>
      <c r="BD72" s="820"/>
      <c r="BE72" s="235"/>
      <c r="BF72" s="235"/>
      <c r="BG72" s="235"/>
      <c r="BH72" s="235"/>
      <c r="BI72" s="235"/>
      <c r="BJ72" s="235"/>
      <c r="BK72" s="235"/>
      <c r="BL72" s="235"/>
      <c r="BM72" s="235"/>
      <c r="BN72" s="235"/>
      <c r="BO72" s="235"/>
      <c r="BP72" s="235"/>
      <c r="BQ72" s="232">
        <v>66</v>
      </c>
      <c r="BR72" s="237"/>
      <c r="BS72" s="846"/>
      <c r="BT72" s="847"/>
      <c r="BU72" s="847"/>
      <c r="BV72" s="847"/>
      <c r="BW72" s="847"/>
      <c r="BX72" s="847"/>
      <c r="BY72" s="847"/>
      <c r="BZ72" s="847"/>
      <c r="CA72" s="847"/>
      <c r="CB72" s="847"/>
      <c r="CC72" s="847"/>
      <c r="CD72" s="847"/>
      <c r="CE72" s="847"/>
      <c r="CF72" s="847"/>
      <c r="CG72" s="852"/>
      <c r="CH72" s="849"/>
      <c r="CI72" s="850"/>
      <c r="CJ72" s="850"/>
      <c r="CK72" s="850"/>
      <c r="CL72" s="851"/>
      <c r="CM72" s="849"/>
      <c r="CN72" s="850"/>
      <c r="CO72" s="850"/>
      <c r="CP72" s="850"/>
      <c r="CQ72" s="851"/>
      <c r="CR72" s="849"/>
      <c r="CS72" s="850"/>
      <c r="CT72" s="850"/>
      <c r="CU72" s="850"/>
      <c r="CV72" s="851"/>
      <c r="CW72" s="849"/>
      <c r="CX72" s="850"/>
      <c r="CY72" s="850"/>
      <c r="CZ72" s="850"/>
      <c r="DA72" s="851"/>
      <c r="DB72" s="849"/>
      <c r="DC72" s="850"/>
      <c r="DD72" s="850"/>
      <c r="DE72" s="850"/>
      <c r="DF72" s="851"/>
      <c r="DG72" s="849"/>
      <c r="DH72" s="850"/>
      <c r="DI72" s="850"/>
      <c r="DJ72" s="850"/>
      <c r="DK72" s="851"/>
      <c r="DL72" s="849"/>
      <c r="DM72" s="850"/>
      <c r="DN72" s="850"/>
      <c r="DO72" s="850"/>
      <c r="DP72" s="851"/>
      <c r="DQ72" s="849"/>
      <c r="DR72" s="850"/>
      <c r="DS72" s="850"/>
      <c r="DT72" s="850"/>
      <c r="DU72" s="851"/>
      <c r="DV72" s="846"/>
      <c r="DW72" s="847"/>
      <c r="DX72" s="847"/>
      <c r="DY72" s="847"/>
      <c r="DZ72" s="848"/>
      <c r="EA72" s="224"/>
    </row>
    <row r="73" spans="1:131" ht="26.25" customHeight="1" x14ac:dyDescent="0.2">
      <c r="A73" s="232">
        <v>6</v>
      </c>
      <c r="B73" s="860" t="s">
        <v>555</v>
      </c>
      <c r="C73" s="861"/>
      <c r="D73" s="861"/>
      <c r="E73" s="861"/>
      <c r="F73" s="861"/>
      <c r="G73" s="861"/>
      <c r="H73" s="861"/>
      <c r="I73" s="861"/>
      <c r="J73" s="861"/>
      <c r="K73" s="861"/>
      <c r="L73" s="861"/>
      <c r="M73" s="861"/>
      <c r="N73" s="861"/>
      <c r="O73" s="861"/>
      <c r="P73" s="862"/>
      <c r="Q73" s="863">
        <v>38885</v>
      </c>
      <c r="R73" s="817"/>
      <c r="S73" s="817"/>
      <c r="T73" s="817"/>
      <c r="U73" s="817"/>
      <c r="V73" s="817">
        <v>35641</v>
      </c>
      <c r="W73" s="817"/>
      <c r="X73" s="817"/>
      <c r="Y73" s="817"/>
      <c r="Z73" s="817"/>
      <c r="AA73" s="817">
        <v>3244</v>
      </c>
      <c r="AB73" s="817"/>
      <c r="AC73" s="817"/>
      <c r="AD73" s="817"/>
      <c r="AE73" s="817"/>
      <c r="AF73" s="817">
        <v>26209</v>
      </c>
      <c r="AG73" s="817"/>
      <c r="AH73" s="817"/>
      <c r="AI73" s="817"/>
      <c r="AJ73" s="817"/>
      <c r="AK73" s="817" t="s">
        <v>489</v>
      </c>
      <c r="AL73" s="817"/>
      <c r="AM73" s="817"/>
      <c r="AN73" s="817"/>
      <c r="AO73" s="817"/>
      <c r="AP73" s="817">
        <v>94795</v>
      </c>
      <c r="AQ73" s="817"/>
      <c r="AR73" s="817"/>
      <c r="AS73" s="817"/>
      <c r="AT73" s="817"/>
      <c r="AU73" s="817" t="s">
        <v>489</v>
      </c>
      <c r="AV73" s="817"/>
      <c r="AW73" s="817"/>
      <c r="AX73" s="817"/>
      <c r="AY73" s="817"/>
      <c r="AZ73" s="819"/>
      <c r="BA73" s="819"/>
      <c r="BB73" s="819"/>
      <c r="BC73" s="819"/>
      <c r="BD73" s="820"/>
      <c r="BE73" s="235"/>
      <c r="BF73" s="235"/>
      <c r="BG73" s="235"/>
      <c r="BH73" s="235"/>
      <c r="BI73" s="235"/>
      <c r="BJ73" s="235"/>
      <c r="BK73" s="235"/>
      <c r="BL73" s="235"/>
      <c r="BM73" s="235"/>
      <c r="BN73" s="235"/>
      <c r="BO73" s="235"/>
      <c r="BP73" s="235"/>
      <c r="BQ73" s="232">
        <v>67</v>
      </c>
      <c r="BR73" s="237"/>
      <c r="BS73" s="846"/>
      <c r="BT73" s="847"/>
      <c r="BU73" s="847"/>
      <c r="BV73" s="847"/>
      <c r="BW73" s="847"/>
      <c r="BX73" s="847"/>
      <c r="BY73" s="847"/>
      <c r="BZ73" s="847"/>
      <c r="CA73" s="847"/>
      <c r="CB73" s="847"/>
      <c r="CC73" s="847"/>
      <c r="CD73" s="847"/>
      <c r="CE73" s="847"/>
      <c r="CF73" s="847"/>
      <c r="CG73" s="852"/>
      <c r="CH73" s="849"/>
      <c r="CI73" s="850"/>
      <c r="CJ73" s="850"/>
      <c r="CK73" s="850"/>
      <c r="CL73" s="851"/>
      <c r="CM73" s="849"/>
      <c r="CN73" s="850"/>
      <c r="CO73" s="850"/>
      <c r="CP73" s="850"/>
      <c r="CQ73" s="851"/>
      <c r="CR73" s="849"/>
      <c r="CS73" s="850"/>
      <c r="CT73" s="850"/>
      <c r="CU73" s="850"/>
      <c r="CV73" s="851"/>
      <c r="CW73" s="849"/>
      <c r="CX73" s="850"/>
      <c r="CY73" s="850"/>
      <c r="CZ73" s="850"/>
      <c r="DA73" s="851"/>
      <c r="DB73" s="849"/>
      <c r="DC73" s="850"/>
      <c r="DD73" s="850"/>
      <c r="DE73" s="850"/>
      <c r="DF73" s="851"/>
      <c r="DG73" s="849"/>
      <c r="DH73" s="850"/>
      <c r="DI73" s="850"/>
      <c r="DJ73" s="850"/>
      <c r="DK73" s="851"/>
      <c r="DL73" s="849"/>
      <c r="DM73" s="850"/>
      <c r="DN73" s="850"/>
      <c r="DO73" s="850"/>
      <c r="DP73" s="851"/>
      <c r="DQ73" s="849"/>
      <c r="DR73" s="850"/>
      <c r="DS73" s="850"/>
      <c r="DT73" s="850"/>
      <c r="DU73" s="851"/>
      <c r="DV73" s="846"/>
      <c r="DW73" s="847"/>
      <c r="DX73" s="847"/>
      <c r="DY73" s="847"/>
      <c r="DZ73" s="848"/>
      <c r="EA73" s="224"/>
    </row>
    <row r="74" spans="1:131" ht="26.25" customHeight="1" x14ac:dyDescent="0.2">
      <c r="A74" s="232">
        <v>7</v>
      </c>
      <c r="B74" s="860" t="s">
        <v>556</v>
      </c>
      <c r="C74" s="861"/>
      <c r="D74" s="861"/>
      <c r="E74" s="861"/>
      <c r="F74" s="861"/>
      <c r="G74" s="861"/>
      <c r="H74" s="861"/>
      <c r="I74" s="861"/>
      <c r="J74" s="861"/>
      <c r="K74" s="861"/>
      <c r="L74" s="861"/>
      <c r="M74" s="861"/>
      <c r="N74" s="861"/>
      <c r="O74" s="861"/>
      <c r="P74" s="862"/>
      <c r="Q74" s="863">
        <v>6635</v>
      </c>
      <c r="R74" s="817"/>
      <c r="S74" s="817"/>
      <c r="T74" s="817"/>
      <c r="U74" s="817"/>
      <c r="V74" s="817">
        <v>5820</v>
      </c>
      <c r="W74" s="817"/>
      <c r="X74" s="817"/>
      <c r="Y74" s="817"/>
      <c r="Z74" s="817"/>
      <c r="AA74" s="817">
        <v>815</v>
      </c>
      <c r="AB74" s="817"/>
      <c r="AC74" s="817"/>
      <c r="AD74" s="817"/>
      <c r="AE74" s="817"/>
      <c r="AF74" s="817">
        <v>19303</v>
      </c>
      <c r="AG74" s="817"/>
      <c r="AH74" s="817"/>
      <c r="AI74" s="817"/>
      <c r="AJ74" s="817"/>
      <c r="AK74" s="817" t="s">
        <v>489</v>
      </c>
      <c r="AL74" s="817"/>
      <c r="AM74" s="817"/>
      <c r="AN74" s="817"/>
      <c r="AO74" s="817"/>
      <c r="AP74" s="817">
        <v>22689</v>
      </c>
      <c r="AQ74" s="817"/>
      <c r="AR74" s="817"/>
      <c r="AS74" s="817"/>
      <c r="AT74" s="817"/>
      <c r="AU74" s="817" t="s">
        <v>489</v>
      </c>
      <c r="AV74" s="817"/>
      <c r="AW74" s="817"/>
      <c r="AX74" s="817"/>
      <c r="AY74" s="817"/>
      <c r="AZ74" s="819"/>
      <c r="BA74" s="819"/>
      <c r="BB74" s="819"/>
      <c r="BC74" s="819"/>
      <c r="BD74" s="820"/>
      <c r="BE74" s="235"/>
      <c r="BF74" s="235"/>
      <c r="BG74" s="235"/>
      <c r="BH74" s="235"/>
      <c r="BI74" s="235"/>
      <c r="BJ74" s="235"/>
      <c r="BK74" s="235"/>
      <c r="BL74" s="235"/>
      <c r="BM74" s="235"/>
      <c r="BN74" s="235"/>
      <c r="BO74" s="235"/>
      <c r="BP74" s="235"/>
      <c r="BQ74" s="232">
        <v>68</v>
      </c>
      <c r="BR74" s="237"/>
      <c r="BS74" s="846"/>
      <c r="BT74" s="847"/>
      <c r="BU74" s="847"/>
      <c r="BV74" s="847"/>
      <c r="BW74" s="847"/>
      <c r="BX74" s="847"/>
      <c r="BY74" s="847"/>
      <c r="BZ74" s="847"/>
      <c r="CA74" s="847"/>
      <c r="CB74" s="847"/>
      <c r="CC74" s="847"/>
      <c r="CD74" s="847"/>
      <c r="CE74" s="847"/>
      <c r="CF74" s="847"/>
      <c r="CG74" s="852"/>
      <c r="CH74" s="849"/>
      <c r="CI74" s="850"/>
      <c r="CJ74" s="850"/>
      <c r="CK74" s="850"/>
      <c r="CL74" s="851"/>
      <c r="CM74" s="849"/>
      <c r="CN74" s="850"/>
      <c r="CO74" s="850"/>
      <c r="CP74" s="850"/>
      <c r="CQ74" s="851"/>
      <c r="CR74" s="849"/>
      <c r="CS74" s="850"/>
      <c r="CT74" s="850"/>
      <c r="CU74" s="850"/>
      <c r="CV74" s="851"/>
      <c r="CW74" s="849"/>
      <c r="CX74" s="850"/>
      <c r="CY74" s="850"/>
      <c r="CZ74" s="850"/>
      <c r="DA74" s="851"/>
      <c r="DB74" s="849"/>
      <c r="DC74" s="850"/>
      <c r="DD74" s="850"/>
      <c r="DE74" s="850"/>
      <c r="DF74" s="851"/>
      <c r="DG74" s="849"/>
      <c r="DH74" s="850"/>
      <c r="DI74" s="850"/>
      <c r="DJ74" s="850"/>
      <c r="DK74" s="851"/>
      <c r="DL74" s="849"/>
      <c r="DM74" s="850"/>
      <c r="DN74" s="850"/>
      <c r="DO74" s="850"/>
      <c r="DP74" s="851"/>
      <c r="DQ74" s="849"/>
      <c r="DR74" s="850"/>
      <c r="DS74" s="850"/>
      <c r="DT74" s="850"/>
      <c r="DU74" s="851"/>
      <c r="DV74" s="846"/>
      <c r="DW74" s="847"/>
      <c r="DX74" s="847"/>
      <c r="DY74" s="847"/>
      <c r="DZ74" s="848"/>
      <c r="EA74" s="224"/>
    </row>
    <row r="75" spans="1:131" ht="26.25" customHeight="1" x14ac:dyDescent="0.2">
      <c r="A75" s="232">
        <v>8</v>
      </c>
      <c r="B75" s="860"/>
      <c r="C75" s="861"/>
      <c r="D75" s="861"/>
      <c r="E75" s="861"/>
      <c r="F75" s="861"/>
      <c r="G75" s="861"/>
      <c r="H75" s="861"/>
      <c r="I75" s="861"/>
      <c r="J75" s="861"/>
      <c r="K75" s="861"/>
      <c r="L75" s="861"/>
      <c r="M75" s="861"/>
      <c r="N75" s="861"/>
      <c r="O75" s="861"/>
      <c r="P75" s="862"/>
      <c r="Q75" s="864"/>
      <c r="R75" s="865"/>
      <c r="S75" s="865"/>
      <c r="T75" s="865"/>
      <c r="U75" s="821"/>
      <c r="V75" s="866"/>
      <c r="W75" s="865"/>
      <c r="X75" s="865"/>
      <c r="Y75" s="865"/>
      <c r="Z75" s="821"/>
      <c r="AA75" s="866"/>
      <c r="AB75" s="865"/>
      <c r="AC75" s="865"/>
      <c r="AD75" s="865"/>
      <c r="AE75" s="821"/>
      <c r="AF75" s="866"/>
      <c r="AG75" s="865"/>
      <c r="AH75" s="865"/>
      <c r="AI75" s="865"/>
      <c r="AJ75" s="821"/>
      <c r="AK75" s="866"/>
      <c r="AL75" s="865"/>
      <c r="AM75" s="865"/>
      <c r="AN75" s="865"/>
      <c r="AO75" s="821"/>
      <c r="AP75" s="866"/>
      <c r="AQ75" s="865"/>
      <c r="AR75" s="865"/>
      <c r="AS75" s="865"/>
      <c r="AT75" s="821"/>
      <c r="AU75" s="866"/>
      <c r="AV75" s="865"/>
      <c r="AW75" s="865"/>
      <c r="AX75" s="865"/>
      <c r="AY75" s="821"/>
      <c r="AZ75" s="819"/>
      <c r="BA75" s="819"/>
      <c r="BB75" s="819"/>
      <c r="BC75" s="819"/>
      <c r="BD75" s="820"/>
      <c r="BE75" s="235"/>
      <c r="BF75" s="235"/>
      <c r="BG75" s="235"/>
      <c r="BH75" s="235"/>
      <c r="BI75" s="235"/>
      <c r="BJ75" s="235"/>
      <c r="BK75" s="235"/>
      <c r="BL75" s="235"/>
      <c r="BM75" s="235"/>
      <c r="BN75" s="235"/>
      <c r="BO75" s="235"/>
      <c r="BP75" s="235"/>
      <c r="BQ75" s="232">
        <v>69</v>
      </c>
      <c r="BR75" s="237"/>
      <c r="BS75" s="846"/>
      <c r="BT75" s="847"/>
      <c r="BU75" s="847"/>
      <c r="BV75" s="847"/>
      <c r="BW75" s="847"/>
      <c r="BX75" s="847"/>
      <c r="BY75" s="847"/>
      <c r="BZ75" s="847"/>
      <c r="CA75" s="847"/>
      <c r="CB75" s="847"/>
      <c r="CC75" s="847"/>
      <c r="CD75" s="847"/>
      <c r="CE75" s="847"/>
      <c r="CF75" s="847"/>
      <c r="CG75" s="852"/>
      <c r="CH75" s="849"/>
      <c r="CI75" s="850"/>
      <c r="CJ75" s="850"/>
      <c r="CK75" s="850"/>
      <c r="CL75" s="851"/>
      <c r="CM75" s="849"/>
      <c r="CN75" s="850"/>
      <c r="CO75" s="850"/>
      <c r="CP75" s="850"/>
      <c r="CQ75" s="851"/>
      <c r="CR75" s="849"/>
      <c r="CS75" s="850"/>
      <c r="CT75" s="850"/>
      <c r="CU75" s="850"/>
      <c r="CV75" s="851"/>
      <c r="CW75" s="849"/>
      <c r="CX75" s="850"/>
      <c r="CY75" s="850"/>
      <c r="CZ75" s="850"/>
      <c r="DA75" s="851"/>
      <c r="DB75" s="849"/>
      <c r="DC75" s="850"/>
      <c r="DD75" s="850"/>
      <c r="DE75" s="850"/>
      <c r="DF75" s="851"/>
      <c r="DG75" s="849"/>
      <c r="DH75" s="850"/>
      <c r="DI75" s="850"/>
      <c r="DJ75" s="850"/>
      <c r="DK75" s="851"/>
      <c r="DL75" s="849"/>
      <c r="DM75" s="850"/>
      <c r="DN75" s="850"/>
      <c r="DO75" s="850"/>
      <c r="DP75" s="851"/>
      <c r="DQ75" s="849"/>
      <c r="DR75" s="850"/>
      <c r="DS75" s="850"/>
      <c r="DT75" s="850"/>
      <c r="DU75" s="851"/>
      <c r="DV75" s="846"/>
      <c r="DW75" s="847"/>
      <c r="DX75" s="847"/>
      <c r="DY75" s="847"/>
      <c r="DZ75" s="848"/>
      <c r="EA75" s="224"/>
    </row>
    <row r="76" spans="1:131" ht="26.25" customHeight="1" x14ac:dyDescent="0.2">
      <c r="A76" s="232">
        <v>9</v>
      </c>
      <c r="B76" s="860"/>
      <c r="C76" s="861"/>
      <c r="D76" s="861"/>
      <c r="E76" s="861"/>
      <c r="F76" s="861"/>
      <c r="G76" s="861"/>
      <c r="H76" s="861"/>
      <c r="I76" s="861"/>
      <c r="J76" s="861"/>
      <c r="K76" s="861"/>
      <c r="L76" s="861"/>
      <c r="M76" s="861"/>
      <c r="N76" s="861"/>
      <c r="O76" s="861"/>
      <c r="P76" s="862"/>
      <c r="Q76" s="864"/>
      <c r="R76" s="865"/>
      <c r="S76" s="865"/>
      <c r="T76" s="865"/>
      <c r="U76" s="821"/>
      <c r="V76" s="866"/>
      <c r="W76" s="865"/>
      <c r="X76" s="865"/>
      <c r="Y76" s="865"/>
      <c r="Z76" s="821"/>
      <c r="AA76" s="866"/>
      <c r="AB76" s="865"/>
      <c r="AC76" s="865"/>
      <c r="AD76" s="865"/>
      <c r="AE76" s="821"/>
      <c r="AF76" s="866"/>
      <c r="AG76" s="865"/>
      <c r="AH76" s="865"/>
      <c r="AI76" s="865"/>
      <c r="AJ76" s="821"/>
      <c r="AK76" s="866"/>
      <c r="AL76" s="865"/>
      <c r="AM76" s="865"/>
      <c r="AN76" s="865"/>
      <c r="AO76" s="821"/>
      <c r="AP76" s="866"/>
      <c r="AQ76" s="865"/>
      <c r="AR76" s="865"/>
      <c r="AS76" s="865"/>
      <c r="AT76" s="821"/>
      <c r="AU76" s="866"/>
      <c r="AV76" s="865"/>
      <c r="AW76" s="865"/>
      <c r="AX76" s="865"/>
      <c r="AY76" s="821"/>
      <c r="AZ76" s="819"/>
      <c r="BA76" s="819"/>
      <c r="BB76" s="819"/>
      <c r="BC76" s="819"/>
      <c r="BD76" s="820"/>
      <c r="BE76" s="235"/>
      <c r="BF76" s="235"/>
      <c r="BG76" s="235"/>
      <c r="BH76" s="235"/>
      <c r="BI76" s="235"/>
      <c r="BJ76" s="235"/>
      <c r="BK76" s="235"/>
      <c r="BL76" s="235"/>
      <c r="BM76" s="235"/>
      <c r="BN76" s="235"/>
      <c r="BO76" s="235"/>
      <c r="BP76" s="235"/>
      <c r="BQ76" s="232">
        <v>70</v>
      </c>
      <c r="BR76" s="237"/>
      <c r="BS76" s="846"/>
      <c r="BT76" s="847"/>
      <c r="BU76" s="847"/>
      <c r="BV76" s="847"/>
      <c r="BW76" s="847"/>
      <c r="BX76" s="847"/>
      <c r="BY76" s="847"/>
      <c r="BZ76" s="847"/>
      <c r="CA76" s="847"/>
      <c r="CB76" s="847"/>
      <c r="CC76" s="847"/>
      <c r="CD76" s="847"/>
      <c r="CE76" s="847"/>
      <c r="CF76" s="847"/>
      <c r="CG76" s="852"/>
      <c r="CH76" s="849"/>
      <c r="CI76" s="850"/>
      <c r="CJ76" s="850"/>
      <c r="CK76" s="850"/>
      <c r="CL76" s="851"/>
      <c r="CM76" s="849"/>
      <c r="CN76" s="850"/>
      <c r="CO76" s="850"/>
      <c r="CP76" s="850"/>
      <c r="CQ76" s="851"/>
      <c r="CR76" s="849"/>
      <c r="CS76" s="850"/>
      <c r="CT76" s="850"/>
      <c r="CU76" s="850"/>
      <c r="CV76" s="851"/>
      <c r="CW76" s="849"/>
      <c r="CX76" s="850"/>
      <c r="CY76" s="850"/>
      <c r="CZ76" s="850"/>
      <c r="DA76" s="851"/>
      <c r="DB76" s="849"/>
      <c r="DC76" s="850"/>
      <c r="DD76" s="850"/>
      <c r="DE76" s="850"/>
      <c r="DF76" s="851"/>
      <c r="DG76" s="849"/>
      <c r="DH76" s="850"/>
      <c r="DI76" s="850"/>
      <c r="DJ76" s="850"/>
      <c r="DK76" s="851"/>
      <c r="DL76" s="849"/>
      <c r="DM76" s="850"/>
      <c r="DN76" s="850"/>
      <c r="DO76" s="850"/>
      <c r="DP76" s="851"/>
      <c r="DQ76" s="849"/>
      <c r="DR76" s="850"/>
      <c r="DS76" s="850"/>
      <c r="DT76" s="850"/>
      <c r="DU76" s="851"/>
      <c r="DV76" s="846"/>
      <c r="DW76" s="847"/>
      <c r="DX76" s="847"/>
      <c r="DY76" s="847"/>
      <c r="DZ76" s="848"/>
      <c r="EA76" s="224"/>
    </row>
    <row r="77" spans="1:131" ht="26.25" customHeight="1" x14ac:dyDescent="0.2">
      <c r="A77" s="232">
        <v>10</v>
      </c>
      <c r="B77" s="860"/>
      <c r="C77" s="861"/>
      <c r="D77" s="861"/>
      <c r="E77" s="861"/>
      <c r="F77" s="861"/>
      <c r="G77" s="861"/>
      <c r="H77" s="861"/>
      <c r="I77" s="861"/>
      <c r="J77" s="861"/>
      <c r="K77" s="861"/>
      <c r="L77" s="861"/>
      <c r="M77" s="861"/>
      <c r="N77" s="861"/>
      <c r="O77" s="861"/>
      <c r="P77" s="862"/>
      <c r="Q77" s="864"/>
      <c r="R77" s="865"/>
      <c r="S77" s="865"/>
      <c r="T77" s="865"/>
      <c r="U77" s="821"/>
      <c r="V77" s="866"/>
      <c r="W77" s="865"/>
      <c r="X77" s="865"/>
      <c r="Y77" s="865"/>
      <c r="Z77" s="821"/>
      <c r="AA77" s="866"/>
      <c r="AB77" s="865"/>
      <c r="AC77" s="865"/>
      <c r="AD77" s="865"/>
      <c r="AE77" s="821"/>
      <c r="AF77" s="866"/>
      <c r="AG77" s="865"/>
      <c r="AH77" s="865"/>
      <c r="AI77" s="865"/>
      <c r="AJ77" s="821"/>
      <c r="AK77" s="866"/>
      <c r="AL77" s="865"/>
      <c r="AM77" s="865"/>
      <c r="AN77" s="865"/>
      <c r="AO77" s="821"/>
      <c r="AP77" s="866"/>
      <c r="AQ77" s="865"/>
      <c r="AR77" s="865"/>
      <c r="AS77" s="865"/>
      <c r="AT77" s="821"/>
      <c r="AU77" s="866"/>
      <c r="AV77" s="865"/>
      <c r="AW77" s="865"/>
      <c r="AX77" s="865"/>
      <c r="AY77" s="821"/>
      <c r="AZ77" s="819"/>
      <c r="BA77" s="819"/>
      <c r="BB77" s="819"/>
      <c r="BC77" s="819"/>
      <c r="BD77" s="820"/>
      <c r="BE77" s="235"/>
      <c r="BF77" s="235"/>
      <c r="BG77" s="235"/>
      <c r="BH77" s="235"/>
      <c r="BI77" s="235"/>
      <c r="BJ77" s="235"/>
      <c r="BK77" s="235"/>
      <c r="BL77" s="235"/>
      <c r="BM77" s="235"/>
      <c r="BN77" s="235"/>
      <c r="BO77" s="235"/>
      <c r="BP77" s="235"/>
      <c r="BQ77" s="232">
        <v>71</v>
      </c>
      <c r="BR77" s="237"/>
      <c r="BS77" s="846"/>
      <c r="BT77" s="847"/>
      <c r="BU77" s="847"/>
      <c r="BV77" s="847"/>
      <c r="BW77" s="847"/>
      <c r="BX77" s="847"/>
      <c r="BY77" s="847"/>
      <c r="BZ77" s="847"/>
      <c r="CA77" s="847"/>
      <c r="CB77" s="847"/>
      <c r="CC77" s="847"/>
      <c r="CD77" s="847"/>
      <c r="CE77" s="847"/>
      <c r="CF77" s="847"/>
      <c r="CG77" s="852"/>
      <c r="CH77" s="849"/>
      <c r="CI77" s="850"/>
      <c r="CJ77" s="850"/>
      <c r="CK77" s="850"/>
      <c r="CL77" s="851"/>
      <c r="CM77" s="849"/>
      <c r="CN77" s="850"/>
      <c r="CO77" s="850"/>
      <c r="CP77" s="850"/>
      <c r="CQ77" s="851"/>
      <c r="CR77" s="849"/>
      <c r="CS77" s="850"/>
      <c r="CT77" s="850"/>
      <c r="CU77" s="850"/>
      <c r="CV77" s="851"/>
      <c r="CW77" s="849"/>
      <c r="CX77" s="850"/>
      <c r="CY77" s="850"/>
      <c r="CZ77" s="850"/>
      <c r="DA77" s="851"/>
      <c r="DB77" s="849"/>
      <c r="DC77" s="850"/>
      <c r="DD77" s="850"/>
      <c r="DE77" s="850"/>
      <c r="DF77" s="851"/>
      <c r="DG77" s="849"/>
      <c r="DH77" s="850"/>
      <c r="DI77" s="850"/>
      <c r="DJ77" s="850"/>
      <c r="DK77" s="851"/>
      <c r="DL77" s="849"/>
      <c r="DM77" s="850"/>
      <c r="DN77" s="850"/>
      <c r="DO77" s="850"/>
      <c r="DP77" s="851"/>
      <c r="DQ77" s="849"/>
      <c r="DR77" s="850"/>
      <c r="DS77" s="850"/>
      <c r="DT77" s="850"/>
      <c r="DU77" s="851"/>
      <c r="DV77" s="846"/>
      <c r="DW77" s="847"/>
      <c r="DX77" s="847"/>
      <c r="DY77" s="847"/>
      <c r="DZ77" s="848"/>
      <c r="EA77" s="224"/>
    </row>
    <row r="78" spans="1:131" ht="26.25" customHeight="1" x14ac:dyDescent="0.2">
      <c r="A78" s="232">
        <v>11</v>
      </c>
      <c r="B78" s="860"/>
      <c r="C78" s="861"/>
      <c r="D78" s="861"/>
      <c r="E78" s="861"/>
      <c r="F78" s="861"/>
      <c r="G78" s="861"/>
      <c r="H78" s="861"/>
      <c r="I78" s="861"/>
      <c r="J78" s="861"/>
      <c r="K78" s="861"/>
      <c r="L78" s="861"/>
      <c r="M78" s="861"/>
      <c r="N78" s="861"/>
      <c r="O78" s="861"/>
      <c r="P78" s="862"/>
      <c r="Q78" s="863"/>
      <c r="R78" s="817"/>
      <c r="S78" s="817"/>
      <c r="T78" s="817"/>
      <c r="U78" s="817"/>
      <c r="V78" s="817"/>
      <c r="W78" s="817"/>
      <c r="X78" s="817"/>
      <c r="Y78" s="817"/>
      <c r="Z78" s="817"/>
      <c r="AA78" s="817"/>
      <c r="AB78" s="817"/>
      <c r="AC78" s="817"/>
      <c r="AD78" s="817"/>
      <c r="AE78" s="817"/>
      <c r="AF78" s="817"/>
      <c r="AG78" s="817"/>
      <c r="AH78" s="817"/>
      <c r="AI78" s="817"/>
      <c r="AJ78" s="817"/>
      <c r="AK78" s="817"/>
      <c r="AL78" s="817"/>
      <c r="AM78" s="817"/>
      <c r="AN78" s="817"/>
      <c r="AO78" s="817"/>
      <c r="AP78" s="817"/>
      <c r="AQ78" s="817"/>
      <c r="AR78" s="817"/>
      <c r="AS78" s="817"/>
      <c r="AT78" s="817"/>
      <c r="AU78" s="817"/>
      <c r="AV78" s="817"/>
      <c r="AW78" s="817"/>
      <c r="AX78" s="817"/>
      <c r="AY78" s="817"/>
      <c r="AZ78" s="819"/>
      <c r="BA78" s="819"/>
      <c r="BB78" s="819"/>
      <c r="BC78" s="819"/>
      <c r="BD78" s="820"/>
      <c r="BE78" s="235"/>
      <c r="BF78" s="235"/>
      <c r="BG78" s="235"/>
      <c r="BH78" s="235"/>
      <c r="BI78" s="235"/>
      <c r="BJ78" s="224"/>
      <c r="BK78" s="224"/>
      <c r="BL78" s="224"/>
      <c r="BM78" s="224"/>
      <c r="BN78" s="224"/>
      <c r="BO78" s="235"/>
      <c r="BP78" s="235"/>
      <c r="BQ78" s="232">
        <v>72</v>
      </c>
      <c r="BR78" s="237"/>
      <c r="BS78" s="846"/>
      <c r="BT78" s="847"/>
      <c r="BU78" s="847"/>
      <c r="BV78" s="847"/>
      <c r="BW78" s="847"/>
      <c r="BX78" s="847"/>
      <c r="BY78" s="847"/>
      <c r="BZ78" s="847"/>
      <c r="CA78" s="847"/>
      <c r="CB78" s="847"/>
      <c r="CC78" s="847"/>
      <c r="CD78" s="847"/>
      <c r="CE78" s="847"/>
      <c r="CF78" s="847"/>
      <c r="CG78" s="852"/>
      <c r="CH78" s="849"/>
      <c r="CI78" s="850"/>
      <c r="CJ78" s="850"/>
      <c r="CK78" s="850"/>
      <c r="CL78" s="851"/>
      <c r="CM78" s="849"/>
      <c r="CN78" s="850"/>
      <c r="CO78" s="850"/>
      <c r="CP78" s="850"/>
      <c r="CQ78" s="851"/>
      <c r="CR78" s="849"/>
      <c r="CS78" s="850"/>
      <c r="CT78" s="850"/>
      <c r="CU78" s="850"/>
      <c r="CV78" s="851"/>
      <c r="CW78" s="849"/>
      <c r="CX78" s="850"/>
      <c r="CY78" s="850"/>
      <c r="CZ78" s="850"/>
      <c r="DA78" s="851"/>
      <c r="DB78" s="849"/>
      <c r="DC78" s="850"/>
      <c r="DD78" s="850"/>
      <c r="DE78" s="850"/>
      <c r="DF78" s="851"/>
      <c r="DG78" s="849"/>
      <c r="DH78" s="850"/>
      <c r="DI78" s="850"/>
      <c r="DJ78" s="850"/>
      <c r="DK78" s="851"/>
      <c r="DL78" s="849"/>
      <c r="DM78" s="850"/>
      <c r="DN78" s="850"/>
      <c r="DO78" s="850"/>
      <c r="DP78" s="851"/>
      <c r="DQ78" s="849"/>
      <c r="DR78" s="850"/>
      <c r="DS78" s="850"/>
      <c r="DT78" s="850"/>
      <c r="DU78" s="851"/>
      <c r="DV78" s="846"/>
      <c r="DW78" s="847"/>
      <c r="DX78" s="847"/>
      <c r="DY78" s="847"/>
      <c r="DZ78" s="848"/>
      <c r="EA78" s="224"/>
    </row>
    <row r="79" spans="1:131" ht="26.25" customHeight="1" x14ac:dyDescent="0.2">
      <c r="A79" s="232">
        <v>12</v>
      </c>
      <c r="B79" s="860"/>
      <c r="C79" s="861"/>
      <c r="D79" s="861"/>
      <c r="E79" s="861"/>
      <c r="F79" s="861"/>
      <c r="G79" s="861"/>
      <c r="H79" s="861"/>
      <c r="I79" s="861"/>
      <c r="J79" s="861"/>
      <c r="K79" s="861"/>
      <c r="L79" s="861"/>
      <c r="M79" s="861"/>
      <c r="N79" s="861"/>
      <c r="O79" s="861"/>
      <c r="P79" s="862"/>
      <c r="Q79" s="863"/>
      <c r="R79" s="817"/>
      <c r="S79" s="817"/>
      <c r="T79" s="817"/>
      <c r="U79" s="817"/>
      <c r="V79" s="817"/>
      <c r="W79" s="817"/>
      <c r="X79" s="817"/>
      <c r="Y79" s="817"/>
      <c r="Z79" s="817"/>
      <c r="AA79" s="817"/>
      <c r="AB79" s="817"/>
      <c r="AC79" s="817"/>
      <c r="AD79" s="817"/>
      <c r="AE79" s="817"/>
      <c r="AF79" s="817"/>
      <c r="AG79" s="817"/>
      <c r="AH79" s="817"/>
      <c r="AI79" s="817"/>
      <c r="AJ79" s="817"/>
      <c r="AK79" s="817"/>
      <c r="AL79" s="817"/>
      <c r="AM79" s="817"/>
      <c r="AN79" s="817"/>
      <c r="AO79" s="817"/>
      <c r="AP79" s="817"/>
      <c r="AQ79" s="817"/>
      <c r="AR79" s="817"/>
      <c r="AS79" s="817"/>
      <c r="AT79" s="817"/>
      <c r="AU79" s="817"/>
      <c r="AV79" s="817"/>
      <c r="AW79" s="817"/>
      <c r="AX79" s="817"/>
      <c r="AY79" s="817"/>
      <c r="AZ79" s="819"/>
      <c r="BA79" s="819"/>
      <c r="BB79" s="819"/>
      <c r="BC79" s="819"/>
      <c r="BD79" s="820"/>
      <c r="BE79" s="235"/>
      <c r="BF79" s="235"/>
      <c r="BG79" s="235"/>
      <c r="BH79" s="235"/>
      <c r="BI79" s="235"/>
      <c r="BJ79" s="224"/>
      <c r="BK79" s="224"/>
      <c r="BL79" s="224"/>
      <c r="BM79" s="224"/>
      <c r="BN79" s="224"/>
      <c r="BO79" s="235"/>
      <c r="BP79" s="235"/>
      <c r="BQ79" s="232">
        <v>73</v>
      </c>
      <c r="BR79" s="237"/>
      <c r="BS79" s="846"/>
      <c r="BT79" s="847"/>
      <c r="BU79" s="847"/>
      <c r="BV79" s="847"/>
      <c r="BW79" s="847"/>
      <c r="BX79" s="847"/>
      <c r="BY79" s="847"/>
      <c r="BZ79" s="847"/>
      <c r="CA79" s="847"/>
      <c r="CB79" s="847"/>
      <c r="CC79" s="847"/>
      <c r="CD79" s="847"/>
      <c r="CE79" s="847"/>
      <c r="CF79" s="847"/>
      <c r="CG79" s="852"/>
      <c r="CH79" s="849"/>
      <c r="CI79" s="850"/>
      <c r="CJ79" s="850"/>
      <c r="CK79" s="850"/>
      <c r="CL79" s="851"/>
      <c r="CM79" s="849"/>
      <c r="CN79" s="850"/>
      <c r="CO79" s="850"/>
      <c r="CP79" s="850"/>
      <c r="CQ79" s="851"/>
      <c r="CR79" s="849"/>
      <c r="CS79" s="850"/>
      <c r="CT79" s="850"/>
      <c r="CU79" s="850"/>
      <c r="CV79" s="851"/>
      <c r="CW79" s="849"/>
      <c r="CX79" s="850"/>
      <c r="CY79" s="850"/>
      <c r="CZ79" s="850"/>
      <c r="DA79" s="851"/>
      <c r="DB79" s="849"/>
      <c r="DC79" s="850"/>
      <c r="DD79" s="850"/>
      <c r="DE79" s="850"/>
      <c r="DF79" s="851"/>
      <c r="DG79" s="849"/>
      <c r="DH79" s="850"/>
      <c r="DI79" s="850"/>
      <c r="DJ79" s="850"/>
      <c r="DK79" s="851"/>
      <c r="DL79" s="849"/>
      <c r="DM79" s="850"/>
      <c r="DN79" s="850"/>
      <c r="DO79" s="850"/>
      <c r="DP79" s="851"/>
      <c r="DQ79" s="849"/>
      <c r="DR79" s="850"/>
      <c r="DS79" s="850"/>
      <c r="DT79" s="850"/>
      <c r="DU79" s="851"/>
      <c r="DV79" s="846"/>
      <c r="DW79" s="847"/>
      <c r="DX79" s="847"/>
      <c r="DY79" s="847"/>
      <c r="DZ79" s="848"/>
      <c r="EA79" s="224"/>
    </row>
    <row r="80" spans="1:131" ht="26.25" customHeight="1" x14ac:dyDescent="0.2">
      <c r="A80" s="232">
        <v>13</v>
      </c>
      <c r="B80" s="860"/>
      <c r="C80" s="861"/>
      <c r="D80" s="861"/>
      <c r="E80" s="861"/>
      <c r="F80" s="861"/>
      <c r="G80" s="861"/>
      <c r="H80" s="861"/>
      <c r="I80" s="861"/>
      <c r="J80" s="861"/>
      <c r="K80" s="861"/>
      <c r="L80" s="861"/>
      <c r="M80" s="861"/>
      <c r="N80" s="861"/>
      <c r="O80" s="861"/>
      <c r="P80" s="862"/>
      <c r="Q80" s="863"/>
      <c r="R80" s="817"/>
      <c r="S80" s="817"/>
      <c r="T80" s="817"/>
      <c r="U80" s="817"/>
      <c r="V80" s="817"/>
      <c r="W80" s="817"/>
      <c r="X80" s="817"/>
      <c r="Y80" s="817"/>
      <c r="Z80" s="817"/>
      <c r="AA80" s="817"/>
      <c r="AB80" s="817"/>
      <c r="AC80" s="817"/>
      <c r="AD80" s="817"/>
      <c r="AE80" s="817"/>
      <c r="AF80" s="817"/>
      <c r="AG80" s="817"/>
      <c r="AH80" s="817"/>
      <c r="AI80" s="817"/>
      <c r="AJ80" s="817"/>
      <c r="AK80" s="817"/>
      <c r="AL80" s="817"/>
      <c r="AM80" s="817"/>
      <c r="AN80" s="817"/>
      <c r="AO80" s="817"/>
      <c r="AP80" s="817"/>
      <c r="AQ80" s="817"/>
      <c r="AR80" s="817"/>
      <c r="AS80" s="817"/>
      <c r="AT80" s="817"/>
      <c r="AU80" s="817"/>
      <c r="AV80" s="817"/>
      <c r="AW80" s="817"/>
      <c r="AX80" s="817"/>
      <c r="AY80" s="817"/>
      <c r="AZ80" s="819"/>
      <c r="BA80" s="819"/>
      <c r="BB80" s="819"/>
      <c r="BC80" s="819"/>
      <c r="BD80" s="820"/>
      <c r="BE80" s="235"/>
      <c r="BF80" s="235"/>
      <c r="BG80" s="235"/>
      <c r="BH80" s="235"/>
      <c r="BI80" s="235"/>
      <c r="BJ80" s="235"/>
      <c r="BK80" s="235"/>
      <c r="BL80" s="235"/>
      <c r="BM80" s="235"/>
      <c r="BN80" s="235"/>
      <c r="BO80" s="235"/>
      <c r="BP80" s="235"/>
      <c r="BQ80" s="232">
        <v>74</v>
      </c>
      <c r="BR80" s="237"/>
      <c r="BS80" s="846"/>
      <c r="BT80" s="847"/>
      <c r="BU80" s="847"/>
      <c r="BV80" s="847"/>
      <c r="BW80" s="847"/>
      <c r="BX80" s="847"/>
      <c r="BY80" s="847"/>
      <c r="BZ80" s="847"/>
      <c r="CA80" s="847"/>
      <c r="CB80" s="847"/>
      <c r="CC80" s="847"/>
      <c r="CD80" s="847"/>
      <c r="CE80" s="847"/>
      <c r="CF80" s="847"/>
      <c r="CG80" s="852"/>
      <c r="CH80" s="849"/>
      <c r="CI80" s="850"/>
      <c r="CJ80" s="850"/>
      <c r="CK80" s="850"/>
      <c r="CL80" s="851"/>
      <c r="CM80" s="849"/>
      <c r="CN80" s="850"/>
      <c r="CO80" s="850"/>
      <c r="CP80" s="850"/>
      <c r="CQ80" s="851"/>
      <c r="CR80" s="849"/>
      <c r="CS80" s="850"/>
      <c r="CT80" s="850"/>
      <c r="CU80" s="850"/>
      <c r="CV80" s="851"/>
      <c r="CW80" s="849"/>
      <c r="CX80" s="850"/>
      <c r="CY80" s="850"/>
      <c r="CZ80" s="850"/>
      <c r="DA80" s="851"/>
      <c r="DB80" s="849"/>
      <c r="DC80" s="850"/>
      <c r="DD80" s="850"/>
      <c r="DE80" s="850"/>
      <c r="DF80" s="851"/>
      <c r="DG80" s="849"/>
      <c r="DH80" s="850"/>
      <c r="DI80" s="850"/>
      <c r="DJ80" s="850"/>
      <c r="DK80" s="851"/>
      <c r="DL80" s="849"/>
      <c r="DM80" s="850"/>
      <c r="DN80" s="850"/>
      <c r="DO80" s="850"/>
      <c r="DP80" s="851"/>
      <c r="DQ80" s="849"/>
      <c r="DR80" s="850"/>
      <c r="DS80" s="850"/>
      <c r="DT80" s="850"/>
      <c r="DU80" s="851"/>
      <c r="DV80" s="846"/>
      <c r="DW80" s="847"/>
      <c r="DX80" s="847"/>
      <c r="DY80" s="847"/>
      <c r="DZ80" s="848"/>
      <c r="EA80" s="224"/>
    </row>
    <row r="81" spans="1:131" ht="26.25" customHeight="1" x14ac:dyDescent="0.2">
      <c r="A81" s="232">
        <v>14</v>
      </c>
      <c r="B81" s="860"/>
      <c r="C81" s="861"/>
      <c r="D81" s="861"/>
      <c r="E81" s="861"/>
      <c r="F81" s="861"/>
      <c r="G81" s="861"/>
      <c r="H81" s="861"/>
      <c r="I81" s="861"/>
      <c r="J81" s="861"/>
      <c r="K81" s="861"/>
      <c r="L81" s="861"/>
      <c r="M81" s="861"/>
      <c r="N81" s="861"/>
      <c r="O81" s="861"/>
      <c r="P81" s="862"/>
      <c r="Q81" s="863"/>
      <c r="R81" s="817"/>
      <c r="S81" s="817"/>
      <c r="T81" s="817"/>
      <c r="U81" s="817"/>
      <c r="V81" s="817"/>
      <c r="W81" s="817"/>
      <c r="X81" s="817"/>
      <c r="Y81" s="817"/>
      <c r="Z81" s="817"/>
      <c r="AA81" s="817"/>
      <c r="AB81" s="817"/>
      <c r="AC81" s="817"/>
      <c r="AD81" s="817"/>
      <c r="AE81" s="817"/>
      <c r="AF81" s="817"/>
      <c r="AG81" s="817"/>
      <c r="AH81" s="817"/>
      <c r="AI81" s="817"/>
      <c r="AJ81" s="817"/>
      <c r="AK81" s="817"/>
      <c r="AL81" s="817"/>
      <c r="AM81" s="817"/>
      <c r="AN81" s="817"/>
      <c r="AO81" s="817"/>
      <c r="AP81" s="817"/>
      <c r="AQ81" s="817"/>
      <c r="AR81" s="817"/>
      <c r="AS81" s="817"/>
      <c r="AT81" s="817"/>
      <c r="AU81" s="817"/>
      <c r="AV81" s="817"/>
      <c r="AW81" s="817"/>
      <c r="AX81" s="817"/>
      <c r="AY81" s="817"/>
      <c r="AZ81" s="819"/>
      <c r="BA81" s="819"/>
      <c r="BB81" s="819"/>
      <c r="BC81" s="819"/>
      <c r="BD81" s="820"/>
      <c r="BE81" s="235"/>
      <c r="BF81" s="235"/>
      <c r="BG81" s="235"/>
      <c r="BH81" s="235"/>
      <c r="BI81" s="235"/>
      <c r="BJ81" s="235"/>
      <c r="BK81" s="235"/>
      <c r="BL81" s="235"/>
      <c r="BM81" s="235"/>
      <c r="BN81" s="235"/>
      <c r="BO81" s="235"/>
      <c r="BP81" s="235"/>
      <c r="BQ81" s="232">
        <v>75</v>
      </c>
      <c r="BR81" s="237"/>
      <c r="BS81" s="846"/>
      <c r="BT81" s="847"/>
      <c r="BU81" s="847"/>
      <c r="BV81" s="847"/>
      <c r="BW81" s="847"/>
      <c r="BX81" s="847"/>
      <c r="BY81" s="847"/>
      <c r="BZ81" s="847"/>
      <c r="CA81" s="847"/>
      <c r="CB81" s="847"/>
      <c r="CC81" s="847"/>
      <c r="CD81" s="847"/>
      <c r="CE81" s="847"/>
      <c r="CF81" s="847"/>
      <c r="CG81" s="852"/>
      <c r="CH81" s="849"/>
      <c r="CI81" s="850"/>
      <c r="CJ81" s="850"/>
      <c r="CK81" s="850"/>
      <c r="CL81" s="851"/>
      <c r="CM81" s="849"/>
      <c r="CN81" s="850"/>
      <c r="CO81" s="850"/>
      <c r="CP81" s="850"/>
      <c r="CQ81" s="851"/>
      <c r="CR81" s="849"/>
      <c r="CS81" s="850"/>
      <c r="CT81" s="850"/>
      <c r="CU81" s="850"/>
      <c r="CV81" s="851"/>
      <c r="CW81" s="849"/>
      <c r="CX81" s="850"/>
      <c r="CY81" s="850"/>
      <c r="CZ81" s="850"/>
      <c r="DA81" s="851"/>
      <c r="DB81" s="849"/>
      <c r="DC81" s="850"/>
      <c r="DD81" s="850"/>
      <c r="DE81" s="850"/>
      <c r="DF81" s="851"/>
      <c r="DG81" s="849"/>
      <c r="DH81" s="850"/>
      <c r="DI81" s="850"/>
      <c r="DJ81" s="850"/>
      <c r="DK81" s="851"/>
      <c r="DL81" s="849"/>
      <c r="DM81" s="850"/>
      <c r="DN81" s="850"/>
      <c r="DO81" s="850"/>
      <c r="DP81" s="851"/>
      <c r="DQ81" s="849"/>
      <c r="DR81" s="850"/>
      <c r="DS81" s="850"/>
      <c r="DT81" s="850"/>
      <c r="DU81" s="851"/>
      <c r="DV81" s="846"/>
      <c r="DW81" s="847"/>
      <c r="DX81" s="847"/>
      <c r="DY81" s="847"/>
      <c r="DZ81" s="848"/>
      <c r="EA81" s="224"/>
    </row>
    <row r="82" spans="1:131" ht="26.25" customHeight="1" x14ac:dyDescent="0.2">
      <c r="A82" s="232">
        <v>15</v>
      </c>
      <c r="B82" s="860"/>
      <c r="C82" s="861"/>
      <c r="D82" s="861"/>
      <c r="E82" s="861"/>
      <c r="F82" s="861"/>
      <c r="G82" s="861"/>
      <c r="H82" s="861"/>
      <c r="I82" s="861"/>
      <c r="J82" s="861"/>
      <c r="K82" s="861"/>
      <c r="L82" s="861"/>
      <c r="M82" s="861"/>
      <c r="N82" s="861"/>
      <c r="O82" s="861"/>
      <c r="P82" s="862"/>
      <c r="Q82" s="863"/>
      <c r="R82" s="817"/>
      <c r="S82" s="817"/>
      <c r="T82" s="817"/>
      <c r="U82" s="817"/>
      <c r="V82" s="817"/>
      <c r="W82" s="817"/>
      <c r="X82" s="817"/>
      <c r="Y82" s="817"/>
      <c r="Z82" s="817"/>
      <c r="AA82" s="817"/>
      <c r="AB82" s="817"/>
      <c r="AC82" s="817"/>
      <c r="AD82" s="817"/>
      <c r="AE82" s="817"/>
      <c r="AF82" s="817"/>
      <c r="AG82" s="817"/>
      <c r="AH82" s="817"/>
      <c r="AI82" s="817"/>
      <c r="AJ82" s="817"/>
      <c r="AK82" s="817"/>
      <c r="AL82" s="817"/>
      <c r="AM82" s="817"/>
      <c r="AN82" s="817"/>
      <c r="AO82" s="817"/>
      <c r="AP82" s="817"/>
      <c r="AQ82" s="817"/>
      <c r="AR82" s="817"/>
      <c r="AS82" s="817"/>
      <c r="AT82" s="817"/>
      <c r="AU82" s="817"/>
      <c r="AV82" s="817"/>
      <c r="AW82" s="817"/>
      <c r="AX82" s="817"/>
      <c r="AY82" s="817"/>
      <c r="AZ82" s="819"/>
      <c r="BA82" s="819"/>
      <c r="BB82" s="819"/>
      <c r="BC82" s="819"/>
      <c r="BD82" s="820"/>
      <c r="BE82" s="235"/>
      <c r="BF82" s="235"/>
      <c r="BG82" s="235"/>
      <c r="BH82" s="235"/>
      <c r="BI82" s="235"/>
      <c r="BJ82" s="235"/>
      <c r="BK82" s="235"/>
      <c r="BL82" s="235"/>
      <c r="BM82" s="235"/>
      <c r="BN82" s="235"/>
      <c r="BO82" s="235"/>
      <c r="BP82" s="235"/>
      <c r="BQ82" s="232">
        <v>76</v>
      </c>
      <c r="BR82" s="237"/>
      <c r="BS82" s="846"/>
      <c r="BT82" s="847"/>
      <c r="BU82" s="847"/>
      <c r="BV82" s="847"/>
      <c r="BW82" s="847"/>
      <c r="BX82" s="847"/>
      <c r="BY82" s="847"/>
      <c r="BZ82" s="847"/>
      <c r="CA82" s="847"/>
      <c r="CB82" s="847"/>
      <c r="CC82" s="847"/>
      <c r="CD82" s="847"/>
      <c r="CE82" s="847"/>
      <c r="CF82" s="847"/>
      <c r="CG82" s="852"/>
      <c r="CH82" s="849"/>
      <c r="CI82" s="850"/>
      <c r="CJ82" s="850"/>
      <c r="CK82" s="850"/>
      <c r="CL82" s="851"/>
      <c r="CM82" s="849"/>
      <c r="CN82" s="850"/>
      <c r="CO82" s="850"/>
      <c r="CP82" s="850"/>
      <c r="CQ82" s="851"/>
      <c r="CR82" s="849"/>
      <c r="CS82" s="850"/>
      <c r="CT82" s="850"/>
      <c r="CU82" s="850"/>
      <c r="CV82" s="851"/>
      <c r="CW82" s="849"/>
      <c r="CX82" s="850"/>
      <c r="CY82" s="850"/>
      <c r="CZ82" s="850"/>
      <c r="DA82" s="851"/>
      <c r="DB82" s="849"/>
      <c r="DC82" s="850"/>
      <c r="DD82" s="850"/>
      <c r="DE82" s="850"/>
      <c r="DF82" s="851"/>
      <c r="DG82" s="849"/>
      <c r="DH82" s="850"/>
      <c r="DI82" s="850"/>
      <c r="DJ82" s="850"/>
      <c r="DK82" s="851"/>
      <c r="DL82" s="849"/>
      <c r="DM82" s="850"/>
      <c r="DN82" s="850"/>
      <c r="DO82" s="850"/>
      <c r="DP82" s="851"/>
      <c r="DQ82" s="849"/>
      <c r="DR82" s="850"/>
      <c r="DS82" s="850"/>
      <c r="DT82" s="850"/>
      <c r="DU82" s="851"/>
      <c r="DV82" s="846"/>
      <c r="DW82" s="847"/>
      <c r="DX82" s="847"/>
      <c r="DY82" s="847"/>
      <c r="DZ82" s="848"/>
      <c r="EA82" s="224"/>
    </row>
    <row r="83" spans="1:131" ht="26.25" customHeight="1" x14ac:dyDescent="0.2">
      <c r="A83" s="232">
        <v>16</v>
      </c>
      <c r="B83" s="860"/>
      <c r="C83" s="861"/>
      <c r="D83" s="861"/>
      <c r="E83" s="861"/>
      <c r="F83" s="861"/>
      <c r="G83" s="861"/>
      <c r="H83" s="861"/>
      <c r="I83" s="861"/>
      <c r="J83" s="861"/>
      <c r="K83" s="861"/>
      <c r="L83" s="861"/>
      <c r="M83" s="861"/>
      <c r="N83" s="861"/>
      <c r="O83" s="861"/>
      <c r="P83" s="862"/>
      <c r="Q83" s="863"/>
      <c r="R83" s="817"/>
      <c r="S83" s="817"/>
      <c r="T83" s="817"/>
      <c r="U83" s="817"/>
      <c r="V83" s="817"/>
      <c r="W83" s="817"/>
      <c r="X83" s="817"/>
      <c r="Y83" s="817"/>
      <c r="Z83" s="817"/>
      <c r="AA83" s="817"/>
      <c r="AB83" s="817"/>
      <c r="AC83" s="817"/>
      <c r="AD83" s="817"/>
      <c r="AE83" s="817"/>
      <c r="AF83" s="817"/>
      <c r="AG83" s="817"/>
      <c r="AH83" s="817"/>
      <c r="AI83" s="817"/>
      <c r="AJ83" s="817"/>
      <c r="AK83" s="817"/>
      <c r="AL83" s="817"/>
      <c r="AM83" s="817"/>
      <c r="AN83" s="817"/>
      <c r="AO83" s="817"/>
      <c r="AP83" s="817"/>
      <c r="AQ83" s="817"/>
      <c r="AR83" s="817"/>
      <c r="AS83" s="817"/>
      <c r="AT83" s="817"/>
      <c r="AU83" s="817"/>
      <c r="AV83" s="817"/>
      <c r="AW83" s="817"/>
      <c r="AX83" s="817"/>
      <c r="AY83" s="817"/>
      <c r="AZ83" s="819"/>
      <c r="BA83" s="819"/>
      <c r="BB83" s="819"/>
      <c r="BC83" s="819"/>
      <c r="BD83" s="820"/>
      <c r="BE83" s="235"/>
      <c r="BF83" s="235"/>
      <c r="BG83" s="235"/>
      <c r="BH83" s="235"/>
      <c r="BI83" s="235"/>
      <c r="BJ83" s="235"/>
      <c r="BK83" s="235"/>
      <c r="BL83" s="235"/>
      <c r="BM83" s="235"/>
      <c r="BN83" s="235"/>
      <c r="BO83" s="235"/>
      <c r="BP83" s="235"/>
      <c r="BQ83" s="232">
        <v>77</v>
      </c>
      <c r="BR83" s="237"/>
      <c r="BS83" s="846"/>
      <c r="BT83" s="847"/>
      <c r="BU83" s="847"/>
      <c r="BV83" s="847"/>
      <c r="BW83" s="847"/>
      <c r="BX83" s="847"/>
      <c r="BY83" s="847"/>
      <c r="BZ83" s="847"/>
      <c r="CA83" s="847"/>
      <c r="CB83" s="847"/>
      <c r="CC83" s="847"/>
      <c r="CD83" s="847"/>
      <c r="CE83" s="847"/>
      <c r="CF83" s="847"/>
      <c r="CG83" s="852"/>
      <c r="CH83" s="849"/>
      <c r="CI83" s="850"/>
      <c r="CJ83" s="850"/>
      <c r="CK83" s="850"/>
      <c r="CL83" s="851"/>
      <c r="CM83" s="849"/>
      <c r="CN83" s="850"/>
      <c r="CO83" s="850"/>
      <c r="CP83" s="850"/>
      <c r="CQ83" s="851"/>
      <c r="CR83" s="849"/>
      <c r="CS83" s="850"/>
      <c r="CT83" s="850"/>
      <c r="CU83" s="850"/>
      <c r="CV83" s="851"/>
      <c r="CW83" s="849"/>
      <c r="CX83" s="850"/>
      <c r="CY83" s="850"/>
      <c r="CZ83" s="850"/>
      <c r="DA83" s="851"/>
      <c r="DB83" s="849"/>
      <c r="DC83" s="850"/>
      <c r="DD83" s="850"/>
      <c r="DE83" s="850"/>
      <c r="DF83" s="851"/>
      <c r="DG83" s="849"/>
      <c r="DH83" s="850"/>
      <c r="DI83" s="850"/>
      <c r="DJ83" s="850"/>
      <c r="DK83" s="851"/>
      <c r="DL83" s="849"/>
      <c r="DM83" s="850"/>
      <c r="DN83" s="850"/>
      <c r="DO83" s="850"/>
      <c r="DP83" s="851"/>
      <c r="DQ83" s="849"/>
      <c r="DR83" s="850"/>
      <c r="DS83" s="850"/>
      <c r="DT83" s="850"/>
      <c r="DU83" s="851"/>
      <c r="DV83" s="846"/>
      <c r="DW83" s="847"/>
      <c r="DX83" s="847"/>
      <c r="DY83" s="847"/>
      <c r="DZ83" s="848"/>
      <c r="EA83" s="224"/>
    </row>
    <row r="84" spans="1:131" ht="26.25" customHeight="1" x14ac:dyDescent="0.2">
      <c r="A84" s="232">
        <v>17</v>
      </c>
      <c r="B84" s="860"/>
      <c r="C84" s="861"/>
      <c r="D84" s="861"/>
      <c r="E84" s="861"/>
      <c r="F84" s="861"/>
      <c r="G84" s="861"/>
      <c r="H84" s="861"/>
      <c r="I84" s="861"/>
      <c r="J84" s="861"/>
      <c r="K84" s="861"/>
      <c r="L84" s="861"/>
      <c r="M84" s="861"/>
      <c r="N84" s="861"/>
      <c r="O84" s="861"/>
      <c r="P84" s="862"/>
      <c r="Q84" s="863"/>
      <c r="R84" s="817"/>
      <c r="S84" s="817"/>
      <c r="T84" s="817"/>
      <c r="U84" s="817"/>
      <c r="V84" s="817"/>
      <c r="W84" s="817"/>
      <c r="X84" s="817"/>
      <c r="Y84" s="817"/>
      <c r="Z84" s="817"/>
      <c r="AA84" s="817"/>
      <c r="AB84" s="817"/>
      <c r="AC84" s="817"/>
      <c r="AD84" s="817"/>
      <c r="AE84" s="817"/>
      <c r="AF84" s="817"/>
      <c r="AG84" s="817"/>
      <c r="AH84" s="817"/>
      <c r="AI84" s="817"/>
      <c r="AJ84" s="817"/>
      <c r="AK84" s="817"/>
      <c r="AL84" s="817"/>
      <c r="AM84" s="817"/>
      <c r="AN84" s="817"/>
      <c r="AO84" s="817"/>
      <c r="AP84" s="817"/>
      <c r="AQ84" s="817"/>
      <c r="AR84" s="817"/>
      <c r="AS84" s="817"/>
      <c r="AT84" s="817"/>
      <c r="AU84" s="817"/>
      <c r="AV84" s="817"/>
      <c r="AW84" s="817"/>
      <c r="AX84" s="817"/>
      <c r="AY84" s="817"/>
      <c r="AZ84" s="819"/>
      <c r="BA84" s="819"/>
      <c r="BB84" s="819"/>
      <c r="BC84" s="819"/>
      <c r="BD84" s="820"/>
      <c r="BE84" s="235"/>
      <c r="BF84" s="235"/>
      <c r="BG84" s="235"/>
      <c r="BH84" s="235"/>
      <c r="BI84" s="235"/>
      <c r="BJ84" s="235"/>
      <c r="BK84" s="235"/>
      <c r="BL84" s="235"/>
      <c r="BM84" s="235"/>
      <c r="BN84" s="235"/>
      <c r="BO84" s="235"/>
      <c r="BP84" s="235"/>
      <c r="BQ84" s="232">
        <v>78</v>
      </c>
      <c r="BR84" s="237"/>
      <c r="BS84" s="846"/>
      <c r="BT84" s="847"/>
      <c r="BU84" s="847"/>
      <c r="BV84" s="847"/>
      <c r="BW84" s="847"/>
      <c r="BX84" s="847"/>
      <c r="BY84" s="847"/>
      <c r="BZ84" s="847"/>
      <c r="CA84" s="847"/>
      <c r="CB84" s="847"/>
      <c r="CC84" s="847"/>
      <c r="CD84" s="847"/>
      <c r="CE84" s="847"/>
      <c r="CF84" s="847"/>
      <c r="CG84" s="852"/>
      <c r="CH84" s="849"/>
      <c r="CI84" s="850"/>
      <c r="CJ84" s="850"/>
      <c r="CK84" s="850"/>
      <c r="CL84" s="851"/>
      <c r="CM84" s="849"/>
      <c r="CN84" s="850"/>
      <c r="CO84" s="850"/>
      <c r="CP84" s="850"/>
      <c r="CQ84" s="851"/>
      <c r="CR84" s="849"/>
      <c r="CS84" s="850"/>
      <c r="CT84" s="850"/>
      <c r="CU84" s="850"/>
      <c r="CV84" s="851"/>
      <c r="CW84" s="849"/>
      <c r="CX84" s="850"/>
      <c r="CY84" s="850"/>
      <c r="CZ84" s="850"/>
      <c r="DA84" s="851"/>
      <c r="DB84" s="849"/>
      <c r="DC84" s="850"/>
      <c r="DD84" s="850"/>
      <c r="DE84" s="850"/>
      <c r="DF84" s="851"/>
      <c r="DG84" s="849"/>
      <c r="DH84" s="850"/>
      <c r="DI84" s="850"/>
      <c r="DJ84" s="850"/>
      <c r="DK84" s="851"/>
      <c r="DL84" s="849"/>
      <c r="DM84" s="850"/>
      <c r="DN84" s="850"/>
      <c r="DO84" s="850"/>
      <c r="DP84" s="851"/>
      <c r="DQ84" s="849"/>
      <c r="DR84" s="850"/>
      <c r="DS84" s="850"/>
      <c r="DT84" s="850"/>
      <c r="DU84" s="851"/>
      <c r="DV84" s="846"/>
      <c r="DW84" s="847"/>
      <c r="DX84" s="847"/>
      <c r="DY84" s="847"/>
      <c r="DZ84" s="848"/>
      <c r="EA84" s="224"/>
    </row>
    <row r="85" spans="1:131" ht="26.25" customHeight="1" x14ac:dyDescent="0.2">
      <c r="A85" s="232">
        <v>18</v>
      </c>
      <c r="B85" s="860"/>
      <c r="C85" s="861"/>
      <c r="D85" s="861"/>
      <c r="E85" s="861"/>
      <c r="F85" s="861"/>
      <c r="G85" s="861"/>
      <c r="H85" s="861"/>
      <c r="I85" s="861"/>
      <c r="J85" s="861"/>
      <c r="K85" s="861"/>
      <c r="L85" s="861"/>
      <c r="M85" s="861"/>
      <c r="N85" s="861"/>
      <c r="O85" s="861"/>
      <c r="P85" s="862"/>
      <c r="Q85" s="863"/>
      <c r="R85" s="817"/>
      <c r="S85" s="817"/>
      <c r="T85" s="817"/>
      <c r="U85" s="817"/>
      <c r="V85" s="817"/>
      <c r="W85" s="817"/>
      <c r="X85" s="817"/>
      <c r="Y85" s="817"/>
      <c r="Z85" s="817"/>
      <c r="AA85" s="817"/>
      <c r="AB85" s="817"/>
      <c r="AC85" s="817"/>
      <c r="AD85" s="817"/>
      <c r="AE85" s="817"/>
      <c r="AF85" s="817"/>
      <c r="AG85" s="817"/>
      <c r="AH85" s="817"/>
      <c r="AI85" s="817"/>
      <c r="AJ85" s="817"/>
      <c r="AK85" s="817"/>
      <c r="AL85" s="817"/>
      <c r="AM85" s="817"/>
      <c r="AN85" s="817"/>
      <c r="AO85" s="817"/>
      <c r="AP85" s="817"/>
      <c r="AQ85" s="817"/>
      <c r="AR85" s="817"/>
      <c r="AS85" s="817"/>
      <c r="AT85" s="817"/>
      <c r="AU85" s="817"/>
      <c r="AV85" s="817"/>
      <c r="AW85" s="817"/>
      <c r="AX85" s="817"/>
      <c r="AY85" s="817"/>
      <c r="AZ85" s="819"/>
      <c r="BA85" s="819"/>
      <c r="BB85" s="819"/>
      <c r="BC85" s="819"/>
      <c r="BD85" s="820"/>
      <c r="BE85" s="235"/>
      <c r="BF85" s="235"/>
      <c r="BG85" s="235"/>
      <c r="BH85" s="235"/>
      <c r="BI85" s="235"/>
      <c r="BJ85" s="235"/>
      <c r="BK85" s="235"/>
      <c r="BL85" s="235"/>
      <c r="BM85" s="235"/>
      <c r="BN85" s="235"/>
      <c r="BO85" s="235"/>
      <c r="BP85" s="235"/>
      <c r="BQ85" s="232">
        <v>79</v>
      </c>
      <c r="BR85" s="237"/>
      <c r="BS85" s="846"/>
      <c r="BT85" s="847"/>
      <c r="BU85" s="847"/>
      <c r="BV85" s="847"/>
      <c r="BW85" s="847"/>
      <c r="BX85" s="847"/>
      <c r="BY85" s="847"/>
      <c r="BZ85" s="847"/>
      <c r="CA85" s="847"/>
      <c r="CB85" s="847"/>
      <c r="CC85" s="847"/>
      <c r="CD85" s="847"/>
      <c r="CE85" s="847"/>
      <c r="CF85" s="847"/>
      <c r="CG85" s="852"/>
      <c r="CH85" s="849"/>
      <c r="CI85" s="850"/>
      <c r="CJ85" s="850"/>
      <c r="CK85" s="850"/>
      <c r="CL85" s="851"/>
      <c r="CM85" s="849"/>
      <c r="CN85" s="850"/>
      <c r="CO85" s="850"/>
      <c r="CP85" s="850"/>
      <c r="CQ85" s="851"/>
      <c r="CR85" s="849"/>
      <c r="CS85" s="850"/>
      <c r="CT85" s="850"/>
      <c r="CU85" s="850"/>
      <c r="CV85" s="851"/>
      <c r="CW85" s="849"/>
      <c r="CX85" s="850"/>
      <c r="CY85" s="850"/>
      <c r="CZ85" s="850"/>
      <c r="DA85" s="851"/>
      <c r="DB85" s="849"/>
      <c r="DC85" s="850"/>
      <c r="DD85" s="850"/>
      <c r="DE85" s="850"/>
      <c r="DF85" s="851"/>
      <c r="DG85" s="849"/>
      <c r="DH85" s="850"/>
      <c r="DI85" s="850"/>
      <c r="DJ85" s="850"/>
      <c r="DK85" s="851"/>
      <c r="DL85" s="849"/>
      <c r="DM85" s="850"/>
      <c r="DN85" s="850"/>
      <c r="DO85" s="850"/>
      <c r="DP85" s="851"/>
      <c r="DQ85" s="849"/>
      <c r="DR85" s="850"/>
      <c r="DS85" s="850"/>
      <c r="DT85" s="850"/>
      <c r="DU85" s="851"/>
      <c r="DV85" s="846"/>
      <c r="DW85" s="847"/>
      <c r="DX85" s="847"/>
      <c r="DY85" s="847"/>
      <c r="DZ85" s="848"/>
      <c r="EA85" s="224"/>
    </row>
    <row r="86" spans="1:131" ht="26.25" customHeight="1" x14ac:dyDescent="0.2">
      <c r="A86" s="232">
        <v>19</v>
      </c>
      <c r="B86" s="860"/>
      <c r="C86" s="861"/>
      <c r="D86" s="861"/>
      <c r="E86" s="861"/>
      <c r="F86" s="861"/>
      <c r="G86" s="861"/>
      <c r="H86" s="861"/>
      <c r="I86" s="861"/>
      <c r="J86" s="861"/>
      <c r="K86" s="861"/>
      <c r="L86" s="861"/>
      <c r="M86" s="861"/>
      <c r="N86" s="861"/>
      <c r="O86" s="861"/>
      <c r="P86" s="862"/>
      <c r="Q86" s="863"/>
      <c r="R86" s="817"/>
      <c r="S86" s="817"/>
      <c r="T86" s="817"/>
      <c r="U86" s="817"/>
      <c r="V86" s="817"/>
      <c r="W86" s="817"/>
      <c r="X86" s="817"/>
      <c r="Y86" s="817"/>
      <c r="Z86" s="817"/>
      <c r="AA86" s="817"/>
      <c r="AB86" s="817"/>
      <c r="AC86" s="817"/>
      <c r="AD86" s="817"/>
      <c r="AE86" s="817"/>
      <c r="AF86" s="817"/>
      <c r="AG86" s="817"/>
      <c r="AH86" s="817"/>
      <c r="AI86" s="817"/>
      <c r="AJ86" s="817"/>
      <c r="AK86" s="817"/>
      <c r="AL86" s="817"/>
      <c r="AM86" s="817"/>
      <c r="AN86" s="817"/>
      <c r="AO86" s="817"/>
      <c r="AP86" s="817"/>
      <c r="AQ86" s="817"/>
      <c r="AR86" s="817"/>
      <c r="AS86" s="817"/>
      <c r="AT86" s="817"/>
      <c r="AU86" s="817"/>
      <c r="AV86" s="817"/>
      <c r="AW86" s="817"/>
      <c r="AX86" s="817"/>
      <c r="AY86" s="817"/>
      <c r="AZ86" s="819"/>
      <c r="BA86" s="819"/>
      <c r="BB86" s="819"/>
      <c r="BC86" s="819"/>
      <c r="BD86" s="820"/>
      <c r="BE86" s="235"/>
      <c r="BF86" s="235"/>
      <c r="BG86" s="235"/>
      <c r="BH86" s="235"/>
      <c r="BI86" s="235"/>
      <c r="BJ86" s="235"/>
      <c r="BK86" s="235"/>
      <c r="BL86" s="235"/>
      <c r="BM86" s="235"/>
      <c r="BN86" s="235"/>
      <c r="BO86" s="235"/>
      <c r="BP86" s="235"/>
      <c r="BQ86" s="232">
        <v>80</v>
      </c>
      <c r="BR86" s="237"/>
      <c r="BS86" s="846"/>
      <c r="BT86" s="847"/>
      <c r="BU86" s="847"/>
      <c r="BV86" s="847"/>
      <c r="BW86" s="847"/>
      <c r="BX86" s="847"/>
      <c r="BY86" s="847"/>
      <c r="BZ86" s="847"/>
      <c r="CA86" s="847"/>
      <c r="CB86" s="847"/>
      <c r="CC86" s="847"/>
      <c r="CD86" s="847"/>
      <c r="CE86" s="847"/>
      <c r="CF86" s="847"/>
      <c r="CG86" s="852"/>
      <c r="CH86" s="849"/>
      <c r="CI86" s="850"/>
      <c r="CJ86" s="850"/>
      <c r="CK86" s="850"/>
      <c r="CL86" s="851"/>
      <c r="CM86" s="849"/>
      <c r="CN86" s="850"/>
      <c r="CO86" s="850"/>
      <c r="CP86" s="850"/>
      <c r="CQ86" s="851"/>
      <c r="CR86" s="849"/>
      <c r="CS86" s="850"/>
      <c r="CT86" s="850"/>
      <c r="CU86" s="850"/>
      <c r="CV86" s="851"/>
      <c r="CW86" s="849"/>
      <c r="CX86" s="850"/>
      <c r="CY86" s="850"/>
      <c r="CZ86" s="850"/>
      <c r="DA86" s="851"/>
      <c r="DB86" s="849"/>
      <c r="DC86" s="850"/>
      <c r="DD86" s="850"/>
      <c r="DE86" s="850"/>
      <c r="DF86" s="851"/>
      <c r="DG86" s="849"/>
      <c r="DH86" s="850"/>
      <c r="DI86" s="850"/>
      <c r="DJ86" s="850"/>
      <c r="DK86" s="851"/>
      <c r="DL86" s="849"/>
      <c r="DM86" s="850"/>
      <c r="DN86" s="850"/>
      <c r="DO86" s="850"/>
      <c r="DP86" s="851"/>
      <c r="DQ86" s="849"/>
      <c r="DR86" s="850"/>
      <c r="DS86" s="850"/>
      <c r="DT86" s="850"/>
      <c r="DU86" s="851"/>
      <c r="DV86" s="846"/>
      <c r="DW86" s="847"/>
      <c r="DX86" s="847"/>
      <c r="DY86" s="847"/>
      <c r="DZ86" s="848"/>
      <c r="EA86" s="224"/>
    </row>
    <row r="87" spans="1:131" ht="26.25" customHeight="1" x14ac:dyDescent="0.2">
      <c r="A87" s="238">
        <v>20</v>
      </c>
      <c r="B87" s="867"/>
      <c r="C87" s="868"/>
      <c r="D87" s="868"/>
      <c r="E87" s="868"/>
      <c r="F87" s="868"/>
      <c r="G87" s="868"/>
      <c r="H87" s="868"/>
      <c r="I87" s="868"/>
      <c r="J87" s="868"/>
      <c r="K87" s="868"/>
      <c r="L87" s="868"/>
      <c r="M87" s="868"/>
      <c r="N87" s="868"/>
      <c r="O87" s="868"/>
      <c r="P87" s="869"/>
      <c r="Q87" s="870"/>
      <c r="R87" s="871"/>
      <c r="S87" s="871"/>
      <c r="T87" s="871"/>
      <c r="U87" s="871"/>
      <c r="V87" s="871"/>
      <c r="W87" s="871"/>
      <c r="X87" s="871"/>
      <c r="Y87" s="871"/>
      <c r="Z87" s="871"/>
      <c r="AA87" s="871"/>
      <c r="AB87" s="871"/>
      <c r="AC87" s="871"/>
      <c r="AD87" s="871"/>
      <c r="AE87" s="871"/>
      <c r="AF87" s="871"/>
      <c r="AG87" s="871"/>
      <c r="AH87" s="871"/>
      <c r="AI87" s="871"/>
      <c r="AJ87" s="871"/>
      <c r="AK87" s="871"/>
      <c r="AL87" s="871"/>
      <c r="AM87" s="871"/>
      <c r="AN87" s="871"/>
      <c r="AO87" s="871"/>
      <c r="AP87" s="871"/>
      <c r="AQ87" s="871"/>
      <c r="AR87" s="871"/>
      <c r="AS87" s="871"/>
      <c r="AT87" s="871"/>
      <c r="AU87" s="871"/>
      <c r="AV87" s="871"/>
      <c r="AW87" s="871"/>
      <c r="AX87" s="871"/>
      <c r="AY87" s="871"/>
      <c r="AZ87" s="872"/>
      <c r="BA87" s="872"/>
      <c r="BB87" s="872"/>
      <c r="BC87" s="872"/>
      <c r="BD87" s="873"/>
      <c r="BE87" s="235"/>
      <c r="BF87" s="235"/>
      <c r="BG87" s="235"/>
      <c r="BH87" s="235"/>
      <c r="BI87" s="235"/>
      <c r="BJ87" s="235"/>
      <c r="BK87" s="235"/>
      <c r="BL87" s="235"/>
      <c r="BM87" s="235"/>
      <c r="BN87" s="235"/>
      <c r="BO87" s="235"/>
      <c r="BP87" s="235"/>
      <c r="BQ87" s="232">
        <v>81</v>
      </c>
      <c r="BR87" s="237"/>
      <c r="BS87" s="846"/>
      <c r="BT87" s="847"/>
      <c r="BU87" s="847"/>
      <c r="BV87" s="847"/>
      <c r="BW87" s="847"/>
      <c r="BX87" s="847"/>
      <c r="BY87" s="847"/>
      <c r="BZ87" s="847"/>
      <c r="CA87" s="847"/>
      <c r="CB87" s="847"/>
      <c r="CC87" s="847"/>
      <c r="CD87" s="847"/>
      <c r="CE87" s="847"/>
      <c r="CF87" s="847"/>
      <c r="CG87" s="852"/>
      <c r="CH87" s="849"/>
      <c r="CI87" s="850"/>
      <c r="CJ87" s="850"/>
      <c r="CK87" s="850"/>
      <c r="CL87" s="851"/>
      <c r="CM87" s="849"/>
      <c r="CN87" s="850"/>
      <c r="CO87" s="850"/>
      <c r="CP87" s="850"/>
      <c r="CQ87" s="851"/>
      <c r="CR87" s="849"/>
      <c r="CS87" s="850"/>
      <c r="CT87" s="850"/>
      <c r="CU87" s="850"/>
      <c r="CV87" s="851"/>
      <c r="CW87" s="849"/>
      <c r="CX87" s="850"/>
      <c r="CY87" s="850"/>
      <c r="CZ87" s="850"/>
      <c r="DA87" s="851"/>
      <c r="DB87" s="849"/>
      <c r="DC87" s="850"/>
      <c r="DD87" s="850"/>
      <c r="DE87" s="850"/>
      <c r="DF87" s="851"/>
      <c r="DG87" s="849"/>
      <c r="DH87" s="850"/>
      <c r="DI87" s="850"/>
      <c r="DJ87" s="850"/>
      <c r="DK87" s="851"/>
      <c r="DL87" s="849"/>
      <c r="DM87" s="850"/>
      <c r="DN87" s="850"/>
      <c r="DO87" s="850"/>
      <c r="DP87" s="851"/>
      <c r="DQ87" s="849"/>
      <c r="DR87" s="850"/>
      <c r="DS87" s="850"/>
      <c r="DT87" s="850"/>
      <c r="DU87" s="851"/>
      <c r="DV87" s="846"/>
      <c r="DW87" s="847"/>
      <c r="DX87" s="847"/>
      <c r="DY87" s="847"/>
      <c r="DZ87" s="848"/>
      <c r="EA87" s="224"/>
    </row>
    <row r="88" spans="1:131" ht="26.25" customHeight="1" thickBot="1" x14ac:dyDescent="0.25">
      <c r="A88" s="234" t="s">
        <v>379</v>
      </c>
      <c r="B88" s="776" t="s">
        <v>402</v>
      </c>
      <c r="C88" s="777"/>
      <c r="D88" s="777"/>
      <c r="E88" s="777"/>
      <c r="F88" s="777"/>
      <c r="G88" s="777"/>
      <c r="H88" s="777"/>
      <c r="I88" s="777"/>
      <c r="J88" s="777"/>
      <c r="K88" s="777"/>
      <c r="L88" s="777"/>
      <c r="M88" s="777"/>
      <c r="N88" s="777"/>
      <c r="O88" s="777"/>
      <c r="P88" s="778"/>
      <c r="Q88" s="827"/>
      <c r="R88" s="828"/>
      <c r="S88" s="828"/>
      <c r="T88" s="828"/>
      <c r="U88" s="828"/>
      <c r="V88" s="828"/>
      <c r="W88" s="828"/>
      <c r="X88" s="828"/>
      <c r="Y88" s="828"/>
      <c r="Z88" s="828"/>
      <c r="AA88" s="828"/>
      <c r="AB88" s="828"/>
      <c r="AC88" s="828"/>
      <c r="AD88" s="828"/>
      <c r="AE88" s="828"/>
      <c r="AF88" s="831">
        <v>86450</v>
      </c>
      <c r="AG88" s="831"/>
      <c r="AH88" s="831"/>
      <c r="AI88" s="831"/>
      <c r="AJ88" s="831"/>
      <c r="AK88" s="828"/>
      <c r="AL88" s="828"/>
      <c r="AM88" s="828"/>
      <c r="AN88" s="828"/>
      <c r="AO88" s="828"/>
      <c r="AP88" s="831">
        <v>118699</v>
      </c>
      <c r="AQ88" s="831"/>
      <c r="AR88" s="831"/>
      <c r="AS88" s="831"/>
      <c r="AT88" s="831"/>
      <c r="AU88" s="831"/>
      <c r="AV88" s="831"/>
      <c r="AW88" s="831"/>
      <c r="AX88" s="831"/>
      <c r="AY88" s="831"/>
      <c r="AZ88" s="836"/>
      <c r="BA88" s="836"/>
      <c r="BB88" s="836"/>
      <c r="BC88" s="836"/>
      <c r="BD88" s="837"/>
      <c r="BE88" s="235"/>
      <c r="BF88" s="235"/>
      <c r="BG88" s="235"/>
      <c r="BH88" s="235"/>
      <c r="BI88" s="235"/>
      <c r="BJ88" s="235"/>
      <c r="BK88" s="235"/>
      <c r="BL88" s="235"/>
      <c r="BM88" s="235"/>
      <c r="BN88" s="235"/>
      <c r="BO88" s="235"/>
      <c r="BP88" s="235"/>
      <c r="BQ88" s="232">
        <v>82</v>
      </c>
      <c r="BR88" s="237"/>
      <c r="BS88" s="846"/>
      <c r="BT88" s="847"/>
      <c r="BU88" s="847"/>
      <c r="BV88" s="847"/>
      <c r="BW88" s="847"/>
      <c r="BX88" s="847"/>
      <c r="BY88" s="847"/>
      <c r="BZ88" s="847"/>
      <c r="CA88" s="847"/>
      <c r="CB88" s="847"/>
      <c r="CC88" s="847"/>
      <c r="CD88" s="847"/>
      <c r="CE88" s="847"/>
      <c r="CF88" s="847"/>
      <c r="CG88" s="852"/>
      <c r="CH88" s="849"/>
      <c r="CI88" s="850"/>
      <c r="CJ88" s="850"/>
      <c r="CK88" s="850"/>
      <c r="CL88" s="851"/>
      <c r="CM88" s="849"/>
      <c r="CN88" s="850"/>
      <c r="CO88" s="850"/>
      <c r="CP88" s="850"/>
      <c r="CQ88" s="851"/>
      <c r="CR88" s="849"/>
      <c r="CS88" s="850"/>
      <c r="CT88" s="850"/>
      <c r="CU88" s="850"/>
      <c r="CV88" s="851"/>
      <c r="CW88" s="849"/>
      <c r="CX88" s="850"/>
      <c r="CY88" s="850"/>
      <c r="CZ88" s="850"/>
      <c r="DA88" s="851"/>
      <c r="DB88" s="849"/>
      <c r="DC88" s="850"/>
      <c r="DD88" s="850"/>
      <c r="DE88" s="850"/>
      <c r="DF88" s="851"/>
      <c r="DG88" s="849"/>
      <c r="DH88" s="850"/>
      <c r="DI88" s="850"/>
      <c r="DJ88" s="850"/>
      <c r="DK88" s="851"/>
      <c r="DL88" s="849"/>
      <c r="DM88" s="850"/>
      <c r="DN88" s="850"/>
      <c r="DO88" s="850"/>
      <c r="DP88" s="851"/>
      <c r="DQ88" s="849"/>
      <c r="DR88" s="850"/>
      <c r="DS88" s="850"/>
      <c r="DT88" s="850"/>
      <c r="DU88" s="851"/>
      <c r="DV88" s="846"/>
      <c r="DW88" s="847"/>
      <c r="DX88" s="847"/>
      <c r="DY88" s="847"/>
      <c r="DZ88" s="848"/>
      <c r="EA88" s="224"/>
    </row>
    <row r="89" spans="1:131" ht="26.25" hidden="1" customHeight="1" x14ac:dyDescent="0.2">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846"/>
      <c r="BT89" s="847"/>
      <c r="BU89" s="847"/>
      <c r="BV89" s="847"/>
      <c r="BW89" s="847"/>
      <c r="BX89" s="847"/>
      <c r="BY89" s="847"/>
      <c r="BZ89" s="847"/>
      <c r="CA89" s="847"/>
      <c r="CB89" s="847"/>
      <c r="CC89" s="847"/>
      <c r="CD89" s="847"/>
      <c r="CE89" s="847"/>
      <c r="CF89" s="847"/>
      <c r="CG89" s="852"/>
      <c r="CH89" s="849"/>
      <c r="CI89" s="850"/>
      <c r="CJ89" s="850"/>
      <c r="CK89" s="850"/>
      <c r="CL89" s="851"/>
      <c r="CM89" s="849"/>
      <c r="CN89" s="850"/>
      <c r="CO89" s="850"/>
      <c r="CP89" s="850"/>
      <c r="CQ89" s="851"/>
      <c r="CR89" s="849"/>
      <c r="CS89" s="850"/>
      <c r="CT89" s="850"/>
      <c r="CU89" s="850"/>
      <c r="CV89" s="851"/>
      <c r="CW89" s="849"/>
      <c r="CX89" s="850"/>
      <c r="CY89" s="850"/>
      <c r="CZ89" s="850"/>
      <c r="DA89" s="851"/>
      <c r="DB89" s="849"/>
      <c r="DC89" s="850"/>
      <c r="DD89" s="850"/>
      <c r="DE89" s="850"/>
      <c r="DF89" s="851"/>
      <c r="DG89" s="849"/>
      <c r="DH89" s="850"/>
      <c r="DI89" s="850"/>
      <c r="DJ89" s="850"/>
      <c r="DK89" s="851"/>
      <c r="DL89" s="849"/>
      <c r="DM89" s="850"/>
      <c r="DN89" s="850"/>
      <c r="DO89" s="850"/>
      <c r="DP89" s="851"/>
      <c r="DQ89" s="849"/>
      <c r="DR89" s="850"/>
      <c r="DS89" s="850"/>
      <c r="DT89" s="850"/>
      <c r="DU89" s="851"/>
      <c r="DV89" s="846"/>
      <c r="DW89" s="847"/>
      <c r="DX89" s="847"/>
      <c r="DY89" s="847"/>
      <c r="DZ89" s="848"/>
      <c r="EA89" s="224"/>
    </row>
    <row r="90" spans="1:131" ht="26.25" hidden="1" customHeight="1" x14ac:dyDescent="0.2">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846"/>
      <c r="BT90" s="847"/>
      <c r="BU90" s="847"/>
      <c r="BV90" s="847"/>
      <c r="BW90" s="847"/>
      <c r="BX90" s="847"/>
      <c r="BY90" s="847"/>
      <c r="BZ90" s="847"/>
      <c r="CA90" s="847"/>
      <c r="CB90" s="847"/>
      <c r="CC90" s="847"/>
      <c r="CD90" s="847"/>
      <c r="CE90" s="847"/>
      <c r="CF90" s="847"/>
      <c r="CG90" s="852"/>
      <c r="CH90" s="849"/>
      <c r="CI90" s="850"/>
      <c r="CJ90" s="850"/>
      <c r="CK90" s="850"/>
      <c r="CL90" s="851"/>
      <c r="CM90" s="849"/>
      <c r="CN90" s="850"/>
      <c r="CO90" s="850"/>
      <c r="CP90" s="850"/>
      <c r="CQ90" s="851"/>
      <c r="CR90" s="849"/>
      <c r="CS90" s="850"/>
      <c r="CT90" s="850"/>
      <c r="CU90" s="850"/>
      <c r="CV90" s="851"/>
      <c r="CW90" s="849"/>
      <c r="CX90" s="850"/>
      <c r="CY90" s="850"/>
      <c r="CZ90" s="850"/>
      <c r="DA90" s="851"/>
      <c r="DB90" s="849"/>
      <c r="DC90" s="850"/>
      <c r="DD90" s="850"/>
      <c r="DE90" s="850"/>
      <c r="DF90" s="851"/>
      <c r="DG90" s="849"/>
      <c r="DH90" s="850"/>
      <c r="DI90" s="850"/>
      <c r="DJ90" s="850"/>
      <c r="DK90" s="851"/>
      <c r="DL90" s="849"/>
      <c r="DM90" s="850"/>
      <c r="DN90" s="850"/>
      <c r="DO90" s="850"/>
      <c r="DP90" s="851"/>
      <c r="DQ90" s="849"/>
      <c r="DR90" s="850"/>
      <c r="DS90" s="850"/>
      <c r="DT90" s="850"/>
      <c r="DU90" s="851"/>
      <c r="DV90" s="846"/>
      <c r="DW90" s="847"/>
      <c r="DX90" s="847"/>
      <c r="DY90" s="847"/>
      <c r="DZ90" s="848"/>
      <c r="EA90" s="224"/>
    </row>
    <row r="91" spans="1:131" ht="26.25" hidden="1" customHeight="1" x14ac:dyDescent="0.2">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846"/>
      <c r="BT91" s="847"/>
      <c r="BU91" s="847"/>
      <c r="BV91" s="847"/>
      <c r="BW91" s="847"/>
      <c r="BX91" s="847"/>
      <c r="BY91" s="847"/>
      <c r="BZ91" s="847"/>
      <c r="CA91" s="847"/>
      <c r="CB91" s="847"/>
      <c r="CC91" s="847"/>
      <c r="CD91" s="847"/>
      <c r="CE91" s="847"/>
      <c r="CF91" s="847"/>
      <c r="CG91" s="852"/>
      <c r="CH91" s="849"/>
      <c r="CI91" s="850"/>
      <c r="CJ91" s="850"/>
      <c r="CK91" s="850"/>
      <c r="CL91" s="851"/>
      <c r="CM91" s="849"/>
      <c r="CN91" s="850"/>
      <c r="CO91" s="850"/>
      <c r="CP91" s="850"/>
      <c r="CQ91" s="851"/>
      <c r="CR91" s="849"/>
      <c r="CS91" s="850"/>
      <c r="CT91" s="850"/>
      <c r="CU91" s="850"/>
      <c r="CV91" s="851"/>
      <c r="CW91" s="849"/>
      <c r="CX91" s="850"/>
      <c r="CY91" s="850"/>
      <c r="CZ91" s="850"/>
      <c r="DA91" s="851"/>
      <c r="DB91" s="849"/>
      <c r="DC91" s="850"/>
      <c r="DD91" s="850"/>
      <c r="DE91" s="850"/>
      <c r="DF91" s="851"/>
      <c r="DG91" s="849"/>
      <c r="DH91" s="850"/>
      <c r="DI91" s="850"/>
      <c r="DJ91" s="850"/>
      <c r="DK91" s="851"/>
      <c r="DL91" s="849"/>
      <c r="DM91" s="850"/>
      <c r="DN91" s="850"/>
      <c r="DO91" s="850"/>
      <c r="DP91" s="851"/>
      <c r="DQ91" s="849"/>
      <c r="DR91" s="850"/>
      <c r="DS91" s="850"/>
      <c r="DT91" s="850"/>
      <c r="DU91" s="851"/>
      <c r="DV91" s="846"/>
      <c r="DW91" s="847"/>
      <c r="DX91" s="847"/>
      <c r="DY91" s="847"/>
      <c r="DZ91" s="848"/>
      <c r="EA91" s="224"/>
    </row>
    <row r="92" spans="1:131" ht="26.25" hidden="1" customHeight="1" x14ac:dyDescent="0.2">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846"/>
      <c r="BT92" s="847"/>
      <c r="BU92" s="847"/>
      <c r="BV92" s="847"/>
      <c r="BW92" s="847"/>
      <c r="BX92" s="847"/>
      <c r="BY92" s="847"/>
      <c r="BZ92" s="847"/>
      <c r="CA92" s="847"/>
      <c r="CB92" s="847"/>
      <c r="CC92" s="847"/>
      <c r="CD92" s="847"/>
      <c r="CE92" s="847"/>
      <c r="CF92" s="847"/>
      <c r="CG92" s="852"/>
      <c r="CH92" s="849"/>
      <c r="CI92" s="850"/>
      <c r="CJ92" s="850"/>
      <c r="CK92" s="850"/>
      <c r="CL92" s="851"/>
      <c r="CM92" s="849"/>
      <c r="CN92" s="850"/>
      <c r="CO92" s="850"/>
      <c r="CP92" s="850"/>
      <c r="CQ92" s="851"/>
      <c r="CR92" s="849"/>
      <c r="CS92" s="850"/>
      <c r="CT92" s="850"/>
      <c r="CU92" s="850"/>
      <c r="CV92" s="851"/>
      <c r="CW92" s="849"/>
      <c r="CX92" s="850"/>
      <c r="CY92" s="850"/>
      <c r="CZ92" s="850"/>
      <c r="DA92" s="851"/>
      <c r="DB92" s="849"/>
      <c r="DC92" s="850"/>
      <c r="DD92" s="850"/>
      <c r="DE92" s="850"/>
      <c r="DF92" s="851"/>
      <c r="DG92" s="849"/>
      <c r="DH92" s="850"/>
      <c r="DI92" s="850"/>
      <c r="DJ92" s="850"/>
      <c r="DK92" s="851"/>
      <c r="DL92" s="849"/>
      <c r="DM92" s="850"/>
      <c r="DN92" s="850"/>
      <c r="DO92" s="850"/>
      <c r="DP92" s="851"/>
      <c r="DQ92" s="849"/>
      <c r="DR92" s="850"/>
      <c r="DS92" s="850"/>
      <c r="DT92" s="850"/>
      <c r="DU92" s="851"/>
      <c r="DV92" s="846"/>
      <c r="DW92" s="847"/>
      <c r="DX92" s="847"/>
      <c r="DY92" s="847"/>
      <c r="DZ92" s="848"/>
      <c r="EA92" s="224"/>
    </row>
    <row r="93" spans="1:131" ht="26.25" hidden="1" customHeight="1" x14ac:dyDescent="0.2">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846"/>
      <c r="BT93" s="847"/>
      <c r="BU93" s="847"/>
      <c r="BV93" s="847"/>
      <c r="BW93" s="847"/>
      <c r="BX93" s="847"/>
      <c r="BY93" s="847"/>
      <c r="BZ93" s="847"/>
      <c r="CA93" s="847"/>
      <c r="CB93" s="847"/>
      <c r="CC93" s="847"/>
      <c r="CD93" s="847"/>
      <c r="CE93" s="847"/>
      <c r="CF93" s="847"/>
      <c r="CG93" s="852"/>
      <c r="CH93" s="849"/>
      <c r="CI93" s="850"/>
      <c r="CJ93" s="850"/>
      <c r="CK93" s="850"/>
      <c r="CL93" s="851"/>
      <c r="CM93" s="849"/>
      <c r="CN93" s="850"/>
      <c r="CO93" s="850"/>
      <c r="CP93" s="850"/>
      <c r="CQ93" s="851"/>
      <c r="CR93" s="849"/>
      <c r="CS93" s="850"/>
      <c r="CT93" s="850"/>
      <c r="CU93" s="850"/>
      <c r="CV93" s="851"/>
      <c r="CW93" s="849"/>
      <c r="CX93" s="850"/>
      <c r="CY93" s="850"/>
      <c r="CZ93" s="850"/>
      <c r="DA93" s="851"/>
      <c r="DB93" s="849"/>
      <c r="DC93" s="850"/>
      <c r="DD93" s="850"/>
      <c r="DE93" s="850"/>
      <c r="DF93" s="851"/>
      <c r="DG93" s="849"/>
      <c r="DH93" s="850"/>
      <c r="DI93" s="850"/>
      <c r="DJ93" s="850"/>
      <c r="DK93" s="851"/>
      <c r="DL93" s="849"/>
      <c r="DM93" s="850"/>
      <c r="DN93" s="850"/>
      <c r="DO93" s="850"/>
      <c r="DP93" s="851"/>
      <c r="DQ93" s="849"/>
      <c r="DR93" s="850"/>
      <c r="DS93" s="850"/>
      <c r="DT93" s="850"/>
      <c r="DU93" s="851"/>
      <c r="DV93" s="846"/>
      <c r="DW93" s="847"/>
      <c r="DX93" s="847"/>
      <c r="DY93" s="847"/>
      <c r="DZ93" s="848"/>
      <c r="EA93" s="224"/>
    </row>
    <row r="94" spans="1:131" ht="26.25" hidden="1" customHeight="1" x14ac:dyDescent="0.2">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846"/>
      <c r="BT94" s="847"/>
      <c r="BU94" s="847"/>
      <c r="BV94" s="847"/>
      <c r="BW94" s="847"/>
      <c r="BX94" s="847"/>
      <c r="BY94" s="847"/>
      <c r="BZ94" s="847"/>
      <c r="CA94" s="847"/>
      <c r="CB94" s="847"/>
      <c r="CC94" s="847"/>
      <c r="CD94" s="847"/>
      <c r="CE94" s="847"/>
      <c r="CF94" s="847"/>
      <c r="CG94" s="852"/>
      <c r="CH94" s="849"/>
      <c r="CI94" s="850"/>
      <c r="CJ94" s="850"/>
      <c r="CK94" s="850"/>
      <c r="CL94" s="851"/>
      <c r="CM94" s="849"/>
      <c r="CN94" s="850"/>
      <c r="CO94" s="850"/>
      <c r="CP94" s="850"/>
      <c r="CQ94" s="851"/>
      <c r="CR94" s="849"/>
      <c r="CS94" s="850"/>
      <c r="CT94" s="850"/>
      <c r="CU94" s="850"/>
      <c r="CV94" s="851"/>
      <c r="CW94" s="849"/>
      <c r="CX94" s="850"/>
      <c r="CY94" s="850"/>
      <c r="CZ94" s="850"/>
      <c r="DA94" s="851"/>
      <c r="DB94" s="849"/>
      <c r="DC94" s="850"/>
      <c r="DD94" s="850"/>
      <c r="DE94" s="850"/>
      <c r="DF94" s="851"/>
      <c r="DG94" s="849"/>
      <c r="DH94" s="850"/>
      <c r="DI94" s="850"/>
      <c r="DJ94" s="850"/>
      <c r="DK94" s="851"/>
      <c r="DL94" s="849"/>
      <c r="DM94" s="850"/>
      <c r="DN94" s="850"/>
      <c r="DO94" s="850"/>
      <c r="DP94" s="851"/>
      <c r="DQ94" s="849"/>
      <c r="DR94" s="850"/>
      <c r="DS94" s="850"/>
      <c r="DT94" s="850"/>
      <c r="DU94" s="851"/>
      <c r="DV94" s="846"/>
      <c r="DW94" s="847"/>
      <c r="DX94" s="847"/>
      <c r="DY94" s="847"/>
      <c r="DZ94" s="848"/>
      <c r="EA94" s="224"/>
    </row>
    <row r="95" spans="1:131" ht="26.25" hidden="1" customHeight="1" x14ac:dyDescent="0.2">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846"/>
      <c r="BT95" s="847"/>
      <c r="BU95" s="847"/>
      <c r="BV95" s="847"/>
      <c r="BW95" s="847"/>
      <c r="BX95" s="847"/>
      <c r="BY95" s="847"/>
      <c r="BZ95" s="847"/>
      <c r="CA95" s="847"/>
      <c r="CB95" s="847"/>
      <c r="CC95" s="847"/>
      <c r="CD95" s="847"/>
      <c r="CE95" s="847"/>
      <c r="CF95" s="847"/>
      <c r="CG95" s="852"/>
      <c r="CH95" s="849"/>
      <c r="CI95" s="850"/>
      <c r="CJ95" s="850"/>
      <c r="CK95" s="850"/>
      <c r="CL95" s="851"/>
      <c r="CM95" s="849"/>
      <c r="CN95" s="850"/>
      <c r="CO95" s="850"/>
      <c r="CP95" s="850"/>
      <c r="CQ95" s="851"/>
      <c r="CR95" s="849"/>
      <c r="CS95" s="850"/>
      <c r="CT95" s="850"/>
      <c r="CU95" s="850"/>
      <c r="CV95" s="851"/>
      <c r="CW95" s="849"/>
      <c r="CX95" s="850"/>
      <c r="CY95" s="850"/>
      <c r="CZ95" s="850"/>
      <c r="DA95" s="851"/>
      <c r="DB95" s="849"/>
      <c r="DC95" s="850"/>
      <c r="DD95" s="850"/>
      <c r="DE95" s="850"/>
      <c r="DF95" s="851"/>
      <c r="DG95" s="849"/>
      <c r="DH95" s="850"/>
      <c r="DI95" s="850"/>
      <c r="DJ95" s="850"/>
      <c r="DK95" s="851"/>
      <c r="DL95" s="849"/>
      <c r="DM95" s="850"/>
      <c r="DN95" s="850"/>
      <c r="DO95" s="850"/>
      <c r="DP95" s="851"/>
      <c r="DQ95" s="849"/>
      <c r="DR95" s="850"/>
      <c r="DS95" s="850"/>
      <c r="DT95" s="850"/>
      <c r="DU95" s="851"/>
      <c r="DV95" s="846"/>
      <c r="DW95" s="847"/>
      <c r="DX95" s="847"/>
      <c r="DY95" s="847"/>
      <c r="DZ95" s="848"/>
      <c r="EA95" s="224"/>
    </row>
    <row r="96" spans="1:131" ht="26.25" hidden="1" customHeight="1" x14ac:dyDescent="0.2">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846"/>
      <c r="BT96" s="847"/>
      <c r="BU96" s="847"/>
      <c r="BV96" s="847"/>
      <c r="BW96" s="847"/>
      <c r="BX96" s="847"/>
      <c r="BY96" s="847"/>
      <c r="BZ96" s="847"/>
      <c r="CA96" s="847"/>
      <c r="CB96" s="847"/>
      <c r="CC96" s="847"/>
      <c r="CD96" s="847"/>
      <c r="CE96" s="847"/>
      <c r="CF96" s="847"/>
      <c r="CG96" s="852"/>
      <c r="CH96" s="849"/>
      <c r="CI96" s="850"/>
      <c r="CJ96" s="850"/>
      <c r="CK96" s="850"/>
      <c r="CL96" s="851"/>
      <c r="CM96" s="849"/>
      <c r="CN96" s="850"/>
      <c r="CO96" s="850"/>
      <c r="CP96" s="850"/>
      <c r="CQ96" s="851"/>
      <c r="CR96" s="849"/>
      <c r="CS96" s="850"/>
      <c r="CT96" s="850"/>
      <c r="CU96" s="850"/>
      <c r="CV96" s="851"/>
      <c r="CW96" s="849"/>
      <c r="CX96" s="850"/>
      <c r="CY96" s="850"/>
      <c r="CZ96" s="850"/>
      <c r="DA96" s="851"/>
      <c r="DB96" s="849"/>
      <c r="DC96" s="850"/>
      <c r="DD96" s="850"/>
      <c r="DE96" s="850"/>
      <c r="DF96" s="851"/>
      <c r="DG96" s="849"/>
      <c r="DH96" s="850"/>
      <c r="DI96" s="850"/>
      <c r="DJ96" s="850"/>
      <c r="DK96" s="851"/>
      <c r="DL96" s="849"/>
      <c r="DM96" s="850"/>
      <c r="DN96" s="850"/>
      <c r="DO96" s="850"/>
      <c r="DP96" s="851"/>
      <c r="DQ96" s="849"/>
      <c r="DR96" s="850"/>
      <c r="DS96" s="850"/>
      <c r="DT96" s="850"/>
      <c r="DU96" s="851"/>
      <c r="DV96" s="846"/>
      <c r="DW96" s="847"/>
      <c r="DX96" s="847"/>
      <c r="DY96" s="847"/>
      <c r="DZ96" s="848"/>
      <c r="EA96" s="224"/>
    </row>
    <row r="97" spans="1:131" ht="26.25" hidden="1" customHeight="1" x14ac:dyDescent="0.2">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846"/>
      <c r="BT97" s="847"/>
      <c r="BU97" s="847"/>
      <c r="BV97" s="847"/>
      <c r="BW97" s="847"/>
      <c r="BX97" s="847"/>
      <c r="BY97" s="847"/>
      <c r="BZ97" s="847"/>
      <c r="CA97" s="847"/>
      <c r="CB97" s="847"/>
      <c r="CC97" s="847"/>
      <c r="CD97" s="847"/>
      <c r="CE97" s="847"/>
      <c r="CF97" s="847"/>
      <c r="CG97" s="852"/>
      <c r="CH97" s="849"/>
      <c r="CI97" s="850"/>
      <c r="CJ97" s="850"/>
      <c r="CK97" s="850"/>
      <c r="CL97" s="851"/>
      <c r="CM97" s="849"/>
      <c r="CN97" s="850"/>
      <c r="CO97" s="850"/>
      <c r="CP97" s="850"/>
      <c r="CQ97" s="851"/>
      <c r="CR97" s="849"/>
      <c r="CS97" s="850"/>
      <c r="CT97" s="850"/>
      <c r="CU97" s="850"/>
      <c r="CV97" s="851"/>
      <c r="CW97" s="849"/>
      <c r="CX97" s="850"/>
      <c r="CY97" s="850"/>
      <c r="CZ97" s="850"/>
      <c r="DA97" s="851"/>
      <c r="DB97" s="849"/>
      <c r="DC97" s="850"/>
      <c r="DD97" s="850"/>
      <c r="DE97" s="850"/>
      <c r="DF97" s="851"/>
      <c r="DG97" s="849"/>
      <c r="DH97" s="850"/>
      <c r="DI97" s="850"/>
      <c r="DJ97" s="850"/>
      <c r="DK97" s="851"/>
      <c r="DL97" s="849"/>
      <c r="DM97" s="850"/>
      <c r="DN97" s="850"/>
      <c r="DO97" s="850"/>
      <c r="DP97" s="851"/>
      <c r="DQ97" s="849"/>
      <c r="DR97" s="850"/>
      <c r="DS97" s="850"/>
      <c r="DT97" s="850"/>
      <c r="DU97" s="851"/>
      <c r="DV97" s="846"/>
      <c r="DW97" s="847"/>
      <c r="DX97" s="847"/>
      <c r="DY97" s="847"/>
      <c r="DZ97" s="848"/>
      <c r="EA97" s="224"/>
    </row>
    <row r="98" spans="1:131" ht="26.25" hidden="1" customHeight="1" x14ac:dyDescent="0.2">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846"/>
      <c r="BT98" s="847"/>
      <c r="BU98" s="847"/>
      <c r="BV98" s="847"/>
      <c r="BW98" s="847"/>
      <c r="BX98" s="847"/>
      <c r="BY98" s="847"/>
      <c r="BZ98" s="847"/>
      <c r="CA98" s="847"/>
      <c r="CB98" s="847"/>
      <c r="CC98" s="847"/>
      <c r="CD98" s="847"/>
      <c r="CE98" s="847"/>
      <c r="CF98" s="847"/>
      <c r="CG98" s="852"/>
      <c r="CH98" s="849"/>
      <c r="CI98" s="850"/>
      <c r="CJ98" s="850"/>
      <c r="CK98" s="850"/>
      <c r="CL98" s="851"/>
      <c r="CM98" s="849"/>
      <c r="CN98" s="850"/>
      <c r="CO98" s="850"/>
      <c r="CP98" s="850"/>
      <c r="CQ98" s="851"/>
      <c r="CR98" s="849"/>
      <c r="CS98" s="850"/>
      <c r="CT98" s="850"/>
      <c r="CU98" s="850"/>
      <c r="CV98" s="851"/>
      <c r="CW98" s="849"/>
      <c r="CX98" s="850"/>
      <c r="CY98" s="850"/>
      <c r="CZ98" s="850"/>
      <c r="DA98" s="851"/>
      <c r="DB98" s="849"/>
      <c r="DC98" s="850"/>
      <c r="DD98" s="850"/>
      <c r="DE98" s="850"/>
      <c r="DF98" s="851"/>
      <c r="DG98" s="849"/>
      <c r="DH98" s="850"/>
      <c r="DI98" s="850"/>
      <c r="DJ98" s="850"/>
      <c r="DK98" s="851"/>
      <c r="DL98" s="849"/>
      <c r="DM98" s="850"/>
      <c r="DN98" s="850"/>
      <c r="DO98" s="850"/>
      <c r="DP98" s="851"/>
      <c r="DQ98" s="849"/>
      <c r="DR98" s="850"/>
      <c r="DS98" s="850"/>
      <c r="DT98" s="850"/>
      <c r="DU98" s="851"/>
      <c r="DV98" s="846"/>
      <c r="DW98" s="847"/>
      <c r="DX98" s="847"/>
      <c r="DY98" s="847"/>
      <c r="DZ98" s="848"/>
      <c r="EA98" s="224"/>
    </row>
    <row r="99" spans="1:131" ht="26.25" hidden="1" customHeight="1" x14ac:dyDescent="0.2">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846"/>
      <c r="BT99" s="847"/>
      <c r="BU99" s="847"/>
      <c r="BV99" s="847"/>
      <c r="BW99" s="847"/>
      <c r="BX99" s="847"/>
      <c r="BY99" s="847"/>
      <c r="BZ99" s="847"/>
      <c r="CA99" s="847"/>
      <c r="CB99" s="847"/>
      <c r="CC99" s="847"/>
      <c r="CD99" s="847"/>
      <c r="CE99" s="847"/>
      <c r="CF99" s="847"/>
      <c r="CG99" s="852"/>
      <c r="CH99" s="849"/>
      <c r="CI99" s="850"/>
      <c r="CJ99" s="850"/>
      <c r="CK99" s="850"/>
      <c r="CL99" s="851"/>
      <c r="CM99" s="849"/>
      <c r="CN99" s="850"/>
      <c r="CO99" s="850"/>
      <c r="CP99" s="850"/>
      <c r="CQ99" s="851"/>
      <c r="CR99" s="849"/>
      <c r="CS99" s="850"/>
      <c r="CT99" s="850"/>
      <c r="CU99" s="850"/>
      <c r="CV99" s="851"/>
      <c r="CW99" s="849"/>
      <c r="CX99" s="850"/>
      <c r="CY99" s="850"/>
      <c r="CZ99" s="850"/>
      <c r="DA99" s="851"/>
      <c r="DB99" s="849"/>
      <c r="DC99" s="850"/>
      <c r="DD99" s="850"/>
      <c r="DE99" s="850"/>
      <c r="DF99" s="851"/>
      <c r="DG99" s="849"/>
      <c r="DH99" s="850"/>
      <c r="DI99" s="850"/>
      <c r="DJ99" s="850"/>
      <c r="DK99" s="851"/>
      <c r="DL99" s="849"/>
      <c r="DM99" s="850"/>
      <c r="DN99" s="850"/>
      <c r="DO99" s="850"/>
      <c r="DP99" s="851"/>
      <c r="DQ99" s="849"/>
      <c r="DR99" s="850"/>
      <c r="DS99" s="850"/>
      <c r="DT99" s="850"/>
      <c r="DU99" s="851"/>
      <c r="DV99" s="846"/>
      <c r="DW99" s="847"/>
      <c r="DX99" s="847"/>
      <c r="DY99" s="847"/>
      <c r="DZ99" s="848"/>
      <c r="EA99" s="224"/>
    </row>
    <row r="100" spans="1:131" ht="26.25" hidden="1" customHeight="1" x14ac:dyDescent="0.2">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846"/>
      <c r="BT100" s="847"/>
      <c r="BU100" s="847"/>
      <c r="BV100" s="847"/>
      <c r="BW100" s="847"/>
      <c r="BX100" s="847"/>
      <c r="BY100" s="847"/>
      <c r="BZ100" s="847"/>
      <c r="CA100" s="847"/>
      <c r="CB100" s="847"/>
      <c r="CC100" s="847"/>
      <c r="CD100" s="847"/>
      <c r="CE100" s="847"/>
      <c r="CF100" s="847"/>
      <c r="CG100" s="852"/>
      <c r="CH100" s="849"/>
      <c r="CI100" s="850"/>
      <c r="CJ100" s="850"/>
      <c r="CK100" s="850"/>
      <c r="CL100" s="851"/>
      <c r="CM100" s="849"/>
      <c r="CN100" s="850"/>
      <c r="CO100" s="850"/>
      <c r="CP100" s="850"/>
      <c r="CQ100" s="851"/>
      <c r="CR100" s="849"/>
      <c r="CS100" s="850"/>
      <c r="CT100" s="850"/>
      <c r="CU100" s="850"/>
      <c r="CV100" s="851"/>
      <c r="CW100" s="849"/>
      <c r="CX100" s="850"/>
      <c r="CY100" s="850"/>
      <c r="CZ100" s="850"/>
      <c r="DA100" s="851"/>
      <c r="DB100" s="849"/>
      <c r="DC100" s="850"/>
      <c r="DD100" s="850"/>
      <c r="DE100" s="850"/>
      <c r="DF100" s="851"/>
      <c r="DG100" s="849"/>
      <c r="DH100" s="850"/>
      <c r="DI100" s="850"/>
      <c r="DJ100" s="850"/>
      <c r="DK100" s="851"/>
      <c r="DL100" s="849"/>
      <c r="DM100" s="850"/>
      <c r="DN100" s="850"/>
      <c r="DO100" s="850"/>
      <c r="DP100" s="851"/>
      <c r="DQ100" s="849"/>
      <c r="DR100" s="850"/>
      <c r="DS100" s="850"/>
      <c r="DT100" s="850"/>
      <c r="DU100" s="851"/>
      <c r="DV100" s="846"/>
      <c r="DW100" s="847"/>
      <c r="DX100" s="847"/>
      <c r="DY100" s="847"/>
      <c r="DZ100" s="848"/>
      <c r="EA100" s="224"/>
    </row>
    <row r="101" spans="1:131" ht="26.25" hidden="1" customHeight="1" x14ac:dyDescent="0.2">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846"/>
      <c r="BT101" s="847"/>
      <c r="BU101" s="847"/>
      <c r="BV101" s="847"/>
      <c r="BW101" s="847"/>
      <c r="BX101" s="847"/>
      <c r="BY101" s="847"/>
      <c r="BZ101" s="847"/>
      <c r="CA101" s="847"/>
      <c r="CB101" s="847"/>
      <c r="CC101" s="847"/>
      <c r="CD101" s="847"/>
      <c r="CE101" s="847"/>
      <c r="CF101" s="847"/>
      <c r="CG101" s="852"/>
      <c r="CH101" s="849"/>
      <c r="CI101" s="850"/>
      <c r="CJ101" s="850"/>
      <c r="CK101" s="850"/>
      <c r="CL101" s="851"/>
      <c r="CM101" s="849"/>
      <c r="CN101" s="850"/>
      <c r="CO101" s="850"/>
      <c r="CP101" s="850"/>
      <c r="CQ101" s="851"/>
      <c r="CR101" s="849"/>
      <c r="CS101" s="850"/>
      <c r="CT101" s="850"/>
      <c r="CU101" s="850"/>
      <c r="CV101" s="851"/>
      <c r="CW101" s="849"/>
      <c r="CX101" s="850"/>
      <c r="CY101" s="850"/>
      <c r="CZ101" s="850"/>
      <c r="DA101" s="851"/>
      <c r="DB101" s="849"/>
      <c r="DC101" s="850"/>
      <c r="DD101" s="850"/>
      <c r="DE101" s="850"/>
      <c r="DF101" s="851"/>
      <c r="DG101" s="849"/>
      <c r="DH101" s="850"/>
      <c r="DI101" s="850"/>
      <c r="DJ101" s="850"/>
      <c r="DK101" s="851"/>
      <c r="DL101" s="849"/>
      <c r="DM101" s="850"/>
      <c r="DN101" s="850"/>
      <c r="DO101" s="850"/>
      <c r="DP101" s="851"/>
      <c r="DQ101" s="849"/>
      <c r="DR101" s="850"/>
      <c r="DS101" s="850"/>
      <c r="DT101" s="850"/>
      <c r="DU101" s="851"/>
      <c r="DV101" s="846"/>
      <c r="DW101" s="847"/>
      <c r="DX101" s="847"/>
      <c r="DY101" s="847"/>
      <c r="DZ101" s="848"/>
      <c r="EA101" s="224"/>
    </row>
    <row r="102" spans="1:131" ht="26.25" customHeight="1" thickBot="1" x14ac:dyDescent="0.25">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379</v>
      </c>
      <c r="BR102" s="776" t="s">
        <v>403</v>
      </c>
      <c r="BS102" s="777"/>
      <c r="BT102" s="777"/>
      <c r="BU102" s="777"/>
      <c r="BV102" s="777"/>
      <c r="BW102" s="777"/>
      <c r="BX102" s="777"/>
      <c r="BY102" s="777"/>
      <c r="BZ102" s="777"/>
      <c r="CA102" s="777"/>
      <c r="CB102" s="777"/>
      <c r="CC102" s="777"/>
      <c r="CD102" s="777"/>
      <c r="CE102" s="777"/>
      <c r="CF102" s="777"/>
      <c r="CG102" s="778"/>
      <c r="CH102" s="874"/>
      <c r="CI102" s="875"/>
      <c r="CJ102" s="875"/>
      <c r="CK102" s="875"/>
      <c r="CL102" s="876"/>
      <c r="CM102" s="874"/>
      <c r="CN102" s="875"/>
      <c r="CO102" s="875"/>
      <c r="CP102" s="875"/>
      <c r="CQ102" s="876"/>
      <c r="CR102" s="877">
        <v>297</v>
      </c>
      <c r="CS102" s="839"/>
      <c r="CT102" s="839"/>
      <c r="CU102" s="839"/>
      <c r="CV102" s="878"/>
      <c r="CW102" s="877">
        <v>1272</v>
      </c>
      <c r="CX102" s="839"/>
      <c r="CY102" s="839"/>
      <c r="CZ102" s="839"/>
      <c r="DA102" s="878"/>
      <c r="DB102" s="877">
        <v>9769</v>
      </c>
      <c r="DC102" s="839"/>
      <c r="DD102" s="839"/>
      <c r="DE102" s="839"/>
      <c r="DF102" s="878"/>
      <c r="DG102" s="877">
        <v>406</v>
      </c>
      <c r="DH102" s="839"/>
      <c r="DI102" s="839"/>
      <c r="DJ102" s="839"/>
      <c r="DK102" s="878"/>
      <c r="DL102" s="877" t="s">
        <v>549</v>
      </c>
      <c r="DM102" s="839"/>
      <c r="DN102" s="839"/>
      <c r="DO102" s="839"/>
      <c r="DP102" s="878"/>
      <c r="DQ102" s="877">
        <v>409</v>
      </c>
      <c r="DR102" s="839"/>
      <c r="DS102" s="839"/>
      <c r="DT102" s="839"/>
      <c r="DU102" s="878"/>
      <c r="DV102" s="776"/>
      <c r="DW102" s="777"/>
      <c r="DX102" s="777"/>
      <c r="DY102" s="777"/>
      <c r="DZ102" s="901"/>
      <c r="EA102" s="224"/>
    </row>
    <row r="103" spans="1:131" ht="26.25" customHeight="1" x14ac:dyDescent="0.2">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02" t="s">
        <v>404</v>
      </c>
      <c r="BR103" s="902"/>
      <c r="BS103" s="902"/>
      <c r="BT103" s="902"/>
      <c r="BU103" s="902"/>
      <c r="BV103" s="902"/>
      <c r="BW103" s="902"/>
      <c r="BX103" s="902"/>
      <c r="BY103" s="902"/>
      <c r="BZ103" s="902"/>
      <c r="CA103" s="902"/>
      <c r="CB103" s="902"/>
      <c r="CC103" s="902"/>
      <c r="CD103" s="902"/>
      <c r="CE103" s="902"/>
      <c r="CF103" s="902"/>
      <c r="CG103" s="902"/>
      <c r="CH103" s="902"/>
      <c r="CI103" s="902"/>
      <c r="CJ103" s="902"/>
      <c r="CK103" s="902"/>
      <c r="CL103" s="902"/>
      <c r="CM103" s="902"/>
      <c r="CN103" s="902"/>
      <c r="CO103" s="902"/>
      <c r="CP103" s="902"/>
      <c r="CQ103" s="902"/>
      <c r="CR103" s="902"/>
      <c r="CS103" s="902"/>
      <c r="CT103" s="902"/>
      <c r="CU103" s="902"/>
      <c r="CV103" s="902"/>
      <c r="CW103" s="902"/>
      <c r="CX103" s="902"/>
      <c r="CY103" s="902"/>
      <c r="CZ103" s="902"/>
      <c r="DA103" s="902"/>
      <c r="DB103" s="902"/>
      <c r="DC103" s="902"/>
      <c r="DD103" s="902"/>
      <c r="DE103" s="902"/>
      <c r="DF103" s="902"/>
      <c r="DG103" s="902"/>
      <c r="DH103" s="902"/>
      <c r="DI103" s="902"/>
      <c r="DJ103" s="902"/>
      <c r="DK103" s="902"/>
      <c r="DL103" s="902"/>
      <c r="DM103" s="902"/>
      <c r="DN103" s="902"/>
      <c r="DO103" s="902"/>
      <c r="DP103" s="902"/>
      <c r="DQ103" s="902"/>
      <c r="DR103" s="902"/>
      <c r="DS103" s="902"/>
      <c r="DT103" s="902"/>
      <c r="DU103" s="902"/>
      <c r="DV103" s="902"/>
      <c r="DW103" s="902"/>
      <c r="DX103" s="902"/>
      <c r="DY103" s="902"/>
      <c r="DZ103" s="902"/>
      <c r="EA103" s="224"/>
    </row>
    <row r="104" spans="1:131" ht="26.25" customHeight="1" x14ac:dyDescent="0.2">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03" t="s">
        <v>405</v>
      </c>
      <c r="BR104" s="903"/>
      <c r="BS104" s="903"/>
      <c r="BT104" s="903"/>
      <c r="BU104" s="903"/>
      <c r="BV104" s="903"/>
      <c r="BW104" s="903"/>
      <c r="BX104" s="903"/>
      <c r="BY104" s="903"/>
      <c r="BZ104" s="903"/>
      <c r="CA104" s="903"/>
      <c r="CB104" s="903"/>
      <c r="CC104" s="903"/>
      <c r="CD104" s="903"/>
      <c r="CE104" s="903"/>
      <c r="CF104" s="903"/>
      <c r="CG104" s="903"/>
      <c r="CH104" s="903"/>
      <c r="CI104" s="903"/>
      <c r="CJ104" s="903"/>
      <c r="CK104" s="903"/>
      <c r="CL104" s="903"/>
      <c r="CM104" s="903"/>
      <c r="CN104" s="903"/>
      <c r="CO104" s="903"/>
      <c r="CP104" s="903"/>
      <c r="CQ104" s="903"/>
      <c r="CR104" s="903"/>
      <c r="CS104" s="903"/>
      <c r="CT104" s="903"/>
      <c r="CU104" s="903"/>
      <c r="CV104" s="903"/>
      <c r="CW104" s="903"/>
      <c r="CX104" s="903"/>
      <c r="CY104" s="903"/>
      <c r="CZ104" s="903"/>
      <c r="DA104" s="903"/>
      <c r="DB104" s="903"/>
      <c r="DC104" s="903"/>
      <c r="DD104" s="903"/>
      <c r="DE104" s="903"/>
      <c r="DF104" s="903"/>
      <c r="DG104" s="903"/>
      <c r="DH104" s="903"/>
      <c r="DI104" s="903"/>
      <c r="DJ104" s="903"/>
      <c r="DK104" s="903"/>
      <c r="DL104" s="903"/>
      <c r="DM104" s="903"/>
      <c r="DN104" s="903"/>
      <c r="DO104" s="903"/>
      <c r="DP104" s="903"/>
      <c r="DQ104" s="903"/>
      <c r="DR104" s="903"/>
      <c r="DS104" s="903"/>
      <c r="DT104" s="903"/>
      <c r="DU104" s="903"/>
      <c r="DV104" s="903"/>
      <c r="DW104" s="903"/>
      <c r="DX104" s="903"/>
      <c r="DY104" s="903"/>
      <c r="DZ104" s="903"/>
      <c r="EA104" s="224"/>
    </row>
    <row r="105" spans="1:131" ht="11.25" customHeight="1" x14ac:dyDescent="0.2">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43" t="s">
        <v>406</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407</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04" t="s">
        <v>408</v>
      </c>
      <c r="B108" s="905"/>
      <c r="C108" s="905"/>
      <c r="D108" s="905"/>
      <c r="E108" s="905"/>
      <c r="F108" s="905"/>
      <c r="G108" s="905"/>
      <c r="H108" s="905"/>
      <c r="I108" s="905"/>
      <c r="J108" s="905"/>
      <c r="K108" s="905"/>
      <c r="L108" s="905"/>
      <c r="M108" s="905"/>
      <c r="N108" s="905"/>
      <c r="O108" s="905"/>
      <c r="P108" s="905"/>
      <c r="Q108" s="905"/>
      <c r="R108" s="905"/>
      <c r="S108" s="905"/>
      <c r="T108" s="905"/>
      <c r="U108" s="905"/>
      <c r="V108" s="905"/>
      <c r="W108" s="905"/>
      <c r="X108" s="905"/>
      <c r="Y108" s="905"/>
      <c r="Z108" s="905"/>
      <c r="AA108" s="905"/>
      <c r="AB108" s="905"/>
      <c r="AC108" s="905"/>
      <c r="AD108" s="905"/>
      <c r="AE108" s="905"/>
      <c r="AF108" s="905"/>
      <c r="AG108" s="905"/>
      <c r="AH108" s="905"/>
      <c r="AI108" s="905"/>
      <c r="AJ108" s="905"/>
      <c r="AK108" s="905"/>
      <c r="AL108" s="905"/>
      <c r="AM108" s="905"/>
      <c r="AN108" s="905"/>
      <c r="AO108" s="905"/>
      <c r="AP108" s="905"/>
      <c r="AQ108" s="905"/>
      <c r="AR108" s="905"/>
      <c r="AS108" s="905"/>
      <c r="AT108" s="906"/>
      <c r="AU108" s="904" t="s">
        <v>409</v>
      </c>
      <c r="AV108" s="905"/>
      <c r="AW108" s="905"/>
      <c r="AX108" s="905"/>
      <c r="AY108" s="905"/>
      <c r="AZ108" s="905"/>
      <c r="BA108" s="905"/>
      <c r="BB108" s="905"/>
      <c r="BC108" s="905"/>
      <c r="BD108" s="905"/>
      <c r="BE108" s="905"/>
      <c r="BF108" s="905"/>
      <c r="BG108" s="905"/>
      <c r="BH108" s="905"/>
      <c r="BI108" s="905"/>
      <c r="BJ108" s="905"/>
      <c r="BK108" s="905"/>
      <c r="BL108" s="905"/>
      <c r="BM108" s="905"/>
      <c r="BN108" s="905"/>
      <c r="BO108" s="905"/>
      <c r="BP108" s="905"/>
      <c r="BQ108" s="905"/>
      <c r="BR108" s="905"/>
      <c r="BS108" s="905"/>
      <c r="BT108" s="905"/>
      <c r="BU108" s="905"/>
      <c r="BV108" s="905"/>
      <c r="BW108" s="905"/>
      <c r="BX108" s="905"/>
      <c r="BY108" s="905"/>
      <c r="BZ108" s="905"/>
      <c r="CA108" s="905"/>
      <c r="CB108" s="905"/>
      <c r="CC108" s="905"/>
      <c r="CD108" s="905"/>
      <c r="CE108" s="905"/>
      <c r="CF108" s="905"/>
      <c r="CG108" s="905"/>
      <c r="CH108" s="905"/>
      <c r="CI108" s="905"/>
      <c r="CJ108" s="905"/>
      <c r="CK108" s="905"/>
      <c r="CL108" s="905"/>
      <c r="CM108" s="905"/>
      <c r="CN108" s="905"/>
      <c r="CO108" s="905"/>
      <c r="CP108" s="905"/>
      <c r="CQ108" s="905"/>
      <c r="CR108" s="905"/>
      <c r="CS108" s="905"/>
      <c r="CT108" s="905"/>
      <c r="CU108" s="905"/>
      <c r="CV108" s="905"/>
      <c r="CW108" s="905"/>
      <c r="CX108" s="905"/>
      <c r="CY108" s="905"/>
      <c r="CZ108" s="905"/>
      <c r="DA108" s="905"/>
      <c r="DB108" s="905"/>
      <c r="DC108" s="905"/>
      <c r="DD108" s="905"/>
      <c r="DE108" s="905"/>
      <c r="DF108" s="905"/>
      <c r="DG108" s="905"/>
      <c r="DH108" s="905"/>
      <c r="DI108" s="905"/>
      <c r="DJ108" s="905"/>
      <c r="DK108" s="905"/>
      <c r="DL108" s="905"/>
      <c r="DM108" s="905"/>
      <c r="DN108" s="905"/>
      <c r="DO108" s="905"/>
      <c r="DP108" s="905"/>
      <c r="DQ108" s="905"/>
      <c r="DR108" s="905"/>
      <c r="DS108" s="905"/>
      <c r="DT108" s="905"/>
      <c r="DU108" s="905"/>
      <c r="DV108" s="905"/>
      <c r="DW108" s="905"/>
      <c r="DX108" s="905"/>
      <c r="DY108" s="905"/>
      <c r="DZ108" s="906"/>
    </row>
    <row r="109" spans="1:131" s="224" customFormat="1" ht="26.25" customHeight="1" x14ac:dyDescent="0.2">
      <c r="A109" s="899" t="s">
        <v>410</v>
      </c>
      <c r="B109" s="880"/>
      <c r="C109" s="880"/>
      <c r="D109" s="880"/>
      <c r="E109" s="880"/>
      <c r="F109" s="880"/>
      <c r="G109" s="880"/>
      <c r="H109" s="880"/>
      <c r="I109" s="880"/>
      <c r="J109" s="880"/>
      <c r="K109" s="880"/>
      <c r="L109" s="880"/>
      <c r="M109" s="880"/>
      <c r="N109" s="880"/>
      <c r="O109" s="880"/>
      <c r="P109" s="880"/>
      <c r="Q109" s="880"/>
      <c r="R109" s="880"/>
      <c r="S109" s="880"/>
      <c r="T109" s="880"/>
      <c r="U109" s="880"/>
      <c r="V109" s="880"/>
      <c r="W109" s="880"/>
      <c r="X109" s="880"/>
      <c r="Y109" s="880"/>
      <c r="Z109" s="881"/>
      <c r="AA109" s="879" t="s">
        <v>411</v>
      </c>
      <c r="AB109" s="880"/>
      <c r="AC109" s="880"/>
      <c r="AD109" s="880"/>
      <c r="AE109" s="881"/>
      <c r="AF109" s="879" t="s">
        <v>412</v>
      </c>
      <c r="AG109" s="880"/>
      <c r="AH109" s="880"/>
      <c r="AI109" s="880"/>
      <c r="AJ109" s="881"/>
      <c r="AK109" s="879" t="s">
        <v>294</v>
      </c>
      <c r="AL109" s="880"/>
      <c r="AM109" s="880"/>
      <c r="AN109" s="880"/>
      <c r="AO109" s="881"/>
      <c r="AP109" s="879" t="s">
        <v>413</v>
      </c>
      <c r="AQ109" s="880"/>
      <c r="AR109" s="880"/>
      <c r="AS109" s="880"/>
      <c r="AT109" s="882"/>
      <c r="AU109" s="899" t="s">
        <v>410</v>
      </c>
      <c r="AV109" s="880"/>
      <c r="AW109" s="880"/>
      <c r="AX109" s="880"/>
      <c r="AY109" s="880"/>
      <c r="AZ109" s="880"/>
      <c r="BA109" s="880"/>
      <c r="BB109" s="880"/>
      <c r="BC109" s="880"/>
      <c r="BD109" s="880"/>
      <c r="BE109" s="880"/>
      <c r="BF109" s="880"/>
      <c r="BG109" s="880"/>
      <c r="BH109" s="880"/>
      <c r="BI109" s="880"/>
      <c r="BJ109" s="880"/>
      <c r="BK109" s="880"/>
      <c r="BL109" s="880"/>
      <c r="BM109" s="880"/>
      <c r="BN109" s="880"/>
      <c r="BO109" s="880"/>
      <c r="BP109" s="881"/>
      <c r="BQ109" s="879" t="s">
        <v>411</v>
      </c>
      <c r="BR109" s="880"/>
      <c r="BS109" s="880"/>
      <c r="BT109" s="880"/>
      <c r="BU109" s="881"/>
      <c r="BV109" s="879" t="s">
        <v>412</v>
      </c>
      <c r="BW109" s="880"/>
      <c r="BX109" s="880"/>
      <c r="BY109" s="880"/>
      <c r="BZ109" s="881"/>
      <c r="CA109" s="879" t="s">
        <v>294</v>
      </c>
      <c r="CB109" s="880"/>
      <c r="CC109" s="880"/>
      <c r="CD109" s="880"/>
      <c r="CE109" s="881"/>
      <c r="CF109" s="900" t="s">
        <v>413</v>
      </c>
      <c r="CG109" s="900"/>
      <c r="CH109" s="900"/>
      <c r="CI109" s="900"/>
      <c r="CJ109" s="900"/>
      <c r="CK109" s="879" t="s">
        <v>414</v>
      </c>
      <c r="CL109" s="880"/>
      <c r="CM109" s="880"/>
      <c r="CN109" s="880"/>
      <c r="CO109" s="880"/>
      <c r="CP109" s="880"/>
      <c r="CQ109" s="880"/>
      <c r="CR109" s="880"/>
      <c r="CS109" s="880"/>
      <c r="CT109" s="880"/>
      <c r="CU109" s="880"/>
      <c r="CV109" s="880"/>
      <c r="CW109" s="880"/>
      <c r="CX109" s="880"/>
      <c r="CY109" s="880"/>
      <c r="CZ109" s="880"/>
      <c r="DA109" s="880"/>
      <c r="DB109" s="880"/>
      <c r="DC109" s="880"/>
      <c r="DD109" s="880"/>
      <c r="DE109" s="880"/>
      <c r="DF109" s="881"/>
      <c r="DG109" s="879" t="s">
        <v>411</v>
      </c>
      <c r="DH109" s="880"/>
      <c r="DI109" s="880"/>
      <c r="DJ109" s="880"/>
      <c r="DK109" s="881"/>
      <c r="DL109" s="879" t="s">
        <v>412</v>
      </c>
      <c r="DM109" s="880"/>
      <c r="DN109" s="880"/>
      <c r="DO109" s="880"/>
      <c r="DP109" s="881"/>
      <c r="DQ109" s="879" t="s">
        <v>294</v>
      </c>
      <c r="DR109" s="880"/>
      <c r="DS109" s="880"/>
      <c r="DT109" s="880"/>
      <c r="DU109" s="881"/>
      <c r="DV109" s="879" t="s">
        <v>413</v>
      </c>
      <c r="DW109" s="880"/>
      <c r="DX109" s="880"/>
      <c r="DY109" s="880"/>
      <c r="DZ109" s="882"/>
    </row>
    <row r="110" spans="1:131" s="224" customFormat="1" ht="26.25" customHeight="1" x14ac:dyDescent="0.2">
      <c r="A110" s="883" t="s">
        <v>415</v>
      </c>
      <c r="B110" s="884"/>
      <c r="C110" s="884"/>
      <c r="D110" s="884"/>
      <c r="E110" s="884"/>
      <c r="F110" s="884"/>
      <c r="G110" s="884"/>
      <c r="H110" s="884"/>
      <c r="I110" s="884"/>
      <c r="J110" s="884"/>
      <c r="K110" s="884"/>
      <c r="L110" s="884"/>
      <c r="M110" s="884"/>
      <c r="N110" s="884"/>
      <c r="O110" s="884"/>
      <c r="P110" s="884"/>
      <c r="Q110" s="884"/>
      <c r="R110" s="884"/>
      <c r="S110" s="884"/>
      <c r="T110" s="884"/>
      <c r="U110" s="884"/>
      <c r="V110" s="884"/>
      <c r="W110" s="884"/>
      <c r="X110" s="884"/>
      <c r="Y110" s="884"/>
      <c r="Z110" s="885"/>
      <c r="AA110" s="886">
        <v>6138540</v>
      </c>
      <c r="AB110" s="887"/>
      <c r="AC110" s="887"/>
      <c r="AD110" s="887"/>
      <c r="AE110" s="888"/>
      <c r="AF110" s="889">
        <v>6201447</v>
      </c>
      <c r="AG110" s="887"/>
      <c r="AH110" s="887"/>
      <c r="AI110" s="887"/>
      <c r="AJ110" s="888"/>
      <c r="AK110" s="889">
        <v>6232753</v>
      </c>
      <c r="AL110" s="887"/>
      <c r="AM110" s="887"/>
      <c r="AN110" s="887"/>
      <c r="AO110" s="888"/>
      <c r="AP110" s="890">
        <v>29.6</v>
      </c>
      <c r="AQ110" s="891"/>
      <c r="AR110" s="891"/>
      <c r="AS110" s="891"/>
      <c r="AT110" s="892"/>
      <c r="AU110" s="893" t="s">
        <v>69</v>
      </c>
      <c r="AV110" s="894"/>
      <c r="AW110" s="894"/>
      <c r="AX110" s="894"/>
      <c r="AY110" s="894"/>
      <c r="AZ110" s="916" t="s">
        <v>416</v>
      </c>
      <c r="BA110" s="884"/>
      <c r="BB110" s="884"/>
      <c r="BC110" s="884"/>
      <c r="BD110" s="884"/>
      <c r="BE110" s="884"/>
      <c r="BF110" s="884"/>
      <c r="BG110" s="884"/>
      <c r="BH110" s="884"/>
      <c r="BI110" s="884"/>
      <c r="BJ110" s="884"/>
      <c r="BK110" s="884"/>
      <c r="BL110" s="884"/>
      <c r="BM110" s="884"/>
      <c r="BN110" s="884"/>
      <c r="BO110" s="884"/>
      <c r="BP110" s="885"/>
      <c r="BQ110" s="917">
        <v>67181527</v>
      </c>
      <c r="BR110" s="918"/>
      <c r="BS110" s="918"/>
      <c r="BT110" s="918"/>
      <c r="BU110" s="918"/>
      <c r="BV110" s="918">
        <v>62935969</v>
      </c>
      <c r="BW110" s="918"/>
      <c r="BX110" s="918"/>
      <c r="BY110" s="918"/>
      <c r="BZ110" s="918"/>
      <c r="CA110" s="918">
        <v>60042363</v>
      </c>
      <c r="CB110" s="918"/>
      <c r="CC110" s="918"/>
      <c r="CD110" s="918"/>
      <c r="CE110" s="918"/>
      <c r="CF110" s="931">
        <v>285.3</v>
      </c>
      <c r="CG110" s="932"/>
      <c r="CH110" s="932"/>
      <c r="CI110" s="932"/>
      <c r="CJ110" s="932"/>
      <c r="CK110" s="933" t="s">
        <v>417</v>
      </c>
      <c r="CL110" s="934"/>
      <c r="CM110" s="916" t="s">
        <v>418</v>
      </c>
      <c r="CN110" s="884"/>
      <c r="CO110" s="884"/>
      <c r="CP110" s="884"/>
      <c r="CQ110" s="884"/>
      <c r="CR110" s="884"/>
      <c r="CS110" s="884"/>
      <c r="CT110" s="884"/>
      <c r="CU110" s="884"/>
      <c r="CV110" s="884"/>
      <c r="CW110" s="884"/>
      <c r="CX110" s="884"/>
      <c r="CY110" s="884"/>
      <c r="CZ110" s="884"/>
      <c r="DA110" s="884"/>
      <c r="DB110" s="884"/>
      <c r="DC110" s="884"/>
      <c r="DD110" s="884"/>
      <c r="DE110" s="884"/>
      <c r="DF110" s="885"/>
      <c r="DG110" s="917">
        <v>22597</v>
      </c>
      <c r="DH110" s="918"/>
      <c r="DI110" s="918"/>
      <c r="DJ110" s="918"/>
      <c r="DK110" s="918"/>
      <c r="DL110" s="918" t="s">
        <v>122</v>
      </c>
      <c r="DM110" s="918"/>
      <c r="DN110" s="918"/>
      <c r="DO110" s="918"/>
      <c r="DP110" s="918"/>
      <c r="DQ110" s="918" t="s">
        <v>122</v>
      </c>
      <c r="DR110" s="918"/>
      <c r="DS110" s="918"/>
      <c r="DT110" s="918"/>
      <c r="DU110" s="918"/>
      <c r="DV110" s="919" t="s">
        <v>122</v>
      </c>
      <c r="DW110" s="919"/>
      <c r="DX110" s="919"/>
      <c r="DY110" s="919"/>
      <c r="DZ110" s="920"/>
    </row>
    <row r="111" spans="1:131" s="224" customFormat="1" ht="26.25" customHeight="1" x14ac:dyDescent="0.2">
      <c r="A111" s="921" t="s">
        <v>419</v>
      </c>
      <c r="B111" s="922"/>
      <c r="C111" s="922"/>
      <c r="D111" s="922"/>
      <c r="E111" s="922"/>
      <c r="F111" s="922"/>
      <c r="G111" s="922"/>
      <c r="H111" s="922"/>
      <c r="I111" s="922"/>
      <c r="J111" s="922"/>
      <c r="K111" s="922"/>
      <c r="L111" s="922"/>
      <c r="M111" s="922"/>
      <c r="N111" s="922"/>
      <c r="O111" s="922"/>
      <c r="P111" s="922"/>
      <c r="Q111" s="922"/>
      <c r="R111" s="922"/>
      <c r="S111" s="922"/>
      <c r="T111" s="922"/>
      <c r="U111" s="922"/>
      <c r="V111" s="922"/>
      <c r="W111" s="922"/>
      <c r="X111" s="922"/>
      <c r="Y111" s="922"/>
      <c r="Z111" s="923"/>
      <c r="AA111" s="924" t="s">
        <v>122</v>
      </c>
      <c r="AB111" s="925"/>
      <c r="AC111" s="925"/>
      <c r="AD111" s="925"/>
      <c r="AE111" s="926"/>
      <c r="AF111" s="927" t="s">
        <v>122</v>
      </c>
      <c r="AG111" s="925"/>
      <c r="AH111" s="925"/>
      <c r="AI111" s="925"/>
      <c r="AJ111" s="926"/>
      <c r="AK111" s="927" t="s">
        <v>122</v>
      </c>
      <c r="AL111" s="925"/>
      <c r="AM111" s="925"/>
      <c r="AN111" s="925"/>
      <c r="AO111" s="926"/>
      <c r="AP111" s="928" t="s">
        <v>122</v>
      </c>
      <c r="AQ111" s="929"/>
      <c r="AR111" s="929"/>
      <c r="AS111" s="929"/>
      <c r="AT111" s="930"/>
      <c r="AU111" s="895"/>
      <c r="AV111" s="896"/>
      <c r="AW111" s="896"/>
      <c r="AX111" s="896"/>
      <c r="AY111" s="896"/>
      <c r="AZ111" s="909" t="s">
        <v>420</v>
      </c>
      <c r="BA111" s="910"/>
      <c r="BB111" s="910"/>
      <c r="BC111" s="910"/>
      <c r="BD111" s="910"/>
      <c r="BE111" s="910"/>
      <c r="BF111" s="910"/>
      <c r="BG111" s="910"/>
      <c r="BH111" s="910"/>
      <c r="BI111" s="910"/>
      <c r="BJ111" s="910"/>
      <c r="BK111" s="910"/>
      <c r="BL111" s="910"/>
      <c r="BM111" s="910"/>
      <c r="BN111" s="910"/>
      <c r="BO111" s="910"/>
      <c r="BP111" s="911"/>
      <c r="BQ111" s="912">
        <v>103731</v>
      </c>
      <c r="BR111" s="913"/>
      <c r="BS111" s="913"/>
      <c r="BT111" s="913"/>
      <c r="BU111" s="913"/>
      <c r="BV111" s="913">
        <v>72694</v>
      </c>
      <c r="BW111" s="913"/>
      <c r="BX111" s="913"/>
      <c r="BY111" s="913"/>
      <c r="BZ111" s="913"/>
      <c r="CA111" s="913">
        <v>64201</v>
      </c>
      <c r="CB111" s="913"/>
      <c r="CC111" s="913"/>
      <c r="CD111" s="913"/>
      <c r="CE111" s="913"/>
      <c r="CF111" s="907">
        <v>0.3</v>
      </c>
      <c r="CG111" s="908"/>
      <c r="CH111" s="908"/>
      <c r="CI111" s="908"/>
      <c r="CJ111" s="908"/>
      <c r="CK111" s="935"/>
      <c r="CL111" s="936"/>
      <c r="CM111" s="909" t="s">
        <v>421</v>
      </c>
      <c r="CN111" s="910"/>
      <c r="CO111" s="910"/>
      <c r="CP111" s="910"/>
      <c r="CQ111" s="910"/>
      <c r="CR111" s="910"/>
      <c r="CS111" s="910"/>
      <c r="CT111" s="910"/>
      <c r="CU111" s="910"/>
      <c r="CV111" s="910"/>
      <c r="CW111" s="910"/>
      <c r="CX111" s="910"/>
      <c r="CY111" s="910"/>
      <c r="CZ111" s="910"/>
      <c r="DA111" s="910"/>
      <c r="DB111" s="910"/>
      <c r="DC111" s="910"/>
      <c r="DD111" s="910"/>
      <c r="DE111" s="910"/>
      <c r="DF111" s="911"/>
      <c r="DG111" s="912" t="s">
        <v>122</v>
      </c>
      <c r="DH111" s="913"/>
      <c r="DI111" s="913"/>
      <c r="DJ111" s="913"/>
      <c r="DK111" s="913"/>
      <c r="DL111" s="913" t="s">
        <v>122</v>
      </c>
      <c r="DM111" s="913"/>
      <c r="DN111" s="913"/>
      <c r="DO111" s="913"/>
      <c r="DP111" s="913"/>
      <c r="DQ111" s="913" t="s">
        <v>122</v>
      </c>
      <c r="DR111" s="913"/>
      <c r="DS111" s="913"/>
      <c r="DT111" s="913"/>
      <c r="DU111" s="913"/>
      <c r="DV111" s="914" t="s">
        <v>122</v>
      </c>
      <c r="DW111" s="914"/>
      <c r="DX111" s="914"/>
      <c r="DY111" s="914"/>
      <c r="DZ111" s="915"/>
    </row>
    <row r="112" spans="1:131" s="224" customFormat="1" ht="26.25" customHeight="1" x14ac:dyDescent="0.2">
      <c r="A112" s="939" t="s">
        <v>422</v>
      </c>
      <c r="B112" s="940"/>
      <c r="C112" s="910" t="s">
        <v>423</v>
      </c>
      <c r="D112" s="910"/>
      <c r="E112" s="910"/>
      <c r="F112" s="910"/>
      <c r="G112" s="910"/>
      <c r="H112" s="910"/>
      <c r="I112" s="910"/>
      <c r="J112" s="910"/>
      <c r="K112" s="910"/>
      <c r="L112" s="910"/>
      <c r="M112" s="910"/>
      <c r="N112" s="910"/>
      <c r="O112" s="910"/>
      <c r="P112" s="910"/>
      <c r="Q112" s="910"/>
      <c r="R112" s="910"/>
      <c r="S112" s="910"/>
      <c r="T112" s="910"/>
      <c r="U112" s="910"/>
      <c r="V112" s="910"/>
      <c r="W112" s="910"/>
      <c r="X112" s="910"/>
      <c r="Y112" s="910"/>
      <c r="Z112" s="911"/>
      <c r="AA112" s="945" t="s">
        <v>122</v>
      </c>
      <c r="AB112" s="946"/>
      <c r="AC112" s="946"/>
      <c r="AD112" s="946"/>
      <c r="AE112" s="947"/>
      <c r="AF112" s="948" t="s">
        <v>122</v>
      </c>
      <c r="AG112" s="946"/>
      <c r="AH112" s="946"/>
      <c r="AI112" s="946"/>
      <c r="AJ112" s="947"/>
      <c r="AK112" s="948" t="s">
        <v>122</v>
      </c>
      <c r="AL112" s="946"/>
      <c r="AM112" s="946"/>
      <c r="AN112" s="946"/>
      <c r="AO112" s="947"/>
      <c r="AP112" s="949" t="s">
        <v>122</v>
      </c>
      <c r="AQ112" s="950"/>
      <c r="AR112" s="950"/>
      <c r="AS112" s="950"/>
      <c r="AT112" s="951"/>
      <c r="AU112" s="895"/>
      <c r="AV112" s="896"/>
      <c r="AW112" s="896"/>
      <c r="AX112" s="896"/>
      <c r="AY112" s="896"/>
      <c r="AZ112" s="909" t="s">
        <v>424</v>
      </c>
      <c r="BA112" s="910"/>
      <c r="BB112" s="910"/>
      <c r="BC112" s="910"/>
      <c r="BD112" s="910"/>
      <c r="BE112" s="910"/>
      <c r="BF112" s="910"/>
      <c r="BG112" s="910"/>
      <c r="BH112" s="910"/>
      <c r="BI112" s="910"/>
      <c r="BJ112" s="910"/>
      <c r="BK112" s="910"/>
      <c r="BL112" s="910"/>
      <c r="BM112" s="910"/>
      <c r="BN112" s="910"/>
      <c r="BO112" s="910"/>
      <c r="BP112" s="911"/>
      <c r="BQ112" s="912">
        <v>12788379</v>
      </c>
      <c r="BR112" s="913"/>
      <c r="BS112" s="913"/>
      <c r="BT112" s="913"/>
      <c r="BU112" s="913"/>
      <c r="BV112" s="913">
        <v>11137651</v>
      </c>
      <c r="BW112" s="913"/>
      <c r="BX112" s="913"/>
      <c r="BY112" s="913"/>
      <c r="BZ112" s="913"/>
      <c r="CA112" s="913">
        <v>11521730</v>
      </c>
      <c r="CB112" s="913"/>
      <c r="CC112" s="913"/>
      <c r="CD112" s="913"/>
      <c r="CE112" s="913"/>
      <c r="CF112" s="907">
        <v>54.8</v>
      </c>
      <c r="CG112" s="908"/>
      <c r="CH112" s="908"/>
      <c r="CI112" s="908"/>
      <c r="CJ112" s="908"/>
      <c r="CK112" s="935"/>
      <c r="CL112" s="936"/>
      <c r="CM112" s="909" t="s">
        <v>425</v>
      </c>
      <c r="CN112" s="910"/>
      <c r="CO112" s="910"/>
      <c r="CP112" s="910"/>
      <c r="CQ112" s="910"/>
      <c r="CR112" s="910"/>
      <c r="CS112" s="910"/>
      <c r="CT112" s="910"/>
      <c r="CU112" s="910"/>
      <c r="CV112" s="910"/>
      <c r="CW112" s="910"/>
      <c r="CX112" s="910"/>
      <c r="CY112" s="910"/>
      <c r="CZ112" s="910"/>
      <c r="DA112" s="910"/>
      <c r="DB112" s="910"/>
      <c r="DC112" s="910"/>
      <c r="DD112" s="910"/>
      <c r="DE112" s="910"/>
      <c r="DF112" s="911"/>
      <c r="DG112" s="912" t="s">
        <v>122</v>
      </c>
      <c r="DH112" s="913"/>
      <c r="DI112" s="913"/>
      <c r="DJ112" s="913"/>
      <c r="DK112" s="913"/>
      <c r="DL112" s="913" t="s">
        <v>122</v>
      </c>
      <c r="DM112" s="913"/>
      <c r="DN112" s="913"/>
      <c r="DO112" s="913"/>
      <c r="DP112" s="913"/>
      <c r="DQ112" s="913" t="s">
        <v>122</v>
      </c>
      <c r="DR112" s="913"/>
      <c r="DS112" s="913"/>
      <c r="DT112" s="913"/>
      <c r="DU112" s="913"/>
      <c r="DV112" s="914" t="s">
        <v>122</v>
      </c>
      <c r="DW112" s="914"/>
      <c r="DX112" s="914"/>
      <c r="DY112" s="914"/>
      <c r="DZ112" s="915"/>
    </row>
    <row r="113" spans="1:130" s="224" customFormat="1" ht="26.25" customHeight="1" x14ac:dyDescent="0.2">
      <c r="A113" s="941"/>
      <c r="B113" s="942"/>
      <c r="C113" s="910" t="s">
        <v>426</v>
      </c>
      <c r="D113" s="910"/>
      <c r="E113" s="910"/>
      <c r="F113" s="910"/>
      <c r="G113" s="910"/>
      <c r="H113" s="910"/>
      <c r="I113" s="910"/>
      <c r="J113" s="910"/>
      <c r="K113" s="910"/>
      <c r="L113" s="910"/>
      <c r="M113" s="910"/>
      <c r="N113" s="910"/>
      <c r="O113" s="910"/>
      <c r="P113" s="910"/>
      <c r="Q113" s="910"/>
      <c r="R113" s="910"/>
      <c r="S113" s="910"/>
      <c r="T113" s="910"/>
      <c r="U113" s="910"/>
      <c r="V113" s="910"/>
      <c r="W113" s="910"/>
      <c r="X113" s="910"/>
      <c r="Y113" s="910"/>
      <c r="Z113" s="911"/>
      <c r="AA113" s="924">
        <v>1001816</v>
      </c>
      <c r="AB113" s="925"/>
      <c r="AC113" s="925"/>
      <c r="AD113" s="925"/>
      <c r="AE113" s="926"/>
      <c r="AF113" s="927">
        <v>992446</v>
      </c>
      <c r="AG113" s="925"/>
      <c r="AH113" s="925"/>
      <c r="AI113" s="925"/>
      <c r="AJ113" s="926"/>
      <c r="AK113" s="927">
        <v>1051702</v>
      </c>
      <c r="AL113" s="925"/>
      <c r="AM113" s="925"/>
      <c r="AN113" s="925"/>
      <c r="AO113" s="926"/>
      <c r="AP113" s="928">
        <v>5</v>
      </c>
      <c r="AQ113" s="929"/>
      <c r="AR113" s="929"/>
      <c r="AS113" s="929"/>
      <c r="AT113" s="930"/>
      <c r="AU113" s="895"/>
      <c r="AV113" s="896"/>
      <c r="AW113" s="896"/>
      <c r="AX113" s="896"/>
      <c r="AY113" s="896"/>
      <c r="AZ113" s="909" t="s">
        <v>427</v>
      </c>
      <c r="BA113" s="910"/>
      <c r="BB113" s="910"/>
      <c r="BC113" s="910"/>
      <c r="BD113" s="910"/>
      <c r="BE113" s="910"/>
      <c r="BF113" s="910"/>
      <c r="BG113" s="910"/>
      <c r="BH113" s="910"/>
      <c r="BI113" s="910"/>
      <c r="BJ113" s="910"/>
      <c r="BK113" s="910"/>
      <c r="BL113" s="910"/>
      <c r="BM113" s="910"/>
      <c r="BN113" s="910"/>
      <c r="BO113" s="910"/>
      <c r="BP113" s="911"/>
      <c r="BQ113" s="912">
        <v>518596</v>
      </c>
      <c r="BR113" s="913"/>
      <c r="BS113" s="913"/>
      <c r="BT113" s="913"/>
      <c r="BU113" s="913"/>
      <c r="BV113" s="913">
        <v>472241</v>
      </c>
      <c r="BW113" s="913"/>
      <c r="BX113" s="913"/>
      <c r="BY113" s="913"/>
      <c r="BZ113" s="913"/>
      <c r="CA113" s="913">
        <v>397446</v>
      </c>
      <c r="CB113" s="913"/>
      <c r="CC113" s="913"/>
      <c r="CD113" s="913"/>
      <c r="CE113" s="913"/>
      <c r="CF113" s="907">
        <v>1.9</v>
      </c>
      <c r="CG113" s="908"/>
      <c r="CH113" s="908"/>
      <c r="CI113" s="908"/>
      <c r="CJ113" s="908"/>
      <c r="CK113" s="935"/>
      <c r="CL113" s="936"/>
      <c r="CM113" s="909" t="s">
        <v>428</v>
      </c>
      <c r="CN113" s="910"/>
      <c r="CO113" s="910"/>
      <c r="CP113" s="910"/>
      <c r="CQ113" s="910"/>
      <c r="CR113" s="910"/>
      <c r="CS113" s="910"/>
      <c r="CT113" s="910"/>
      <c r="CU113" s="910"/>
      <c r="CV113" s="910"/>
      <c r="CW113" s="910"/>
      <c r="CX113" s="910"/>
      <c r="CY113" s="910"/>
      <c r="CZ113" s="910"/>
      <c r="DA113" s="910"/>
      <c r="DB113" s="910"/>
      <c r="DC113" s="910"/>
      <c r="DD113" s="910"/>
      <c r="DE113" s="910"/>
      <c r="DF113" s="911"/>
      <c r="DG113" s="945" t="s">
        <v>122</v>
      </c>
      <c r="DH113" s="946"/>
      <c r="DI113" s="946"/>
      <c r="DJ113" s="946"/>
      <c r="DK113" s="947"/>
      <c r="DL113" s="948" t="s">
        <v>122</v>
      </c>
      <c r="DM113" s="946"/>
      <c r="DN113" s="946"/>
      <c r="DO113" s="946"/>
      <c r="DP113" s="947"/>
      <c r="DQ113" s="948" t="s">
        <v>122</v>
      </c>
      <c r="DR113" s="946"/>
      <c r="DS113" s="946"/>
      <c r="DT113" s="946"/>
      <c r="DU113" s="947"/>
      <c r="DV113" s="949" t="s">
        <v>122</v>
      </c>
      <c r="DW113" s="950"/>
      <c r="DX113" s="950"/>
      <c r="DY113" s="950"/>
      <c r="DZ113" s="951"/>
    </row>
    <row r="114" spans="1:130" s="224" customFormat="1" ht="26.25" customHeight="1" x14ac:dyDescent="0.2">
      <c r="A114" s="941"/>
      <c r="B114" s="942"/>
      <c r="C114" s="910" t="s">
        <v>429</v>
      </c>
      <c r="D114" s="910"/>
      <c r="E114" s="910"/>
      <c r="F114" s="910"/>
      <c r="G114" s="910"/>
      <c r="H114" s="910"/>
      <c r="I114" s="910"/>
      <c r="J114" s="910"/>
      <c r="K114" s="910"/>
      <c r="L114" s="910"/>
      <c r="M114" s="910"/>
      <c r="N114" s="910"/>
      <c r="O114" s="910"/>
      <c r="P114" s="910"/>
      <c r="Q114" s="910"/>
      <c r="R114" s="910"/>
      <c r="S114" s="910"/>
      <c r="T114" s="910"/>
      <c r="U114" s="910"/>
      <c r="V114" s="910"/>
      <c r="W114" s="910"/>
      <c r="X114" s="910"/>
      <c r="Y114" s="910"/>
      <c r="Z114" s="911"/>
      <c r="AA114" s="945">
        <v>88691</v>
      </c>
      <c r="AB114" s="946"/>
      <c r="AC114" s="946"/>
      <c r="AD114" s="946"/>
      <c r="AE114" s="947"/>
      <c r="AF114" s="948">
        <v>86188</v>
      </c>
      <c r="AG114" s="946"/>
      <c r="AH114" s="946"/>
      <c r="AI114" s="946"/>
      <c r="AJ114" s="947"/>
      <c r="AK114" s="948">
        <v>86806</v>
      </c>
      <c r="AL114" s="946"/>
      <c r="AM114" s="946"/>
      <c r="AN114" s="946"/>
      <c r="AO114" s="947"/>
      <c r="AP114" s="949">
        <v>0.4</v>
      </c>
      <c r="AQ114" s="950"/>
      <c r="AR114" s="950"/>
      <c r="AS114" s="950"/>
      <c r="AT114" s="951"/>
      <c r="AU114" s="895"/>
      <c r="AV114" s="896"/>
      <c r="AW114" s="896"/>
      <c r="AX114" s="896"/>
      <c r="AY114" s="896"/>
      <c r="AZ114" s="909" t="s">
        <v>430</v>
      </c>
      <c r="BA114" s="910"/>
      <c r="BB114" s="910"/>
      <c r="BC114" s="910"/>
      <c r="BD114" s="910"/>
      <c r="BE114" s="910"/>
      <c r="BF114" s="910"/>
      <c r="BG114" s="910"/>
      <c r="BH114" s="910"/>
      <c r="BI114" s="910"/>
      <c r="BJ114" s="910"/>
      <c r="BK114" s="910"/>
      <c r="BL114" s="910"/>
      <c r="BM114" s="910"/>
      <c r="BN114" s="910"/>
      <c r="BO114" s="910"/>
      <c r="BP114" s="911"/>
      <c r="BQ114" s="912">
        <v>5073824</v>
      </c>
      <c r="BR114" s="913"/>
      <c r="BS114" s="913"/>
      <c r="BT114" s="913"/>
      <c r="BU114" s="913"/>
      <c r="BV114" s="913">
        <v>5004614</v>
      </c>
      <c r="BW114" s="913"/>
      <c r="BX114" s="913"/>
      <c r="BY114" s="913"/>
      <c r="BZ114" s="913"/>
      <c r="CA114" s="913">
        <v>4698558</v>
      </c>
      <c r="CB114" s="913"/>
      <c r="CC114" s="913"/>
      <c r="CD114" s="913"/>
      <c r="CE114" s="913"/>
      <c r="CF114" s="907">
        <v>22.3</v>
      </c>
      <c r="CG114" s="908"/>
      <c r="CH114" s="908"/>
      <c r="CI114" s="908"/>
      <c r="CJ114" s="908"/>
      <c r="CK114" s="935"/>
      <c r="CL114" s="936"/>
      <c r="CM114" s="909" t="s">
        <v>431</v>
      </c>
      <c r="CN114" s="910"/>
      <c r="CO114" s="910"/>
      <c r="CP114" s="910"/>
      <c r="CQ114" s="910"/>
      <c r="CR114" s="910"/>
      <c r="CS114" s="910"/>
      <c r="CT114" s="910"/>
      <c r="CU114" s="910"/>
      <c r="CV114" s="910"/>
      <c r="CW114" s="910"/>
      <c r="CX114" s="910"/>
      <c r="CY114" s="910"/>
      <c r="CZ114" s="910"/>
      <c r="DA114" s="910"/>
      <c r="DB114" s="910"/>
      <c r="DC114" s="910"/>
      <c r="DD114" s="910"/>
      <c r="DE114" s="910"/>
      <c r="DF114" s="911"/>
      <c r="DG114" s="945" t="s">
        <v>122</v>
      </c>
      <c r="DH114" s="946"/>
      <c r="DI114" s="946"/>
      <c r="DJ114" s="946"/>
      <c r="DK114" s="947"/>
      <c r="DL114" s="948" t="s">
        <v>122</v>
      </c>
      <c r="DM114" s="946"/>
      <c r="DN114" s="946"/>
      <c r="DO114" s="946"/>
      <c r="DP114" s="947"/>
      <c r="DQ114" s="948" t="s">
        <v>122</v>
      </c>
      <c r="DR114" s="946"/>
      <c r="DS114" s="946"/>
      <c r="DT114" s="946"/>
      <c r="DU114" s="947"/>
      <c r="DV114" s="949" t="s">
        <v>122</v>
      </c>
      <c r="DW114" s="950"/>
      <c r="DX114" s="950"/>
      <c r="DY114" s="950"/>
      <c r="DZ114" s="951"/>
    </row>
    <row r="115" spans="1:130" s="224" customFormat="1" ht="26.25" customHeight="1" x14ac:dyDescent="0.2">
      <c r="A115" s="941"/>
      <c r="B115" s="942"/>
      <c r="C115" s="910" t="s">
        <v>432</v>
      </c>
      <c r="D115" s="910"/>
      <c r="E115" s="910"/>
      <c r="F115" s="910"/>
      <c r="G115" s="910"/>
      <c r="H115" s="910"/>
      <c r="I115" s="910"/>
      <c r="J115" s="910"/>
      <c r="K115" s="910"/>
      <c r="L115" s="910"/>
      <c r="M115" s="910"/>
      <c r="N115" s="910"/>
      <c r="O115" s="910"/>
      <c r="P115" s="910"/>
      <c r="Q115" s="910"/>
      <c r="R115" s="910"/>
      <c r="S115" s="910"/>
      <c r="T115" s="910"/>
      <c r="U115" s="910"/>
      <c r="V115" s="910"/>
      <c r="W115" s="910"/>
      <c r="X115" s="910"/>
      <c r="Y115" s="910"/>
      <c r="Z115" s="911"/>
      <c r="AA115" s="924">
        <v>31777</v>
      </c>
      <c r="AB115" s="925"/>
      <c r="AC115" s="925"/>
      <c r="AD115" s="925"/>
      <c r="AE115" s="926"/>
      <c r="AF115" s="927">
        <v>9295</v>
      </c>
      <c r="AG115" s="925"/>
      <c r="AH115" s="925"/>
      <c r="AI115" s="925"/>
      <c r="AJ115" s="926"/>
      <c r="AK115" s="927">
        <v>9365</v>
      </c>
      <c r="AL115" s="925"/>
      <c r="AM115" s="925"/>
      <c r="AN115" s="925"/>
      <c r="AO115" s="926"/>
      <c r="AP115" s="928">
        <v>0</v>
      </c>
      <c r="AQ115" s="929"/>
      <c r="AR115" s="929"/>
      <c r="AS115" s="929"/>
      <c r="AT115" s="930"/>
      <c r="AU115" s="895"/>
      <c r="AV115" s="896"/>
      <c r="AW115" s="896"/>
      <c r="AX115" s="896"/>
      <c r="AY115" s="896"/>
      <c r="AZ115" s="909" t="s">
        <v>433</v>
      </c>
      <c r="BA115" s="910"/>
      <c r="BB115" s="910"/>
      <c r="BC115" s="910"/>
      <c r="BD115" s="910"/>
      <c r="BE115" s="910"/>
      <c r="BF115" s="910"/>
      <c r="BG115" s="910"/>
      <c r="BH115" s="910"/>
      <c r="BI115" s="910"/>
      <c r="BJ115" s="910"/>
      <c r="BK115" s="910"/>
      <c r="BL115" s="910"/>
      <c r="BM115" s="910"/>
      <c r="BN115" s="910"/>
      <c r="BO115" s="910"/>
      <c r="BP115" s="911"/>
      <c r="BQ115" s="912">
        <v>1208599</v>
      </c>
      <c r="BR115" s="913"/>
      <c r="BS115" s="913"/>
      <c r="BT115" s="913"/>
      <c r="BU115" s="913"/>
      <c r="BV115" s="913">
        <v>808720</v>
      </c>
      <c r="BW115" s="913"/>
      <c r="BX115" s="913"/>
      <c r="BY115" s="913"/>
      <c r="BZ115" s="913"/>
      <c r="CA115" s="913">
        <v>408980</v>
      </c>
      <c r="CB115" s="913"/>
      <c r="CC115" s="913"/>
      <c r="CD115" s="913"/>
      <c r="CE115" s="913"/>
      <c r="CF115" s="907">
        <v>1.9</v>
      </c>
      <c r="CG115" s="908"/>
      <c r="CH115" s="908"/>
      <c r="CI115" s="908"/>
      <c r="CJ115" s="908"/>
      <c r="CK115" s="935"/>
      <c r="CL115" s="936"/>
      <c r="CM115" s="909" t="s">
        <v>434</v>
      </c>
      <c r="CN115" s="910"/>
      <c r="CO115" s="910"/>
      <c r="CP115" s="910"/>
      <c r="CQ115" s="910"/>
      <c r="CR115" s="910"/>
      <c r="CS115" s="910"/>
      <c r="CT115" s="910"/>
      <c r="CU115" s="910"/>
      <c r="CV115" s="910"/>
      <c r="CW115" s="910"/>
      <c r="CX115" s="910"/>
      <c r="CY115" s="910"/>
      <c r="CZ115" s="910"/>
      <c r="DA115" s="910"/>
      <c r="DB115" s="910"/>
      <c r="DC115" s="910"/>
      <c r="DD115" s="910"/>
      <c r="DE115" s="910"/>
      <c r="DF115" s="911"/>
      <c r="DG115" s="945" t="s">
        <v>122</v>
      </c>
      <c r="DH115" s="946"/>
      <c r="DI115" s="946"/>
      <c r="DJ115" s="946"/>
      <c r="DK115" s="947"/>
      <c r="DL115" s="948" t="s">
        <v>122</v>
      </c>
      <c r="DM115" s="946"/>
      <c r="DN115" s="946"/>
      <c r="DO115" s="946"/>
      <c r="DP115" s="947"/>
      <c r="DQ115" s="948" t="s">
        <v>122</v>
      </c>
      <c r="DR115" s="946"/>
      <c r="DS115" s="946"/>
      <c r="DT115" s="946"/>
      <c r="DU115" s="947"/>
      <c r="DV115" s="949" t="s">
        <v>122</v>
      </c>
      <c r="DW115" s="950"/>
      <c r="DX115" s="950"/>
      <c r="DY115" s="950"/>
      <c r="DZ115" s="951"/>
    </row>
    <row r="116" spans="1:130" s="224" customFormat="1" ht="26.25" customHeight="1" x14ac:dyDescent="0.2">
      <c r="A116" s="943"/>
      <c r="B116" s="944"/>
      <c r="C116" s="952" t="s">
        <v>435</v>
      </c>
      <c r="D116" s="952"/>
      <c r="E116" s="952"/>
      <c r="F116" s="952"/>
      <c r="G116" s="952"/>
      <c r="H116" s="952"/>
      <c r="I116" s="952"/>
      <c r="J116" s="952"/>
      <c r="K116" s="952"/>
      <c r="L116" s="952"/>
      <c r="M116" s="952"/>
      <c r="N116" s="952"/>
      <c r="O116" s="952"/>
      <c r="P116" s="952"/>
      <c r="Q116" s="952"/>
      <c r="R116" s="952"/>
      <c r="S116" s="952"/>
      <c r="T116" s="952"/>
      <c r="U116" s="952"/>
      <c r="V116" s="952"/>
      <c r="W116" s="952"/>
      <c r="X116" s="952"/>
      <c r="Y116" s="952"/>
      <c r="Z116" s="953"/>
      <c r="AA116" s="945" t="s">
        <v>122</v>
      </c>
      <c r="AB116" s="946"/>
      <c r="AC116" s="946"/>
      <c r="AD116" s="946"/>
      <c r="AE116" s="947"/>
      <c r="AF116" s="948" t="s">
        <v>122</v>
      </c>
      <c r="AG116" s="946"/>
      <c r="AH116" s="946"/>
      <c r="AI116" s="946"/>
      <c r="AJ116" s="947"/>
      <c r="AK116" s="948" t="s">
        <v>122</v>
      </c>
      <c r="AL116" s="946"/>
      <c r="AM116" s="946"/>
      <c r="AN116" s="946"/>
      <c r="AO116" s="947"/>
      <c r="AP116" s="949" t="s">
        <v>122</v>
      </c>
      <c r="AQ116" s="950"/>
      <c r="AR116" s="950"/>
      <c r="AS116" s="950"/>
      <c r="AT116" s="951"/>
      <c r="AU116" s="895"/>
      <c r="AV116" s="896"/>
      <c r="AW116" s="896"/>
      <c r="AX116" s="896"/>
      <c r="AY116" s="896"/>
      <c r="AZ116" s="954" t="s">
        <v>436</v>
      </c>
      <c r="BA116" s="955"/>
      <c r="BB116" s="955"/>
      <c r="BC116" s="955"/>
      <c r="BD116" s="955"/>
      <c r="BE116" s="955"/>
      <c r="BF116" s="955"/>
      <c r="BG116" s="955"/>
      <c r="BH116" s="955"/>
      <c r="BI116" s="955"/>
      <c r="BJ116" s="955"/>
      <c r="BK116" s="955"/>
      <c r="BL116" s="955"/>
      <c r="BM116" s="955"/>
      <c r="BN116" s="955"/>
      <c r="BO116" s="955"/>
      <c r="BP116" s="956"/>
      <c r="BQ116" s="912" t="s">
        <v>122</v>
      </c>
      <c r="BR116" s="913"/>
      <c r="BS116" s="913"/>
      <c r="BT116" s="913"/>
      <c r="BU116" s="913"/>
      <c r="BV116" s="913" t="s">
        <v>122</v>
      </c>
      <c r="BW116" s="913"/>
      <c r="BX116" s="913"/>
      <c r="BY116" s="913"/>
      <c r="BZ116" s="913"/>
      <c r="CA116" s="913" t="s">
        <v>122</v>
      </c>
      <c r="CB116" s="913"/>
      <c r="CC116" s="913"/>
      <c r="CD116" s="913"/>
      <c r="CE116" s="913"/>
      <c r="CF116" s="907" t="s">
        <v>122</v>
      </c>
      <c r="CG116" s="908"/>
      <c r="CH116" s="908"/>
      <c r="CI116" s="908"/>
      <c r="CJ116" s="908"/>
      <c r="CK116" s="935"/>
      <c r="CL116" s="936"/>
      <c r="CM116" s="909" t="s">
        <v>437</v>
      </c>
      <c r="CN116" s="910"/>
      <c r="CO116" s="910"/>
      <c r="CP116" s="910"/>
      <c r="CQ116" s="910"/>
      <c r="CR116" s="910"/>
      <c r="CS116" s="910"/>
      <c r="CT116" s="910"/>
      <c r="CU116" s="910"/>
      <c r="CV116" s="910"/>
      <c r="CW116" s="910"/>
      <c r="CX116" s="910"/>
      <c r="CY116" s="910"/>
      <c r="CZ116" s="910"/>
      <c r="DA116" s="910"/>
      <c r="DB116" s="910"/>
      <c r="DC116" s="910"/>
      <c r="DD116" s="910"/>
      <c r="DE116" s="910"/>
      <c r="DF116" s="911"/>
      <c r="DG116" s="945" t="s">
        <v>122</v>
      </c>
      <c r="DH116" s="946"/>
      <c r="DI116" s="946"/>
      <c r="DJ116" s="946"/>
      <c r="DK116" s="947"/>
      <c r="DL116" s="948" t="s">
        <v>122</v>
      </c>
      <c r="DM116" s="946"/>
      <c r="DN116" s="946"/>
      <c r="DO116" s="946"/>
      <c r="DP116" s="947"/>
      <c r="DQ116" s="948" t="s">
        <v>122</v>
      </c>
      <c r="DR116" s="946"/>
      <c r="DS116" s="946"/>
      <c r="DT116" s="946"/>
      <c r="DU116" s="947"/>
      <c r="DV116" s="949" t="s">
        <v>122</v>
      </c>
      <c r="DW116" s="950"/>
      <c r="DX116" s="950"/>
      <c r="DY116" s="950"/>
      <c r="DZ116" s="951"/>
    </row>
    <row r="117" spans="1:130" s="224" customFormat="1" ht="26.25" customHeight="1" x14ac:dyDescent="0.2">
      <c r="A117" s="899" t="s">
        <v>177</v>
      </c>
      <c r="B117" s="880"/>
      <c r="C117" s="880"/>
      <c r="D117" s="880"/>
      <c r="E117" s="880"/>
      <c r="F117" s="880"/>
      <c r="G117" s="880"/>
      <c r="H117" s="880"/>
      <c r="I117" s="880"/>
      <c r="J117" s="880"/>
      <c r="K117" s="880"/>
      <c r="L117" s="880"/>
      <c r="M117" s="880"/>
      <c r="N117" s="880"/>
      <c r="O117" s="880"/>
      <c r="P117" s="880"/>
      <c r="Q117" s="880"/>
      <c r="R117" s="880"/>
      <c r="S117" s="880"/>
      <c r="T117" s="880"/>
      <c r="U117" s="880"/>
      <c r="V117" s="880"/>
      <c r="W117" s="880"/>
      <c r="X117" s="880"/>
      <c r="Y117" s="964" t="s">
        <v>438</v>
      </c>
      <c r="Z117" s="881"/>
      <c r="AA117" s="965">
        <v>7260824</v>
      </c>
      <c r="AB117" s="966"/>
      <c r="AC117" s="966"/>
      <c r="AD117" s="966"/>
      <c r="AE117" s="967"/>
      <c r="AF117" s="968">
        <v>7289376</v>
      </c>
      <c r="AG117" s="966"/>
      <c r="AH117" s="966"/>
      <c r="AI117" s="966"/>
      <c r="AJ117" s="967"/>
      <c r="AK117" s="968">
        <v>7380626</v>
      </c>
      <c r="AL117" s="966"/>
      <c r="AM117" s="966"/>
      <c r="AN117" s="966"/>
      <c r="AO117" s="967"/>
      <c r="AP117" s="969"/>
      <c r="AQ117" s="970"/>
      <c r="AR117" s="970"/>
      <c r="AS117" s="970"/>
      <c r="AT117" s="971"/>
      <c r="AU117" s="895"/>
      <c r="AV117" s="896"/>
      <c r="AW117" s="896"/>
      <c r="AX117" s="896"/>
      <c r="AY117" s="896"/>
      <c r="AZ117" s="961" t="s">
        <v>439</v>
      </c>
      <c r="BA117" s="962"/>
      <c r="BB117" s="962"/>
      <c r="BC117" s="962"/>
      <c r="BD117" s="962"/>
      <c r="BE117" s="962"/>
      <c r="BF117" s="962"/>
      <c r="BG117" s="962"/>
      <c r="BH117" s="962"/>
      <c r="BI117" s="962"/>
      <c r="BJ117" s="962"/>
      <c r="BK117" s="962"/>
      <c r="BL117" s="962"/>
      <c r="BM117" s="962"/>
      <c r="BN117" s="962"/>
      <c r="BO117" s="962"/>
      <c r="BP117" s="963"/>
      <c r="BQ117" s="912" t="s">
        <v>122</v>
      </c>
      <c r="BR117" s="913"/>
      <c r="BS117" s="913"/>
      <c r="BT117" s="913"/>
      <c r="BU117" s="913"/>
      <c r="BV117" s="913" t="s">
        <v>122</v>
      </c>
      <c r="BW117" s="913"/>
      <c r="BX117" s="913"/>
      <c r="BY117" s="913"/>
      <c r="BZ117" s="913"/>
      <c r="CA117" s="913" t="s">
        <v>122</v>
      </c>
      <c r="CB117" s="913"/>
      <c r="CC117" s="913"/>
      <c r="CD117" s="913"/>
      <c r="CE117" s="913"/>
      <c r="CF117" s="907" t="s">
        <v>122</v>
      </c>
      <c r="CG117" s="908"/>
      <c r="CH117" s="908"/>
      <c r="CI117" s="908"/>
      <c r="CJ117" s="908"/>
      <c r="CK117" s="935"/>
      <c r="CL117" s="936"/>
      <c r="CM117" s="909" t="s">
        <v>440</v>
      </c>
      <c r="CN117" s="910"/>
      <c r="CO117" s="910"/>
      <c r="CP117" s="910"/>
      <c r="CQ117" s="910"/>
      <c r="CR117" s="910"/>
      <c r="CS117" s="910"/>
      <c r="CT117" s="910"/>
      <c r="CU117" s="910"/>
      <c r="CV117" s="910"/>
      <c r="CW117" s="910"/>
      <c r="CX117" s="910"/>
      <c r="CY117" s="910"/>
      <c r="CZ117" s="910"/>
      <c r="DA117" s="910"/>
      <c r="DB117" s="910"/>
      <c r="DC117" s="910"/>
      <c r="DD117" s="910"/>
      <c r="DE117" s="910"/>
      <c r="DF117" s="911"/>
      <c r="DG117" s="945" t="s">
        <v>122</v>
      </c>
      <c r="DH117" s="946"/>
      <c r="DI117" s="946"/>
      <c r="DJ117" s="946"/>
      <c r="DK117" s="947"/>
      <c r="DL117" s="948" t="s">
        <v>122</v>
      </c>
      <c r="DM117" s="946"/>
      <c r="DN117" s="946"/>
      <c r="DO117" s="946"/>
      <c r="DP117" s="947"/>
      <c r="DQ117" s="948" t="s">
        <v>122</v>
      </c>
      <c r="DR117" s="946"/>
      <c r="DS117" s="946"/>
      <c r="DT117" s="946"/>
      <c r="DU117" s="947"/>
      <c r="DV117" s="949" t="s">
        <v>122</v>
      </c>
      <c r="DW117" s="950"/>
      <c r="DX117" s="950"/>
      <c r="DY117" s="950"/>
      <c r="DZ117" s="951"/>
    </row>
    <row r="118" spans="1:130" s="224" customFormat="1" ht="26.25" customHeight="1" x14ac:dyDescent="0.2">
      <c r="A118" s="899" t="s">
        <v>414</v>
      </c>
      <c r="B118" s="880"/>
      <c r="C118" s="880"/>
      <c r="D118" s="880"/>
      <c r="E118" s="880"/>
      <c r="F118" s="880"/>
      <c r="G118" s="880"/>
      <c r="H118" s="880"/>
      <c r="I118" s="880"/>
      <c r="J118" s="880"/>
      <c r="K118" s="880"/>
      <c r="L118" s="880"/>
      <c r="M118" s="880"/>
      <c r="N118" s="880"/>
      <c r="O118" s="880"/>
      <c r="P118" s="880"/>
      <c r="Q118" s="880"/>
      <c r="R118" s="880"/>
      <c r="S118" s="880"/>
      <c r="T118" s="880"/>
      <c r="U118" s="880"/>
      <c r="V118" s="880"/>
      <c r="W118" s="880"/>
      <c r="X118" s="880"/>
      <c r="Y118" s="880"/>
      <c r="Z118" s="881"/>
      <c r="AA118" s="879" t="s">
        <v>411</v>
      </c>
      <c r="AB118" s="880"/>
      <c r="AC118" s="880"/>
      <c r="AD118" s="880"/>
      <c r="AE118" s="881"/>
      <c r="AF118" s="879" t="s">
        <v>412</v>
      </c>
      <c r="AG118" s="880"/>
      <c r="AH118" s="880"/>
      <c r="AI118" s="880"/>
      <c r="AJ118" s="881"/>
      <c r="AK118" s="879" t="s">
        <v>294</v>
      </c>
      <c r="AL118" s="880"/>
      <c r="AM118" s="880"/>
      <c r="AN118" s="880"/>
      <c r="AO118" s="881"/>
      <c r="AP118" s="957" t="s">
        <v>413</v>
      </c>
      <c r="AQ118" s="958"/>
      <c r="AR118" s="958"/>
      <c r="AS118" s="958"/>
      <c r="AT118" s="959"/>
      <c r="AU118" s="895"/>
      <c r="AV118" s="896"/>
      <c r="AW118" s="896"/>
      <c r="AX118" s="896"/>
      <c r="AY118" s="896"/>
      <c r="AZ118" s="960" t="s">
        <v>441</v>
      </c>
      <c r="BA118" s="952"/>
      <c r="BB118" s="952"/>
      <c r="BC118" s="952"/>
      <c r="BD118" s="952"/>
      <c r="BE118" s="952"/>
      <c r="BF118" s="952"/>
      <c r="BG118" s="952"/>
      <c r="BH118" s="952"/>
      <c r="BI118" s="952"/>
      <c r="BJ118" s="952"/>
      <c r="BK118" s="952"/>
      <c r="BL118" s="952"/>
      <c r="BM118" s="952"/>
      <c r="BN118" s="952"/>
      <c r="BO118" s="952"/>
      <c r="BP118" s="953"/>
      <c r="BQ118" s="986" t="s">
        <v>122</v>
      </c>
      <c r="BR118" s="987"/>
      <c r="BS118" s="987"/>
      <c r="BT118" s="987"/>
      <c r="BU118" s="987"/>
      <c r="BV118" s="987" t="s">
        <v>122</v>
      </c>
      <c r="BW118" s="987"/>
      <c r="BX118" s="987"/>
      <c r="BY118" s="987"/>
      <c r="BZ118" s="987"/>
      <c r="CA118" s="987" t="s">
        <v>122</v>
      </c>
      <c r="CB118" s="987"/>
      <c r="CC118" s="987"/>
      <c r="CD118" s="987"/>
      <c r="CE118" s="987"/>
      <c r="CF118" s="907" t="s">
        <v>122</v>
      </c>
      <c r="CG118" s="908"/>
      <c r="CH118" s="908"/>
      <c r="CI118" s="908"/>
      <c r="CJ118" s="908"/>
      <c r="CK118" s="935"/>
      <c r="CL118" s="936"/>
      <c r="CM118" s="909" t="s">
        <v>442</v>
      </c>
      <c r="CN118" s="910"/>
      <c r="CO118" s="910"/>
      <c r="CP118" s="910"/>
      <c r="CQ118" s="910"/>
      <c r="CR118" s="910"/>
      <c r="CS118" s="910"/>
      <c r="CT118" s="910"/>
      <c r="CU118" s="910"/>
      <c r="CV118" s="910"/>
      <c r="CW118" s="910"/>
      <c r="CX118" s="910"/>
      <c r="CY118" s="910"/>
      <c r="CZ118" s="910"/>
      <c r="DA118" s="910"/>
      <c r="DB118" s="910"/>
      <c r="DC118" s="910"/>
      <c r="DD118" s="910"/>
      <c r="DE118" s="910"/>
      <c r="DF118" s="911"/>
      <c r="DG118" s="945" t="s">
        <v>122</v>
      </c>
      <c r="DH118" s="946"/>
      <c r="DI118" s="946"/>
      <c r="DJ118" s="946"/>
      <c r="DK118" s="947"/>
      <c r="DL118" s="948" t="s">
        <v>122</v>
      </c>
      <c r="DM118" s="946"/>
      <c r="DN118" s="946"/>
      <c r="DO118" s="946"/>
      <c r="DP118" s="947"/>
      <c r="DQ118" s="948" t="s">
        <v>122</v>
      </c>
      <c r="DR118" s="946"/>
      <c r="DS118" s="946"/>
      <c r="DT118" s="946"/>
      <c r="DU118" s="947"/>
      <c r="DV118" s="949" t="s">
        <v>122</v>
      </c>
      <c r="DW118" s="950"/>
      <c r="DX118" s="950"/>
      <c r="DY118" s="950"/>
      <c r="DZ118" s="951"/>
    </row>
    <row r="119" spans="1:130" s="224" customFormat="1" ht="26.25" customHeight="1" x14ac:dyDescent="0.2">
      <c r="A119" s="1043" t="s">
        <v>417</v>
      </c>
      <c r="B119" s="934"/>
      <c r="C119" s="916" t="s">
        <v>418</v>
      </c>
      <c r="D119" s="884"/>
      <c r="E119" s="884"/>
      <c r="F119" s="884"/>
      <c r="G119" s="884"/>
      <c r="H119" s="884"/>
      <c r="I119" s="884"/>
      <c r="J119" s="884"/>
      <c r="K119" s="884"/>
      <c r="L119" s="884"/>
      <c r="M119" s="884"/>
      <c r="N119" s="884"/>
      <c r="O119" s="884"/>
      <c r="P119" s="884"/>
      <c r="Q119" s="884"/>
      <c r="R119" s="884"/>
      <c r="S119" s="884"/>
      <c r="T119" s="884"/>
      <c r="U119" s="884"/>
      <c r="V119" s="884"/>
      <c r="W119" s="884"/>
      <c r="X119" s="884"/>
      <c r="Y119" s="884"/>
      <c r="Z119" s="885"/>
      <c r="AA119" s="886">
        <v>22597</v>
      </c>
      <c r="AB119" s="887"/>
      <c r="AC119" s="887"/>
      <c r="AD119" s="887"/>
      <c r="AE119" s="888"/>
      <c r="AF119" s="889" t="s">
        <v>122</v>
      </c>
      <c r="AG119" s="887"/>
      <c r="AH119" s="887"/>
      <c r="AI119" s="887"/>
      <c r="AJ119" s="888"/>
      <c r="AK119" s="889" t="s">
        <v>122</v>
      </c>
      <c r="AL119" s="887"/>
      <c r="AM119" s="887"/>
      <c r="AN119" s="887"/>
      <c r="AO119" s="888"/>
      <c r="AP119" s="890" t="s">
        <v>122</v>
      </c>
      <c r="AQ119" s="891"/>
      <c r="AR119" s="891"/>
      <c r="AS119" s="891"/>
      <c r="AT119" s="892"/>
      <c r="AU119" s="897"/>
      <c r="AV119" s="898"/>
      <c r="AW119" s="898"/>
      <c r="AX119" s="898"/>
      <c r="AY119" s="898"/>
      <c r="AZ119" s="245" t="s">
        <v>177</v>
      </c>
      <c r="BA119" s="245"/>
      <c r="BB119" s="245"/>
      <c r="BC119" s="245"/>
      <c r="BD119" s="245"/>
      <c r="BE119" s="245"/>
      <c r="BF119" s="245"/>
      <c r="BG119" s="245"/>
      <c r="BH119" s="245"/>
      <c r="BI119" s="245"/>
      <c r="BJ119" s="245"/>
      <c r="BK119" s="245"/>
      <c r="BL119" s="245"/>
      <c r="BM119" s="245"/>
      <c r="BN119" s="245"/>
      <c r="BO119" s="964" t="s">
        <v>443</v>
      </c>
      <c r="BP119" s="992"/>
      <c r="BQ119" s="986">
        <v>86874656</v>
      </c>
      <c r="BR119" s="987"/>
      <c r="BS119" s="987"/>
      <c r="BT119" s="987"/>
      <c r="BU119" s="987"/>
      <c r="BV119" s="987">
        <v>80431889</v>
      </c>
      <c r="BW119" s="987"/>
      <c r="BX119" s="987"/>
      <c r="BY119" s="987"/>
      <c r="BZ119" s="987"/>
      <c r="CA119" s="987">
        <v>77133278</v>
      </c>
      <c r="CB119" s="987"/>
      <c r="CC119" s="987"/>
      <c r="CD119" s="987"/>
      <c r="CE119" s="987"/>
      <c r="CF119" s="988"/>
      <c r="CG119" s="989"/>
      <c r="CH119" s="989"/>
      <c r="CI119" s="989"/>
      <c r="CJ119" s="990"/>
      <c r="CK119" s="937"/>
      <c r="CL119" s="938"/>
      <c r="CM119" s="960" t="s">
        <v>444</v>
      </c>
      <c r="CN119" s="952"/>
      <c r="CO119" s="952"/>
      <c r="CP119" s="952"/>
      <c r="CQ119" s="952"/>
      <c r="CR119" s="952"/>
      <c r="CS119" s="952"/>
      <c r="CT119" s="952"/>
      <c r="CU119" s="952"/>
      <c r="CV119" s="952"/>
      <c r="CW119" s="952"/>
      <c r="CX119" s="952"/>
      <c r="CY119" s="952"/>
      <c r="CZ119" s="952"/>
      <c r="DA119" s="952"/>
      <c r="DB119" s="952"/>
      <c r="DC119" s="952"/>
      <c r="DD119" s="952"/>
      <c r="DE119" s="952"/>
      <c r="DF119" s="953"/>
      <c r="DG119" s="991">
        <v>81134</v>
      </c>
      <c r="DH119" s="973"/>
      <c r="DI119" s="973"/>
      <c r="DJ119" s="973"/>
      <c r="DK119" s="974"/>
      <c r="DL119" s="972">
        <v>72694</v>
      </c>
      <c r="DM119" s="973"/>
      <c r="DN119" s="973"/>
      <c r="DO119" s="973"/>
      <c r="DP119" s="974"/>
      <c r="DQ119" s="972">
        <v>64201</v>
      </c>
      <c r="DR119" s="973"/>
      <c r="DS119" s="973"/>
      <c r="DT119" s="973"/>
      <c r="DU119" s="974"/>
      <c r="DV119" s="975">
        <v>0.3</v>
      </c>
      <c r="DW119" s="976"/>
      <c r="DX119" s="976"/>
      <c r="DY119" s="976"/>
      <c r="DZ119" s="977"/>
    </row>
    <row r="120" spans="1:130" s="224" customFormat="1" ht="26.25" customHeight="1" x14ac:dyDescent="0.2">
      <c r="A120" s="1044"/>
      <c r="B120" s="936"/>
      <c r="C120" s="909" t="s">
        <v>421</v>
      </c>
      <c r="D120" s="910"/>
      <c r="E120" s="910"/>
      <c r="F120" s="910"/>
      <c r="G120" s="910"/>
      <c r="H120" s="910"/>
      <c r="I120" s="910"/>
      <c r="J120" s="910"/>
      <c r="K120" s="910"/>
      <c r="L120" s="910"/>
      <c r="M120" s="910"/>
      <c r="N120" s="910"/>
      <c r="O120" s="910"/>
      <c r="P120" s="910"/>
      <c r="Q120" s="910"/>
      <c r="R120" s="910"/>
      <c r="S120" s="910"/>
      <c r="T120" s="910"/>
      <c r="U120" s="910"/>
      <c r="V120" s="910"/>
      <c r="W120" s="910"/>
      <c r="X120" s="910"/>
      <c r="Y120" s="910"/>
      <c r="Z120" s="911"/>
      <c r="AA120" s="945" t="s">
        <v>122</v>
      </c>
      <c r="AB120" s="946"/>
      <c r="AC120" s="946"/>
      <c r="AD120" s="946"/>
      <c r="AE120" s="947"/>
      <c r="AF120" s="948" t="s">
        <v>122</v>
      </c>
      <c r="AG120" s="946"/>
      <c r="AH120" s="946"/>
      <c r="AI120" s="946"/>
      <c r="AJ120" s="947"/>
      <c r="AK120" s="948" t="s">
        <v>122</v>
      </c>
      <c r="AL120" s="946"/>
      <c r="AM120" s="946"/>
      <c r="AN120" s="946"/>
      <c r="AO120" s="947"/>
      <c r="AP120" s="949" t="s">
        <v>122</v>
      </c>
      <c r="AQ120" s="950"/>
      <c r="AR120" s="950"/>
      <c r="AS120" s="950"/>
      <c r="AT120" s="951"/>
      <c r="AU120" s="978" t="s">
        <v>445</v>
      </c>
      <c r="AV120" s="979"/>
      <c r="AW120" s="979"/>
      <c r="AX120" s="979"/>
      <c r="AY120" s="980"/>
      <c r="AZ120" s="916" t="s">
        <v>446</v>
      </c>
      <c r="BA120" s="884"/>
      <c r="BB120" s="884"/>
      <c r="BC120" s="884"/>
      <c r="BD120" s="884"/>
      <c r="BE120" s="884"/>
      <c r="BF120" s="884"/>
      <c r="BG120" s="884"/>
      <c r="BH120" s="884"/>
      <c r="BI120" s="884"/>
      <c r="BJ120" s="884"/>
      <c r="BK120" s="884"/>
      <c r="BL120" s="884"/>
      <c r="BM120" s="884"/>
      <c r="BN120" s="884"/>
      <c r="BO120" s="884"/>
      <c r="BP120" s="885"/>
      <c r="BQ120" s="917">
        <v>18425456</v>
      </c>
      <c r="BR120" s="918"/>
      <c r="BS120" s="918"/>
      <c r="BT120" s="918"/>
      <c r="BU120" s="918"/>
      <c r="BV120" s="918">
        <v>17407645</v>
      </c>
      <c r="BW120" s="918"/>
      <c r="BX120" s="918"/>
      <c r="BY120" s="918"/>
      <c r="BZ120" s="918"/>
      <c r="CA120" s="918">
        <v>19147876</v>
      </c>
      <c r="CB120" s="918"/>
      <c r="CC120" s="918"/>
      <c r="CD120" s="918"/>
      <c r="CE120" s="918"/>
      <c r="CF120" s="931">
        <v>91</v>
      </c>
      <c r="CG120" s="932"/>
      <c r="CH120" s="932"/>
      <c r="CI120" s="932"/>
      <c r="CJ120" s="932"/>
      <c r="CK120" s="993" t="s">
        <v>447</v>
      </c>
      <c r="CL120" s="994"/>
      <c r="CM120" s="994"/>
      <c r="CN120" s="994"/>
      <c r="CO120" s="995"/>
      <c r="CP120" s="1001" t="s">
        <v>396</v>
      </c>
      <c r="CQ120" s="1002"/>
      <c r="CR120" s="1002"/>
      <c r="CS120" s="1002"/>
      <c r="CT120" s="1002"/>
      <c r="CU120" s="1002"/>
      <c r="CV120" s="1002"/>
      <c r="CW120" s="1002"/>
      <c r="CX120" s="1002"/>
      <c r="CY120" s="1002"/>
      <c r="CZ120" s="1002"/>
      <c r="DA120" s="1002"/>
      <c r="DB120" s="1002"/>
      <c r="DC120" s="1002"/>
      <c r="DD120" s="1002"/>
      <c r="DE120" s="1002"/>
      <c r="DF120" s="1003"/>
      <c r="DG120" s="917">
        <v>12781016</v>
      </c>
      <c r="DH120" s="918"/>
      <c r="DI120" s="918"/>
      <c r="DJ120" s="918"/>
      <c r="DK120" s="918"/>
      <c r="DL120" s="918">
        <v>11130162</v>
      </c>
      <c r="DM120" s="918"/>
      <c r="DN120" s="918"/>
      <c r="DO120" s="918"/>
      <c r="DP120" s="918"/>
      <c r="DQ120" s="918">
        <v>11514349</v>
      </c>
      <c r="DR120" s="918"/>
      <c r="DS120" s="918"/>
      <c r="DT120" s="918"/>
      <c r="DU120" s="918"/>
      <c r="DV120" s="919">
        <v>54.7</v>
      </c>
      <c r="DW120" s="919"/>
      <c r="DX120" s="919"/>
      <c r="DY120" s="919"/>
      <c r="DZ120" s="920"/>
    </row>
    <row r="121" spans="1:130" s="224" customFormat="1" ht="26.25" customHeight="1" x14ac:dyDescent="0.2">
      <c r="A121" s="1044"/>
      <c r="B121" s="936"/>
      <c r="C121" s="961" t="s">
        <v>448</v>
      </c>
      <c r="D121" s="962"/>
      <c r="E121" s="962"/>
      <c r="F121" s="962"/>
      <c r="G121" s="962"/>
      <c r="H121" s="962"/>
      <c r="I121" s="962"/>
      <c r="J121" s="962"/>
      <c r="K121" s="962"/>
      <c r="L121" s="962"/>
      <c r="M121" s="962"/>
      <c r="N121" s="962"/>
      <c r="O121" s="962"/>
      <c r="P121" s="962"/>
      <c r="Q121" s="962"/>
      <c r="R121" s="962"/>
      <c r="S121" s="962"/>
      <c r="T121" s="962"/>
      <c r="U121" s="962"/>
      <c r="V121" s="962"/>
      <c r="W121" s="962"/>
      <c r="X121" s="962"/>
      <c r="Y121" s="962"/>
      <c r="Z121" s="963"/>
      <c r="AA121" s="945" t="s">
        <v>122</v>
      </c>
      <c r="AB121" s="946"/>
      <c r="AC121" s="946"/>
      <c r="AD121" s="946"/>
      <c r="AE121" s="947"/>
      <c r="AF121" s="948" t="s">
        <v>122</v>
      </c>
      <c r="AG121" s="946"/>
      <c r="AH121" s="946"/>
      <c r="AI121" s="946"/>
      <c r="AJ121" s="947"/>
      <c r="AK121" s="948" t="s">
        <v>122</v>
      </c>
      <c r="AL121" s="946"/>
      <c r="AM121" s="946"/>
      <c r="AN121" s="946"/>
      <c r="AO121" s="947"/>
      <c r="AP121" s="949" t="s">
        <v>122</v>
      </c>
      <c r="AQ121" s="950"/>
      <c r="AR121" s="950"/>
      <c r="AS121" s="950"/>
      <c r="AT121" s="951"/>
      <c r="AU121" s="981"/>
      <c r="AV121" s="982"/>
      <c r="AW121" s="982"/>
      <c r="AX121" s="982"/>
      <c r="AY121" s="983"/>
      <c r="AZ121" s="909" t="s">
        <v>449</v>
      </c>
      <c r="BA121" s="910"/>
      <c r="BB121" s="910"/>
      <c r="BC121" s="910"/>
      <c r="BD121" s="910"/>
      <c r="BE121" s="910"/>
      <c r="BF121" s="910"/>
      <c r="BG121" s="910"/>
      <c r="BH121" s="910"/>
      <c r="BI121" s="910"/>
      <c r="BJ121" s="910"/>
      <c r="BK121" s="910"/>
      <c r="BL121" s="910"/>
      <c r="BM121" s="910"/>
      <c r="BN121" s="910"/>
      <c r="BO121" s="910"/>
      <c r="BP121" s="911"/>
      <c r="BQ121" s="912">
        <v>20528729</v>
      </c>
      <c r="BR121" s="913"/>
      <c r="BS121" s="913"/>
      <c r="BT121" s="913"/>
      <c r="BU121" s="913"/>
      <c r="BV121" s="913">
        <v>19439737</v>
      </c>
      <c r="BW121" s="913"/>
      <c r="BX121" s="913"/>
      <c r="BY121" s="913"/>
      <c r="BZ121" s="913"/>
      <c r="CA121" s="913">
        <v>19474919</v>
      </c>
      <c r="CB121" s="913"/>
      <c r="CC121" s="913"/>
      <c r="CD121" s="913"/>
      <c r="CE121" s="913"/>
      <c r="CF121" s="907">
        <v>92.5</v>
      </c>
      <c r="CG121" s="908"/>
      <c r="CH121" s="908"/>
      <c r="CI121" s="908"/>
      <c r="CJ121" s="908"/>
      <c r="CK121" s="996"/>
      <c r="CL121" s="997"/>
      <c r="CM121" s="997"/>
      <c r="CN121" s="997"/>
      <c r="CO121" s="998"/>
      <c r="CP121" s="1006" t="s">
        <v>394</v>
      </c>
      <c r="CQ121" s="1007"/>
      <c r="CR121" s="1007"/>
      <c r="CS121" s="1007"/>
      <c r="CT121" s="1007"/>
      <c r="CU121" s="1007"/>
      <c r="CV121" s="1007"/>
      <c r="CW121" s="1007"/>
      <c r="CX121" s="1007"/>
      <c r="CY121" s="1007"/>
      <c r="CZ121" s="1007"/>
      <c r="DA121" s="1007"/>
      <c r="DB121" s="1007"/>
      <c r="DC121" s="1007"/>
      <c r="DD121" s="1007"/>
      <c r="DE121" s="1007"/>
      <c r="DF121" s="1008"/>
      <c r="DG121" s="912">
        <v>7363</v>
      </c>
      <c r="DH121" s="913"/>
      <c r="DI121" s="913"/>
      <c r="DJ121" s="913"/>
      <c r="DK121" s="913"/>
      <c r="DL121" s="913">
        <v>7489</v>
      </c>
      <c r="DM121" s="913"/>
      <c r="DN121" s="913"/>
      <c r="DO121" s="913"/>
      <c r="DP121" s="913"/>
      <c r="DQ121" s="913">
        <v>7381</v>
      </c>
      <c r="DR121" s="913"/>
      <c r="DS121" s="913"/>
      <c r="DT121" s="913"/>
      <c r="DU121" s="913"/>
      <c r="DV121" s="914">
        <v>0</v>
      </c>
      <c r="DW121" s="914"/>
      <c r="DX121" s="914"/>
      <c r="DY121" s="914"/>
      <c r="DZ121" s="915"/>
    </row>
    <row r="122" spans="1:130" s="224" customFormat="1" ht="26.25" customHeight="1" x14ac:dyDescent="0.2">
      <c r="A122" s="1044"/>
      <c r="B122" s="936"/>
      <c r="C122" s="909" t="s">
        <v>431</v>
      </c>
      <c r="D122" s="910"/>
      <c r="E122" s="910"/>
      <c r="F122" s="910"/>
      <c r="G122" s="910"/>
      <c r="H122" s="910"/>
      <c r="I122" s="910"/>
      <c r="J122" s="910"/>
      <c r="K122" s="910"/>
      <c r="L122" s="910"/>
      <c r="M122" s="910"/>
      <c r="N122" s="910"/>
      <c r="O122" s="910"/>
      <c r="P122" s="910"/>
      <c r="Q122" s="910"/>
      <c r="R122" s="910"/>
      <c r="S122" s="910"/>
      <c r="T122" s="910"/>
      <c r="U122" s="910"/>
      <c r="V122" s="910"/>
      <c r="W122" s="910"/>
      <c r="X122" s="910"/>
      <c r="Y122" s="910"/>
      <c r="Z122" s="911"/>
      <c r="AA122" s="945" t="s">
        <v>122</v>
      </c>
      <c r="AB122" s="946"/>
      <c r="AC122" s="946"/>
      <c r="AD122" s="946"/>
      <c r="AE122" s="947"/>
      <c r="AF122" s="948" t="s">
        <v>122</v>
      </c>
      <c r="AG122" s="946"/>
      <c r="AH122" s="946"/>
      <c r="AI122" s="946"/>
      <c r="AJ122" s="947"/>
      <c r="AK122" s="948" t="s">
        <v>122</v>
      </c>
      <c r="AL122" s="946"/>
      <c r="AM122" s="946"/>
      <c r="AN122" s="946"/>
      <c r="AO122" s="947"/>
      <c r="AP122" s="949" t="s">
        <v>122</v>
      </c>
      <c r="AQ122" s="950"/>
      <c r="AR122" s="950"/>
      <c r="AS122" s="950"/>
      <c r="AT122" s="951"/>
      <c r="AU122" s="981"/>
      <c r="AV122" s="982"/>
      <c r="AW122" s="982"/>
      <c r="AX122" s="982"/>
      <c r="AY122" s="983"/>
      <c r="AZ122" s="960" t="s">
        <v>450</v>
      </c>
      <c r="BA122" s="952"/>
      <c r="BB122" s="952"/>
      <c r="BC122" s="952"/>
      <c r="BD122" s="952"/>
      <c r="BE122" s="952"/>
      <c r="BF122" s="952"/>
      <c r="BG122" s="952"/>
      <c r="BH122" s="952"/>
      <c r="BI122" s="952"/>
      <c r="BJ122" s="952"/>
      <c r="BK122" s="952"/>
      <c r="BL122" s="952"/>
      <c r="BM122" s="952"/>
      <c r="BN122" s="952"/>
      <c r="BO122" s="952"/>
      <c r="BP122" s="953"/>
      <c r="BQ122" s="986">
        <v>38857674</v>
      </c>
      <c r="BR122" s="987"/>
      <c r="BS122" s="987"/>
      <c r="BT122" s="987"/>
      <c r="BU122" s="987"/>
      <c r="BV122" s="987">
        <v>37822649</v>
      </c>
      <c r="BW122" s="987"/>
      <c r="BX122" s="987"/>
      <c r="BY122" s="987"/>
      <c r="BZ122" s="987"/>
      <c r="CA122" s="987">
        <v>36664048</v>
      </c>
      <c r="CB122" s="987"/>
      <c r="CC122" s="987"/>
      <c r="CD122" s="987"/>
      <c r="CE122" s="987"/>
      <c r="CF122" s="1004">
        <v>174.2</v>
      </c>
      <c r="CG122" s="1005"/>
      <c r="CH122" s="1005"/>
      <c r="CI122" s="1005"/>
      <c r="CJ122" s="1005"/>
      <c r="CK122" s="996"/>
      <c r="CL122" s="997"/>
      <c r="CM122" s="997"/>
      <c r="CN122" s="997"/>
      <c r="CO122" s="998"/>
      <c r="CP122" s="1006" t="s">
        <v>392</v>
      </c>
      <c r="CQ122" s="1007"/>
      <c r="CR122" s="1007"/>
      <c r="CS122" s="1007"/>
      <c r="CT122" s="1007"/>
      <c r="CU122" s="1007"/>
      <c r="CV122" s="1007"/>
      <c r="CW122" s="1007"/>
      <c r="CX122" s="1007"/>
      <c r="CY122" s="1007"/>
      <c r="CZ122" s="1007"/>
      <c r="DA122" s="1007"/>
      <c r="DB122" s="1007"/>
      <c r="DC122" s="1007"/>
      <c r="DD122" s="1007"/>
      <c r="DE122" s="1007"/>
      <c r="DF122" s="1008"/>
      <c r="DG122" s="912" t="s">
        <v>122</v>
      </c>
      <c r="DH122" s="913"/>
      <c r="DI122" s="913"/>
      <c r="DJ122" s="913"/>
      <c r="DK122" s="913"/>
      <c r="DL122" s="913" t="s">
        <v>122</v>
      </c>
      <c r="DM122" s="913"/>
      <c r="DN122" s="913"/>
      <c r="DO122" s="913"/>
      <c r="DP122" s="913"/>
      <c r="DQ122" s="913" t="s">
        <v>122</v>
      </c>
      <c r="DR122" s="913"/>
      <c r="DS122" s="913"/>
      <c r="DT122" s="913"/>
      <c r="DU122" s="913"/>
      <c r="DV122" s="914" t="s">
        <v>122</v>
      </c>
      <c r="DW122" s="914"/>
      <c r="DX122" s="914"/>
      <c r="DY122" s="914"/>
      <c r="DZ122" s="915"/>
    </row>
    <row r="123" spans="1:130" s="224" customFormat="1" ht="26.25" customHeight="1" x14ac:dyDescent="0.2">
      <c r="A123" s="1044"/>
      <c r="B123" s="936"/>
      <c r="C123" s="909" t="s">
        <v>437</v>
      </c>
      <c r="D123" s="910"/>
      <c r="E123" s="910"/>
      <c r="F123" s="910"/>
      <c r="G123" s="910"/>
      <c r="H123" s="910"/>
      <c r="I123" s="910"/>
      <c r="J123" s="910"/>
      <c r="K123" s="910"/>
      <c r="L123" s="910"/>
      <c r="M123" s="910"/>
      <c r="N123" s="910"/>
      <c r="O123" s="910"/>
      <c r="P123" s="910"/>
      <c r="Q123" s="910"/>
      <c r="R123" s="910"/>
      <c r="S123" s="910"/>
      <c r="T123" s="910"/>
      <c r="U123" s="910"/>
      <c r="V123" s="910"/>
      <c r="W123" s="910"/>
      <c r="X123" s="910"/>
      <c r="Y123" s="910"/>
      <c r="Z123" s="911"/>
      <c r="AA123" s="945" t="s">
        <v>122</v>
      </c>
      <c r="AB123" s="946"/>
      <c r="AC123" s="946"/>
      <c r="AD123" s="946"/>
      <c r="AE123" s="947"/>
      <c r="AF123" s="948" t="s">
        <v>122</v>
      </c>
      <c r="AG123" s="946"/>
      <c r="AH123" s="946"/>
      <c r="AI123" s="946"/>
      <c r="AJ123" s="947"/>
      <c r="AK123" s="948" t="s">
        <v>122</v>
      </c>
      <c r="AL123" s="946"/>
      <c r="AM123" s="946"/>
      <c r="AN123" s="946"/>
      <c r="AO123" s="947"/>
      <c r="AP123" s="949" t="s">
        <v>122</v>
      </c>
      <c r="AQ123" s="950"/>
      <c r="AR123" s="950"/>
      <c r="AS123" s="950"/>
      <c r="AT123" s="951"/>
      <c r="AU123" s="984"/>
      <c r="AV123" s="985"/>
      <c r="AW123" s="985"/>
      <c r="AX123" s="985"/>
      <c r="AY123" s="985"/>
      <c r="AZ123" s="245" t="s">
        <v>177</v>
      </c>
      <c r="BA123" s="245"/>
      <c r="BB123" s="245"/>
      <c r="BC123" s="245"/>
      <c r="BD123" s="245"/>
      <c r="BE123" s="245"/>
      <c r="BF123" s="245"/>
      <c r="BG123" s="245"/>
      <c r="BH123" s="245"/>
      <c r="BI123" s="245"/>
      <c r="BJ123" s="245"/>
      <c r="BK123" s="245"/>
      <c r="BL123" s="245"/>
      <c r="BM123" s="245"/>
      <c r="BN123" s="245"/>
      <c r="BO123" s="964" t="s">
        <v>451</v>
      </c>
      <c r="BP123" s="992"/>
      <c r="BQ123" s="1050">
        <v>77811859</v>
      </c>
      <c r="BR123" s="1051"/>
      <c r="BS123" s="1051"/>
      <c r="BT123" s="1051"/>
      <c r="BU123" s="1051"/>
      <c r="BV123" s="1051">
        <v>74670031</v>
      </c>
      <c r="BW123" s="1051"/>
      <c r="BX123" s="1051"/>
      <c r="BY123" s="1051"/>
      <c r="BZ123" s="1051"/>
      <c r="CA123" s="1051">
        <v>75286843</v>
      </c>
      <c r="CB123" s="1051"/>
      <c r="CC123" s="1051"/>
      <c r="CD123" s="1051"/>
      <c r="CE123" s="1051"/>
      <c r="CF123" s="988"/>
      <c r="CG123" s="989"/>
      <c r="CH123" s="989"/>
      <c r="CI123" s="989"/>
      <c r="CJ123" s="990"/>
      <c r="CK123" s="996"/>
      <c r="CL123" s="997"/>
      <c r="CM123" s="997"/>
      <c r="CN123" s="997"/>
      <c r="CO123" s="998"/>
      <c r="CP123" s="1006" t="s">
        <v>393</v>
      </c>
      <c r="CQ123" s="1007"/>
      <c r="CR123" s="1007"/>
      <c r="CS123" s="1007"/>
      <c r="CT123" s="1007"/>
      <c r="CU123" s="1007"/>
      <c r="CV123" s="1007"/>
      <c r="CW123" s="1007"/>
      <c r="CX123" s="1007"/>
      <c r="CY123" s="1007"/>
      <c r="CZ123" s="1007"/>
      <c r="DA123" s="1007"/>
      <c r="DB123" s="1007"/>
      <c r="DC123" s="1007"/>
      <c r="DD123" s="1007"/>
      <c r="DE123" s="1007"/>
      <c r="DF123" s="1008"/>
      <c r="DG123" s="945" t="s">
        <v>122</v>
      </c>
      <c r="DH123" s="946"/>
      <c r="DI123" s="946"/>
      <c r="DJ123" s="946"/>
      <c r="DK123" s="947"/>
      <c r="DL123" s="948" t="s">
        <v>122</v>
      </c>
      <c r="DM123" s="946"/>
      <c r="DN123" s="946"/>
      <c r="DO123" s="946"/>
      <c r="DP123" s="947"/>
      <c r="DQ123" s="948" t="s">
        <v>122</v>
      </c>
      <c r="DR123" s="946"/>
      <c r="DS123" s="946"/>
      <c r="DT123" s="946"/>
      <c r="DU123" s="947"/>
      <c r="DV123" s="949" t="s">
        <v>122</v>
      </c>
      <c r="DW123" s="950"/>
      <c r="DX123" s="950"/>
      <c r="DY123" s="950"/>
      <c r="DZ123" s="951"/>
    </row>
    <row r="124" spans="1:130" s="224" customFormat="1" ht="26.25" customHeight="1" thickBot="1" x14ac:dyDescent="0.25">
      <c r="A124" s="1044"/>
      <c r="B124" s="936"/>
      <c r="C124" s="909" t="s">
        <v>440</v>
      </c>
      <c r="D124" s="910"/>
      <c r="E124" s="910"/>
      <c r="F124" s="910"/>
      <c r="G124" s="910"/>
      <c r="H124" s="910"/>
      <c r="I124" s="910"/>
      <c r="J124" s="910"/>
      <c r="K124" s="910"/>
      <c r="L124" s="910"/>
      <c r="M124" s="910"/>
      <c r="N124" s="910"/>
      <c r="O124" s="910"/>
      <c r="P124" s="910"/>
      <c r="Q124" s="910"/>
      <c r="R124" s="910"/>
      <c r="S124" s="910"/>
      <c r="T124" s="910"/>
      <c r="U124" s="910"/>
      <c r="V124" s="910"/>
      <c r="W124" s="910"/>
      <c r="X124" s="910"/>
      <c r="Y124" s="910"/>
      <c r="Z124" s="911"/>
      <c r="AA124" s="945" t="s">
        <v>122</v>
      </c>
      <c r="AB124" s="946"/>
      <c r="AC124" s="946"/>
      <c r="AD124" s="946"/>
      <c r="AE124" s="947"/>
      <c r="AF124" s="948" t="s">
        <v>122</v>
      </c>
      <c r="AG124" s="946"/>
      <c r="AH124" s="946"/>
      <c r="AI124" s="946"/>
      <c r="AJ124" s="947"/>
      <c r="AK124" s="948" t="s">
        <v>122</v>
      </c>
      <c r="AL124" s="946"/>
      <c r="AM124" s="946"/>
      <c r="AN124" s="946"/>
      <c r="AO124" s="947"/>
      <c r="AP124" s="949" t="s">
        <v>122</v>
      </c>
      <c r="AQ124" s="950"/>
      <c r="AR124" s="950"/>
      <c r="AS124" s="950"/>
      <c r="AT124" s="951"/>
      <c r="AU124" s="1046" t="s">
        <v>452</v>
      </c>
      <c r="AV124" s="1047"/>
      <c r="AW124" s="1047"/>
      <c r="AX124" s="1047"/>
      <c r="AY124" s="1047"/>
      <c r="AZ124" s="1047"/>
      <c r="BA124" s="1047"/>
      <c r="BB124" s="1047"/>
      <c r="BC124" s="1047"/>
      <c r="BD124" s="1047"/>
      <c r="BE124" s="1047"/>
      <c r="BF124" s="1047"/>
      <c r="BG124" s="1047"/>
      <c r="BH124" s="1047"/>
      <c r="BI124" s="1047"/>
      <c r="BJ124" s="1047"/>
      <c r="BK124" s="1047"/>
      <c r="BL124" s="1047"/>
      <c r="BM124" s="1047"/>
      <c r="BN124" s="1047"/>
      <c r="BO124" s="1047"/>
      <c r="BP124" s="1048"/>
      <c r="BQ124" s="1049">
        <v>42.8</v>
      </c>
      <c r="BR124" s="1014"/>
      <c r="BS124" s="1014"/>
      <c r="BT124" s="1014"/>
      <c r="BU124" s="1014"/>
      <c r="BV124" s="1014">
        <v>27.9</v>
      </c>
      <c r="BW124" s="1014"/>
      <c r="BX124" s="1014"/>
      <c r="BY124" s="1014"/>
      <c r="BZ124" s="1014"/>
      <c r="CA124" s="1014">
        <v>8.6999999999999993</v>
      </c>
      <c r="CB124" s="1014"/>
      <c r="CC124" s="1014"/>
      <c r="CD124" s="1014"/>
      <c r="CE124" s="1014"/>
      <c r="CF124" s="1015"/>
      <c r="CG124" s="1016"/>
      <c r="CH124" s="1016"/>
      <c r="CI124" s="1016"/>
      <c r="CJ124" s="1017"/>
      <c r="CK124" s="999"/>
      <c r="CL124" s="999"/>
      <c r="CM124" s="999"/>
      <c r="CN124" s="999"/>
      <c r="CO124" s="1000"/>
      <c r="CP124" s="1006" t="s">
        <v>453</v>
      </c>
      <c r="CQ124" s="1007"/>
      <c r="CR124" s="1007"/>
      <c r="CS124" s="1007"/>
      <c r="CT124" s="1007"/>
      <c r="CU124" s="1007"/>
      <c r="CV124" s="1007"/>
      <c r="CW124" s="1007"/>
      <c r="CX124" s="1007"/>
      <c r="CY124" s="1007"/>
      <c r="CZ124" s="1007"/>
      <c r="DA124" s="1007"/>
      <c r="DB124" s="1007"/>
      <c r="DC124" s="1007"/>
      <c r="DD124" s="1007"/>
      <c r="DE124" s="1007"/>
      <c r="DF124" s="1008"/>
      <c r="DG124" s="991" t="s">
        <v>122</v>
      </c>
      <c r="DH124" s="973"/>
      <c r="DI124" s="973"/>
      <c r="DJ124" s="973"/>
      <c r="DK124" s="974"/>
      <c r="DL124" s="972" t="s">
        <v>122</v>
      </c>
      <c r="DM124" s="973"/>
      <c r="DN124" s="973"/>
      <c r="DO124" s="973"/>
      <c r="DP124" s="974"/>
      <c r="DQ124" s="972" t="s">
        <v>122</v>
      </c>
      <c r="DR124" s="973"/>
      <c r="DS124" s="973"/>
      <c r="DT124" s="973"/>
      <c r="DU124" s="974"/>
      <c r="DV124" s="975" t="s">
        <v>122</v>
      </c>
      <c r="DW124" s="976"/>
      <c r="DX124" s="976"/>
      <c r="DY124" s="976"/>
      <c r="DZ124" s="977"/>
    </row>
    <row r="125" spans="1:130" s="224" customFormat="1" ht="26.25" customHeight="1" x14ac:dyDescent="0.2">
      <c r="A125" s="1044"/>
      <c r="B125" s="936"/>
      <c r="C125" s="909" t="s">
        <v>442</v>
      </c>
      <c r="D125" s="910"/>
      <c r="E125" s="910"/>
      <c r="F125" s="910"/>
      <c r="G125" s="910"/>
      <c r="H125" s="910"/>
      <c r="I125" s="910"/>
      <c r="J125" s="910"/>
      <c r="K125" s="910"/>
      <c r="L125" s="910"/>
      <c r="M125" s="910"/>
      <c r="N125" s="910"/>
      <c r="O125" s="910"/>
      <c r="P125" s="910"/>
      <c r="Q125" s="910"/>
      <c r="R125" s="910"/>
      <c r="S125" s="910"/>
      <c r="T125" s="910"/>
      <c r="U125" s="910"/>
      <c r="V125" s="910"/>
      <c r="W125" s="910"/>
      <c r="X125" s="910"/>
      <c r="Y125" s="910"/>
      <c r="Z125" s="911"/>
      <c r="AA125" s="945" t="s">
        <v>122</v>
      </c>
      <c r="AB125" s="946"/>
      <c r="AC125" s="946"/>
      <c r="AD125" s="946"/>
      <c r="AE125" s="947"/>
      <c r="AF125" s="948" t="s">
        <v>122</v>
      </c>
      <c r="AG125" s="946"/>
      <c r="AH125" s="946"/>
      <c r="AI125" s="946"/>
      <c r="AJ125" s="947"/>
      <c r="AK125" s="948" t="s">
        <v>122</v>
      </c>
      <c r="AL125" s="946"/>
      <c r="AM125" s="946"/>
      <c r="AN125" s="946"/>
      <c r="AO125" s="947"/>
      <c r="AP125" s="949" t="s">
        <v>122</v>
      </c>
      <c r="AQ125" s="950"/>
      <c r="AR125" s="950"/>
      <c r="AS125" s="950"/>
      <c r="AT125" s="951"/>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1009" t="s">
        <v>454</v>
      </c>
      <c r="CL125" s="994"/>
      <c r="CM125" s="994"/>
      <c r="CN125" s="994"/>
      <c r="CO125" s="995"/>
      <c r="CP125" s="916" t="s">
        <v>455</v>
      </c>
      <c r="CQ125" s="884"/>
      <c r="CR125" s="884"/>
      <c r="CS125" s="884"/>
      <c r="CT125" s="884"/>
      <c r="CU125" s="884"/>
      <c r="CV125" s="884"/>
      <c r="CW125" s="884"/>
      <c r="CX125" s="884"/>
      <c r="CY125" s="884"/>
      <c r="CZ125" s="884"/>
      <c r="DA125" s="884"/>
      <c r="DB125" s="884"/>
      <c r="DC125" s="884"/>
      <c r="DD125" s="884"/>
      <c r="DE125" s="884"/>
      <c r="DF125" s="885"/>
      <c r="DG125" s="917" t="s">
        <v>122</v>
      </c>
      <c r="DH125" s="918"/>
      <c r="DI125" s="918"/>
      <c r="DJ125" s="918"/>
      <c r="DK125" s="918"/>
      <c r="DL125" s="918" t="s">
        <v>122</v>
      </c>
      <c r="DM125" s="918"/>
      <c r="DN125" s="918"/>
      <c r="DO125" s="918"/>
      <c r="DP125" s="918"/>
      <c r="DQ125" s="918" t="s">
        <v>122</v>
      </c>
      <c r="DR125" s="918"/>
      <c r="DS125" s="918"/>
      <c r="DT125" s="918"/>
      <c r="DU125" s="918"/>
      <c r="DV125" s="919" t="s">
        <v>122</v>
      </c>
      <c r="DW125" s="919"/>
      <c r="DX125" s="919"/>
      <c r="DY125" s="919"/>
      <c r="DZ125" s="920"/>
    </row>
    <row r="126" spans="1:130" s="224" customFormat="1" ht="26.25" customHeight="1" thickBot="1" x14ac:dyDescent="0.25">
      <c r="A126" s="1044"/>
      <c r="B126" s="936"/>
      <c r="C126" s="909" t="s">
        <v>444</v>
      </c>
      <c r="D126" s="910"/>
      <c r="E126" s="910"/>
      <c r="F126" s="910"/>
      <c r="G126" s="910"/>
      <c r="H126" s="910"/>
      <c r="I126" s="910"/>
      <c r="J126" s="910"/>
      <c r="K126" s="910"/>
      <c r="L126" s="910"/>
      <c r="M126" s="910"/>
      <c r="N126" s="910"/>
      <c r="O126" s="910"/>
      <c r="P126" s="910"/>
      <c r="Q126" s="910"/>
      <c r="R126" s="910"/>
      <c r="S126" s="910"/>
      <c r="T126" s="910"/>
      <c r="U126" s="910"/>
      <c r="V126" s="910"/>
      <c r="W126" s="910"/>
      <c r="X126" s="910"/>
      <c r="Y126" s="910"/>
      <c r="Z126" s="911"/>
      <c r="AA126" s="945">
        <v>9180</v>
      </c>
      <c r="AB126" s="946"/>
      <c r="AC126" s="946"/>
      <c r="AD126" s="946"/>
      <c r="AE126" s="947"/>
      <c r="AF126" s="948">
        <v>9295</v>
      </c>
      <c r="AG126" s="946"/>
      <c r="AH126" s="946"/>
      <c r="AI126" s="946"/>
      <c r="AJ126" s="947"/>
      <c r="AK126" s="948">
        <v>9365</v>
      </c>
      <c r="AL126" s="946"/>
      <c r="AM126" s="946"/>
      <c r="AN126" s="946"/>
      <c r="AO126" s="947"/>
      <c r="AP126" s="949">
        <v>0</v>
      </c>
      <c r="AQ126" s="950"/>
      <c r="AR126" s="950"/>
      <c r="AS126" s="950"/>
      <c r="AT126" s="951"/>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1010"/>
      <c r="CL126" s="997"/>
      <c r="CM126" s="997"/>
      <c r="CN126" s="997"/>
      <c r="CO126" s="998"/>
      <c r="CP126" s="909" t="s">
        <v>456</v>
      </c>
      <c r="CQ126" s="910"/>
      <c r="CR126" s="910"/>
      <c r="CS126" s="910"/>
      <c r="CT126" s="910"/>
      <c r="CU126" s="910"/>
      <c r="CV126" s="910"/>
      <c r="CW126" s="910"/>
      <c r="CX126" s="910"/>
      <c r="CY126" s="910"/>
      <c r="CZ126" s="910"/>
      <c r="DA126" s="910"/>
      <c r="DB126" s="910"/>
      <c r="DC126" s="910"/>
      <c r="DD126" s="910"/>
      <c r="DE126" s="910"/>
      <c r="DF126" s="911"/>
      <c r="DG126" s="912">
        <v>1208599</v>
      </c>
      <c r="DH126" s="913"/>
      <c r="DI126" s="913"/>
      <c r="DJ126" s="913"/>
      <c r="DK126" s="913"/>
      <c r="DL126" s="913">
        <v>808720</v>
      </c>
      <c r="DM126" s="913"/>
      <c r="DN126" s="913"/>
      <c r="DO126" s="913"/>
      <c r="DP126" s="913"/>
      <c r="DQ126" s="913">
        <v>408980</v>
      </c>
      <c r="DR126" s="913"/>
      <c r="DS126" s="913"/>
      <c r="DT126" s="913"/>
      <c r="DU126" s="913"/>
      <c r="DV126" s="914">
        <v>1.9</v>
      </c>
      <c r="DW126" s="914"/>
      <c r="DX126" s="914"/>
      <c r="DY126" s="914"/>
      <c r="DZ126" s="915"/>
    </row>
    <row r="127" spans="1:130" s="224" customFormat="1" ht="26.25" customHeight="1" x14ac:dyDescent="0.2">
      <c r="A127" s="1045"/>
      <c r="B127" s="938"/>
      <c r="C127" s="960" t="s">
        <v>457</v>
      </c>
      <c r="D127" s="952"/>
      <c r="E127" s="952"/>
      <c r="F127" s="952"/>
      <c r="G127" s="952"/>
      <c r="H127" s="952"/>
      <c r="I127" s="952"/>
      <c r="J127" s="952"/>
      <c r="K127" s="952"/>
      <c r="L127" s="952"/>
      <c r="M127" s="952"/>
      <c r="N127" s="952"/>
      <c r="O127" s="952"/>
      <c r="P127" s="952"/>
      <c r="Q127" s="952"/>
      <c r="R127" s="952"/>
      <c r="S127" s="952"/>
      <c r="T127" s="952"/>
      <c r="U127" s="952"/>
      <c r="V127" s="952"/>
      <c r="W127" s="952"/>
      <c r="X127" s="952"/>
      <c r="Y127" s="952"/>
      <c r="Z127" s="953"/>
      <c r="AA127" s="945" t="s">
        <v>122</v>
      </c>
      <c r="AB127" s="946"/>
      <c r="AC127" s="946"/>
      <c r="AD127" s="946"/>
      <c r="AE127" s="947"/>
      <c r="AF127" s="948" t="s">
        <v>122</v>
      </c>
      <c r="AG127" s="946"/>
      <c r="AH127" s="946"/>
      <c r="AI127" s="946"/>
      <c r="AJ127" s="947"/>
      <c r="AK127" s="948" t="s">
        <v>122</v>
      </c>
      <c r="AL127" s="946"/>
      <c r="AM127" s="946"/>
      <c r="AN127" s="946"/>
      <c r="AO127" s="947"/>
      <c r="AP127" s="949" t="s">
        <v>122</v>
      </c>
      <c r="AQ127" s="950"/>
      <c r="AR127" s="950"/>
      <c r="AS127" s="950"/>
      <c r="AT127" s="951"/>
      <c r="AU127" s="226"/>
      <c r="AV127" s="226"/>
      <c r="AW127" s="226"/>
      <c r="AX127" s="1018" t="s">
        <v>458</v>
      </c>
      <c r="AY127" s="1019"/>
      <c r="AZ127" s="1019"/>
      <c r="BA127" s="1019"/>
      <c r="BB127" s="1019"/>
      <c r="BC127" s="1019"/>
      <c r="BD127" s="1019"/>
      <c r="BE127" s="1020"/>
      <c r="BF127" s="1021" t="s">
        <v>459</v>
      </c>
      <c r="BG127" s="1019"/>
      <c r="BH127" s="1019"/>
      <c r="BI127" s="1019"/>
      <c r="BJ127" s="1019"/>
      <c r="BK127" s="1019"/>
      <c r="BL127" s="1020"/>
      <c r="BM127" s="1021" t="s">
        <v>460</v>
      </c>
      <c r="BN127" s="1019"/>
      <c r="BO127" s="1019"/>
      <c r="BP127" s="1019"/>
      <c r="BQ127" s="1019"/>
      <c r="BR127" s="1019"/>
      <c r="BS127" s="1020"/>
      <c r="BT127" s="1021" t="s">
        <v>461</v>
      </c>
      <c r="BU127" s="1019"/>
      <c r="BV127" s="1019"/>
      <c r="BW127" s="1019"/>
      <c r="BX127" s="1019"/>
      <c r="BY127" s="1019"/>
      <c r="BZ127" s="1042"/>
      <c r="CA127" s="226"/>
      <c r="CB127" s="226"/>
      <c r="CC127" s="226"/>
      <c r="CD127" s="249"/>
      <c r="CE127" s="249"/>
      <c r="CF127" s="249"/>
      <c r="CG127" s="226"/>
      <c r="CH127" s="226"/>
      <c r="CI127" s="226"/>
      <c r="CJ127" s="248"/>
      <c r="CK127" s="1010"/>
      <c r="CL127" s="997"/>
      <c r="CM127" s="997"/>
      <c r="CN127" s="997"/>
      <c r="CO127" s="998"/>
      <c r="CP127" s="909" t="s">
        <v>462</v>
      </c>
      <c r="CQ127" s="910"/>
      <c r="CR127" s="910"/>
      <c r="CS127" s="910"/>
      <c r="CT127" s="910"/>
      <c r="CU127" s="910"/>
      <c r="CV127" s="910"/>
      <c r="CW127" s="910"/>
      <c r="CX127" s="910"/>
      <c r="CY127" s="910"/>
      <c r="CZ127" s="910"/>
      <c r="DA127" s="910"/>
      <c r="DB127" s="910"/>
      <c r="DC127" s="910"/>
      <c r="DD127" s="910"/>
      <c r="DE127" s="910"/>
      <c r="DF127" s="911"/>
      <c r="DG127" s="912" t="s">
        <v>122</v>
      </c>
      <c r="DH127" s="913"/>
      <c r="DI127" s="913"/>
      <c r="DJ127" s="913"/>
      <c r="DK127" s="913"/>
      <c r="DL127" s="913" t="s">
        <v>122</v>
      </c>
      <c r="DM127" s="913"/>
      <c r="DN127" s="913"/>
      <c r="DO127" s="913"/>
      <c r="DP127" s="913"/>
      <c r="DQ127" s="913" t="s">
        <v>122</v>
      </c>
      <c r="DR127" s="913"/>
      <c r="DS127" s="913"/>
      <c r="DT127" s="913"/>
      <c r="DU127" s="913"/>
      <c r="DV127" s="914" t="s">
        <v>122</v>
      </c>
      <c r="DW127" s="914"/>
      <c r="DX127" s="914"/>
      <c r="DY127" s="914"/>
      <c r="DZ127" s="915"/>
    </row>
    <row r="128" spans="1:130" s="224" customFormat="1" ht="26.25" customHeight="1" thickBot="1" x14ac:dyDescent="0.25">
      <c r="A128" s="1028" t="s">
        <v>463</v>
      </c>
      <c r="B128" s="1029"/>
      <c r="C128" s="1029"/>
      <c r="D128" s="1029"/>
      <c r="E128" s="1029"/>
      <c r="F128" s="1029"/>
      <c r="G128" s="1029"/>
      <c r="H128" s="1029"/>
      <c r="I128" s="1029"/>
      <c r="J128" s="1029"/>
      <c r="K128" s="1029"/>
      <c r="L128" s="1029"/>
      <c r="M128" s="1029"/>
      <c r="N128" s="1029"/>
      <c r="O128" s="1029"/>
      <c r="P128" s="1029"/>
      <c r="Q128" s="1029"/>
      <c r="R128" s="1029"/>
      <c r="S128" s="1029"/>
      <c r="T128" s="1029"/>
      <c r="U128" s="1029"/>
      <c r="V128" s="1029"/>
      <c r="W128" s="1030" t="s">
        <v>464</v>
      </c>
      <c r="X128" s="1030"/>
      <c r="Y128" s="1030"/>
      <c r="Z128" s="1031"/>
      <c r="AA128" s="1032">
        <v>2188146</v>
      </c>
      <c r="AB128" s="1033"/>
      <c r="AC128" s="1033"/>
      <c r="AD128" s="1033"/>
      <c r="AE128" s="1034"/>
      <c r="AF128" s="1035">
        <v>2329373</v>
      </c>
      <c r="AG128" s="1033"/>
      <c r="AH128" s="1033"/>
      <c r="AI128" s="1033"/>
      <c r="AJ128" s="1034"/>
      <c r="AK128" s="1035">
        <v>2376732</v>
      </c>
      <c r="AL128" s="1033"/>
      <c r="AM128" s="1033"/>
      <c r="AN128" s="1033"/>
      <c r="AO128" s="1034"/>
      <c r="AP128" s="1036"/>
      <c r="AQ128" s="1037"/>
      <c r="AR128" s="1037"/>
      <c r="AS128" s="1037"/>
      <c r="AT128" s="1038"/>
      <c r="AU128" s="226"/>
      <c r="AV128" s="226"/>
      <c r="AW128" s="226"/>
      <c r="AX128" s="883" t="s">
        <v>465</v>
      </c>
      <c r="AY128" s="884"/>
      <c r="AZ128" s="884"/>
      <c r="BA128" s="884"/>
      <c r="BB128" s="884"/>
      <c r="BC128" s="884"/>
      <c r="BD128" s="884"/>
      <c r="BE128" s="885"/>
      <c r="BF128" s="1039" t="s">
        <v>122</v>
      </c>
      <c r="BG128" s="1040"/>
      <c r="BH128" s="1040"/>
      <c r="BI128" s="1040"/>
      <c r="BJ128" s="1040"/>
      <c r="BK128" s="1040"/>
      <c r="BL128" s="1041"/>
      <c r="BM128" s="1039">
        <v>12.12</v>
      </c>
      <c r="BN128" s="1040"/>
      <c r="BO128" s="1040"/>
      <c r="BP128" s="1040"/>
      <c r="BQ128" s="1040"/>
      <c r="BR128" s="1040"/>
      <c r="BS128" s="1041"/>
      <c r="BT128" s="1039">
        <v>20</v>
      </c>
      <c r="BU128" s="1040"/>
      <c r="BV128" s="1040"/>
      <c r="BW128" s="1040"/>
      <c r="BX128" s="1040"/>
      <c r="BY128" s="1040"/>
      <c r="BZ128" s="1063"/>
      <c r="CA128" s="249"/>
      <c r="CB128" s="249"/>
      <c r="CC128" s="249"/>
      <c r="CD128" s="249"/>
      <c r="CE128" s="249"/>
      <c r="CF128" s="249"/>
      <c r="CG128" s="226"/>
      <c r="CH128" s="226"/>
      <c r="CI128" s="226"/>
      <c r="CJ128" s="248"/>
      <c r="CK128" s="1011"/>
      <c r="CL128" s="1012"/>
      <c r="CM128" s="1012"/>
      <c r="CN128" s="1012"/>
      <c r="CO128" s="1013"/>
      <c r="CP128" s="1022" t="s">
        <v>466</v>
      </c>
      <c r="CQ128" s="713"/>
      <c r="CR128" s="713"/>
      <c r="CS128" s="713"/>
      <c r="CT128" s="713"/>
      <c r="CU128" s="713"/>
      <c r="CV128" s="713"/>
      <c r="CW128" s="713"/>
      <c r="CX128" s="713"/>
      <c r="CY128" s="713"/>
      <c r="CZ128" s="713"/>
      <c r="DA128" s="713"/>
      <c r="DB128" s="713"/>
      <c r="DC128" s="713"/>
      <c r="DD128" s="713"/>
      <c r="DE128" s="713"/>
      <c r="DF128" s="1023"/>
      <c r="DG128" s="1024" t="s">
        <v>122</v>
      </c>
      <c r="DH128" s="1025"/>
      <c r="DI128" s="1025"/>
      <c r="DJ128" s="1025"/>
      <c r="DK128" s="1025"/>
      <c r="DL128" s="1025" t="s">
        <v>122</v>
      </c>
      <c r="DM128" s="1025"/>
      <c r="DN128" s="1025"/>
      <c r="DO128" s="1025"/>
      <c r="DP128" s="1025"/>
      <c r="DQ128" s="1025" t="s">
        <v>122</v>
      </c>
      <c r="DR128" s="1025"/>
      <c r="DS128" s="1025"/>
      <c r="DT128" s="1025"/>
      <c r="DU128" s="1025"/>
      <c r="DV128" s="1026" t="s">
        <v>122</v>
      </c>
      <c r="DW128" s="1026"/>
      <c r="DX128" s="1026"/>
      <c r="DY128" s="1026"/>
      <c r="DZ128" s="1027"/>
    </row>
    <row r="129" spans="1:131" s="224" customFormat="1" ht="26.25" customHeight="1" x14ac:dyDescent="0.2">
      <c r="A129" s="921" t="s">
        <v>102</v>
      </c>
      <c r="B129" s="922"/>
      <c r="C129" s="922"/>
      <c r="D129" s="922"/>
      <c r="E129" s="922"/>
      <c r="F129" s="922"/>
      <c r="G129" s="922"/>
      <c r="H129" s="922"/>
      <c r="I129" s="922"/>
      <c r="J129" s="922"/>
      <c r="K129" s="922"/>
      <c r="L129" s="922"/>
      <c r="M129" s="922"/>
      <c r="N129" s="922"/>
      <c r="O129" s="922"/>
      <c r="P129" s="922"/>
      <c r="Q129" s="922"/>
      <c r="R129" s="922"/>
      <c r="S129" s="922"/>
      <c r="T129" s="922"/>
      <c r="U129" s="922"/>
      <c r="V129" s="922"/>
      <c r="W129" s="1057" t="s">
        <v>467</v>
      </c>
      <c r="X129" s="1058"/>
      <c r="Y129" s="1058"/>
      <c r="Z129" s="1059"/>
      <c r="AA129" s="945">
        <v>24512912</v>
      </c>
      <c r="AB129" s="946"/>
      <c r="AC129" s="946"/>
      <c r="AD129" s="946"/>
      <c r="AE129" s="947"/>
      <c r="AF129" s="948">
        <v>24080948</v>
      </c>
      <c r="AG129" s="946"/>
      <c r="AH129" s="946"/>
      <c r="AI129" s="946"/>
      <c r="AJ129" s="947"/>
      <c r="AK129" s="948">
        <v>24476117</v>
      </c>
      <c r="AL129" s="946"/>
      <c r="AM129" s="946"/>
      <c r="AN129" s="946"/>
      <c r="AO129" s="947"/>
      <c r="AP129" s="1060"/>
      <c r="AQ129" s="1061"/>
      <c r="AR129" s="1061"/>
      <c r="AS129" s="1061"/>
      <c r="AT129" s="1062"/>
      <c r="AU129" s="227"/>
      <c r="AV129" s="227"/>
      <c r="AW129" s="227"/>
      <c r="AX129" s="1052" t="s">
        <v>468</v>
      </c>
      <c r="AY129" s="910"/>
      <c r="AZ129" s="910"/>
      <c r="BA129" s="910"/>
      <c r="BB129" s="910"/>
      <c r="BC129" s="910"/>
      <c r="BD129" s="910"/>
      <c r="BE129" s="911"/>
      <c r="BF129" s="1053" t="s">
        <v>122</v>
      </c>
      <c r="BG129" s="1054"/>
      <c r="BH129" s="1054"/>
      <c r="BI129" s="1054"/>
      <c r="BJ129" s="1054"/>
      <c r="BK129" s="1054"/>
      <c r="BL129" s="1055"/>
      <c r="BM129" s="1053">
        <v>17.12</v>
      </c>
      <c r="BN129" s="1054"/>
      <c r="BO129" s="1054"/>
      <c r="BP129" s="1054"/>
      <c r="BQ129" s="1054"/>
      <c r="BR129" s="1054"/>
      <c r="BS129" s="1055"/>
      <c r="BT129" s="1053">
        <v>30</v>
      </c>
      <c r="BU129" s="1054"/>
      <c r="BV129" s="1054"/>
      <c r="BW129" s="1054"/>
      <c r="BX129" s="1054"/>
      <c r="BY129" s="1054"/>
      <c r="BZ129" s="1056"/>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921" t="s">
        <v>469</v>
      </c>
      <c r="B130" s="922"/>
      <c r="C130" s="922"/>
      <c r="D130" s="922"/>
      <c r="E130" s="922"/>
      <c r="F130" s="922"/>
      <c r="G130" s="922"/>
      <c r="H130" s="922"/>
      <c r="I130" s="922"/>
      <c r="J130" s="922"/>
      <c r="K130" s="922"/>
      <c r="L130" s="922"/>
      <c r="M130" s="922"/>
      <c r="N130" s="922"/>
      <c r="O130" s="922"/>
      <c r="P130" s="922"/>
      <c r="Q130" s="922"/>
      <c r="R130" s="922"/>
      <c r="S130" s="922"/>
      <c r="T130" s="922"/>
      <c r="U130" s="922"/>
      <c r="V130" s="922"/>
      <c r="W130" s="1057" t="s">
        <v>470</v>
      </c>
      <c r="X130" s="1058"/>
      <c r="Y130" s="1058"/>
      <c r="Z130" s="1059"/>
      <c r="AA130" s="945">
        <v>3360132</v>
      </c>
      <c r="AB130" s="946"/>
      <c r="AC130" s="946"/>
      <c r="AD130" s="946"/>
      <c r="AE130" s="947"/>
      <c r="AF130" s="948">
        <v>3440263</v>
      </c>
      <c r="AG130" s="946"/>
      <c r="AH130" s="946"/>
      <c r="AI130" s="946"/>
      <c r="AJ130" s="947"/>
      <c r="AK130" s="948">
        <v>3432621</v>
      </c>
      <c r="AL130" s="946"/>
      <c r="AM130" s="946"/>
      <c r="AN130" s="946"/>
      <c r="AO130" s="947"/>
      <c r="AP130" s="1060"/>
      <c r="AQ130" s="1061"/>
      <c r="AR130" s="1061"/>
      <c r="AS130" s="1061"/>
      <c r="AT130" s="1062"/>
      <c r="AU130" s="227"/>
      <c r="AV130" s="227"/>
      <c r="AW130" s="227"/>
      <c r="AX130" s="1052" t="s">
        <v>471</v>
      </c>
      <c r="AY130" s="910"/>
      <c r="AZ130" s="910"/>
      <c r="BA130" s="910"/>
      <c r="BB130" s="910"/>
      <c r="BC130" s="910"/>
      <c r="BD130" s="910"/>
      <c r="BE130" s="911"/>
      <c r="BF130" s="1088">
        <v>7.6</v>
      </c>
      <c r="BG130" s="1089"/>
      <c r="BH130" s="1089"/>
      <c r="BI130" s="1089"/>
      <c r="BJ130" s="1089"/>
      <c r="BK130" s="1089"/>
      <c r="BL130" s="1090"/>
      <c r="BM130" s="1088">
        <v>25</v>
      </c>
      <c r="BN130" s="1089"/>
      <c r="BO130" s="1089"/>
      <c r="BP130" s="1089"/>
      <c r="BQ130" s="1089"/>
      <c r="BR130" s="1089"/>
      <c r="BS130" s="1090"/>
      <c r="BT130" s="1088">
        <v>35</v>
      </c>
      <c r="BU130" s="1089"/>
      <c r="BV130" s="1089"/>
      <c r="BW130" s="1089"/>
      <c r="BX130" s="1089"/>
      <c r="BY130" s="1089"/>
      <c r="BZ130" s="1091"/>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1092"/>
      <c r="B131" s="1093"/>
      <c r="C131" s="1093"/>
      <c r="D131" s="1093"/>
      <c r="E131" s="1093"/>
      <c r="F131" s="1093"/>
      <c r="G131" s="1093"/>
      <c r="H131" s="1093"/>
      <c r="I131" s="1093"/>
      <c r="J131" s="1093"/>
      <c r="K131" s="1093"/>
      <c r="L131" s="1093"/>
      <c r="M131" s="1093"/>
      <c r="N131" s="1093"/>
      <c r="O131" s="1093"/>
      <c r="P131" s="1093"/>
      <c r="Q131" s="1093"/>
      <c r="R131" s="1093"/>
      <c r="S131" s="1093"/>
      <c r="T131" s="1093"/>
      <c r="U131" s="1093"/>
      <c r="V131" s="1093"/>
      <c r="W131" s="1094" t="s">
        <v>472</v>
      </c>
      <c r="X131" s="1095"/>
      <c r="Y131" s="1095"/>
      <c r="Z131" s="1096"/>
      <c r="AA131" s="991">
        <v>21152780</v>
      </c>
      <c r="AB131" s="973"/>
      <c r="AC131" s="973"/>
      <c r="AD131" s="973"/>
      <c r="AE131" s="974"/>
      <c r="AF131" s="972">
        <v>20640685</v>
      </c>
      <c r="AG131" s="973"/>
      <c r="AH131" s="973"/>
      <c r="AI131" s="973"/>
      <c r="AJ131" s="974"/>
      <c r="AK131" s="972">
        <v>21043496</v>
      </c>
      <c r="AL131" s="973"/>
      <c r="AM131" s="973"/>
      <c r="AN131" s="973"/>
      <c r="AO131" s="974"/>
      <c r="AP131" s="1097"/>
      <c r="AQ131" s="1098"/>
      <c r="AR131" s="1098"/>
      <c r="AS131" s="1098"/>
      <c r="AT131" s="1099"/>
      <c r="AU131" s="227"/>
      <c r="AV131" s="227"/>
      <c r="AW131" s="227"/>
      <c r="AX131" s="1070" t="s">
        <v>473</v>
      </c>
      <c r="AY131" s="713"/>
      <c r="AZ131" s="713"/>
      <c r="BA131" s="713"/>
      <c r="BB131" s="713"/>
      <c r="BC131" s="713"/>
      <c r="BD131" s="713"/>
      <c r="BE131" s="1023"/>
      <c r="BF131" s="1071">
        <v>8.6999999999999993</v>
      </c>
      <c r="BG131" s="1072"/>
      <c r="BH131" s="1072"/>
      <c r="BI131" s="1072"/>
      <c r="BJ131" s="1072"/>
      <c r="BK131" s="1072"/>
      <c r="BL131" s="1073"/>
      <c r="BM131" s="1071">
        <v>350</v>
      </c>
      <c r="BN131" s="1072"/>
      <c r="BO131" s="1072"/>
      <c r="BP131" s="1072"/>
      <c r="BQ131" s="1072"/>
      <c r="BR131" s="1072"/>
      <c r="BS131" s="1073"/>
      <c r="BT131" s="1074"/>
      <c r="BU131" s="1075"/>
      <c r="BV131" s="1075"/>
      <c r="BW131" s="1075"/>
      <c r="BX131" s="1075"/>
      <c r="BY131" s="1075"/>
      <c r="BZ131" s="1076"/>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1077" t="s">
        <v>474</v>
      </c>
      <c r="B132" s="1078"/>
      <c r="C132" s="1078"/>
      <c r="D132" s="1078"/>
      <c r="E132" s="1078"/>
      <c r="F132" s="1078"/>
      <c r="G132" s="1078"/>
      <c r="H132" s="1078"/>
      <c r="I132" s="1078"/>
      <c r="J132" s="1078"/>
      <c r="K132" s="1078"/>
      <c r="L132" s="1078"/>
      <c r="M132" s="1078"/>
      <c r="N132" s="1078"/>
      <c r="O132" s="1078"/>
      <c r="P132" s="1078"/>
      <c r="Q132" s="1078"/>
      <c r="R132" s="1078"/>
      <c r="S132" s="1078"/>
      <c r="T132" s="1078"/>
      <c r="U132" s="1078"/>
      <c r="V132" s="1081" t="s">
        <v>475</v>
      </c>
      <c r="W132" s="1081"/>
      <c r="X132" s="1081"/>
      <c r="Y132" s="1081"/>
      <c r="Z132" s="1082"/>
      <c r="AA132" s="1083">
        <v>8.0960800420000005</v>
      </c>
      <c r="AB132" s="1084"/>
      <c r="AC132" s="1084"/>
      <c r="AD132" s="1084"/>
      <c r="AE132" s="1085"/>
      <c r="AF132" s="1086">
        <v>7.3628370380000003</v>
      </c>
      <c r="AG132" s="1084"/>
      <c r="AH132" s="1084"/>
      <c r="AI132" s="1084"/>
      <c r="AJ132" s="1085"/>
      <c r="AK132" s="1086">
        <v>7.4667868879999997</v>
      </c>
      <c r="AL132" s="1084"/>
      <c r="AM132" s="1084"/>
      <c r="AN132" s="1084"/>
      <c r="AO132" s="1085"/>
      <c r="AP132" s="988"/>
      <c r="AQ132" s="989"/>
      <c r="AR132" s="989"/>
      <c r="AS132" s="989"/>
      <c r="AT132" s="1087"/>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1079"/>
      <c r="B133" s="1080"/>
      <c r="C133" s="1080"/>
      <c r="D133" s="1080"/>
      <c r="E133" s="1080"/>
      <c r="F133" s="1080"/>
      <c r="G133" s="1080"/>
      <c r="H133" s="1080"/>
      <c r="I133" s="1080"/>
      <c r="J133" s="1080"/>
      <c r="K133" s="1080"/>
      <c r="L133" s="1080"/>
      <c r="M133" s="1080"/>
      <c r="N133" s="1080"/>
      <c r="O133" s="1080"/>
      <c r="P133" s="1080"/>
      <c r="Q133" s="1080"/>
      <c r="R133" s="1080"/>
      <c r="S133" s="1080"/>
      <c r="T133" s="1080"/>
      <c r="U133" s="1080"/>
      <c r="V133" s="1064" t="s">
        <v>476</v>
      </c>
      <c r="W133" s="1064"/>
      <c r="X133" s="1064"/>
      <c r="Y133" s="1064"/>
      <c r="Z133" s="1065"/>
      <c r="AA133" s="1066">
        <v>9.9</v>
      </c>
      <c r="AB133" s="1067"/>
      <c r="AC133" s="1067"/>
      <c r="AD133" s="1067"/>
      <c r="AE133" s="1068"/>
      <c r="AF133" s="1066">
        <v>8.5</v>
      </c>
      <c r="AG133" s="1067"/>
      <c r="AH133" s="1067"/>
      <c r="AI133" s="1067"/>
      <c r="AJ133" s="1068"/>
      <c r="AK133" s="1066">
        <v>7.6</v>
      </c>
      <c r="AL133" s="1067"/>
      <c r="AM133" s="1067"/>
      <c r="AN133" s="1067"/>
      <c r="AO133" s="1068"/>
      <c r="AP133" s="1015"/>
      <c r="AQ133" s="1016"/>
      <c r="AR133" s="1016"/>
      <c r="AS133" s="1016"/>
      <c r="AT133" s="1069"/>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pPbkp4A6pSAjM46LtMRU81dFD7lm20w3y86P03kN2e1veunzu8iFkoSMHTz2aTa0mAA6owD7CTOFCGXDOxjGVg==" saltValue="gMZyCNNm6qyiRT4ToXE0W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477</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22dRUCYOFfMvu/hp/taYxp4Ul/oqUX6xdaheGoA3/lJe5447DFUOKZqCcG9lQG+N9V3DwyGV0+G9YmzHCEYMwA==" saltValue="G1Ze6BuNtY4r9O5Lh/i2og==" spinCount="100000" sheet="1" objects="1" scenarios="1"/>
  <dataConsolidate/>
  <phoneticPr fontId="2"/>
  <printOptions horizontalCentered="1" verticalCentered="1"/>
  <pageMargins left="0" right="0" top="0" bottom="0" header="0" footer="0"/>
  <pageSetup paperSize="9" scale="4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showWhiteSpace="0" zoomScaleNormal="10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5LUIei0P3+t65ZNZxF2CMN3dkDNvtbyIoK4EKDo8btU5dvBRIGlDsXFk7cBTXHJZMCXHUaQNCkac8pKZsiDp2g==" saltValue="w9OmMzcFnOjiRbbqkS0ssw=="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478</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479</v>
      </c>
      <c r="AL6" s="260"/>
      <c r="AM6" s="260"/>
      <c r="AN6" s="260"/>
    </row>
    <row r="7" spans="1:46" ht="13.5" customHeight="1" x14ac:dyDescent="0.2">
      <c r="A7" s="259"/>
      <c r="AK7" s="262"/>
      <c r="AL7" s="263"/>
      <c r="AM7" s="263"/>
      <c r="AN7" s="264"/>
      <c r="AO7" s="1101" t="s">
        <v>480</v>
      </c>
      <c r="AP7" s="265"/>
      <c r="AQ7" s="266" t="s">
        <v>481</v>
      </c>
      <c r="AR7" s="267"/>
    </row>
    <row r="8" spans="1:46" ht="13.2" x14ac:dyDescent="0.2">
      <c r="A8" s="259"/>
      <c r="AK8" s="268"/>
      <c r="AL8" s="269"/>
      <c r="AM8" s="269"/>
      <c r="AN8" s="270"/>
      <c r="AO8" s="1102"/>
      <c r="AP8" s="271" t="s">
        <v>482</v>
      </c>
      <c r="AQ8" s="272" t="s">
        <v>483</v>
      </c>
      <c r="AR8" s="273" t="s">
        <v>484</v>
      </c>
    </row>
    <row r="9" spans="1:46" ht="13.2" x14ac:dyDescent="0.2">
      <c r="A9" s="259"/>
      <c r="AK9" s="1103" t="s">
        <v>485</v>
      </c>
      <c r="AL9" s="1104"/>
      <c r="AM9" s="1104"/>
      <c r="AN9" s="1105"/>
      <c r="AO9" s="274">
        <v>6559161</v>
      </c>
      <c r="AP9" s="274">
        <v>66229</v>
      </c>
      <c r="AQ9" s="275">
        <v>63160</v>
      </c>
      <c r="AR9" s="276">
        <v>4.9000000000000004</v>
      </c>
    </row>
    <row r="10" spans="1:46" ht="13.5" customHeight="1" x14ac:dyDescent="0.2">
      <c r="A10" s="259"/>
      <c r="AK10" s="1103" t="s">
        <v>486</v>
      </c>
      <c r="AL10" s="1104"/>
      <c r="AM10" s="1104"/>
      <c r="AN10" s="1105"/>
      <c r="AO10" s="277">
        <v>1130058</v>
      </c>
      <c r="AP10" s="277">
        <v>11410</v>
      </c>
      <c r="AQ10" s="278">
        <v>4257</v>
      </c>
      <c r="AR10" s="279">
        <v>168</v>
      </c>
    </row>
    <row r="11" spans="1:46" ht="13.5" customHeight="1" x14ac:dyDescent="0.2">
      <c r="A11" s="259"/>
      <c r="AK11" s="1103" t="s">
        <v>487</v>
      </c>
      <c r="AL11" s="1104"/>
      <c r="AM11" s="1104"/>
      <c r="AN11" s="1105"/>
      <c r="AO11" s="277">
        <v>16570</v>
      </c>
      <c r="AP11" s="277">
        <v>167</v>
      </c>
      <c r="AQ11" s="278">
        <v>595</v>
      </c>
      <c r="AR11" s="279">
        <v>-71.900000000000006</v>
      </c>
    </row>
    <row r="12" spans="1:46" ht="13.5" customHeight="1" x14ac:dyDescent="0.2">
      <c r="A12" s="259"/>
      <c r="AK12" s="1103" t="s">
        <v>488</v>
      </c>
      <c r="AL12" s="1104"/>
      <c r="AM12" s="1104"/>
      <c r="AN12" s="1105"/>
      <c r="AO12" s="277" t="s">
        <v>489</v>
      </c>
      <c r="AP12" s="277" t="s">
        <v>489</v>
      </c>
      <c r="AQ12" s="278">
        <v>9</v>
      </c>
      <c r="AR12" s="279" t="s">
        <v>489</v>
      </c>
    </row>
    <row r="13" spans="1:46" ht="13.5" customHeight="1" x14ac:dyDescent="0.2">
      <c r="A13" s="259"/>
      <c r="AK13" s="1103" t="s">
        <v>490</v>
      </c>
      <c r="AL13" s="1104"/>
      <c r="AM13" s="1104"/>
      <c r="AN13" s="1105"/>
      <c r="AO13" s="277">
        <v>322654</v>
      </c>
      <c r="AP13" s="277">
        <v>3258</v>
      </c>
      <c r="AQ13" s="278">
        <v>2608</v>
      </c>
      <c r="AR13" s="279">
        <v>24.9</v>
      </c>
    </row>
    <row r="14" spans="1:46" ht="13.5" customHeight="1" x14ac:dyDescent="0.2">
      <c r="A14" s="259"/>
      <c r="AK14" s="1103" t="s">
        <v>491</v>
      </c>
      <c r="AL14" s="1104"/>
      <c r="AM14" s="1104"/>
      <c r="AN14" s="1105"/>
      <c r="AO14" s="277">
        <v>117329</v>
      </c>
      <c r="AP14" s="277">
        <v>1185</v>
      </c>
      <c r="AQ14" s="278">
        <v>1202</v>
      </c>
      <c r="AR14" s="279">
        <v>-1.4</v>
      </c>
    </row>
    <row r="15" spans="1:46" ht="13.5" customHeight="1" x14ac:dyDescent="0.2">
      <c r="A15" s="259"/>
      <c r="AK15" s="1106" t="s">
        <v>492</v>
      </c>
      <c r="AL15" s="1107"/>
      <c r="AM15" s="1107"/>
      <c r="AN15" s="1108"/>
      <c r="AO15" s="277">
        <v>-624155</v>
      </c>
      <c r="AP15" s="277">
        <v>-6302</v>
      </c>
      <c r="AQ15" s="278">
        <v>-3084</v>
      </c>
      <c r="AR15" s="279">
        <v>104.3</v>
      </c>
    </row>
    <row r="16" spans="1:46" ht="13.2" x14ac:dyDescent="0.2">
      <c r="A16" s="259"/>
      <c r="AK16" s="1106" t="s">
        <v>177</v>
      </c>
      <c r="AL16" s="1107"/>
      <c r="AM16" s="1107"/>
      <c r="AN16" s="1108"/>
      <c r="AO16" s="277">
        <v>7521617</v>
      </c>
      <c r="AP16" s="277">
        <v>75948</v>
      </c>
      <c r="AQ16" s="278">
        <v>68747</v>
      </c>
      <c r="AR16" s="279">
        <v>10.5</v>
      </c>
    </row>
    <row r="17" spans="1:46" ht="13.2" x14ac:dyDescent="0.2">
      <c r="A17" s="259"/>
    </row>
    <row r="18" spans="1:46" ht="13.2" x14ac:dyDescent="0.2">
      <c r="A18" s="259"/>
      <c r="AQ18" s="280"/>
      <c r="AR18" s="280"/>
    </row>
    <row r="19" spans="1:46" ht="13.2" x14ac:dyDescent="0.2">
      <c r="A19" s="259"/>
      <c r="AK19" s="255" t="s">
        <v>493</v>
      </c>
    </row>
    <row r="20" spans="1:46" ht="13.2" x14ac:dyDescent="0.2">
      <c r="A20" s="259"/>
      <c r="AK20" s="281"/>
      <c r="AL20" s="282"/>
      <c r="AM20" s="282"/>
      <c r="AN20" s="283"/>
      <c r="AO20" s="284" t="s">
        <v>494</v>
      </c>
      <c r="AP20" s="285" t="s">
        <v>495</v>
      </c>
      <c r="AQ20" s="286" t="s">
        <v>496</v>
      </c>
      <c r="AR20" s="287"/>
    </row>
    <row r="21" spans="1:46" s="260" customFormat="1" ht="13.2" x14ac:dyDescent="0.2">
      <c r="A21" s="288"/>
      <c r="AK21" s="1109" t="s">
        <v>497</v>
      </c>
      <c r="AL21" s="1110"/>
      <c r="AM21" s="1110"/>
      <c r="AN21" s="1111"/>
      <c r="AO21" s="289">
        <v>5.6</v>
      </c>
      <c r="AP21" s="290">
        <v>6.22</v>
      </c>
      <c r="AQ21" s="291">
        <v>-0.62</v>
      </c>
      <c r="AS21" s="292"/>
      <c r="AT21" s="288"/>
    </row>
    <row r="22" spans="1:46" s="260" customFormat="1" ht="13.2" x14ac:dyDescent="0.2">
      <c r="A22" s="288"/>
      <c r="AK22" s="1109" t="s">
        <v>498</v>
      </c>
      <c r="AL22" s="1110"/>
      <c r="AM22" s="1110"/>
      <c r="AN22" s="1111"/>
      <c r="AO22" s="293">
        <v>94.8</v>
      </c>
      <c r="AP22" s="294">
        <v>98.7</v>
      </c>
      <c r="AQ22" s="295">
        <v>-3.9</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00" t="s">
        <v>499</v>
      </c>
      <c r="B26" s="1100"/>
      <c r="C26" s="1100"/>
      <c r="D26" s="1100"/>
      <c r="E26" s="1100"/>
      <c r="F26" s="1100"/>
      <c r="G26" s="1100"/>
      <c r="H26" s="1100"/>
      <c r="I26" s="1100"/>
      <c r="J26" s="1100"/>
      <c r="K26" s="1100"/>
      <c r="L26" s="1100"/>
      <c r="M26" s="1100"/>
      <c r="N26" s="1100"/>
      <c r="O26" s="1100"/>
      <c r="P26" s="1100"/>
      <c r="Q26" s="1100"/>
      <c r="R26" s="1100"/>
      <c r="S26" s="1100"/>
      <c r="T26" s="1100"/>
      <c r="U26" s="1100"/>
      <c r="V26" s="1100"/>
      <c r="W26" s="1100"/>
      <c r="X26" s="1100"/>
      <c r="Y26" s="1100"/>
      <c r="Z26" s="1100"/>
      <c r="AA26" s="1100"/>
      <c r="AB26" s="1100"/>
      <c r="AC26" s="1100"/>
      <c r="AD26" s="1100"/>
      <c r="AE26" s="1100"/>
      <c r="AF26" s="1100"/>
      <c r="AG26" s="1100"/>
      <c r="AH26" s="1100"/>
      <c r="AI26" s="1100"/>
      <c r="AJ26" s="1100"/>
      <c r="AK26" s="1100"/>
      <c r="AL26" s="1100"/>
      <c r="AM26" s="1100"/>
      <c r="AN26" s="1100"/>
      <c r="AO26" s="1100"/>
      <c r="AP26" s="1100"/>
      <c r="AQ26" s="1100"/>
      <c r="AR26" s="1100"/>
      <c r="AS26" s="1100"/>
    </row>
    <row r="27" spans="1:46" ht="13.2" x14ac:dyDescent="0.2">
      <c r="A27" s="300"/>
      <c r="AS27" s="255"/>
      <c r="AT27" s="255"/>
    </row>
    <row r="28" spans="1:46" ht="16.2" x14ac:dyDescent="0.2">
      <c r="A28" s="256" t="s">
        <v>500</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501</v>
      </c>
      <c r="AL29" s="260"/>
      <c r="AM29" s="260"/>
      <c r="AN29" s="260"/>
      <c r="AS29" s="302"/>
    </row>
    <row r="30" spans="1:46" ht="13.5" customHeight="1" x14ac:dyDescent="0.2">
      <c r="A30" s="259"/>
      <c r="AK30" s="262"/>
      <c r="AL30" s="263"/>
      <c r="AM30" s="263"/>
      <c r="AN30" s="264"/>
      <c r="AO30" s="1101" t="s">
        <v>480</v>
      </c>
      <c r="AP30" s="265"/>
      <c r="AQ30" s="266" t="s">
        <v>481</v>
      </c>
      <c r="AR30" s="267"/>
    </row>
    <row r="31" spans="1:46" ht="13.2" x14ac:dyDescent="0.2">
      <c r="A31" s="259"/>
      <c r="AK31" s="268"/>
      <c r="AL31" s="269"/>
      <c r="AM31" s="269"/>
      <c r="AN31" s="270"/>
      <c r="AO31" s="1102"/>
      <c r="AP31" s="271" t="s">
        <v>482</v>
      </c>
      <c r="AQ31" s="272" t="s">
        <v>483</v>
      </c>
      <c r="AR31" s="273" t="s">
        <v>484</v>
      </c>
    </row>
    <row r="32" spans="1:46" ht="27" customHeight="1" x14ac:dyDescent="0.2">
      <c r="A32" s="259"/>
      <c r="AK32" s="1117" t="s">
        <v>502</v>
      </c>
      <c r="AL32" s="1118"/>
      <c r="AM32" s="1118"/>
      <c r="AN32" s="1119"/>
      <c r="AO32" s="303">
        <v>6232753</v>
      </c>
      <c r="AP32" s="303">
        <v>62934</v>
      </c>
      <c r="AQ32" s="304">
        <v>33476</v>
      </c>
      <c r="AR32" s="305">
        <v>88</v>
      </c>
    </row>
    <row r="33" spans="1:46" ht="13.5" customHeight="1" x14ac:dyDescent="0.2">
      <c r="A33" s="259"/>
      <c r="AK33" s="1117" t="s">
        <v>503</v>
      </c>
      <c r="AL33" s="1118"/>
      <c r="AM33" s="1118"/>
      <c r="AN33" s="1119"/>
      <c r="AO33" s="303" t="s">
        <v>489</v>
      </c>
      <c r="AP33" s="303" t="s">
        <v>489</v>
      </c>
      <c r="AQ33" s="304" t="s">
        <v>489</v>
      </c>
      <c r="AR33" s="305" t="s">
        <v>489</v>
      </c>
    </row>
    <row r="34" spans="1:46" ht="27" customHeight="1" x14ac:dyDescent="0.2">
      <c r="A34" s="259"/>
      <c r="AK34" s="1117" t="s">
        <v>504</v>
      </c>
      <c r="AL34" s="1118"/>
      <c r="AM34" s="1118"/>
      <c r="AN34" s="1119"/>
      <c r="AO34" s="303" t="s">
        <v>489</v>
      </c>
      <c r="AP34" s="303" t="s">
        <v>489</v>
      </c>
      <c r="AQ34" s="304">
        <v>23</v>
      </c>
      <c r="AR34" s="305" t="s">
        <v>489</v>
      </c>
    </row>
    <row r="35" spans="1:46" ht="27" customHeight="1" x14ac:dyDescent="0.2">
      <c r="A35" s="259"/>
      <c r="AK35" s="1117" t="s">
        <v>505</v>
      </c>
      <c r="AL35" s="1118"/>
      <c r="AM35" s="1118"/>
      <c r="AN35" s="1119"/>
      <c r="AO35" s="303">
        <v>1051702</v>
      </c>
      <c r="AP35" s="303">
        <v>10619</v>
      </c>
      <c r="AQ35" s="304">
        <v>5696</v>
      </c>
      <c r="AR35" s="305">
        <v>86.4</v>
      </c>
    </row>
    <row r="36" spans="1:46" ht="27" customHeight="1" x14ac:dyDescent="0.2">
      <c r="A36" s="259"/>
      <c r="AK36" s="1117" t="s">
        <v>506</v>
      </c>
      <c r="AL36" s="1118"/>
      <c r="AM36" s="1118"/>
      <c r="AN36" s="1119"/>
      <c r="AO36" s="303">
        <v>86806</v>
      </c>
      <c r="AP36" s="303">
        <v>877</v>
      </c>
      <c r="AQ36" s="304">
        <v>1273</v>
      </c>
      <c r="AR36" s="305">
        <v>-31.1</v>
      </c>
    </row>
    <row r="37" spans="1:46" ht="13.5" customHeight="1" x14ac:dyDescent="0.2">
      <c r="A37" s="259"/>
      <c r="AK37" s="1117" t="s">
        <v>507</v>
      </c>
      <c r="AL37" s="1118"/>
      <c r="AM37" s="1118"/>
      <c r="AN37" s="1119"/>
      <c r="AO37" s="303">
        <v>9365</v>
      </c>
      <c r="AP37" s="303">
        <v>95</v>
      </c>
      <c r="AQ37" s="304">
        <v>486</v>
      </c>
      <c r="AR37" s="305">
        <v>-80.5</v>
      </c>
    </row>
    <row r="38" spans="1:46" ht="27" customHeight="1" x14ac:dyDescent="0.2">
      <c r="A38" s="259"/>
      <c r="AK38" s="1120" t="s">
        <v>508</v>
      </c>
      <c r="AL38" s="1121"/>
      <c r="AM38" s="1121"/>
      <c r="AN38" s="1122"/>
      <c r="AO38" s="306" t="s">
        <v>489</v>
      </c>
      <c r="AP38" s="306" t="s">
        <v>489</v>
      </c>
      <c r="AQ38" s="307">
        <v>0</v>
      </c>
      <c r="AR38" s="295" t="s">
        <v>489</v>
      </c>
      <c r="AS38" s="302"/>
    </row>
    <row r="39" spans="1:46" ht="13.2" x14ac:dyDescent="0.2">
      <c r="A39" s="259"/>
      <c r="AK39" s="1120" t="s">
        <v>509</v>
      </c>
      <c r="AL39" s="1121"/>
      <c r="AM39" s="1121"/>
      <c r="AN39" s="1122"/>
      <c r="AO39" s="303">
        <v>-2376732</v>
      </c>
      <c r="AP39" s="303">
        <v>-23998</v>
      </c>
      <c r="AQ39" s="304">
        <v>-6136</v>
      </c>
      <c r="AR39" s="305">
        <v>291.10000000000002</v>
      </c>
      <c r="AS39" s="302"/>
    </row>
    <row r="40" spans="1:46" ht="27" customHeight="1" x14ac:dyDescent="0.2">
      <c r="A40" s="259"/>
      <c r="AK40" s="1117" t="s">
        <v>510</v>
      </c>
      <c r="AL40" s="1118"/>
      <c r="AM40" s="1118"/>
      <c r="AN40" s="1119"/>
      <c r="AO40" s="303">
        <v>-3432621</v>
      </c>
      <c r="AP40" s="303">
        <v>-34660</v>
      </c>
      <c r="AQ40" s="304">
        <v>-25079</v>
      </c>
      <c r="AR40" s="305">
        <v>38.200000000000003</v>
      </c>
      <c r="AS40" s="302"/>
    </row>
    <row r="41" spans="1:46" ht="13.2" x14ac:dyDescent="0.2">
      <c r="A41" s="259"/>
      <c r="AK41" s="1123" t="s">
        <v>287</v>
      </c>
      <c r="AL41" s="1124"/>
      <c r="AM41" s="1124"/>
      <c r="AN41" s="1125"/>
      <c r="AO41" s="303">
        <v>1571273</v>
      </c>
      <c r="AP41" s="303">
        <v>15866</v>
      </c>
      <c r="AQ41" s="304">
        <v>9740</v>
      </c>
      <c r="AR41" s="305">
        <v>62.9</v>
      </c>
      <c r="AS41" s="302"/>
    </row>
    <row r="42" spans="1:46" ht="13.2" x14ac:dyDescent="0.2">
      <c r="A42" s="259"/>
      <c r="AK42" s="308"/>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511</v>
      </c>
    </row>
    <row r="48" spans="1:46" ht="13.2" x14ac:dyDescent="0.2">
      <c r="A48" s="259"/>
      <c r="AK48" s="313" t="s">
        <v>512</v>
      </c>
      <c r="AL48" s="313"/>
      <c r="AM48" s="313"/>
      <c r="AN48" s="313"/>
      <c r="AO48" s="313"/>
      <c r="AP48" s="313"/>
      <c r="AQ48" s="314"/>
      <c r="AR48" s="313"/>
    </row>
    <row r="49" spans="1:44" ht="13.5" customHeight="1" x14ac:dyDescent="0.2">
      <c r="A49" s="259"/>
      <c r="AK49" s="315"/>
      <c r="AL49" s="316"/>
      <c r="AM49" s="1112" t="s">
        <v>480</v>
      </c>
      <c r="AN49" s="1114" t="s">
        <v>513</v>
      </c>
      <c r="AO49" s="1115"/>
      <c r="AP49" s="1115"/>
      <c r="AQ49" s="1115"/>
      <c r="AR49" s="1116"/>
    </row>
    <row r="50" spans="1:44" ht="13.2" x14ac:dyDescent="0.2">
      <c r="A50" s="259"/>
      <c r="AK50" s="317"/>
      <c r="AL50" s="318"/>
      <c r="AM50" s="1113"/>
      <c r="AN50" s="319" t="s">
        <v>514</v>
      </c>
      <c r="AO50" s="320" t="s">
        <v>515</v>
      </c>
      <c r="AP50" s="321" t="s">
        <v>516</v>
      </c>
      <c r="AQ50" s="322" t="s">
        <v>517</v>
      </c>
      <c r="AR50" s="323" t="s">
        <v>518</v>
      </c>
    </row>
    <row r="51" spans="1:44" ht="13.2" x14ac:dyDescent="0.2">
      <c r="A51" s="259"/>
      <c r="AK51" s="315" t="s">
        <v>519</v>
      </c>
      <c r="AL51" s="316"/>
      <c r="AM51" s="324">
        <v>5766603</v>
      </c>
      <c r="AN51" s="325">
        <v>57425</v>
      </c>
      <c r="AO51" s="326">
        <v>17.399999999999999</v>
      </c>
      <c r="AP51" s="327">
        <v>42836</v>
      </c>
      <c r="AQ51" s="328">
        <v>-0.9</v>
      </c>
      <c r="AR51" s="329">
        <v>18.3</v>
      </c>
    </row>
    <row r="52" spans="1:44" ht="13.2" x14ac:dyDescent="0.2">
      <c r="A52" s="259"/>
      <c r="AK52" s="330"/>
      <c r="AL52" s="331" t="s">
        <v>520</v>
      </c>
      <c r="AM52" s="332">
        <v>4905789</v>
      </c>
      <c r="AN52" s="333">
        <v>48853</v>
      </c>
      <c r="AO52" s="334">
        <v>23.8</v>
      </c>
      <c r="AP52" s="335">
        <v>22936</v>
      </c>
      <c r="AQ52" s="336">
        <v>1.4</v>
      </c>
      <c r="AR52" s="337">
        <v>22.4</v>
      </c>
    </row>
    <row r="53" spans="1:44" ht="13.2" x14ac:dyDescent="0.2">
      <c r="A53" s="259"/>
      <c r="AK53" s="315" t="s">
        <v>521</v>
      </c>
      <c r="AL53" s="316"/>
      <c r="AM53" s="324">
        <v>5230251</v>
      </c>
      <c r="AN53" s="325">
        <v>52480</v>
      </c>
      <c r="AO53" s="326">
        <v>-8.6</v>
      </c>
      <c r="AP53" s="327">
        <v>44161</v>
      </c>
      <c r="AQ53" s="328">
        <v>3.1</v>
      </c>
      <c r="AR53" s="329">
        <v>-11.7</v>
      </c>
    </row>
    <row r="54" spans="1:44" ht="13.2" x14ac:dyDescent="0.2">
      <c r="A54" s="259"/>
      <c r="AK54" s="330"/>
      <c r="AL54" s="331" t="s">
        <v>520</v>
      </c>
      <c r="AM54" s="332">
        <v>3214017</v>
      </c>
      <c r="AN54" s="333">
        <v>32249</v>
      </c>
      <c r="AO54" s="334">
        <v>-34</v>
      </c>
      <c r="AP54" s="335">
        <v>23644</v>
      </c>
      <c r="AQ54" s="336">
        <v>3.1</v>
      </c>
      <c r="AR54" s="337">
        <v>-37.1</v>
      </c>
    </row>
    <row r="55" spans="1:44" ht="13.2" x14ac:dyDescent="0.2">
      <c r="A55" s="259"/>
      <c r="AK55" s="315" t="s">
        <v>522</v>
      </c>
      <c r="AL55" s="316"/>
      <c r="AM55" s="324">
        <v>3970175</v>
      </c>
      <c r="AN55" s="325">
        <v>40168</v>
      </c>
      <c r="AO55" s="326">
        <v>-23.5</v>
      </c>
      <c r="AP55" s="327">
        <v>43955</v>
      </c>
      <c r="AQ55" s="328">
        <v>-0.5</v>
      </c>
      <c r="AR55" s="329">
        <v>-23</v>
      </c>
    </row>
    <row r="56" spans="1:44" ht="13.2" x14ac:dyDescent="0.2">
      <c r="A56" s="259"/>
      <c r="AK56" s="330"/>
      <c r="AL56" s="331" t="s">
        <v>520</v>
      </c>
      <c r="AM56" s="332">
        <v>2870291</v>
      </c>
      <c r="AN56" s="333">
        <v>29040</v>
      </c>
      <c r="AO56" s="334">
        <v>-10</v>
      </c>
      <c r="AP56" s="335">
        <v>21318</v>
      </c>
      <c r="AQ56" s="336">
        <v>-9.8000000000000007</v>
      </c>
      <c r="AR56" s="337">
        <v>-0.2</v>
      </c>
    </row>
    <row r="57" spans="1:44" ht="13.2" x14ac:dyDescent="0.2">
      <c r="A57" s="259"/>
      <c r="AK57" s="315" t="s">
        <v>523</v>
      </c>
      <c r="AL57" s="316"/>
      <c r="AM57" s="324">
        <v>4219613</v>
      </c>
      <c r="AN57" s="325">
        <v>42819</v>
      </c>
      <c r="AO57" s="326">
        <v>6.6</v>
      </c>
      <c r="AP57" s="327">
        <v>41921</v>
      </c>
      <c r="AQ57" s="328">
        <v>-4.5999999999999996</v>
      </c>
      <c r="AR57" s="329">
        <v>11.2</v>
      </c>
    </row>
    <row r="58" spans="1:44" ht="13.2" x14ac:dyDescent="0.2">
      <c r="A58" s="259"/>
      <c r="AK58" s="330"/>
      <c r="AL58" s="331" t="s">
        <v>520</v>
      </c>
      <c r="AM58" s="332">
        <v>2726613</v>
      </c>
      <c r="AN58" s="333">
        <v>27669</v>
      </c>
      <c r="AO58" s="334">
        <v>-4.7</v>
      </c>
      <c r="AP58" s="335">
        <v>21655</v>
      </c>
      <c r="AQ58" s="336">
        <v>1.6</v>
      </c>
      <c r="AR58" s="337">
        <v>-6.3</v>
      </c>
    </row>
    <row r="59" spans="1:44" ht="13.2" x14ac:dyDescent="0.2">
      <c r="A59" s="259"/>
      <c r="AK59" s="315" t="s">
        <v>524</v>
      </c>
      <c r="AL59" s="316"/>
      <c r="AM59" s="324">
        <v>4807965</v>
      </c>
      <c r="AN59" s="325">
        <v>48547</v>
      </c>
      <c r="AO59" s="326">
        <v>13.4</v>
      </c>
      <c r="AP59" s="327">
        <v>44585</v>
      </c>
      <c r="AQ59" s="328">
        <v>6.4</v>
      </c>
      <c r="AR59" s="329">
        <v>7</v>
      </c>
    </row>
    <row r="60" spans="1:44" ht="13.2" x14ac:dyDescent="0.2">
      <c r="A60" s="259"/>
      <c r="AK60" s="330"/>
      <c r="AL60" s="331" t="s">
        <v>520</v>
      </c>
      <c r="AM60" s="332">
        <v>3131987</v>
      </c>
      <c r="AN60" s="333">
        <v>31624</v>
      </c>
      <c r="AO60" s="334">
        <v>14.3</v>
      </c>
      <c r="AP60" s="335">
        <v>23077</v>
      </c>
      <c r="AQ60" s="336">
        <v>6.6</v>
      </c>
      <c r="AR60" s="337">
        <v>7.7</v>
      </c>
    </row>
    <row r="61" spans="1:44" ht="13.2" x14ac:dyDescent="0.2">
      <c r="A61" s="259"/>
      <c r="AK61" s="315" t="s">
        <v>525</v>
      </c>
      <c r="AL61" s="338"/>
      <c r="AM61" s="324">
        <v>4798921</v>
      </c>
      <c r="AN61" s="325">
        <v>48288</v>
      </c>
      <c r="AO61" s="326">
        <v>1.1000000000000001</v>
      </c>
      <c r="AP61" s="327">
        <v>43492</v>
      </c>
      <c r="AQ61" s="339">
        <v>0.7</v>
      </c>
      <c r="AR61" s="329">
        <v>0.4</v>
      </c>
    </row>
    <row r="62" spans="1:44" ht="13.2" x14ac:dyDescent="0.2">
      <c r="A62" s="259"/>
      <c r="AK62" s="330"/>
      <c r="AL62" s="331" t="s">
        <v>520</v>
      </c>
      <c r="AM62" s="332">
        <v>3369739</v>
      </c>
      <c r="AN62" s="333">
        <v>33887</v>
      </c>
      <c r="AO62" s="334">
        <v>-2.1</v>
      </c>
      <c r="AP62" s="335">
        <v>22526</v>
      </c>
      <c r="AQ62" s="336">
        <v>0.6</v>
      </c>
      <c r="AR62" s="337">
        <v>-2.7</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aApHWMJLGo4OFFr91wDp26+wuHshEjyfGFG86GRg5CXiTSJHPgqP0VM5ZjXtz69vNDVoflPiT2/+r9q5DCszAw==" saltValue="LcynTcO+bnuka2tjEakna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477</v>
      </c>
    </row>
    <row r="121" spans="125:125" ht="13.5" hidden="1" customHeight="1" x14ac:dyDescent="0.2">
      <c r="DU121" s="253"/>
    </row>
  </sheetData>
  <sheetProtection algorithmName="SHA-512" hashValue="Sd3OGJzn0bZGisZHQg3BaSJr/ZuIrjc/72rz7IQsKfeP9b5Z/9gU7jg1q39HLut9oXfporQH+6kZLYE746djBw==" saltValue="OOId1zLTK5A/Eo58GmBL0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477</v>
      </c>
    </row>
  </sheetData>
  <sheetProtection algorithmName="SHA-512" hashValue="LSPZB2l9M71huI/XhaEeTsbfB+Gbi/BEhlLS1ewh87vWYoeP60cqaQi7g+qoqjKgeTj+LUcebSj9yBg2seY7tg==" saltValue="6qOPlOtynhQuqPGY+xVdv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527</v>
      </c>
      <c r="G46" s="8" t="s">
        <v>528</v>
      </c>
      <c r="H46" s="8" t="s">
        <v>529</v>
      </c>
      <c r="I46" s="8" t="s">
        <v>530</v>
      </c>
      <c r="J46" s="9" t="s">
        <v>531</v>
      </c>
    </row>
    <row r="47" spans="2:10" ht="57.75" customHeight="1" x14ac:dyDescent="0.2">
      <c r="B47" s="10"/>
      <c r="C47" s="1126" t="s">
        <v>3</v>
      </c>
      <c r="D47" s="1126"/>
      <c r="E47" s="1127"/>
      <c r="F47" s="11">
        <v>7.99</v>
      </c>
      <c r="G47" s="12">
        <v>6.91</v>
      </c>
      <c r="H47" s="12">
        <v>6.92</v>
      </c>
      <c r="I47" s="12">
        <v>8.01</v>
      </c>
      <c r="J47" s="13">
        <v>7.82</v>
      </c>
    </row>
    <row r="48" spans="2:10" ht="57.75" customHeight="1" x14ac:dyDescent="0.2">
      <c r="B48" s="14"/>
      <c r="C48" s="1128" t="s">
        <v>4</v>
      </c>
      <c r="D48" s="1128"/>
      <c r="E48" s="1129"/>
      <c r="F48" s="15">
        <v>0.56999999999999995</v>
      </c>
      <c r="G48" s="16">
        <v>0.57999999999999996</v>
      </c>
      <c r="H48" s="16">
        <v>1.57</v>
      </c>
      <c r="I48" s="16">
        <v>1.7</v>
      </c>
      <c r="J48" s="17">
        <v>1.06</v>
      </c>
    </row>
    <row r="49" spans="2:10" ht="57.75" customHeight="1" thickBot="1" x14ac:dyDescent="0.25">
      <c r="B49" s="18"/>
      <c r="C49" s="1130" t="s">
        <v>5</v>
      </c>
      <c r="D49" s="1130"/>
      <c r="E49" s="1131"/>
      <c r="F49" s="19">
        <v>2.4900000000000002</v>
      </c>
      <c r="G49" s="20">
        <v>3.32</v>
      </c>
      <c r="H49" s="20">
        <v>1.29</v>
      </c>
      <c r="I49" s="20">
        <v>5.7</v>
      </c>
      <c r="J49" s="21" t="s">
        <v>532</v>
      </c>
    </row>
    <row r="50" spans="2:10" ht="13.2" x14ac:dyDescent="0.2"/>
  </sheetData>
  <sheetProtection algorithmName="SHA-512" hashValue="XPVeUz18TQVo0tWdKw9V2LwVTVJHe9DuIuaAF0n+JMILHaMknif+YhemxEWlDjISLs/j5gru3bhDEtx1is6I1g==" saltValue="6WWk7MWeGSIUT1rg65xS5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家宮　順也</cp:lastModifiedBy>
  <cp:lastPrinted>2025-03-17T05:54:19Z</cp:lastPrinted>
  <dcterms:created xsi:type="dcterms:W3CDTF">2025-02-19T03:27:45Z</dcterms:created>
  <dcterms:modified xsi:type="dcterms:W3CDTF">2025-09-29T05:31:46Z</dcterms:modified>
  <cp:category/>
</cp:coreProperties>
</file>