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802404D3-4E93-4B02-841F-34258F075F7B}"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BE35" i="10"/>
  <c r="C35" i="10"/>
  <c r="C36" i="10" s="1"/>
  <c r="BE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AM34" i="10"/>
  <c r="BW34" i="10" l="1"/>
  <c r="BW35" i="10" s="1"/>
  <c r="BW36" i="10" s="1"/>
  <c r="BW37" i="10" s="1"/>
  <c r="BW38" i="10" s="1"/>
  <c r="BW39" i="10" s="1"/>
  <c r="BW40" i="10" s="1"/>
  <c r="BW41" i="10" s="1"/>
  <c r="BW42" i="10" s="1"/>
  <c r="AM35" i="10"/>
  <c r="AM36" i="10" s="1"/>
  <c r="CO34" i="10" l="1"/>
  <c r="CO35" i="10" s="1"/>
</calcChain>
</file>

<file path=xl/sharedStrings.xml><?xml version="1.0" encoding="utf-8"?>
<sst xmlns="http://schemas.openxmlformats.org/spreadsheetml/2006/main" count="1078" uniqueCount="587">
  <si>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</si>
  <si>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</si>
  <si>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</si>
  <si>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</si>
  <si>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</si>
  <si>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</si>
  <si>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</si>
  <si>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</si>
  <si>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</si>
  <si>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</si>
  <si>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</si>
  <si>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</si>
  <si>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</si>
  <si>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</si>
  <si>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</si>
  <si>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</si>
  <si>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</si>
  <si>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</si>
  <si>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</si>
  <si>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</si>
  <si>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</si>
  <si>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</si>
  <si>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</si>
  <si>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</si>
  <si>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</si>
  <si>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</si>
  <si>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</si>
  <si>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</si>
  <si>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</si>
  <si>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</si>
  <si>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</si>
  <si>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</si>
  <si>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</si>
  <si>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</si>
  <si>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</si>
  <si>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</si>
  <si>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</si>
  <si>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</si>
  <si>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</si>
  <si>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</si>
  <si>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</si>
  <si>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</si>
  <si>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</si>
  <si>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</si>
  <si>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</si>
  <si>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</si>
  <si>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</si>
  <si>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</si>
  <si>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</si>
  <si>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</si>
  <si>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</si>
  <si>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</si>
  <si>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</si>
  <si>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</si>
  <si>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</si>
  <si>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</si>
  <si>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</si>
  <si>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</si>
  <si>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</si>
  <si>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</si>
  <si>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</si>
  <si>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</si>
  <si>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</si>
  <si>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</si>
  <si>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</si>
  <si>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</si>
  <si>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</si>
  <si>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</si>
  <si>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</si>
  <si>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</si>
  <si>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</si>
  <si>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</si>
  <si>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</si>
  <si>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</si>
  <si>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</si>
  <si>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</si>
  <si>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</si>
  <si>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</si>
  <si>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</si>
  <si>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</si>
  <si>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</si>
  <si>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</si>
  <si>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</si>
  <si>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</si>
  <si>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</si>
  <si>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</si>
  <si>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</si>
  <si>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</si>
  <si>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</si>
  <si>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</si>
  <si>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</si>
  <si>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</si>
  <si>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</si>
  <si>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</si>
  <si>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枚方市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</si>
  <si>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</si>
  <si>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</si>
  <si>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</si>
  <si>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</si>
  <si>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</si>
  <si>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</si>
  <si>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</si>
  <si>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</si>
  <si>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</si>
  <si>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</si>
  <si>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</si>
  <si>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</si>
  <si>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</si>
  <si>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</si>
  <si>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</si>
  <si>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</si>
  <si>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</si>
  <si>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</si>
  <si>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</si>
  <si>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</si>
  <si>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</si>
  <si>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</si>
  <si>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</si>
  <si>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</si>
  <si>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</si>
  <si>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</si>
  <si>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</si>
  <si>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</si>
  <si>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</si>
  <si>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</si>
  <si>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</si>
  <si>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</si>
  <si>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</si>
  <si>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</si>
  <si>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</si>
  <si>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</si>
  <si>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</si>
  <si>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</si>
  <si>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</si>
  <si>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</si>
  <si>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</si>
  <si>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</si>
  <si>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</si>
  <si>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</si>
  <si>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</si>
  <si>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</si>
  <si>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</si>
  <si>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6"/>
  </si>
  <si>
    <t>うち日本人(％)</t>
    <phoneticPr fontId="5"/>
  </si>
  <si>
    <t>-0.7</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</si>
  <si>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</si>
  <si>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</si>
  <si>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</si>
  <si>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</si>
  <si>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</si>
  <si>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</si>
  <si>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</si>
  <si>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</si>
  <si>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</si>
  <si>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</si>
  <si>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</si>
  <si>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</si>
  <si>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</si>
  <si>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</si>
  <si>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</si>
  <si>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</si>
  <si>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</si>
  <si>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</si>
  <si>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</si>
  <si>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</si>
  <si>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</si>
  <si>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</si>
  <si>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</si>
  <si>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</si>
  <si>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</si>
  <si>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</si>
  <si>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</si>
  <si>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</si>
  <si>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</si>
  <si>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</si>
  <si>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</si>
  <si>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</si>
  <si>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</si>
  <si>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</si>
  <si>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</si>
  <si>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</si>
  <si>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</si>
  <si>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</si>
  <si>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</si>
  <si>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</si>
  <si>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</si>
  <si>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</si>
  <si>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</si>
  <si>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</si>
  <si>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</si>
  <si>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</si>
  <si>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</si>
  <si>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</si>
  <si>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</si>
  <si>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</si>
  <si>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</si>
  <si>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</si>
  <si>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</si>
  <si>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</si>
  <si>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</si>
  <si>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</si>
  <si>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</si>
  <si>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</si>
  <si>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大阪府枚方市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</si>
  <si>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</si>
  <si>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</si>
  <si>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</si>
  <si>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</si>
  <si>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</si>
  <si>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</si>
  <si>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</si>
  <si>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</si>
  <si>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</si>
  <si>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</si>
  <si>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</si>
  <si>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</si>
  <si>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</si>
  <si>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</si>
  <si>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</si>
  <si>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</si>
  <si>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</si>
  <si>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</si>
  <si>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</si>
  <si>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</si>
  <si>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</si>
  <si>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</si>
  <si>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</si>
  <si>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</si>
  <si>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</si>
  <si>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</si>
  <si>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</si>
  <si>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</si>
  <si>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</si>
  <si>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</si>
  <si>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</si>
  <si>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</si>
  <si>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</si>
  <si>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</si>
  <si>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</si>
  <si>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</si>
  <si>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</si>
  <si>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</si>
  <si>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</si>
  <si>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</si>
  <si>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</si>
  <si>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</si>
  <si>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</si>
  <si>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</si>
  <si>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</si>
  <si>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</si>
  <si>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</si>
  <si>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</si>
  <si>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</si>
  <si>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</si>
  <si>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</si>
  <si>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</si>
  <si>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</si>
  <si>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</si>
  <si>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</si>
  <si>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</si>
  <si>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</si>
  <si>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</si>
  <si>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</si>
  <si>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</si>
  <si>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</si>
  <si>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</si>
  <si>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</si>
  <si>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</si>
  <si>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</si>
  <si>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</si>
  <si>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</si>
  <si>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</si>
  <si>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</si>
  <si>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</si>
  <si>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</si>
  <si>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</si>
  <si>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</si>
  <si>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</si>
  <si>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</si>
  <si>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</si>
  <si>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</si>
  <si>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</si>
  <si>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</si>
  <si>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</si>
  <si>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</si>
  <si>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</si>
  <si>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</si>
  <si>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</si>
  <si>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</si>
  <si>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</si>
  <si>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</si>
  <si>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</si>
  <si>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</si>
  <si>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</si>
  <si>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</si>
  <si>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</si>
  <si>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</si>
  <si>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</si>
  <si>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</si>
  <si>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</si>
  <si>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</si>
  <si>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</si>
  <si>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</si>
  <si>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</si>
  <si>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</si>
  <si>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</si>
  <si>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</si>
  <si>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</si>
  <si>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</si>
  <si>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</si>
  <si>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</si>
  <si>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</si>
  <si>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</si>
  <si>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</si>
  <si>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</si>
  <si>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</si>
  <si>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</si>
  <si>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</si>
  <si>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</si>
  <si>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</si>
  <si>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</si>
  <si>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</si>
  <si>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</si>
  <si>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</si>
  <si>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</si>
  <si>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</si>
  <si>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</si>
  <si>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</si>
  <si>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</si>
  <si>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</si>
  <si>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</si>
  <si>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</si>
  <si>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</si>
  <si>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</si>
  <si>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</si>
  <si>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</si>
  <si>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</si>
  <si>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</si>
  <si>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</si>
  <si>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</si>
  <si>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</si>
  <si>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</si>
  <si>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</si>
  <si>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</si>
  <si>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</si>
  <si>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</si>
  <si>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</si>
  <si>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</si>
  <si>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</si>
  <si>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</si>
  <si>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</si>
  <si>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</si>
  <si>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</si>
  <si>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</si>
  <si>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大阪府枚方市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</si>
  <si>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</si>
  <si>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</si>
  <si>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</si>
  <si>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</si>
  <si>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</si>
  <si>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</si>
  <si>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</si>
  <si>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</si>
  <si>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</si>
  <si>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</si>
  <si>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</si>
  <si>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</si>
  <si>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</si>
  <si>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</si>
  <si>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</si>
  <si>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</si>
  <si>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</si>
  <si>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</si>
  <si>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</si>
  <si>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</si>
  <si>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</si>
  <si>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母子父子寡婦福祉資金貸付金特別会計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</si>
  <si>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</si>
  <si>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</si>
  <si>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</si>
  <si>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</si>
  <si>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</si>
  <si>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</si>
  <si>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</si>
  <si>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</si>
  <si>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</si>
  <si>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</si>
  <si>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</si>
  <si>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</si>
  <si>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</si>
  <si>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</si>
  <si>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</si>
  <si>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</si>
  <si>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自動車駐車場特別会計</t>
    <phoneticPr fontId="5"/>
  </si>
  <si>
    <t>水道事業会計</t>
    <phoneticPr fontId="5"/>
  </si>
  <si>
    <t>法適用企業</t>
    <phoneticPr fontId="5"/>
  </si>
  <si>
    <t>病院事業会計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</si>
  <si>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</si>
  <si>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</si>
  <si>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</si>
  <si>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</si>
  <si>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</si>
  <si>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</si>
  <si>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</si>
  <si>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</si>
  <si>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</si>
  <si>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</si>
  <si>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</si>
  <si>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</si>
  <si>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</si>
  <si>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</si>
  <si>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</si>
  <si>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</si>
  <si>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</si>
  <si>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</si>
  <si>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</si>
  <si>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</si>
  <si>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</si>
  <si>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</si>
  <si>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</si>
  <si>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</si>
  <si>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</si>
  <si>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</si>
  <si>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</si>
  <si>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</si>
  <si>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</si>
  <si>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</si>
  <si>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</si>
  <si>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</si>
  <si>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</si>
  <si>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</si>
  <si>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</si>
  <si>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</si>
  <si>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</si>
  <si>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</si>
  <si>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</si>
  <si>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</si>
  <si>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</si>
  <si>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</si>
  <si>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</si>
  <si>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</si>
  <si>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</si>
  <si>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</si>
  <si>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</si>
  <si>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</si>
  <si>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</si>
  <si>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</si>
  <si>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</si>
  <si>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</si>
  <si>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</si>
  <si>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</si>
  <si>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</si>
  <si>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</si>
  <si>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</si>
  <si>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</si>
  <si>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</si>
  <si>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</si>
  <si>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</si>
  <si>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</si>
  <si>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</si>
  <si>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</si>
  <si>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</si>
  <si>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</si>
  <si>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</si>
  <si>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</si>
  <si>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</si>
  <si>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</si>
  <si>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</si>
  <si>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</si>
  <si>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</si>
  <si>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</si>
  <si>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</si>
  <si>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</si>
  <si>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</si>
  <si>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</si>
  <si>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</si>
  <si>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</si>
  <si>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</si>
  <si>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</si>
  <si>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</si>
  <si>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</si>
  <si>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</si>
  <si>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</si>
  <si>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</si>
  <si>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</si>
  <si>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</si>
  <si>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</si>
  <si>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</si>
  <si>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</si>
  <si>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</si>
  <si>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</si>
  <si>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</si>
  <si>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</si>
  <si>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</si>
  <si>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</si>
  <si>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</si>
  <si>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</si>
  <si>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</si>
  <si>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</si>
  <si>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</si>
  <si>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</si>
  <si>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</si>
  <si>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</si>
  <si>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</si>
  <si>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</si>
  <si>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</si>
  <si>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</si>
  <si>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</si>
  <si>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</si>
  <si>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</si>
  <si>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</si>
  <si>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</si>
  <si>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</si>
  <si>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</si>
  <si>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</si>
  <si>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</si>
  <si>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</si>
  <si>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</si>
  <si>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</si>
  <si>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</si>
  <si>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</si>
  <si>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</si>
  <si>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</si>
  <si>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</si>
  <si>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</si>
  <si>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</si>
  <si>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</si>
  <si>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</si>
  <si>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</si>
  <si>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</si>
  <si>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</si>
  <si>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</si>
  <si>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</si>
  <si>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0.45</t>
  </si>
  <si>
    <t>国民健康保険特別会計</t>
  </si>
  <si>
    <t>▲ 0.08</t>
  </si>
  <si>
    <t>自動車駐車場特別会計</t>
  </si>
  <si>
    <t>▲ 0.21</t>
  </si>
  <si>
    <t>▲ 0.18</t>
  </si>
  <si>
    <t>▲ 0.13</t>
  </si>
  <si>
    <t>▲ 0.07</t>
  </si>
  <si>
    <t>▲ 0.01</t>
  </si>
  <si>
    <t>水道事業会計</t>
  </si>
  <si>
    <t>病院事業会計</t>
  </si>
  <si>
    <t>下水道事業会計</t>
  </si>
  <si>
    <t>一般会計</t>
  </si>
  <si>
    <t>介護保険特別会計</t>
  </si>
  <si>
    <t>後期高齢者医療特別会計</t>
  </si>
  <si>
    <t>その他会計（赤字）</t>
  </si>
  <si>
    <t>その他会計（黒字）</t>
  </si>
  <si>
    <t>R01</t>
    <phoneticPr fontId="5"/>
  </si>
  <si>
    <t>R02</t>
    <phoneticPr fontId="5"/>
  </si>
  <si>
    <t>R03</t>
    <phoneticPr fontId="5"/>
  </si>
  <si>
    <t>R04</t>
    <phoneticPr fontId="5"/>
  </si>
  <si>
    <t>R05</t>
    <phoneticPr fontId="5"/>
  </si>
  <si>
    <t>-</t>
    <phoneticPr fontId="2"/>
  </si>
  <si>
    <t>枚方市スポーツ協会</t>
    <rPh sb="2" eb="3">
      <t>シ</t>
    </rPh>
    <phoneticPr fontId="10"/>
  </si>
  <si>
    <t>枚方市土地開発公社</t>
  </si>
  <si>
    <t>-</t>
    <phoneticPr fontId="10"/>
  </si>
  <si>
    <t>枚方寝屋川消防組合</t>
    <rPh sb="0" eb="2">
      <t>ヒラカタ</t>
    </rPh>
    <rPh sb="2" eb="5">
      <t>ネヤガワ</t>
    </rPh>
    <rPh sb="5" eb="7">
      <t>ショウボウ</t>
    </rPh>
    <rPh sb="7" eb="9">
      <t>クミアイ</t>
    </rPh>
    <phoneticPr fontId="5"/>
  </si>
  <si>
    <t>北河内４市リサイクル施設組合</t>
    <rPh sb="0" eb="3">
      <t>キタカワチ</t>
    </rPh>
    <rPh sb="4" eb="5">
      <t>シ</t>
    </rPh>
    <rPh sb="10" eb="12">
      <t>シセツ</t>
    </rPh>
    <rPh sb="12" eb="14">
      <t>クミアイ</t>
    </rPh>
    <phoneticPr fontId="5"/>
  </si>
  <si>
    <t>淀川左岸水防事務組合</t>
    <rPh sb="0" eb="2">
      <t>ヨドガワ</t>
    </rPh>
    <rPh sb="2" eb="4">
      <t>サガン</t>
    </rPh>
    <rPh sb="4" eb="6">
      <t>スイボウ</t>
    </rPh>
    <rPh sb="6" eb="8">
      <t>ジム</t>
    </rPh>
    <rPh sb="8" eb="10">
      <t>クミアイ</t>
    </rPh>
    <phoneticPr fontId="5"/>
  </si>
  <si>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5"/>
  </si>
  <si>
    <t>大阪府後期高齢者医療広域連合（後期高齢者医療特別会計）</t>
    <rPh sb="15" eb="17">
      <t>コウキ</t>
    </rPh>
    <rPh sb="17" eb="20">
      <t>コウレイシャ</t>
    </rPh>
    <rPh sb="20" eb="22">
      <t>イリョウ</t>
    </rPh>
    <phoneticPr fontId="5"/>
  </si>
  <si>
    <t>大阪広域水道企業団（水道事業会計）</t>
    <rPh sb="10" eb="12">
      <t>スイドウ</t>
    </rPh>
    <rPh sb="12" eb="14">
      <t>ジギョウ</t>
    </rPh>
    <rPh sb="14" eb="16">
      <t>カイケイ</t>
    </rPh>
    <phoneticPr fontId="5"/>
  </si>
  <si>
    <t>大阪広域水道企業団（工業用水道事業会計）</t>
    <rPh sb="10" eb="12">
      <t>コウギョウ</t>
    </rPh>
    <rPh sb="12" eb="13">
      <t>ヨウ</t>
    </rPh>
    <rPh sb="13" eb="15">
      <t>スイドウ</t>
    </rPh>
    <rPh sb="15" eb="17">
      <t>ジギョウ</t>
    </rPh>
    <rPh sb="17" eb="19">
      <t>カイケイ</t>
    </rPh>
    <phoneticPr fontId="5"/>
  </si>
  <si>
    <t>枚方京田辺環境施設組合</t>
    <rPh sb="0" eb="2">
      <t>ヒラカタ</t>
    </rPh>
    <rPh sb="2" eb="5">
      <t>キョウタナベ</t>
    </rPh>
    <rPh sb="5" eb="7">
      <t>カンキョウ</t>
    </rPh>
    <rPh sb="7" eb="9">
      <t>シセツ</t>
    </rPh>
    <rPh sb="9" eb="11">
      <t>クミアイ</t>
    </rPh>
    <phoneticPr fontId="19"/>
  </si>
  <si>
    <t>大阪府都市ボートレース企業団</t>
    <rPh sb="0" eb="3">
      <t>オオサカフ</t>
    </rPh>
    <rPh sb="3" eb="5">
      <t>トシ</t>
    </rPh>
    <rPh sb="11" eb="13">
      <t>キギョウ</t>
    </rPh>
    <rPh sb="13" eb="14">
      <t>ダン</t>
    </rPh>
    <phoneticPr fontId="5"/>
  </si>
  <si>
    <t>枚方市駅周辺再整備推進基金</t>
    <rPh sb="0" eb="3">
      <t>ヒラカタシ</t>
    </rPh>
    <rPh sb="3" eb="4">
      <t>エキ</t>
    </rPh>
    <rPh sb="4" eb="6">
      <t>シュウヘン</t>
    </rPh>
    <rPh sb="6" eb="9">
      <t>サイセイビ</t>
    </rPh>
    <rPh sb="9" eb="11">
      <t>スイシン</t>
    </rPh>
    <rPh sb="11" eb="13">
      <t>キキン</t>
    </rPh>
    <phoneticPr fontId="5"/>
  </si>
  <si>
    <t>施設保全整備基金</t>
    <phoneticPr fontId="5"/>
  </si>
  <si>
    <t>安心安全基金</t>
    <phoneticPr fontId="5"/>
  </si>
  <si>
    <t>こども夢基金</t>
    <rPh sb="3" eb="4">
      <t>ユメ</t>
    </rPh>
    <phoneticPr fontId="5"/>
  </si>
  <si>
    <t>職員退職手当基金</t>
    <rPh sb="0" eb="2">
      <t>ショクイン</t>
    </rPh>
    <rPh sb="2" eb="4">
      <t>タイショク</t>
    </rPh>
    <rPh sb="4" eb="6">
      <t>テアテ</t>
    </rPh>
    <rPh sb="6" eb="8">
      <t>キキン</t>
    </rPh>
    <phoneticPr fontId="5"/>
  </si>
  <si>
    <t>-</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</si>
  <si>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</si>
  <si>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</si>
  <si>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</si>
  <si>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</si>
  <si>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地方債残高をはじめとした将来負担額の抑制などに努めていることから、将来負担比率は令和４年度と同様に「なし」であり、類似団体平均値を下回っている。一方、有形固定資産減価償却率は令和４年度と比較してほぼ横ばいとなっているが、依然として類似団体平均値と比較して高いため、財政負担に留意しながら、平成29年３月に策定した公共施設マネジメント推進計画に基づき、公共施設の老朽化に対応していく。</t>
    <phoneticPr fontId="10"/>
  </si>
  <si>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</si>
  <si>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</si>
  <si>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</si>
  <si>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</si>
  <si>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</si>
  <si>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</si>
  <si>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令和４年度と同様に「なし」であり、実質公債費比率についても、類似団体内平均値を下回っているものの、前年度に比べ増加している。単年度でみても実質公債費比率について増加しており、その要因としては、償還金の額が増加したことなどが挙げられる。引き続き、地方債残高や元利償還金の動向を注視しながら計画的な市債の発行に努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</si>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</sst>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medium">
        <color indexed="64"/>
      </left>
      <right/>
      <top style="double">
        <color indexed="64"/>
      </top>
      <bottom style="hair">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3"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5"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6"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5"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5"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5"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5"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5"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39"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87" xfId="14" applyNumberFormat="1" applyFont="1" applyBorder="1" applyAlignment="1" applyProtection="1">
      <alignment horizontal="right" vertical="center" shrinkToFit="1"/>
      <protection locked="0"/>
    </xf>
    <xf numFmtId="177" fontId="35" fillId="0" borderId="99" xfId="14" applyNumberFormat="1" applyFont="1" applyBorder="1" applyAlignment="1" applyProtection="1">
      <alignment horizontal="right" vertical="center" shrinkToFit="1"/>
      <protection locked="0"/>
    </xf>
    <xf numFmtId="177" fontId="35" fillId="0" borderId="110" xfId="14" applyNumberFormat="1" applyFont="1" applyBorder="1" applyAlignment="1" applyProtection="1">
      <alignment horizontal="right" vertical="center" shrinkToFit="1"/>
      <protection locked="0"/>
    </xf>
    <xf numFmtId="177" fontId="35" fillId="0" borderId="140"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1"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0" fontId="35" fillId="0" borderId="117" xfId="12" applyFont="1" applyBorder="1" applyAlignment="1" applyProtection="1">
      <alignment horizontal="left" vertical="center" shrinkToFit="1"/>
      <protection locked="0"/>
    </xf>
    <xf numFmtId="0" fontId="35" fillId="0" borderId="119" xfId="12" applyFont="1" applyBorder="1" applyAlignment="1" applyProtection="1">
      <alignment horizontal="left" vertical="center" shrinkToFit="1"/>
      <protection locked="0"/>
    </xf>
    <xf numFmtId="177" fontId="35" fillId="0" borderId="112" xfId="12" applyNumberFormat="1" applyFont="1" applyBorder="1" applyAlignment="1" applyProtection="1">
      <alignment horizontal="right" vertical="center" shrinkToFit="1"/>
      <protection locked="0"/>
    </xf>
    <xf numFmtId="0" fontId="35" fillId="6" borderId="144" xfId="12" applyFont="1" applyFill="1" applyBorder="1" applyAlignment="1" applyProtection="1">
      <alignment horizontal="lef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7" xfId="12" applyNumberFormat="1" applyFont="1" applyFill="1" applyBorder="1" applyAlignment="1" applyProtection="1">
      <alignment horizontal="righ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3"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4"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0"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1"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5"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0"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61"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2"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5"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1" xfId="14" applyNumberFormat="1" applyFont="1" applyFill="1" applyBorder="1" applyAlignment="1">
      <alignment horizontal="right" vertical="center" shrinkToFit="1"/>
    </xf>
    <xf numFmtId="177" fontId="35" fillId="6" borderId="172" xfId="14" applyNumberFormat="1" applyFont="1" applyFill="1" applyBorder="1" applyAlignment="1">
      <alignment horizontal="right" vertical="center" shrinkToFit="1"/>
    </xf>
    <xf numFmtId="187" fontId="35" fillId="6" borderId="172"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3"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4"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3"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7"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980173C0-A2D9-43A0-A8EC-AE372301EDBC}"/>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51849</c:v>
                </c:pt>
                <c:pt idx="1">
                  <c:v>52191</c:v>
                </c:pt>
                <c:pt idx="2">
                  <c:v>48105</c:v>
                </c:pt>
                <c:pt idx="3">
                  <c:v>47446</c:v>
                </c:pt>
                <c:pt idx="4">
                  <c:v>48387</c:v>
                </c:pt>
              </c:numCache>
            </c:numRef>
          </c:val>
          <c:smooth val="0"/>
          <c:extLst>
            <c:ext xmlns:c16="http://schemas.microsoft.com/office/drawing/2014/chart" uri="{C3380CC4-5D6E-409C-BE32-E72D297353CC}">
              <c16:uniqueId val="{00000000-B6F5-412A-A9FC-EF4A2AF4031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30392</c:v>
                </c:pt>
                <c:pt idx="1">
                  <c:v>47723</c:v>
                </c:pt>
                <c:pt idx="2">
                  <c:v>40462</c:v>
                </c:pt>
                <c:pt idx="3">
                  <c:v>42323</c:v>
                </c:pt>
                <c:pt idx="4">
                  <c:v>52214</c:v>
                </c:pt>
              </c:numCache>
            </c:numRef>
          </c:val>
          <c:smooth val="0"/>
          <c:extLst>
            <c:ext xmlns:c16="http://schemas.microsoft.com/office/drawing/2014/chart" uri="{C3380CC4-5D6E-409C-BE32-E72D297353CC}">
              <c16:uniqueId val="{00000001-B6F5-412A-A9FC-EF4A2AF4031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2.12</c:v>
                </c:pt>
                <c:pt idx="1">
                  <c:v>2.13</c:v>
                </c:pt>
                <c:pt idx="2">
                  <c:v>2.98</c:v>
                </c:pt>
                <c:pt idx="3">
                  <c:v>3.07</c:v>
                </c:pt>
                <c:pt idx="4">
                  <c:v>2.85</c:v>
                </c:pt>
              </c:numCache>
            </c:numRef>
          </c:val>
          <c:extLst>
            <c:ext xmlns:c16="http://schemas.microsoft.com/office/drawing/2014/chart" uri="{C3380CC4-5D6E-409C-BE32-E72D297353CC}">
              <c16:uniqueId val="{00000000-5C44-42FB-BCF7-CE588C32D47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14.57</c:v>
                </c:pt>
                <c:pt idx="1">
                  <c:v>15.93</c:v>
                </c:pt>
                <c:pt idx="2">
                  <c:v>16.489999999999998</c:v>
                </c:pt>
                <c:pt idx="3">
                  <c:v>19.12</c:v>
                </c:pt>
                <c:pt idx="4">
                  <c:v>17.62</c:v>
                </c:pt>
              </c:numCache>
            </c:numRef>
          </c:val>
          <c:extLst>
            <c:ext xmlns:c16="http://schemas.microsoft.com/office/drawing/2014/chart" uri="{C3380CC4-5D6E-409C-BE32-E72D297353CC}">
              <c16:uniqueId val="{00000001-5C44-42FB-BCF7-CE588C32D47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2.15</c:v>
                </c:pt>
                <c:pt idx="1">
                  <c:v>1.7</c:v>
                </c:pt>
                <c:pt idx="2">
                  <c:v>2.41</c:v>
                </c:pt>
                <c:pt idx="3">
                  <c:v>2.86</c:v>
                </c:pt>
                <c:pt idx="4">
                  <c:v>-0.45</c:v>
                </c:pt>
              </c:numCache>
            </c:numRef>
          </c:val>
          <c:smooth val="0"/>
          <c:extLst>
            <c:ext xmlns:c16="http://schemas.microsoft.com/office/drawing/2014/chart" uri="{C3380CC4-5D6E-409C-BE32-E72D297353CC}">
              <c16:uniqueId val="{00000002-5C44-42FB-BCF7-CE588C32D47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#N/A</c:v>
                </c:pt>
                <c:pt idx="3">
                  <c:v>0.01</c:v>
                </c:pt>
                <c:pt idx="4">
                  <c:v>#N/A</c:v>
                </c:pt>
                <c:pt idx="5">
                  <c:v>0.02</c:v>
                </c:pt>
                <c:pt idx="6">
                  <c:v>#N/A</c:v>
                </c:pt>
                <c:pt idx="7">
                  <c:v>0.04</c:v>
                </c:pt>
                <c:pt idx="8">
                  <c:v>#N/A</c:v>
                </c:pt>
                <c:pt idx="9">
                  <c:v>0.04</c:v>
                </c:pt>
              </c:numCache>
            </c:numRef>
          </c:val>
          <c:extLst>
            <c:ext xmlns:c16="http://schemas.microsoft.com/office/drawing/2014/chart" uri="{C3380CC4-5D6E-409C-BE32-E72D297353CC}">
              <c16:uniqueId val="{00000000-6C7A-4712-BB0F-517871D7F35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C7A-4712-BB0F-517871D7F352}"/>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0.08</c:v>
                </c:pt>
                <c:pt idx="2">
                  <c:v>#N/A</c:v>
                </c:pt>
                <c:pt idx="3">
                  <c:v>7.0000000000000007E-2</c:v>
                </c:pt>
                <c:pt idx="4">
                  <c:v>#N/A</c:v>
                </c:pt>
                <c:pt idx="5">
                  <c:v>0.08</c:v>
                </c:pt>
                <c:pt idx="6">
                  <c:v>#N/A</c:v>
                </c:pt>
                <c:pt idx="7">
                  <c:v>0.09</c:v>
                </c:pt>
                <c:pt idx="8">
                  <c:v>#N/A</c:v>
                </c:pt>
                <c:pt idx="9">
                  <c:v>0.47</c:v>
                </c:pt>
              </c:numCache>
            </c:numRef>
          </c:val>
          <c:extLst>
            <c:ext xmlns:c16="http://schemas.microsoft.com/office/drawing/2014/chart" uri="{C3380CC4-5D6E-409C-BE32-E72D297353CC}">
              <c16:uniqueId val="{00000002-6C7A-4712-BB0F-517871D7F352}"/>
            </c:ext>
          </c:extLst>
        </c:ser>
        <c:ser>
          <c:idx val="3"/>
          <c:order val="3"/>
          <c:tx>
            <c:strRef>
              <c:f>データシート!$A$30</c:f>
              <c:strCache>
                <c:ptCount val="1"/>
                <c:pt idx="0">
                  <c:v>介護保険特別会計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0.64</c:v>
                </c:pt>
                <c:pt idx="2">
                  <c:v>#N/A</c:v>
                </c:pt>
                <c:pt idx="3">
                  <c:v>1.38</c:v>
                </c:pt>
                <c:pt idx="4">
                  <c:v>#N/A</c:v>
                </c:pt>
                <c:pt idx="5">
                  <c:v>1.1499999999999999</c:v>
                </c:pt>
                <c:pt idx="6">
                  <c:v>#N/A</c:v>
                </c:pt>
                <c:pt idx="7">
                  <c:v>1.2</c:v>
                </c:pt>
                <c:pt idx="8">
                  <c:v>#N/A</c:v>
                </c:pt>
                <c:pt idx="9">
                  <c:v>1.08</c:v>
                </c:pt>
              </c:numCache>
            </c:numRef>
          </c:val>
          <c:extLst>
            <c:ext xmlns:c16="http://schemas.microsoft.com/office/drawing/2014/chart" uri="{C3380CC4-5D6E-409C-BE32-E72D297353CC}">
              <c16:uniqueId val="{00000003-6C7A-4712-BB0F-517871D7F352}"/>
            </c:ext>
          </c:extLst>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2.11</c:v>
                </c:pt>
                <c:pt idx="2">
                  <c:v>#N/A</c:v>
                </c:pt>
                <c:pt idx="3">
                  <c:v>2.11</c:v>
                </c:pt>
                <c:pt idx="4">
                  <c:v>#N/A</c:v>
                </c:pt>
                <c:pt idx="5">
                  <c:v>2.95</c:v>
                </c:pt>
                <c:pt idx="6">
                  <c:v>#N/A</c:v>
                </c:pt>
                <c:pt idx="7">
                  <c:v>3.02</c:v>
                </c:pt>
                <c:pt idx="8">
                  <c:v>#N/A</c:v>
                </c:pt>
                <c:pt idx="9">
                  <c:v>2.8</c:v>
                </c:pt>
              </c:numCache>
            </c:numRef>
          </c:val>
          <c:extLst>
            <c:ext xmlns:c16="http://schemas.microsoft.com/office/drawing/2014/chart" uri="{C3380CC4-5D6E-409C-BE32-E72D297353CC}">
              <c16:uniqueId val="{00000004-6C7A-4712-BB0F-517871D7F352}"/>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1.99</c:v>
                </c:pt>
                <c:pt idx="2">
                  <c:v>#N/A</c:v>
                </c:pt>
                <c:pt idx="3">
                  <c:v>2.13</c:v>
                </c:pt>
                <c:pt idx="4">
                  <c:v>#N/A</c:v>
                </c:pt>
                <c:pt idx="5">
                  <c:v>2.8</c:v>
                </c:pt>
                <c:pt idx="6">
                  <c:v>#N/A</c:v>
                </c:pt>
                <c:pt idx="7">
                  <c:v>3.36</c:v>
                </c:pt>
                <c:pt idx="8">
                  <c:v>#N/A</c:v>
                </c:pt>
                <c:pt idx="9">
                  <c:v>4.28</c:v>
                </c:pt>
              </c:numCache>
            </c:numRef>
          </c:val>
          <c:extLst>
            <c:ext xmlns:c16="http://schemas.microsoft.com/office/drawing/2014/chart" uri="{C3380CC4-5D6E-409C-BE32-E72D297353CC}">
              <c16:uniqueId val="{00000005-6C7A-4712-BB0F-517871D7F352}"/>
            </c:ext>
          </c:extLst>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2.21</c:v>
                </c:pt>
                <c:pt idx="2">
                  <c:v>#N/A</c:v>
                </c:pt>
                <c:pt idx="3">
                  <c:v>3.67</c:v>
                </c:pt>
                <c:pt idx="4">
                  <c:v>#N/A</c:v>
                </c:pt>
                <c:pt idx="5">
                  <c:v>5.77</c:v>
                </c:pt>
                <c:pt idx="6">
                  <c:v>#N/A</c:v>
                </c:pt>
                <c:pt idx="7">
                  <c:v>7.61</c:v>
                </c:pt>
                <c:pt idx="8">
                  <c:v>#N/A</c:v>
                </c:pt>
                <c:pt idx="9">
                  <c:v>6.63</c:v>
                </c:pt>
              </c:numCache>
            </c:numRef>
          </c:val>
          <c:extLst>
            <c:ext xmlns:c16="http://schemas.microsoft.com/office/drawing/2014/chart" uri="{C3380CC4-5D6E-409C-BE32-E72D297353CC}">
              <c16:uniqueId val="{00000006-6C7A-4712-BB0F-517871D7F352}"/>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8.09</c:v>
                </c:pt>
                <c:pt idx="2">
                  <c:v>#N/A</c:v>
                </c:pt>
                <c:pt idx="3">
                  <c:v>8.89</c:v>
                </c:pt>
                <c:pt idx="4">
                  <c:v>#N/A</c:v>
                </c:pt>
                <c:pt idx="5">
                  <c:v>9.73</c:v>
                </c:pt>
                <c:pt idx="6">
                  <c:v>#N/A</c:v>
                </c:pt>
                <c:pt idx="7">
                  <c:v>10.99</c:v>
                </c:pt>
                <c:pt idx="8">
                  <c:v>#N/A</c:v>
                </c:pt>
                <c:pt idx="9">
                  <c:v>10.89</c:v>
                </c:pt>
              </c:numCache>
            </c:numRef>
          </c:val>
          <c:extLst>
            <c:ext xmlns:c16="http://schemas.microsoft.com/office/drawing/2014/chart" uri="{C3380CC4-5D6E-409C-BE32-E72D297353CC}">
              <c16:uniqueId val="{00000007-6C7A-4712-BB0F-517871D7F352}"/>
            </c:ext>
          </c:extLst>
        </c:ser>
        <c:ser>
          <c:idx val="8"/>
          <c:order val="8"/>
          <c:tx>
            <c:strRef>
              <c:f>データシート!$A$35</c:f>
              <c:strCache>
                <c:ptCount val="1"/>
                <c:pt idx="0">
                  <c:v>自動車駐車場特別会計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0.21</c:v>
                </c:pt>
                <c:pt idx="1">
                  <c:v>#N/A</c:v>
                </c:pt>
                <c:pt idx="2">
                  <c:v>0.18</c:v>
                </c:pt>
                <c:pt idx="3">
                  <c:v>#N/A</c:v>
                </c:pt>
                <c:pt idx="4">
                  <c:v>0.13</c:v>
                </c:pt>
                <c:pt idx="5">
                  <c:v>#N/A</c:v>
                </c:pt>
                <c:pt idx="6">
                  <c:v>7.0000000000000007E-2</c:v>
                </c:pt>
                <c:pt idx="7">
                  <c:v>#N/A</c:v>
                </c:pt>
                <c:pt idx="8">
                  <c:v>0.01</c:v>
                </c:pt>
                <c:pt idx="9">
                  <c:v>#N/A</c:v>
                </c:pt>
              </c:numCache>
            </c:numRef>
          </c:val>
          <c:extLst>
            <c:ext xmlns:c16="http://schemas.microsoft.com/office/drawing/2014/chart" uri="{C3380CC4-5D6E-409C-BE32-E72D297353CC}">
              <c16:uniqueId val="{00000008-6C7A-4712-BB0F-517871D7F352}"/>
            </c:ext>
          </c:extLst>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0.42</c:v>
                </c:pt>
                <c:pt idx="2">
                  <c:v>#N/A</c:v>
                </c:pt>
                <c:pt idx="3">
                  <c:v>0.93</c:v>
                </c:pt>
                <c:pt idx="4">
                  <c:v>#N/A</c:v>
                </c:pt>
                <c:pt idx="5">
                  <c:v>0.56999999999999995</c:v>
                </c:pt>
                <c:pt idx="6">
                  <c:v>#N/A</c:v>
                </c:pt>
                <c:pt idx="7">
                  <c:v>0.5</c:v>
                </c:pt>
                <c:pt idx="8">
                  <c:v>0.08</c:v>
                </c:pt>
                <c:pt idx="9">
                  <c:v>#N/A</c:v>
                </c:pt>
              </c:numCache>
            </c:numRef>
          </c:val>
          <c:extLst>
            <c:ext xmlns:c16="http://schemas.microsoft.com/office/drawing/2014/chart" uri="{C3380CC4-5D6E-409C-BE32-E72D297353CC}">
              <c16:uniqueId val="{00000009-6C7A-4712-BB0F-517871D7F35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14044</c:v>
                </c:pt>
                <c:pt idx="5">
                  <c:v>13295</c:v>
                </c:pt>
                <c:pt idx="8">
                  <c:v>13358</c:v>
                </c:pt>
                <c:pt idx="11">
                  <c:v>13455</c:v>
                </c:pt>
                <c:pt idx="14">
                  <c:v>13123</c:v>
                </c:pt>
              </c:numCache>
            </c:numRef>
          </c:val>
          <c:extLst>
            <c:ext xmlns:c16="http://schemas.microsoft.com/office/drawing/2014/chart" uri="{C3380CC4-5D6E-409C-BE32-E72D297353CC}">
              <c16:uniqueId val="{00000000-CD57-422B-8B42-92AEC1BE16A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1</c:v>
                </c:pt>
                <c:pt idx="12">
                  <c:v>4</c:v>
                </c:pt>
              </c:numCache>
            </c:numRef>
          </c:val>
          <c:extLst>
            <c:ext xmlns:c16="http://schemas.microsoft.com/office/drawing/2014/chart" uri="{C3380CC4-5D6E-409C-BE32-E72D297353CC}">
              <c16:uniqueId val="{00000001-CD57-422B-8B42-92AEC1BE16A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11</c:v>
                </c:pt>
                <c:pt idx="3">
                  <c:v>11</c:v>
                </c:pt>
                <c:pt idx="6">
                  <c:v>11</c:v>
                </c:pt>
                <c:pt idx="9">
                  <c:v>11</c:v>
                </c:pt>
                <c:pt idx="12">
                  <c:v>11</c:v>
                </c:pt>
              </c:numCache>
            </c:numRef>
          </c:val>
          <c:extLst>
            <c:ext xmlns:c16="http://schemas.microsoft.com/office/drawing/2014/chart" uri="{C3380CC4-5D6E-409C-BE32-E72D297353CC}">
              <c16:uniqueId val="{00000002-CD57-422B-8B42-92AEC1BE16A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401</c:v>
                </c:pt>
                <c:pt idx="3">
                  <c:v>377</c:v>
                </c:pt>
                <c:pt idx="6">
                  <c:v>382</c:v>
                </c:pt>
                <c:pt idx="9">
                  <c:v>391</c:v>
                </c:pt>
                <c:pt idx="12">
                  <c:v>321</c:v>
                </c:pt>
              </c:numCache>
            </c:numRef>
          </c:val>
          <c:extLst>
            <c:ext xmlns:c16="http://schemas.microsoft.com/office/drawing/2014/chart" uri="{C3380CC4-5D6E-409C-BE32-E72D297353CC}">
              <c16:uniqueId val="{00000003-CD57-422B-8B42-92AEC1BE16A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3239</c:v>
                </c:pt>
                <c:pt idx="3">
                  <c:v>2857</c:v>
                </c:pt>
                <c:pt idx="6">
                  <c:v>2879</c:v>
                </c:pt>
                <c:pt idx="9">
                  <c:v>2709</c:v>
                </c:pt>
                <c:pt idx="12">
                  <c:v>2989</c:v>
                </c:pt>
              </c:numCache>
            </c:numRef>
          </c:val>
          <c:extLst>
            <c:ext xmlns:c16="http://schemas.microsoft.com/office/drawing/2014/chart" uri="{C3380CC4-5D6E-409C-BE32-E72D297353CC}">
              <c16:uniqueId val="{00000004-CD57-422B-8B42-92AEC1BE16A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D57-422B-8B42-92AEC1BE16A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D57-422B-8B42-92AEC1BE16A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9672</c:v>
                </c:pt>
                <c:pt idx="3">
                  <c:v>10090</c:v>
                </c:pt>
                <c:pt idx="6">
                  <c:v>10644</c:v>
                </c:pt>
                <c:pt idx="9">
                  <c:v>11051</c:v>
                </c:pt>
                <c:pt idx="12">
                  <c:v>11946</c:v>
                </c:pt>
              </c:numCache>
            </c:numRef>
          </c:val>
          <c:extLst>
            <c:ext xmlns:c16="http://schemas.microsoft.com/office/drawing/2014/chart" uri="{C3380CC4-5D6E-409C-BE32-E72D297353CC}">
              <c16:uniqueId val="{00000007-CD57-422B-8B42-92AEC1BE16A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-721</c:v>
                </c:pt>
                <c:pt idx="2">
                  <c:v>#N/A</c:v>
                </c:pt>
                <c:pt idx="3">
                  <c:v>#N/A</c:v>
                </c:pt>
                <c:pt idx="4">
                  <c:v>40</c:v>
                </c:pt>
                <c:pt idx="5">
                  <c:v>#N/A</c:v>
                </c:pt>
                <c:pt idx="6">
                  <c:v>#N/A</c:v>
                </c:pt>
                <c:pt idx="7">
                  <c:v>558</c:v>
                </c:pt>
                <c:pt idx="8">
                  <c:v>#N/A</c:v>
                </c:pt>
                <c:pt idx="9">
                  <c:v>#N/A</c:v>
                </c:pt>
                <c:pt idx="10">
                  <c:v>708</c:v>
                </c:pt>
                <c:pt idx="11">
                  <c:v>#N/A</c:v>
                </c:pt>
                <c:pt idx="12">
                  <c:v>#N/A</c:v>
                </c:pt>
                <c:pt idx="13">
                  <c:v>2148</c:v>
                </c:pt>
                <c:pt idx="14">
                  <c:v>#N/A</c:v>
                </c:pt>
              </c:numCache>
            </c:numRef>
          </c:val>
          <c:smooth val="0"/>
          <c:extLst>
            <c:ext xmlns:c16="http://schemas.microsoft.com/office/drawing/2014/chart" uri="{C3380CC4-5D6E-409C-BE32-E72D297353CC}">
              <c16:uniqueId val="{00000008-CD57-422B-8B42-92AEC1BE16A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119413</c:v>
                </c:pt>
                <c:pt idx="5">
                  <c:v>119111</c:v>
                </c:pt>
                <c:pt idx="8">
                  <c:v>116840</c:v>
                </c:pt>
                <c:pt idx="11">
                  <c:v>113778</c:v>
                </c:pt>
                <c:pt idx="14">
                  <c:v>109393</c:v>
                </c:pt>
              </c:numCache>
            </c:numRef>
          </c:val>
          <c:extLst>
            <c:ext xmlns:c16="http://schemas.microsoft.com/office/drawing/2014/chart" uri="{C3380CC4-5D6E-409C-BE32-E72D297353CC}">
              <c16:uniqueId val="{00000000-8CD0-4C53-96DB-17039C729C8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28285</c:v>
                </c:pt>
                <c:pt idx="5">
                  <c:v>26448</c:v>
                </c:pt>
                <c:pt idx="8">
                  <c:v>26294</c:v>
                </c:pt>
                <c:pt idx="11">
                  <c:v>26706</c:v>
                </c:pt>
                <c:pt idx="14">
                  <c:v>26723</c:v>
                </c:pt>
              </c:numCache>
            </c:numRef>
          </c:val>
          <c:extLst>
            <c:ext xmlns:c16="http://schemas.microsoft.com/office/drawing/2014/chart" uri="{C3380CC4-5D6E-409C-BE32-E72D297353CC}">
              <c16:uniqueId val="{00000001-8CD0-4C53-96DB-17039C729C8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33265</c:v>
                </c:pt>
                <c:pt idx="5">
                  <c:v>33335</c:v>
                </c:pt>
                <c:pt idx="8">
                  <c:v>36881</c:v>
                </c:pt>
                <c:pt idx="11">
                  <c:v>40626</c:v>
                </c:pt>
                <c:pt idx="14">
                  <c:v>40302</c:v>
                </c:pt>
              </c:numCache>
            </c:numRef>
          </c:val>
          <c:extLst>
            <c:ext xmlns:c16="http://schemas.microsoft.com/office/drawing/2014/chart" uri="{C3380CC4-5D6E-409C-BE32-E72D297353CC}">
              <c16:uniqueId val="{00000002-8CD0-4C53-96DB-17039C729C8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CD0-4C53-96DB-17039C729C8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CD0-4C53-96DB-17039C729C8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1136</c:v>
                </c:pt>
                <c:pt idx="3">
                  <c:v>1080</c:v>
                </c:pt>
                <c:pt idx="6">
                  <c:v>1075</c:v>
                </c:pt>
                <c:pt idx="9">
                  <c:v>906</c:v>
                </c:pt>
                <c:pt idx="12">
                  <c:v>740</c:v>
                </c:pt>
              </c:numCache>
            </c:numRef>
          </c:val>
          <c:extLst>
            <c:ext xmlns:c16="http://schemas.microsoft.com/office/drawing/2014/chart" uri="{C3380CC4-5D6E-409C-BE32-E72D297353CC}">
              <c16:uniqueId val="{00000005-8CD0-4C53-96DB-17039C729C8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14648</c:v>
                </c:pt>
                <c:pt idx="3">
                  <c:v>13416</c:v>
                </c:pt>
                <c:pt idx="6">
                  <c:v>13041</c:v>
                </c:pt>
                <c:pt idx="9">
                  <c:v>13077</c:v>
                </c:pt>
                <c:pt idx="12">
                  <c:v>13360</c:v>
                </c:pt>
              </c:numCache>
            </c:numRef>
          </c:val>
          <c:extLst>
            <c:ext xmlns:c16="http://schemas.microsoft.com/office/drawing/2014/chart" uri="{C3380CC4-5D6E-409C-BE32-E72D297353CC}">
              <c16:uniqueId val="{00000006-8CD0-4C53-96DB-17039C729C8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2075</c:v>
                </c:pt>
                <c:pt idx="3">
                  <c:v>1823</c:v>
                </c:pt>
                <c:pt idx="6">
                  <c:v>1482</c:v>
                </c:pt>
                <c:pt idx="9">
                  <c:v>1223</c:v>
                </c:pt>
                <c:pt idx="12">
                  <c:v>1474</c:v>
                </c:pt>
              </c:numCache>
            </c:numRef>
          </c:val>
          <c:extLst>
            <c:ext xmlns:c16="http://schemas.microsoft.com/office/drawing/2014/chart" uri="{C3380CC4-5D6E-409C-BE32-E72D297353CC}">
              <c16:uniqueId val="{00000007-8CD0-4C53-96DB-17039C729C8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31141</c:v>
                </c:pt>
                <c:pt idx="3">
                  <c:v>29334</c:v>
                </c:pt>
                <c:pt idx="6">
                  <c:v>27461</c:v>
                </c:pt>
                <c:pt idx="9">
                  <c:v>25207</c:v>
                </c:pt>
                <c:pt idx="12">
                  <c:v>24862</c:v>
                </c:pt>
              </c:numCache>
            </c:numRef>
          </c:val>
          <c:extLst>
            <c:ext xmlns:c16="http://schemas.microsoft.com/office/drawing/2014/chart" uri="{C3380CC4-5D6E-409C-BE32-E72D297353CC}">
              <c16:uniqueId val="{00000008-8CD0-4C53-96DB-17039C729C8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4663</c:v>
                </c:pt>
                <c:pt idx="3">
                  <c:v>4646</c:v>
                </c:pt>
                <c:pt idx="6">
                  <c:v>4425</c:v>
                </c:pt>
                <c:pt idx="9">
                  <c:v>3917</c:v>
                </c:pt>
                <c:pt idx="12">
                  <c:v>3245</c:v>
                </c:pt>
              </c:numCache>
            </c:numRef>
          </c:val>
          <c:extLst>
            <c:ext xmlns:c16="http://schemas.microsoft.com/office/drawing/2014/chart" uri="{C3380CC4-5D6E-409C-BE32-E72D297353CC}">
              <c16:uniqueId val="{00000009-8CD0-4C53-96DB-17039C729C8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105708</c:v>
                </c:pt>
                <c:pt idx="3">
                  <c:v>111037</c:v>
                </c:pt>
                <c:pt idx="6">
                  <c:v>113685</c:v>
                </c:pt>
                <c:pt idx="9">
                  <c:v>112893</c:v>
                </c:pt>
                <c:pt idx="12">
                  <c:v>113794</c:v>
                </c:pt>
              </c:numCache>
            </c:numRef>
          </c:val>
          <c:extLst>
            <c:ext xmlns:c16="http://schemas.microsoft.com/office/drawing/2014/chart" uri="{C3380CC4-5D6E-409C-BE32-E72D297353CC}">
              <c16:uniqueId val="{0000000A-8CD0-4C53-96DB-17039C729C8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CD0-4C53-96DB-17039C729C8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13602</c:v>
                </c:pt>
                <c:pt idx="1">
                  <c:v>15499</c:v>
                </c:pt>
                <c:pt idx="2">
                  <c:v>14535</c:v>
                </c:pt>
              </c:numCache>
            </c:numRef>
          </c:val>
          <c:extLst>
            <c:ext xmlns:c16="http://schemas.microsoft.com/office/drawing/2014/chart" uri="{C3380CC4-5D6E-409C-BE32-E72D297353CC}">
              <c16:uniqueId val="{00000000-1AF6-4E9A-8CC3-95837F87AED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5397</c:v>
                </c:pt>
                <c:pt idx="1">
                  <c:v>5897</c:v>
                </c:pt>
                <c:pt idx="2">
                  <c:v>6114</c:v>
                </c:pt>
              </c:numCache>
            </c:numRef>
          </c:val>
          <c:extLst>
            <c:ext xmlns:c16="http://schemas.microsoft.com/office/drawing/2014/chart" uri="{C3380CC4-5D6E-409C-BE32-E72D297353CC}">
              <c16:uniqueId val="{00000001-1AF6-4E9A-8CC3-95837F87AED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14151</c:v>
                </c:pt>
                <c:pt idx="1">
                  <c:v>15541</c:v>
                </c:pt>
                <c:pt idx="2">
                  <c:v>16263</c:v>
                </c:pt>
              </c:numCache>
            </c:numRef>
          </c:val>
          <c:extLst>
            <c:ext xmlns:c16="http://schemas.microsoft.com/office/drawing/2014/chart" uri="{C3380CC4-5D6E-409C-BE32-E72D297353CC}">
              <c16:uniqueId val="{00000002-1AF6-4E9A-8CC3-95837F87AED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{932E4027-7736-4717-9FAB-67F3DFC9FC05}</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8710-46EA-86C8-4A69A7AD8DB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{4D58933B-E721-4CD2-B241-0498E0631322}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710-46EA-86C8-4A69A7AD8DB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{9D1881D2-88B2-497D-B031-38C376B3CF83}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710-46EA-86C8-4A69A7AD8DB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{1204B51B-8F4C-4D83-9C2D-26CA933CD6C4}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710-46EA-86C8-4A69A7AD8DB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{497EFEB3-9A67-46FE-9048-0EDD35759DFD}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710-46EA-86C8-4A69A7AD8DB2}"/>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{491C2CD8-AC7D-436A-BB7A-B0E54DABFD29}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8710-46EA-86C8-4A69A7AD8DB2}"/>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{57FC99A6-7F5F-4925-8C92-F1DC60D2D1E7}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8710-46EA-86C8-4A69A7AD8DB2}"/>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{0FB22F37-6A26-44AD-A313-7CDFD93A95EA}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8710-46EA-86C8-4A69A7AD8DB2}"/>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{07D023AA-DF80-420F-91A3-D429F8019278}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8710-46EA-86C8-4A69A7AD8DB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77.3</c:v>
                </c:pt>
                <c:pt idx="8">
                  <c:v>77.2</c:v>
                </c:pt>
                <c:pt idx="16">
                  <c:v>76.2</c:v>
                </c:pt>
                <c:pt idx="24">
                  <c:v>76.2</c:v>
                </c:pt>
                <c:pt idx="32">
                  <c:v>76.099999999999994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710-46EA-86C8-4A69A7AD8DB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{639049CE-862A-405B-BFB0-63AA4099F4BA}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8710-46EA-86C8-4A69A7AD8DB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{890FAA4C-51D5-4F47-BFFB-B256F53E8320}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710-46EA-86C8-4A69A7AD8DB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{96DF528A-EC32-4377-87AB-89945E4F3BA3}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710-46EA-86C8-4A69A7AD8DB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{9764B705-B6FF-41B1-8D27-CC265A0AD5F1}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710-46EA-86C8-4A69A7AD8DB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{14205ADC-12FC-4EE1-ACA4-CF5B36004CF5}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710-46EA-86C8-4A69A7AD8DB2}"/>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{8B572806-00D9-4DBB-B593-43B87D98466E}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8710-46EA-86C8-4A69A7AD8DB2}"/>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{C3D7273A-FAB4-42C3-A4DA-8FB38BAC5B9B}</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8710-46EA-86C8-4A69A7AD8DB2}"/>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{69790110-B07A-498F-AE0C-C2B30ED36748}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8710-46EA-86C8-4A69A7AD8DB2}"/>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{B95FF782-D75F-4182-9BB0-45151D35936B}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8710-46EA-86C8-4A69A7AD8DB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61.8</c:v>
                </c:pt>
                <c:pt idx="8">
                  <c:v>62.9</c:v>
                </c:pt>
                <c:pt idx="16">
                  <c:v>63.9</c:v>
                </c:pt>
                <c:pt idx="24">
                  <c:v>64.900000000000006</c:v>
                </c:pt>
                <c:pt idx="32">
                  <c:v>65.8</c:v>
                </c:pt>
              </c:numCache>
            </c:numRef>
          </c:xVal>
          <c:yVal>
            <c:numRef>
              <c:f>公会計指標分析・財政指標組合せ分析表!$BP$55:$DC$55</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8710-46EA-86C8-4A69A7AD8DB2}"/>
            </c:ext>
          </c:extLst>
        </c:ser>
        <c:dLbls>
          <c:showLegendKey val="0"/>
          <c:showVal val="1"/>
          <c:showCatName val="0"/>
          <c:showSerName val="0"/>
          <c:showPercent val="0"/>
          <c:showBubbleSize val="0"/>
        </c:dLbls>
        <c:axId val="46179840"/>
        <c:axId val="46181760"/>
      </c:scatterChart>
      <c:valAx>
        <c:axId val="46179840"/>
        <c:scaling>
          <c:orientation val="maxMin"/>
          <c:max val="67"/>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{54BCF564-4CA6-48C4-9234-E58781E60B47}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517A-4F77-B107-04D22823504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{BE35C9B3-7131-4D02-A615-AB6A580BA3CE}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17A-4F77-B107-04D22823504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{1334F766-D954-479F-A1CD-E5584C4057FA}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17A-4F77-B107-04D22823504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{DFBC61EB-3CC9-4346-8A7A-6D56BDF83435}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17A-4F77-B107-04D22823504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{3822FB6C-035D-43D5-8DD6-243DC34282B7}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17A-4F77-B107-04D228235047}"/>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{352B04C1-AA42-4BCA-A8E8-69BDB07CD271}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517A-4F77-B107-04D228235047}"/>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{B9D3F26E-0AD5-44B6-8B30-CEE2E8B8844A}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517A-4F77-B107-04D228235047}"/>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{662C8076-532F-4272-BB43-7EB77282F98D}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517A-4F77-B107-04D228235047}"/>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{252E1381-B0C1-48DD-B80D-891872FADF92}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517A-4F77-B107-04D22823504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-0.8</c:v>
                </c:pt>
                <c:pt idx="8">
                  <c:v>-0.4</c:v>
                </c:pt>
                <c:pt idx="16">
                  <c:v>0</c:v>
                </c:pt>
                <c:pt idx="24">
                  <c:v>0.6</c:v>
                </c:pt>
                <c:pt idx="32">
                  <c:v>1.5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17A-4F77-B107-04D22823504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{FCE43314-47D1-41E6-A5DB-5CBAC28354F3}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517A-4F77-B107-04D22823504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{B1F5FED3-53DF-473F-8D3A-D3031974943B}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17A-4F77-B107-04D22823504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{C7916650-8E47-4597-B22C-A39A9D2C675D}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17A-4F77-B107-04D22823504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{1D382C5C-7462-4440-8CEB-1F52A7B174A6}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17A-4F77-B107-04D22823504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{B435B9E2-0705-43F7-8E90-B0A8A57DB2EC}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17A-4F77-B107-04D228235047}"/>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{64597B13-D829-4E3E-A13A-A226C76DDAEF}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517A-4F77-B107-04D228235047}"/>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{FB47C932-AB7F-4A46-83FB-7DE3B15D44BC}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517A-4F77-B107-04D228235047}"/>
                </c:ext>
              </c:extLst>
            </c:dLbl>
            <c:dLbl>
              <c:idx val="24"/>
              <c:layout>
                <c:manualLayout>
                  <c:x val="-4.4905057365901176E-2"/>
                  <c:y val="-5.7780392860641142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{D5D02DDE-47E0-466A-BAD4-53C98B715B5F}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517A-4F77-B107-04D228235047}"/>
                </c:ext>
              </c:extLst>
            </c:dLbl>
            <c:dLbl>
              <c:idx val="32"/>
              <c:layout>
                <c:manualLayout>
                  <c:x val="-1.8235628084250128E-2"/>
                  <c:y val="-6.705324380251619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{83BBB623-DF94-488E-8911-5D9507993E01}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517A-4F77-B107-04D22823504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5.7</c:v>
                </c:pt>
                <c:pt idx="8">
                  <c:v>5.4</c:v>
                </c:pt>
                <c:pt idx="16">
                  <c:v>5.2</c:v>
                </c:pt>
                <c:pt idx="24">
                  <c:v>5.2</c:v>
                </c:pt>
                <c:pt idx="32">
                  <c:v>5.2</c:v>
                </c:pt>
              </c:numCache>
            </c:numRef>
          </c:xVal>
          <c:yVal>
            <c:numRef>
              <c:f>公会計指標分析・財政指標組合せ分析表!$BP$77:$DC$77</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517A-4F77-B107-04D228235047}"/>
            </c:ext>
          </c:extLst>
        </c:ser>
        <c:dLbls>
          <c:showLegendKey val="0"/>
          <c:showVal val="1"/>
          <c:showCatName val="0"/>
          <c:showSerName val="0"/>
          <c:showPercent val="0"/>
          <c:showBubbleSize val="0"/>
        </c:dLbls>
        <c:axId val="84219776"/>
        <c:axId val="84234240"/>
      </c:scatterChart>
      <c:valAx>
        <c:axId val="84219776"/>
        <c:scaling>
          <c:orientation val="maxMin"/>
          <c:max val="5.8"/>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大阪府枚方市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単年度の実質公債費比率における分子の増の要因としては、臨時財政対策債償還費の増などによる算入公債費等の増を、元利償還金の増が上回ったことが挙げられる。引き続き、地方債残高や元利償還金の動向に注視しながら計画的な市債の発行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該当無し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大阪府枚方市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将来負担比率における分子の増の要因は、将来負担額が増加し、充当可能財源等が減少したためである。将来負担額の増は、債務負担行為に基づく支出額や公営企業債等繰入見込額が減少したものの、定年延長に伴う職員の退職に伴う退職手当負担見込額の増加や、投資的事業の集中などにより地方債の現在高の増加したためである。</a:t>
          </a:r>
        </a:p>
        <a:p>
          <a:r>
            <a:rPr kumimoji="1" lang="ja-JP" altLang="en-US" sz="1400">
              <a:latin typeface="ＭＳ ゴシック" pitchFamily="49" charset="-128"/>
              <a:ea typeface="ＭＳ ゴシック" pitchFamily="49" charset="-128"/>
            </a:rPr>
            <a:t>　また、充当可能財源等の減は、事業経費の財源に充てるために各基金を取り崩したため、充当可能基金額が減少したためである。</a:t>
          </a:r>
        </a:p>
        <a:p>
          <a:r>
            <a:rPr kumimoji="1" lang="ja-JP" altLang="en-US" sz="1400">
              <a:latin typeface="ＭＳ ゴシック" pitchFamily="49" charset="-128"/>
              <a:ea typeface="ＭＳ ゴシック" pitchFamily="49" charset="-128"/>
            </a:rPr>
            <a:t>　引き続き、地方債残高をはじめとした将来負担額の抑制などに努めていく。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大阪府枚方市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実質収支の黒字額の１／２を積み立てたが、減債基金を約７億円、施設保全整備基金を６億円、枚方市駅周辺再整備推進基金を３億円取り崩すなど、事業経費の財源に充てるために各基金を取り崩したため、基金残高は全体として横ばい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当該年度の財政状況や、今後の財政状況の推移を踏まえて、効果的・効率的な運用ができるよう基金の適正な管理を行っていく。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①枚方市駅周辺再整備推進基金・・・枚方市駅周辺の再整備に要する経費に充てるもの。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②施設保全整備基金・・・都市基盤施設の整備や公共施設全般にわたる計画的な維持保全経費に充てるもの。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③安心安全基金・・・安心安全施策の推進を図る事業費に充てるため。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④職員退職手当基金・・・退職者増員時の退職手当に充てるもの。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⑤こども夢基金・・・こどもの夢を育む教育・子育てに係る事業費に充てるもの。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上記以外の特定目的基金については、本市の特定的な財政需要に備え、基金条例で定めるそれぞれの使途に基づき、執行するものとする。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ふるさと寄附金の増加による増や、今後の財政需要に対応するために財政調整基金からの積み替えた結果、全体として増加となった。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財政状況を勘案しつつ適宜積立て・取り崩しを行い、市民生活に必要な財源を縮小させることなく事業を実施していく。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実質収支の黒字額の一部や指定寄附金の積立を行ったが、他の基金への積み替えを行ったことにより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経済情勢の急激な悪化による地方消費税交付金などの落ち込みや、将来の財政需要に対応するため、実質収支の黒字を維持することにより財政調整基金への積立額を確保していく。また、今後想定される事業の財源確保のため、特定目的基金への積み替えを行い、新たな行政需要への対応について適宜検討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公債費の増加に伴い減債基金を取り崩したため、減少となった。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今後、計画的な投資的事業を実施するにあたり、市債残高が増加傾向となることから、減債基金を活用した繰上償還に取り組むとともに、適宜積立てについても行っていく。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FF74273-B874-444B-9990-63EC9527A6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18241E5-96E7-4C5D-ABCB-457587BA7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53A00204-A40A-43F3-A211-1F620F2BE96C}"/>
            </a:ext>
          </a:extLst>
        </xdr:cNvPr>
        <xdr:cNvSpPr/>
      </xdr:nvSpPr>
      <xdr:spPr>
        <a:xfrm>
          <a:off x="117538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7EDC2CD7-ED0E-454D-BBEE-57132CEE6421}"/>
            </a:ext>
          </a:extLst>
        </xdr:cNvPr>
        <xdr:cNvSpPr/>
      </xdr:nvSpPr>
      <xdr:spPr>
        <a:xfrm>
          <a:off x="131254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F67011C5-FF38-401D-A4FE-EBC344DE7026}"/>
            </a:ext>
          </a:extLst>
        </xdr:cNvPr>
        <xdr:cNvSpPr/>
      </xdr:nvSpPr>
      <xdr:spPr>
        <a:xfrm>
          <a:off x="144970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43589427-C166-4F75-9E3C-707DE1DF75FF}"/>
            </a:ext>
          </a:extLst>
        </xdr:cNvPr>
        <xdr:cNvSpPr/>
      </xdr:nvSpPr>
      <xdr:spPr>
        <a:xfrm>
          <a:off x="158686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87324FC6-8CB7-4624-A8EC-B32DB53EDFD2}"/>
            </a:ext>
          </a:extLst>
        </xdr:cNvPr>
        <xdr:cNvSpPr/>
      </xdr:nvSpPr>
      <xdr:spPr>
        <a:xfrm>
          <a:off x="172402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1198498F-C09E-4C11-B6F3-2C1DBF9F2EED}"/>
            </a:ext>
          </a:extLst>
        </xdr:cNvPr>
        <xdr:cNvSpPr/>
      </xdr:nvSpPr>
      <xdr:spPr>
        <a:xfrm>
          <a:off x="117538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7D72BD74-63DB-450E-A2C8-F3FE5FA382A3}"/>
            </a:ext>
          </a:extLst>
        </xdr:cNvPr>
        <xdr:cNvSpPr/>
      </xdr:nvSpPr>
      <xdr:spPr>
        <a:xfrm>
          <a:off x="131254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21DE42C7-6C49-4E47-B501-0B9B59FC97BD}"/>
            </a:ext>
          </a:extLst>
        </xdr:cNvPr>
        <xdr:cNvSpPr/>
      </xdr:nvSpPr>
      <xdr:spPr>
        <a:xfrm>
          <a:off x="144970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AE8DC64A-03B1-4186-9BF5-5372270981EB}"/>
            </a:ext>
          </a:extLst>
        </xdr:cNvPr>
        <xdr:cNvSpPr/>
      </xdr:nvSpPr>
      <xdr:spPr>
        <a:xfrm>
          <a:off x="158686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B2E64302-9A3A-4D4C-962A-40A950A42987}"/>
            </a:ext>
          </a:extLst>
        </xdr:cNvPr>
        <xdr:cNvSpPr/>
      </xdr:nvSpPr>
      <xdr:spPr>
        <a:xfrm>
          <a:off x="172402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7301A813-F234-4059-A456-BD0718E4DCB6}"/>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633DEF2-726E-42F4-AB63-A813EACB3203}"/>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B5848F03-7C36-4BD5-BF61-4E5E71E83FAC}"/>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853E758F-3D53-4CD5-A38C-2A5CA2360A45}"/>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大阪府枚方市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F960AB95-6C43-4661-AFA8-A2B7CE2A30FB}"/>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C2CBBA0E-6F2D-4EE3-94D5-E399280AA369}"/>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60562984-3611-4559-9DED-65E5ACADE656}"/>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950029BB-CD29-4E55-847A-65576B50E603}"/>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8787B71C-DBC0-403B-AFB8-D9DE6EA296CE}"/>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1ECE6FED-6DDE-4AE1-8469-7A2FC68488B3}"/>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394,221
388,380
65.12
170,832,656
167,930,483
2,352,424
82,494,461
113,794,141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EF02D5EA-ADD2-4F76-B224-1D45928B72E8}"/>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CA9AB6C0-EFF5-452E-9DEE-C024D5D0AEBF}"/>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F4540135-C4F1-49DD-91F3-130BAC112068}"/>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EE27B1F6-59FB-4424-BDFB-F6F5F7418EF1}"/>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6E8F4CD8-189A-4BF9-9368-D8D96C284677}"/>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2A3DD4DA-8618-4F51-AD03-C99D3211D87C}"/>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660D035-1FD7-4CCE-AF72-7FF454689DD1}"/>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AF6609F3-4887-4ADE-97B1-E8A9978D6299}"/>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C6A42D2-A83B-49B0-AE46-F9E3F3B62B48}"/>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CA01A07E-705C-40B2-A1A9-573D4B8BA6A5}"/>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E7863D9E-7081-49B7-BABA-392C0A00AF37}"/>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64F591D5-E790-4446-96EF-9A326F08A170}"/>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DEE728E6-3DE7-47F0-BCFE-EA4BE0EC2161}"/>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D0305B86-1AF5-4E43-9CC1-24E116B17769}"/>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E98E8FD4-363D-4869-B090-60C0B0F4EF90}"/>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20C70D94-DE69-4B12-8FC8-AC82E260AF20}"/>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DFC9F71F-AAF1-4990-94AB-B198EB3728AB}"/>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112828AA-3A6E-427E-B234-AA6C8F28E9B2}"/>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FB013961-EF68-4976-AC16-86B40FF1CE31}"/>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96A41E94-65A9-43F5-A1E3-FA76E19D595F}"/>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47C28E1E-680C-4876-A61E-80A5A16E4DB1}"/>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32B902E0-0157-446F-96C9-7A00B780E58A}"/>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D46EB359-3AEF-4E36-BFF3-158DFBD0C426}"/>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5930E687-BD47-4879-BC3A-3CADFA8EB19E}"/>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CC3A0DD6-563A-4CFC-A84B-ECD23651DED9}"/>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[ 76.1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43158AB6-8E0C-471D-A437-46E75D4FBDFF}"/>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FD7A81A3-ED12-470D-BC9C-A0E23777EA0D}"/>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B00E3512-9EC3-4381-B953-DDE913FC776E}"/>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D979B244-2FD2-4A21-91E9-2D033E5EC462}"/>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74533A44-B76F-40F5-8815-83EBE6D13CC4}"/>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E4389A83-491D-4101-ADDD-F2849462045C}"/>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7912BFE1-8144-4E9F-9878-278D375CC40C}"/>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75EA4E55-C4C4-4010-A2DE-E8C785FE5D8F}"/>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25AB64BA-53A5-4252-8263-45BAE3C97B61}"/>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4D949394-F265-48D1-9FFA-B97CCD2C99FE}"/>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有形固定資産減価償却率は</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令和５年度に学校施設整備事業などを行ったが</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令和４</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年度と</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比較してほぼ横ばいとなっている</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一方、類似団体内平均値と比較して有形固定資産減価償却率が高い主な理由としては、本市の有形固定資産額の約</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％の割合を占める「道路」の有形固定資産減価償却率が、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90.5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％と高い水準</a:t>
          </a:r>
          <a:r>
            <a:rPr kumimoji="1" lang="ja-JP" altLang="en-US" sz="1100" b="0" i="0" u="none" strike="noStrike" kern="0" cap="none" spc="-10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にあるためである。</a:t>
          </a:r>
          <a:br>
            <a:rPr kumimoji="1" lang="ja-JP" altLang="en-US" sz="1100" b="0" i="0" u="none" strike="noStrike" kern="0" cap="none" spc="-10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br>
          <a:r>
            <a:rPr kumimoji="1" lang="ja-JP" altLang="en-US" sz="1100" b="0" i="0" u="none" strike="noStrike" kern="0" cap="none" spc="-10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年度に策定した道路に関する長寿命化計画に基づき重要度や劣化状況等の観点から道路補修に関する優先順位を整理し、将来にわたり適切な維持管理を推進していく。</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9807EC66-61B0-46F2-8AE7-DFC039990A6B}"/>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721E5C65-7637-4CC3-AC24-6E5C2053EE70}"/>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D69F8DC1-B92A-456D-8276-44C67580E3FF}"/>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C98F9D40-90C7-478E-AFE8-C800102047FA}"/>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D5B5FD10-0B62-4890-A631-38732F4FF8C9}"/>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51285B0C-73B5-488B-A272-16ED005952AB}"/>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9CF2D07D-936F-4478-917C-F2CD596E8B69}"/>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F624AA70-B5B2-4F33-9858-1D459945F59B}"/>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A809C45C-362D-4567-BB82-88D5B47F90F0}"/>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A57692F-7CC3-4CBF-8D59-C1A03BE0E811}"/>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C8248C4B-7AB9-4883-8C5E-9150AC39E30E}"/>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23615A6F-AAFD-4333-9271-8B086D82D2BC}"/>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CDD6F947-99B0-4263-9BCB-2D379A806AEA}"/>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BA7CFCE7-060C-4506-A117-CA0AC37BA96B}"/>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5812C518-43F6-40E7-9286-2621C1D1E4CD}"/>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B151302A-7820-49EF-85CB-1EFB196600B6}"/>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5715</xdr:rowOff>
    </xdr:from>
    <xdr:to>
      <xdr:col>23</xdr:col>
      <xdr:colOff>85090</xdr:colOff>
      <xdr:row>34</xdr:row>
      <xdr:rowOff>111760</xdr:rowOff>
    </xdr:to>
    <xdr:cxnSp macro="">
      <xdr:nvCxnSpPr>
        <xdr:cNvPr id="75" name="直線コネクタ 74">
          <a:extLst>
            <a:ext uri="{FF2B5EF4-FFF2-40B4-BE49-F238E27FC236}">
              <a16:creationId xmlns:a16="http://schemas.microsoft.com/office/drawing/2014/main" id="{178585D2-C933-4EDC-8C97-FCFD5E6065F8}"/>
            </a:ext>
          </a:extLst>
        </xdr:cNvPr>
        <xdr:cNvCxnSpPr/>
      </xdr:nvCxnSpPr>
      <xdr:spPr>
        <a:xfrm flipV="1">
          <a:off x="4295775" y="5389245"/>
          <a:ext cx="1270" cy="1304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115587</xdr:rowOff>
    </xdr:from>
    <xdr:ext cx="405111" cy="259045"/>
    <xdr:sp macro="" textlink="">
      <xdr:nvSpPr>
        <xdr:cNvPr id="76" name="有形固定資産減価償却率最小値テキスト">
          <a:extLst>
            <a:ext uri="{FF2B5EF4-FFF2-40B4-BE49-F238E27FC236}">
              <a16:creationId xmlns:a16="http://schemas.microsoft.com/office/drawing/2014/main" id="{AB846905-5EF1-4E64-BD5C-D0CE7B20099C}"/>
            </a:ext>
          </a:extLst>
        </xdr:cNvPr>
        <xdr:cNvSpPr txBox="1"/>
      </xdr:nvSpPr>
      <xdr:spPr>
        <a:xfrm>
          <a:off x="4342765" y="669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111760</xdr:rowOff>
    </xdr:from>
    <xdr:to>
      <xdr:col>23</xdr:col>
      <xdr:colOff>174625</xdr:colOff>
      <xdr:row>34</xdr:row>
      <xdr:rowOff>111760</xdr:rowOff>
    </xdr:to>
    <xdr:cxnSp macro="">
      <xdr:nvCxnSpPr>
        <xdr:cNvPr id="77" name="直線コネクタ 76">
          <a:extLst>
            <a:ext uri="{FF2B5EF4-FFF2-40B4-BE49-F238E27FC236}">
              <a16:creationId xmlns:a16="http://schemas.microsoft.com/office/drawing/2014/main" id="{7160D3F0-D300-4CDD-9F0E-483D111DDD6F}"/>
            </a:ext>
          </a:extLst>
        </xdr:cNvPr>
        <xdr:cNvCxnSpPr/>
      </xdr:nvCxnSpPr>
      <xdr:spPr>
        <a:xfrm>
          <a:off x="4206875" y="6693535"/>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123842</xdr:rowOff>
    </xdr:from>
    <xdr:ext cx="405111" cy="259045"/>
    <xdr:sp macro="" textlink="">
      <xdr:nvSpPr>
        <xdr:cNvPr id="78" name="有形固定資産減価償却率最大値テキスト">
          <a:extLst>
            <a:ext uri="{FF2B5EF4-FFF2-40B4-BE49-F238E27FC236}">
              <a16:creationId xmlns:a16="http://schemas.microsoft.com/office/drawing/2014/main" id="{D6CF7C02-C63D-48AE-A26E-9449E51A8045}"/>
            </a:ext>
          </a:extLst>
        </xdr:cNvPr>
        <xdr:cNvSpPr txBox="1"/>
      </xdr:nvSpPr>
      <xdr:spPr>
        <a:xfrm>
          <a:off x="4342765" y="5164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5715</xdr:rowOff>
    </xdr:from>
    <xdr:to>
      <xdr:col>23</xdr:col>
      <xdr:colOff>174625</xdr:colOff>
      <xdr:row>27</xdr:row>
      <xdr:rowOff>5715</xdr:rowOff>
    </xdr:to>
    <xdr:cxnSp macro="">
      <xdr:nvCxnSpPr>
        <xdr:cNvPr id="79" name="直線コネクタ 78">
          <a:extLst>
            <a:ext uri="{FF2B5EF4-FFF2-40B4-BE49-F238E27FC236}">
              <a16:creationId xmlns:a16="http://schemas.microsoft.com/office/drawing/2014/main" id="{11E9E86F-F052-4631-B09E-224393EA50C4}"/>
            </a:ext>
          </a:extLst>
        </xdr:cNvPr>
        <xdr:cNvCxnSpPr/>
      </xdr:nvCxnSpPr>
      <xdr:spPr>
        <a:xfrm>
          <a:off x="4206875" y="5389245"/>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126805</xdr:rowOff>
    </xdr:from>
    <xdr:ext cx="405111" cy="259045"/>
    <xdr:sp macro="" textlink="">
      <xdr:nvSpPr>
        <xdr:cNvPr id="80" name="有形固定資産減価償却率平均値テキスト">
          <a:extLst>
            <a:ext uri="{FF2B5EF4-FFF2-40B4-BE49-F238E27FC236}">
              <a16:creationId xmlns:a16="http://schemas.microsoft.com/office/drawing/2014/main" id="{629C24F5-2BF4-4BAB-880A-DF0AF290BF75}"/>
            </a:ext>
          </a:extLst>
        </xdr:cNvPr>
        <xdr:cNvSpPr txBox="1"/>
      </xdr:nvSpPr>
      <xdr:spPr>
        <a:xfrm>
          <a:off x="4342765" y="60265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103928</xdr:rowOff>
    </xdr:from>
    <xdr:to>
      <xdr:col>23</xdr:col>
      <xdr:colOff>136525</xdr:colOff>
      <xdr:row>32</xdr:row>
      <xdr:rowOff>34078</xdr:rowOff>
    </xdr:to>
    <xdr:sp macro="" textlink="">
      <xdr:nvSpPr>
        <xdr:cNvPr id="81" name="フローチャート: 判断 80">
          <a:extLst>
            <a:ext uri="{FF2B5EF4-FFF2-40B4-BE49-F238E27FC236}">
              <a16:creationId xmlns:a16="http://schemas.microsoft.com/office/drawing/2014/main" id="{D7A69F20-D9F2-4136-BAA3-89862F96040B}"/>
            </a:ext>
          </a:extLst>
        </xdr:cNvPr>
        <xdr:cNvSpPr/>
      </xdr:nvSpPr>
      <xdr:spPr>
        <a:xfrm>
          <a:off x="4244975" y="616944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71543</xdr:rowOff>
    </xdr:from>
    <xdr:to>
      <xdr:col>19</xdr:col>
      <xdr:colOff>187325</xdr:colOff>
      <xdr:row>32</xdr:row>
      <xdr:rowOff>1693</xdr:rowOff>
    </xdr:to>
    <xdr:sp macro="" textlink="">
      <xdr:nvSpPr>
        <xdr:cNvPr id="82" name="フローチャート: 判断 81">
          <a:extLst>
            <a:ext uri="{FF2B5EF4-FFF2-40B4-BE49-F238E27FC236}">
              <a16:creationId xmlns:a16="http://schemas.microsoft.com/office/drawing/2014/main" id="{44D9C5E2-4048-45FC-84E7-18A2A9EBA68E}"/>
            </a:ext>
          </a:extLst>
        </xdr:cNvPr>
        <xdr:cNvSpPr/>
      </xdr:nvSpPr>
      <xdr:spPr>
        <a:xfrm>
          <a:off x="3611880" y="6137063"/>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35560</xdr:rowOff>
    </xdr:from>
    <xdr:to>
      <xdr:col>15</xdr:col>
      <xdr:colOff>187325</xdr:colOff>
      <xdr:row>31</xdr:row>
      <xdr:rowOff>137160</xdr:rowOff>
    </xdr:to>
    <xdr:sp macro="" textlink="">
      <xdr:nvSpPr>
        <xdr:cNvPr id="83" name="フローチャート: 判断 82">
          <a:extLst>
            <a:ext uri="{FF2B5EF4-FFF2-40B4-BE49-F238E27FC236}">
              <a16:creationId xmlns:a16="http://schemas.microsoft.com/office/drawing/2014/main" id="{146AD72B-13AC-4085-92FE-2F15DF5DADC3}"/>
            </a:ext>
          </a:extLst>
        </xdr:cNvPr>
        <xdr:cNvSpPr/>
      </xdr:nvSpPr>
      <xdr:spPr>
        <a:xfrm>
          <a:off x="2926080" y="6102985"/>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171027</xdr:rowOff>
    </xdr:from>
    <xdr:to>
      <xdr:col>11</xdr:col>
      <xdr:colOff>187325</xdr:colOff>
      <xdr:row>31</xdr:row>
      <xdr:rowOff>101177</xdr:rowOff>
    </xdr:to>
    <xdr:sp macro="" textlink="">
      <xdr:nvSpPr>
        <xdr:cNvPr id="84" name="フローチャート: 判断 83">
          <a:extLst>
            <a:ext uri="{FF2B5EF4-FFF2-40B4-BE49-F238E27FC236}">
              <a16:creationId xmlns:a16="http://schemas.microsoft.com/office/drawing/2014/main" id="{D0CBEB3D-E164-4724-A0C7-B6261F2DD00C}"/>
            </a:ext>
          </a:extLst>
        </xdr:cNvPr>
        <xdr:cNvSpPr/>
      </xdr:nvSpPr>
      <xdr:spPr>
        <a:xfrm>
          <a:off x="2240280" y="6070812"/>
          <a:ext cx="8064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131445</xdr:rowOff>
    </xdr:from>
    <xdr:to>
      <xdr:col>7</xdr:col>
      <xdr:colOff>187325</xdr:colOff>
      <xdr:row>31</xdr:row>
      <xdr:rowOff>61595</xdr:rowOff>
    </xdr:to>
    <xdr:sp macro="" textlink="">
      <xdr:nvSpPr>
        <xdr:cNvPr id="85" name="フローチャート: 判断 84">
          <a:extLst>
            <a:ext uri="{FF2B5EF4-FFF2-40B4-BE49-F238E27FC236}">
              <a16:creationId xmlns:a16="http://schemas.microsoft.com/office/drawing/2014/main" id="{75FC2A68-F7F2-4672-BFC7-45730A64DBDA}"/>
            </a:ext>
          </a:extLst>
        </xdr:cNvPr>
        <xdr:cNvSpPr/>
      </xdr:nvSpPr>
      <xdr:spPr>
        <a:xfrm>
          <a:off x="1554480" y="6031230"/>
          <a:ext cx="8064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9B32050A-7C10-493C-9302-12582D607EC2}"/>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9D1A8F8F-D71A-45FD-BFBC-59DA22F7991A}"/>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35ADE2C3-F7C9-484B-BBEA-BF4603DD16C2}"/>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6A76B59B-74C6-4F90-9908-0F1FFF4792B0}"/>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149A479E-F345-45AA-85C3-662AE4CD9FA9}"/>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131656</xdr:rowOff>
    </xdr:from>
    <xdr:to>
      <xdr:col>23</xdr:col>
      <xdr:colOff>136525</xdr:colOff>
      <xdr:row>34</xdr:row>
      <xdr:rowOff>61806</xdr:rowOff>
    </xdr:to>
    <xdr:sp macro="" textlink="">
      <xdr:nvSpPr>
        <xdr:cNvPr id="91" name="楕円 90">
          <a:extLst>
            <a:ext uri="{FF2B5EF4-FFF2-40B4-BE49-F238E27FC236}">
              <a16:creationId xmlns:a16="http://schemas.microsoft.com/office/drawing/2014/main" id="{AB561489-5169-4C13-BFBC-9D540A498EEF}"/>
            </a:ext>
          </a:extLst>
        </xdr:cNvPr>
        <xdr:cNvSpPr/>
      </xdr:nvSpPr>
      <xdr:spPr>
        <a:xfrm>
          <a:off x="4244975" y="6545791"/>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46583</xdr:rowOff>
    </xdr:from>
    <xdr:ext cx="405111" cy="259045"/>
    <xdr:sp macro="" textlink="">
      <xdr:nvSpPr>
        <xdr:cNvPr id="92" name="有形固定資産減価償却率該当値テキスト">
          <a:extLst>
            <a:ext uri="{FF2B5EF4-FFF2-40B4-BE49-F238E27FC236}">
              <a16:creationId xmlns:a16="http://schemas.microsoft.com/office/drawing/2014/main" id="{B0E101E3-29C4-4EAA-B31D-4DBE8F1162B3}"/>
            </a:ext>
          </a:extLst>
        </xdr:cNvPr>
        <xdr:cNvSpPr txBox="1"/>
      </xdr:nvSpPr>
      <xdr:spPr>
        <a:xfrm>
          <a:off x="4342765" y="6458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135255</xdr:rowOff>
    </xdr:from>
    <xdr:to>
      <xdr:col>19</xdr:col>
      <xdr:colOff>187325</xdr:colOff>
      <xdr:row>34</xdr:row>
      <xdr:rowOff>65405</xdr:rowOff>
    </xdr:to>
    <xdr:sp macro="" textlink="">
      <xdr:nvSpPr>
        <xdr:cNvPr id="93" name="楕円 92">
          <a:extLst>
            <a:ext uri="{FF2B5EF4-FFF2-40B4-BE49-F238E27FC236}">
              <a16:creationId xmlns:a16="http://schemas.microsoft.com/office/drawing/2014/main" id="{4C60ACFE-13E0-4E3C-979C-AEE2DE7CB458}"/>
            </a:ext>
          </a:extLst>
        </xdr:cNvPr>
        <xdr:cNvSpPr/>
      </xdr:nvSpPr>
      <xdr:spPr>
        <a:xfrm>
          <a:off x="3611880" y="6541770"/>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34</xdr:row>
      <xdr:rowOff>11006</xdr:rowOff>
    </xdr:from>
    <xdr:to>
      <xdr:col>23</xdr:col>
      <xdr:colOff>85725</xdr:colOff>
      <xdr:row>34</xdr:row>
      <xdr:rowOff>14605</xdr:rowOff>
    </xdr:to>
    <xdr:cxnSp macro="">
      <xdr:nvCxnSpPr>
        <xdr:cNvPr id="94" name="直線コネクタ 93">
          <a:extLst>
            <a:ext uri="{FF2B5EF4-FFF2-40B4-BE49-F238E27FC236}">
              <a16:creationId xmlns:a16="http://schemas.microsoft.com/office/drawing/2014/main" id="{C99D908F-E7B6-428E-BB9E-57A94A0341E6}"/>
            </a:ext>
          </a:extLst>
        </xdr:cNvPr>
        <xdr:cNvCxnSpPr/>
      </xdr:nvCxnSpPr>
      <xdr:spPr>
        <a:xfrm flipV="1">
          <a:off x="3656965" y="6594686"/>
          <a:ext cx="640715" cy="5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135255</xdr:rowOff>
    </xdr:from>
    <xdr:to>
      <xdr:col>15</xdr:col>
      <xdr:colOff>187325</xdr:colOff>
      <xdr:row>34</xdr:row>
      <xdr:rowOff>65405</xdr:rowOff>
    </xdr:to>
    <xdr:sp macro="" textlink="">
      <xdr:nvSpPr>
        <xdr:cNvPr id="95" name="楕円 94">
          <a:extLst>
            <a:ext uri="{FF2B5EF4-FFF2-40B4-BE49-F238E27FC236}">
              <a16:creationId xmlns:a16="http://schemas.microsoft.com/office/drawing/2014/main" id="{89C18D51-3067-409F-AD0E-75937509A05C}"/>
            </a:ext>
          </a:extLst>
        </xdr:cNvPr>
        <xdr:cNvSpPr/>
      </xdr:nvSpPr>
      <xdr:spPr>
        <a:xfrm>
          <a:off x="2926080" y="6541770"/>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34</xdr:row>
      <xdr:rowOff>14605</xdr:rowOff>
    </xdr:from>
    <xdr:to>
      <xdr:col>19</xdr:col>
      <xdr:colOff>136525</xdr:colOff>
      <xdr:row>34</xdr:row>
      <xdr:rowOff>14605</xdr:rowOff>
    </xdr:to>
    <xdr:cxnSp macro="">
      <xdr:nvCxnSpPr>
        <xdr:cNvPr id="96" name="直線コネクタ 95">
          <a:extLst>
            <a:ext uri="{FF2B5EF4-FFF2-40B4-BE49-F238E27FC236}">
              <a16:creationId xmlns:a16="http://schemas.microsoft.com/office/drawing/2014/main" id="{05D798B4-37E3-4655-BA3E-D7F182CB87C8}"/>
            </a:ext>
          </a:extLst>
        </xdr:cNvPr>
        <xdr:cNvCxnSpPr/>
      </xdr:nvCxnSpPr>
      <xdr:spPr>
        <a:xfrm>
          <a:off x="2971165" y="6600190"/>
          <a:ext cx="685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171238</xdr:rowOff>
    </xdr:from>
    <xdr:to>
      <xdr:col>11</xdr:col>
      <xdr:colOff>187325</xdr:colOff>
      <xdr:row>34</xdr:row>
      <xdr:rowOff>101388</xdr:rowOff>
    </xdr:to>
    <xdr:sp macro="" textlink="">
      <xdr:nvSpPr>
        <xdr:cNvPr id="97" name="楕円 96">
          <a:extLst>
            <a:ext uri="{FF2B5EF4-FFF2-40B4-BE49-F238E27FC236}">
              <a16:creationId xmlns:a16="http://schemas.microsoft.com/office/drawing/2014/main" id="{ADC209CC-0E1C-45D8-AE14-28E0DBA0699A}"/>
            </a:ext>
          </a:extLst>
        </xdr:cNvPr>
        <xdr:cNvSpPr/>
      </xdr:nvSpPr>
      <xdr:spPr>
        <a:xfrm>
          <a:off x="2240280" y="6585373"/>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34</xdr:row>
      <xdr:rowOff>14605</xdr:rowOff>
    </xdr:from>
    <xdr:to>
      <xdr:col>15</xdr:col>
      <xdr:colOff>136525</xdr:colOff>
      <xdr:row>34</xdr:row>
      <xdr:rowOff>50588</xdr:rowOff>
    </xdr:to>
    <xdr:cxnSp macro="">
      <xdr:nvCxnSpPr>
        <xdr:cNvPr id="98" name="直線コネクタ 97">
          <a:extLst>
            <a:ext uri="{FF2B5EF4-FFF2-40B4-BE49-F238E27FC236}">
              <a16:creationId xmlns:a16="http://schemas.microsoft.com/office/drawing/2014/main" id="{8ECDB29A-2B34-4D9B-864F-9CD7ED58FCC1}"/>
            </a:ext>
          </a:extLst>
        </xdr:cNvPr>
        <xdr:cNvCxnSpPr/>
      </xdr:nvCxnSpPr>
      <xdr:spPr>
        <a:xfrm flipV="1">
          <a:off x="2285365" y="6600190"/>
          <a:ext cx="6858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34</xdr:row>
      <xdr:rowOff>3387</xdr:rowOff>
    </xdr:from>
    <xdr:to>
      <xdr:col>7</xdr:col>
      <xdr:colOff>187325</xdr:colOff>
      <xdr:row>34</xdr:row>
      <xdr:rowOff>104987</xdr:rowOff>
    </xdr:to>
    <xdr:sp macro="" textlink="">
      <xdr:nvSpPr>
        <xdr:cNvPr id="99" name="楕円 98">
          <a:extLst>
            <a:ext uri="{FF2B5EF4-FFF2-40B4-BE49-F238E27FC236}">
              <a16:creationId xmlns:a16="http://schemas.microsoft.com/office/drawing/2014/main" id="{A843ADD4-2324-41CC-95B4-C79A0B2D16D9}"/>
            </a:ext>
          </a:extLst>
        </xdr:cNvPr>
        <xdr:cNvSpPr/>
      </xdr:nvSpPr>
      <xdr:spPr>
        <a:xfrm>
          <a:off x="1554480" y="6585162"/>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34</xdr:row>
      <xdr:rowOff>50588</xdr:rowOff>
    </xdr:from>
    <xdr:to>
      <xdr:col>11</xdr:col>
      <xdr:colOff>136525</xdr:colOff>
      <xdr:row>34</xdr:row>
      <xdr:rowOff>54187</xdr:rowOff>
    </xdr:to>
    <xdr:cxnSp macro="">
      <xdr:nvCxnSpPr>
        <xdr:cNvPr id="100" name="直線コネクタ 99">
          <a:extLst>
            <a:ext uri="{FF2B5EF4-FFF2-40B4-BE49-F238E27FC236}">
              <a16:creationId xmlns:a16="http://schemas.microsoft.com/office/drawing/2014/main" id="{5D80470E-65AA-4982-B9FE-DABE18F3265E}"/>
            </a:ext>
          </a:extLst>
        </xdr:cNvPr>
        <xdr:cNvCxnSpPr/>
      </xdr:nvCxnSpPr>
      <xdr:spPr>
        <a:xfrm flipV="1">
          <a:off x="1599565" y="6636173"/>
          <a:ext cx="685800" cy="3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18220</xdr:rowOff>
    </xdr:from>
    <xdr:ext cx="405111" cy="259045"/>
    <xdr:sp macro="" textlink="">
      <xdr:nvSpPr>
        <xdr:cNvPr id="101" name="n_1aveValue有形固定資産減価償却率">
          <a:extLst>
            <a:ext uri="{FF2B5EF4-FFF2-40B4-BE49-F238E27FC236}">
              <a16:creationId xmlns:a16="http://schemas.microsoft.com/office/drawing/2014/main" id="{8C925E8D-B171-4412-A53E-F896B154892C}"/>
            </a:ext>
          </a:extLst>
        </xdr:cNvPr>
        <xdr:cNvSpPr txBox="1"/>
      </xdr:nvSpPr>
      <xdr:spPr>
        <a:xfrm>
          <a:off x="3464569" y="5918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153687</xdr:rowOff>
    </xdr:from>
    <xdr:ext cx="405111" cy="259045"/>
    <xdr:sp macro="" textlink="">
      <xdr:nvSpPr>
        <xdr:cNvPr id="102" name="n_2aveValue有形固定資産減価償却率">
          <a:extLst>
            <a:ext uri="{FF2B5EF4-FFF2-40B4-BE49-F238E27FC236}">
              <a16:creationId xmlns:a16="http://schemas.microsoft.com/office/drawing/2014/main" id="{74465794-CD51-46F6-9BFB-A8BC236C737E}"/>
            </a:ext>
          </a:extLst>
        </xdr:cNvPr>
        <xdr:cNvSpPr txBox="1"/>
      </xdr:nvSpPr>
      <xdr:spPr>
        <a:xfrm>
          <a:off x="2793374" y="5878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117704</xdr:rowOff>
    </xdr:from>
    <xdr:ext cx="405111" cy="259045"/>
    <xdr:sp macro="" textlink="">
      <xdr:nvSpPr>
        <xdr:cNvPr id="103" name="n_3aveValue有形固定資産減価償却率">
          <a:extLst>
            <a:ext uri="{FF2B5EF4-FFF2-40B4-BE49-F238E27FC236}">
              <a16:creationId xmlns:a16="http://schemas.microsoft.com/office/drawing/2014/main" id="{5618E206-B4EE-4EC9-B619-2B597DE60103}"/>
            </a:ext>
          </a:extLst>
        </xdr:cNvPr>
        <xdr:cNvSpPr txBox="1"/>
      </xdr:nvSpPr>
      <xdr:spPr>
        <a:xfrm>
          <a:off x="2107574" y="5842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78122</xdr:rowOff>
    </xdr:from>
    <xdr:ext cx="405111" cy="259045"/>
    <xdr:sp macro="" textlink="">
      <xdr:nvSpPr>
        <xdr:cNvPr id="104" name="n_4aveValue有形固定資産減価償却率">
          <a:extLst>
            <a:ext uri="{FF2B5EF4-FFF2-40B4-BE49-F238E27FC236}">
              <a16:creationId xmlns:a16="http://schemas.microsoft.com/office/drawing/2014/main" id="{A1B8EB4E-A265-43E2-B084-36DD3D179677}"/>
            </a:ext>
          </a:extLst>
        </xdr:cNvPr>
        <xdr:cNvSpPr txBox="1"/>
      </xdr:nvSpPr>
      <xdr:spPr>
        <a:xfrm>
          <a:off x="1421774" y="5802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34</xdr:row>
      <xdr:rowOff>56532</xdr:rowOff>
    </xdr:from>
    <xdr:ext cx="405111" cy="259045"/>
    <xdr:sp macro="" textlink="">
      <xdr:nvSpPr>
        <xdr:cNvPr id="105" name="n_1mainValue有形固定資産減価償却率">
          <a:extLst>
            <a:ext uri="{FF2B5EF4-FFF2-40B4-BE49-F238E27FC236}">
              <a16:creationId xmlns:a16="http://schemas.microsoft.com/office/drawing/2014/main" id="{BF694F61-495D-412B-90C9-C8338C24CE17}"/>
            </a:ext>
          </a:extLst>
        </xdr:cNvPr>
        <xdr:cNvSpPr txBox="1"/>
      </xdr:nvSpPr>
      <xdr:spPr>
        <a:xfrm>
          <a:off x="3464569" y="6642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34</xdr:row>
      <xdr:rowOff>56532</xdr:rowOff>
    </xdr:from>
    <xdr:ext cx="405111" cy="259045"/>
    <xdr:sp macro="" textlink="">
      <xdr:nvSpPr>
        <xdr:cNvPr id="106" name="n_2mainValue有形固定資産減価償却率">
          <a:extLst>
            <a:ext uri="{FF2B5EF4-FFF2-40B4-BE49-F238E27FC236}">
              <a16:creationId xmlns:a16="http://schemas.microsoft.com/office/drawing/2014/main" id="{BAAA0BCD-A327-46C4-A75B-64C29F262894}"/>
            </a:ext>
          </a:extLst>
        </xdr:cNvPr>
        <xdr:cNvSpPr txBox="1"/>
      </xdr:nvSpPr>
      <xdr:spPr>
        <a:xfrm>
          <a:off x="2793374" y="6642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34</xdr:row>
      <xdr:rowOff>92515</xdr:rowOff>
    </xdr:from>
    <xdr:ext cx="405111" cy="259045"/>
    <xdr:sp macro="" textlink="">
      <xdr:nvSpPr>
        <xdr:cNvPr id="107" name="n_3mainValue有形固定資産減価償却率">
          <a:extLst>
            <a:ext uri="{FF2B5EF4-FFF2-40B4-BE49-F238E27FC236}">
              <a16:creationId xmlns:a16="http://schemas.microsoft.com/office/drawing/2014/main" id="{50E98B82-CF12-42C1-B926-A5C94E0A2F74}"/>
            </a:ext>
          </a:extLst>
        </xdr:cNvPr>
        <xdr:cNvSpPr txBox="1"/>
      </xdr:nvSpPr>
      <xdr:spPr>
        <a:xfrm>
          <a:off x="2107574" y="66781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34</xdr:row>
      <xdr:rowOff>96114</xdr:rowOff>
    </xdr:from>
    <xdr:ext cx="405111" cy="259045"/>
    <xdr:sp macro="" textlink="">
      <xdr:nvSpPr>
        <xdr:cNvPr id="108" name="n_4mainValue有形固定資産減価償却率">
          <a:extLst>
            <a:ext uri="{FF2B5EF4-FFF2-40B4-BE49-F238E27FC236}">
              <a16:creationId xmlns:a16="http://schemas.microsoft.com/office/drawing/2014/main" id="{C9FFE2CC-60FF-4AD9-96D1-72293F36A759}"/>
            </a:ext>
          </a:extLst>
        </xdr:cNvPr>
        <xdr:cNvSpPr txBox="1"/>
      </xdr:nvSpPr>
      <xdr:spPr>
        <a:xfrm>
          <a:off x="1421774" y="6674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80611DA1-A958-42B7-BF63-ADF17A49C1B3}"/>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284C2D75-5BE8-49D7-BAA4-6710171F4CEB}"/>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6A3D8825-1260-450A-ACBD-A2C857BDFB48}"/>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[ 566.4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B19E79D8-4DD5-4086-A2FF-CC0114B2C093}"/>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AD015367-BFD1-4496-8F70-C23BD205967D}"/>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C9A4A08-6444-44BA-BF00-2ED9643E206B}"/>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DBEDAE32-9A45-4D30-AC3A-5E4FDE2205DC}"/>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E2B06D2C-479E-4FA7-8D2C-1CF829312D73}"/>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9E96DD74-9F0C-4A1B-9129-2FA148D8A9A4}"/>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96782DAC-9936-4095-B745-0713F36C0D9A}"/>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BA67FB9-91CB-438D-BBFC-1ECA761C93CD}"/>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3ECE4226-8AED-4A8E-918A-39514DDF88FC}"/>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4DF04480-3E49-44C1-8737-D8400995A965}"/>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地方債残高が低いことなどから、類似団体内平均値と比較して債務償還比率は低い水準にある。引き続き、地方債残高をはじめとした将来負担額の抑制などに努めていく。</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2C7DFE59-D024-4CEB-B517-B9C39AA4FAF5}"/>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69D461EF-790F-47CE-AD7C-05C9C64199EA}"/>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E017ECB4-9B9A-4AB9-9F23-81D320C2F515}"/>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19E3087E-65EE-44C0-9FAE-90A575DEFFBD}"/>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5348E7F5-5ABD-49F6-9DF7-BC07B26BF3F8}"/>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999854E6-8877-41C3-BE8A-14AC6F59F792}"/>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A9B0AE4A-2B54-4B75-B0B7-F9F6586F0BC7}"/>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12A8C956-169F-45B4-AEFB-5914A621BC6F}"/>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58E5E16D-8EB1-41E6-9DB5-13930699C7BC}"/>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2F683BB7-191B-4FF2-909C-A2155E7A93F6}"/>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092877C1-7F6B-40E4-9CA7-431D582E7097}"/>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EB60F402-B523-4AC5-89F5-57E227665F8C}"/>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9950FEF3-9733-469B-A6AF-7072E5588FB9}"/>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A2A4B4C-4D3A-4415-90EF-5CE990FB69BC}"/>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94F0B8DD-1C8F-4545-ACF4-D431E1AE7B71}"/>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152661</xdr:rowOff>
    </xdr:to>
    <xdr:cxnSp macro="">
      <xdr:nvCxnSpPr>
        <xdr:cNvPr id="137" name="直線コネクタ 136">
          <a:extLst>
            <a:ext uri="{FF2B5EF4-FFF2-40B4-BE49-F238E27FC236}">
              <a16:creationId xmlns:a16="http://schemas.microsoft.com/office/drawing/2014/main" id="{89EC3E61-8651-411F-854D-45966BB134D9}"/>
            </a:ext>
          </a:extLst>
        </xdr:cNvPr>
        <xdr:cNvCxnSpPr/>
      </xdr:nvCxnSpPr>
      <xdr:spPr>
        <a:xfrm flipV="1">
          <a:off x="13313410" y="5295688"/>
          <a:ext cx="1269" cy="143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156488</xdr:rowOff>
    </xdr:from>
    <xdr:ext cx="560923" cy="259045"/>
    <xdr:sp macro="" textlink="">
      <xdr:nvSpPr>
        <xdr:cNvPr id="138" name="債務償還比率最小値テキスト">
          <a:extLst>
            <a:ext uri="{FF2B5EF4-FFF2-40B4-BE49-F238E27FC236}">
              <a16:creationId xmlns:a16="http://schemas.microsoft.com/office/drawing/2014/main" id="{57EBD44C-BC47-4F0A-85CA-321BFDB699DA}"/>
            </a:ext>
          </a:extLst>
        </xdr:cNvPr>
        <xdr:cNvSpPr txBox="1"/>
      </xdr:nvSpPr>
      <xdr:spPr>
        <a:xfrm>
          <a:off x="13369925" y="674016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152661</xdr:rowOff>
    </xdr:from>
    <xdr:to>
      <xdr:col>76</xdr:col>
      <xdr:colOff>111125</xdr:colOff>
      <xdr:row>34</xdr:row>
      <xdr:rowOff>152661</xdr:rowOff>
    </xdr:to>
    <xdr:cxnSp macro="">
      <xdr:nvCxnSpPr>
        <xdr:cNvPr id="139" name="直線コネクタ 138">
          <a:extLst>
            <a:ext uri="{FF2B5EF4-FFF2-40B4-BE49-F238E27FC236}">
              <a16:creationId xmlns:a16="http://schemas.microsoft.com/office/drawing/2014/main" id="{09128D95-4A97-4495-9DC7-883F0B6F8826}"/>
            </a:ext>
          </a:extLst>
        </xdr:cNvPr>
        <xdr:cNvCxnSpPr/>
      </xdr:nvCxnSpPr>
      <xdr:spPr>
        <a:xfrm>
          <a:off x="13251180" y="6734436"/>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F574F6BA-217A-4426-A1CA-574DBD427B75}"/>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C7BF14D9-C447-4CCF-9B75-83C862E0BFDE}"/>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13916</xdr:rowOff>
    </xdr:from>
    <xdr:ext cx="469744" cy="259045"/>
    <xdr:sp macro="" textlink="">
      <xdr:nvSpPr>
        <xdr:cNvPr id="142" name="債務償還比率平均値テキスト">
          <a:extLst>
            <a:ext uri="{FF2B5EF4-FFF2-40B4-BE49-F238E27FC236}">
              <a16:creationId xmlns:a16="http://schemas.microsoft.com/office/drawing/2014/main" id="{FB526780-BA50-4417-9856-D1A0D2EF2D7A}"/>
            </a:ext>
          </a:extLst>
        </xdr:cNvPr>
        <xdr:cNvSpPr txBox="1"/>
      </xdr:nvSpPr>
      <xdr:spPr>
        <a:xfrm>
          <a:off x="13369925" y="5913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35489</xdr:rowOff>
    </xdr:from>
    <xdr:to>
      <xdr:col>76</xdr:col>
      <xdr:colOff>73025</xdr:colOff>
      <xdr:row>30</xdr:row>
      <xdr:rowOff>137089</xdr:rowOff>
    </xdr:to>
    <xdr:sp macro="" textlink="">
      <xdr:nvSpPr>
        <xdr:cNvPr id="143" name="フローチャート: 判断 142">
          <a:extLst>
            <a:ext uri="{FF2B5EF4-FFF2-40B4-BE49-F238E27FC236}">
              <a16:creationId xmlns:a16="http://schemas.microsoft.com/office/drawing/2014/main" id="{8D15940F-DAF0-4D95-8787-5F4DE2AD27A3}"/>
            </a:ext>
          </a:extLst>
        </xdr:cNvPr>
        <xdr:cNvSpPr/>
      </xdr:nvSpPr>
      <xdr:spPr>
        <a:xfrm>
          <a:off x="13289280" y="5931464"/>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28653</xdr:rowOff>
    </xdr:from>
    <xdr:to>
      <xdr:col>72</xdr:col>
      <xdr:colOff>123825</xdr:colOff>
      <xdr:row>30</xdr:row>
      <xdr:rowOff>130253</xdr:rowOff>
    </xdr:to>
    <xdr:sp macro="" textlink="">
      <xdr:nvSpPr>
        <xdr:cNvPr id="144" name="フローチャート: 判断 143">
          <a:extLst>
            <a:ext uri="{FF2B5EF4-FFF2-40B4-BE49-F238E27FC236}">
              <a16:creationId xmlns:a16="http://schemas.microsoft.com/office/drawing/2014/main" id="{06E62FEC-FB09-4FFB-96F6-481A0F09ED9C}"/>
            </a:ext>
          </a:extLst>
        </xdr:cNvPr>
        <xdr:cNvSpPr/>
      </xdr:nvSpPr>
      <xdr:spPr>
        <a:xfrm>
          <a:off x="12629515" y="5922723"/>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125257</xdr:rowOff>
    </xdr:from>
    <xdr:to>
      <xdr:col>68</xdr:col>
      <xdr:colOff>123825</xdr:colOff>
      <xdr:row>30</xdr:row>
      <xdr:rowOff>55407</xdr:rowOff>
    </xdr:to>
    <xdr:sp macro="" textlink="">
      <xdr:nvSpPr>
        <xdr:cNvPr id="145" name="フローチャート: 判断 144">
          <a:extLst>
            <a:ext uri="{FF2B5EF4-FFF2-40B4-BE49-F238E27FC236}">
              <a16:creationId xmlns:a16="http://schemas.microsoft.com/office/drawing/2014/main" id="{3970E2D8-B181-42CC-A98D-0FA18441F2DA}"/>
            </a:ext>
          </a:extLst>
        </xdr:cNvPr>
        <xdr:cNvSpPr/>
      </xdr:nvSpPr>
      <xdr:spPr>
        <a:xfrm>
          <a:off x="11943715" y="5851687"/>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135763</xdr:rowOff>
    </xdr:from>
    <xdr:to>
      <xdr:col>64</xdr:col>
      <xdr:colOff>123825</xdr:colOff>
      <xdr:row>31</xdr:row>
      <xdr:rowOff>65913</xdr:rowOff>
    </xdr:to>
    <xdr:sp macro="" textlink="">
      <xdr:nvSpPr>
        <xdr:cNvPr id="146" name="フローチャート: 判断 145">
          <a:extLst>
            <a:ext uri="{FF2B5EF4-FFF2-40B4-BE49-F238E27FC236}">
              <a16:creationId xmlns:a16="http://schemas.microsoft.com/office/drawing/2014/main" id="{2DC95292-C248-4A84-84B5-FDDAB93C9BFD}"/>
            </a:ext>
          </a:extLst>
        </xdr:cNvPr>
        <xdr:cNvSpPr/>
      </xdr:nvSpPr>
      <xdr:spPr>
        <a:xfrm>
          <a:off x="11257915" y="6027928"/>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142840</xdr:rowOff>
    </xdr:from>
    <xdr:to>
      <xdr:col>60</xdr:col>
      <xdr:colOff>123825</xdr:colOff>
      <xdr:row>31</xdr:row>
      <xdr:rowOff>72990</xdr:rowOff>
    </xdr:to>
    <xdr:sp macro="" textlink="">
      <xdr:nvSpPr>
        <xdr:cNvPr id="147" name="フローチャート: 判断 146">
          <a:extLst>
            <a:ext uri="{FF2B5EF4-FFF2-40B4-BE49-F238E27FC236}">
              <a16:creationId xmlns:a16="http://schemas.microsoft.com/office/drawing/2014/main" id="{43BC292D-6D67-4894-A4FB-0D9EC106ACCB}"/>
            </a:ext>
          </a:extLst>
        </xdr:cNvPr>
        <xdr:cNvSpPr/>
      </xdr:nvSpPr>
      <xdr:spPr>
        <a:xfrm>
          <a:off x="10572115" y="603691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7421EAEA-E769-472F-A398-9A5D888AF0D6}"/>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91FB5073-C1F1-4031-90FF-5F1860E61BAF}"/>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BDFB19AE-7278-4CE3-A34F-EEB438876257}"/>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6BF6B057-57AF-4350-B0F1-46B0F49F7D97}"/>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7387F06C-0E3B-46CE-9B30-D81C0BACB6C3}"/>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26374</xdr:rowOff>
    </xdr:from>
    <xdr:to>
      <xdr:col>76</xdr:col>
      <xdr:colOff>73025</xdr:colOff>
      <xdr:row>30</xdr:row>
      <xdr:rowOff>127974</xdr:rowOff>
    </xdr:to>
    <xdr:sp macro="" textlink="">
      <xdr:nvSpPr>
        <xdr:cNvPr id="153" name="楕円 152">
          <a:extLst>
            <a:ext uri="{FF2B5EF4-FFF2-40B4-BE49-F238E27FC236}">
              <a16:creationId xmlns:a16="http://schemas.microsoft.com/office/drawing/2014/main" id="{5006DAC4-E4B9-4530-8CA8-CDFB57ECF9E7}"/>
            </a:ext>
          </a:extLst>
        </xdr:cNvPr>
        <xdr:cNvSpPr/>
      </xdr:nvSpPr>
      <xdr:spPr>
        <a:xfrm>
          <a:off x="13289280" y="5918539"/>
          <a:ext cx="80645"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49251</xdr:rowOff>
    </xdr:from>
    <xdr:ext cx="469744" cy="259045"/>
    <xdr:sp macro="" textlink="">
      <xdr:nvSpPr>
        <xdr:cNvPr id="154" name="債務償還比率該当値テキスト">
          <a:extLst>
            <a:ext uri="{FF2B5EF4-FFF2-40B4-BE49-F238E27FC236}">
              <a16:creationId xmlns:a16="http://schemas.microsoft.com/office/drawing/2014/main" id="{50D47633-2E41-4CF5-ABDB-2571561EC06F}"/>
            </a:ext>
          </a:extLst>
        </xdr:cNvPr>
        <xdr:cNvSpPr txBox="1"/>
      </xdr:nvSpPr>
      <xdr:spPr>
        <a:xfrm>
          <a:off x="13369925" y="5775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133293</xdr:rowOff>
    </xdr:from>
    <xdr:to>
      <xdr:col>72</xdr:col>
      <xdr:colOff>123825</xdr:colOff>
      <xdr:row>30</xdr:row>
      <xdr:rowOff>63443</xdr:rowOff>
    </xdr:to>
    <xdr:sp macro="" textlink="">
      <xdr:nvSpPr>
        <xdr:cNvPr id="155" name="楕円 154">
          <a:extLst>
            <a:ext uri="{FF2B5EF4-FFF2-40B4-BE49-F238E27FC236}">
              <a16:creationId xmlns:a16="http://schemas.microsoft.com/office/drawing/2014/main" id="{AE9EFF7F-311C-42B3-91E6-7AB8D4E99E07}"/>
            </a:ext>
          </a:extLst>
        </xdr:cNvPr>
        <xdr:cNvSpPr/>
      </xdr:nvSpPr>
      <xdr:spPr>
        <a:xfrm>
          <a:off x="12629515" y="5861628"/>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12643</xdr:rowOff>
    </xdr:from>
    <xdr:to>
      <xdr:col>76</xdr:col>
      <xdr:colOff>22225</xdr:colOff>
      <xdr:row>30</xdr:row>
      <xdr:rowOff>77174</xdr:rowOff>
    </xdr:to>
    <xdr:cxnSp macro="">
      <xdr:nvCxnSpPr>
        <xdr:cNvPr id="156" name="直線コネクタ 155">
          <a:extLst>
            <a:ext uri="{FF2B5EF4-FFF2-40B4-BE49-F238E27FC236}">
              <a16:creationId xmlns:a16="http://schemas.microsoft.com/office/drawing/2014/main" id="{7FD4AF6F-1D11-44FE-BBC5-B9CD9293282D}"/>
            </a:ext>
          </a:extLst>
        </xdr:cNvPr>
        <xdr:cNvCxnSpPr/>
      </xdr:nvCxnSpPr>
      <xdr:spPr>
        <a:xfrm>
          <a:off x="12684125" y="5912428"/>
          <a:ext cx="631190" cy="60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54010</xdr:rowOff>
    </xdr:from>
    <xdr:to>
      <xdr:col>68</xdr:col>
      <xdr:colOff>123825</xdr:colOff>
      <xdr:row>29</xdr:row>
      <xdr:rowOff>155610</xdr:rowOff>
    </xdr:to>
    <xdr:sp macro="" textlink="">
      <xdr:nvSpPr>
        <xdr:cNvPr id="157" name="楕円 156">
          <a:extLst>
            <a:ext uri="{FF2B5EF4-FFF2-40B4-BE49-F238E27FC236}">
              <a16:creationId xmlns:a16="http://schemas.microsoft.com/office/drawing/2014/main" id="{5A04F0F1-E19E-42FC-8DF6-0073ACD7828B}"/>
            </a:ext>
          </a:extLst>
        </xdr:cNvPr>
        <xdr:cNvSpPr/>
      </xdr:nvSpPr>
      <xdr:spPr>
        <a:xfrm>
          <a:off x="11943715" y="5782345"/>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104810</xdr:rowOff>
    </xdr:from>
    <xdr:to>
      <xdr:col>72</xdr:col>
      <xdr:colOff>73025</xdr:colOff>
      <xdr:row>30</xdr:row>
      <xdr:rowOff>12643</xdr:rowOff>
    </xdr:to>
    <xdr:cxnSp macro="">
      <xdr:nvCxnSpPr>
        <xdr:cNvPr id="158" name="直線コネクタ 157">
          <a:extLst>
            <a:ext uri="{FF2B5EF4-FFF2-40B4-BE49-F238E27FC236}">
              <a16:creationId xmlns:a16="http://schemas.microsoft.com/office/drawing/2014/main" id="{79284CE6-79E1-4413-BD81-F6680F1819AC}"/>
            </a:ext>
          </a:extLst>
        </xdr:cNvPr>
        <xdr:cNvCxnSpPr/>
      </xdr:nvCxnSpPr>
      <xdr:spPr>
        <a:xfrm>
          <a:off x="11998325" y="5827430"/>
          <a:ext cx="685800" cy="8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104817</xdr:rowOff>
    </xdr:from>
    <xdr:to>
      <xdr:col>64</xdr:col>
      <xdr:colOff>123825</xdr:colOff>
      <xdr:row>31</xdr:row>
      <xdr:rowOff>34967</xdr:rowOff>
    </xdr:to>
    <xdr:sp macro="" textlink="">
      <xdr:nvSpPr>
        <xdr:cNvPr id="159" name="楕円 158">
          <a:extLst>
            <a:ext uri="{FF2B5EF4-FFF2-40B4-BE49-F238E27FC236}">
              <a16:creationId xmlns:a16="http://schemas.microsoft.com/office/drawing/2014/main" id="{E3CD5107-E793-450C-B22F-CE39773D34E9}"/>
            </a:ext>
          </a:extLst>
        </xdr:cNvPr>
        <xdr:cNvSpPr/>
      </xdr:nvSpPr>
      <xdr:spPr>
        <a:xfrm>
          <a:off x="11257915" y="5998887"/>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104810</xdr:rowOff>
    </xdr:from>
    <xdr:to>
      <xdr:col>68</xdr:col>
      <xdr:colOff>73025</xdr:colOff>
      <xdr:row>30</xdr:row>
      <xdr:rowOff>155617</xdr:rowOff>
    </xdr:to>
    <xdr:cxnSp macro="">
      <xdr:nvCxnSpPr>
        <xdr:cNvPr id="160" name="直線コネクタ 159">
          <a:extLst>
            <a:ext uri="{FF2B5EF4-FFF2-40B4-BE49-F238E27FC236}">
              <a16:creationId xmlns:a16="http://schemas.microsoft.com/office/drawing/2014/main" id="{AC165743-5DA2-4504-81EA-8D0115B26CFE}"/>
            </a:ext>
          </a:extLst>
        </xdr:cNvPr>
        <xdr:cNvCxnSpPr/>
      </xdr:nvCxnSpPr>
      <xdr:spPr>
        <a:xfrm flipV="1">
          <a:off x="11312525" y="5827430"/>
          <a:ext cx="685800" cy="224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99420</xdr:rowOff>
    </xdr:from>
    <xdr:to>
      <xdr:col>60</xdr:col>
      <xdr:colOff>123825</xdr:colOff>
      <xdr:row>31</xdr:row>
      <xdr:rowOff>29570</xdr:rowOff>
    </xdr:to>
    <xdr:sp macro="" textlink="">
      <xdr:nvSpPr>
        <xdr:cNvPr id="161" name="楕円 160">
          <a:extLst>
            <a:ext uri="{FF2B5EF4-FFF2-40B4-BE49-F238E27FC236}">
              <a16:creationId xmlns:a16="http://schemas.microsoft.com/office/drawing/2014/main" id="{617A27DA-26D6-4B66-B0CF-8134B52D467E}"/>
            </a:ext>
          </a:extLst>
        </xdr:cNvPr>
        <xdr:cNvSpPr/>
      </xdr:nvSpPr>
      <xdr:spPr>
        <a:xfrm>
          <a:off x="10572115" y="5991585"/>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150220</xdr:rowOff>
    </xdr:from>
    <xdr:to>
      <xdr:col>64</xdr:col>
      <xdr:colOff>73025</xdr:colOff>
      <xdr:row>30</xdr:row>
      <xdr:rowOff>155617</xdr:rowOff>
    </xdr:to>
    <xdr:cxnSp macro="">
      <xdr:nvCxnSpPr>
        <xdr:cNvPr id="162" name="直線コネクタ 161">
          <a:extLst>
            <a:ext uri="{FF2B5EF4-FFF2-40B4-BE49-F238E27FC236}">
              <a16:creationId xmlns:a16="http://schemas.microsoft.com/office/drawing/2014/main" id="{F73E307B-B538-4613-924A-2354CF3ED4CF}"/>
            </a:ext>
          </a:extLst>
        </xdr:cNvPr>
        <xdr:cNvCxnSpPr/>
      </xdr:nvCxnSpPr>
      <xdr:spPr>
        <a:xfrm>
          <a:off x="10626725" y="6046195"/>
          <a:ext cx="685800" cy="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121380</xdr:rowOff>
    </xdr:from>
    <xdr:ext cx="469744" cy="259045"/>
    <xdr:sp macro="" textlink="">
      <xdr:nvSpPr>
        <xdr:cNvPr id="163" name="n_1aveValue債務償還比率">
          <a:extLst>
            <a:ext uri="{FF2B5EF4-FFF2-40B4-BE49-F238E27FC236}">
              <a16:creationId xmlns:a16="http://schemas.microsoft.com/office/drawing/2014/main" id="{203C3F2C-A677-47D9-B717-DB5E2B20EFA6}"/>
            </a:ext>
          </a:extLst>
        </xdr:cNvPr>
        <xdr:cNvSpPr txBox="1"/>
      </xdr:nvSpPr>
      <xdr:spPr>
        <a:xfrm>
          <a:off x="12459412" y="6019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46534</xdr:rowOff>
    </xdr:from>
    <xdr:ext cx="469744" cy="259045"/>
    <xdr:sp macro="" textlink="">
      <xdr:nvSpPr>
        <xdr:cNvPr id="164" name="n_2aveValue債務償還比率">
          <a:extLst>
            <a:ext uri="{FF2B5EF4-FFF2-40B4-BE49-F238E27FC236}">
              <a16:creationId xmlns:a16="http://schemas.microsoft.com/office/drawing/2014/main" id="{9547DCE5-D15F-42E2-BD24-27F8C8C2C9AD}"/>
            </a:ext>
          </a:extLst>
        </xdr:cNvPr>
        <xdr:cNvSpPr txBox="1"/>
      </xdr:nvSpPr>
      <xdr:spPr>
        <a:xfrm>
          <a:off x="11780597" y="5944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57040</xdr:rowOff>
    </xdr:from>
    <xdr:ext cx="469744" cy="259045"/>
    <xdr:sp macro="" textlink="">
      <xdr:nvSpPr>
        <xdr:cNvPr id="165" name="n_3aveValue債務償還比率">
          <a:extLst>
            <a:ext uri="{FF2B5EF4-FFF2-40B4-BE49-F238E27FC236}">
              <a16:creationId xmlns:a16="http://schemas.microsoft.com/office/drawing/2014/main" id="{B59F92E5-EAD6-4207-83FF-06184C0D2EB6}"/>
            </a:ext>
          </a:extLst>
        </xdr:cNvPr>
        <xdr:cNvSpPr txBox="1"/>
      </xdr:nvSpPr>
      <xdr:spPr>
        <a:xfrm>
          <a:off x="11094797" y="6128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64117</xdr:rowOff>
    </xdr:from>
    <xdr:ext cx="469744" cy="259045"/>
    <xdr:sp macro="" textlink="">
      <xdr:nvSpPr>
        <xdr:cNvPr id="166" name="n_4aveValue債務償還比率">
          <a:extLst>
            <a:ext uri="{FF2B5EF4-FFF2-40B4-BE49-F238E27FC236}">
              <a16:creationId xmlns:a16="http://schemas.microsoft.com/office/drawing/2014/main" id="{41C8F277-1FC7-429E-BCBD-915D7FEFF193}"/>
            </a:ext>
          </a:extLst>
        </xdr:cNvPr>
        <xdr:cNvSpPr txBox="1"/>
      </xdr:nvSpPr>
      <xdr:spPr>
        <a:xfrm>
          <a:off x="10408997" y="6127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79970</xdr:rowOff>
    </xdr:from>
    <xdr:ext cx="469744" cy="259045"/>
    <xdr:sp macro="" textlink="">
      <xdr:nvSpPr>
        <xdr:cNvPr id="167" name="n_1mainValue債務償還比率">
          <a:extLst>
            <a:ext uri="{FF2B5EF4-FFF2-40B4-BE49-F238E27FC236}">
              <a16:creationId xmlns:a16="http://schemas.microsoft.com/office/drawing/2014/main" id="{E32C575F-96C5-4F67-9B22-D390AFE30751}"/>
            </a:ext>
          </a:extLst>
        </xdr:cNvPr>
        <xdr:cNvSpPr txBox="1"/>
      </xdr:nvSpPr>
      <xdr:spPr>
        <a:xfrm>
          <a:off x="12459412" y="5633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687</xdr:rowOff>
    </xdr:from>
    <xdr:ext cx="469744" cy="259045"/>
    <xdr:sp macro="" textlink="">
      <xdr:nvSpPr>
        <xdr:cNvPr id="168" name="n_2mainValue債務償還比率">
          <a:extLst>
            <a:ext uri="{FF2B5EF4-FFF2-40B4-BE49-F238E27FC236}">
              <a16:creationId xmlns:a16="http://schemas.microsoft.com/office/drawing/2014/main" id="{9F71C228-6026-43EE-95DF-165342184EE4}"/>
            </a:ext>
          </a:extLst>
        </xdr:cNvPr>
        <xdr:cNvSpPr txBox="1"/>
      </xdr:nvSpPr>
      <xdr:spPr>
        <a:xfrm>
          <a:off x="11780597" y="5553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51494</xdr:rowOff>
    </xdr:from>
    <xdr:ext cx="469744" cy="259045"/>
    <xdr:sp macro="" textlink="">
      <xdr:nvSpPr>
        <xdr:cNvPr id="169" name="n_3mainValue債務償還比率">
          <a:extLst>
            <a:ext uri="{FF2B5EF4-FFF2-40B4-BE49-F238E27FC236}">
              <a16:creationId xmlns:a16="http://schemas.microsoft.com/office/drawing/2014/main" id="{5A8A60DE-0AF8-4913-AEA6-B1FA63FBD3B2}"/>
            </a:ext>
          </a:extLst>
        </xdr:cNvPr>
        <xdr:cNvSpPr txBox="1"/>
      </xdr:nvSpPr>
      <xdr:spPr>
        <a:xfrm>
          <a:off x="11094797" y="5779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46097</xdr:rowOff>
    </xdr:from>
    <xdr:ext cx="469744" cy="259045"/>
    <xdr:sp macro="" textlink="">
      <xdr:nvSpPr>
        <xdr:cNvPr id="170" name="n_4mainValue債務償還比率">
          <a:extLst>
            <a:ext uri="{FF2B5EF4-FFF2-40B4-BE49-F238E27FC236}">
              <a16:creationId xmlns:a16="http://schemas.microsoft.com/office/drawing/2014/main" id="{DAC446CD-278E-491A-8D09-3C21B467BBC9}"/>
            </a:ext>
          </a:extLst>
        </xdr:cNvPr>
        <xdr:cNvSpPr txBox="1"/>
      </xdr:nvSpPr>
      <xdr:spPr>
        <a:xfrm>
          <a:off x="10408997" y="577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42F86976-D0EE-4B28-B42F-D080DCA52AED}"/>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22BD7086-23C5-4466-A0CD-A8483DD96D73}"/>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40FBBBB5-BDF8-4E55-AF28-7AE2E61C51C9}"/>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F583364A-2A32-479D-A049-75ACA88DE0E3}"/>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C32D1C92-3EAC-4635-AF6F-BDCEA955B1F8}"/>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A6322835-22E8-4FD4-8488-7BBA144B7A39}"/>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A24DFDD-B581-4894-892C-99CFEF4A99C0}"/>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5510FD4-4690-49D6-AF6B-E360D9878496}"/>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92B8ACF-E687-4C0C-B789-CA8062B2A568}"/>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4B13B82-4E22-447D-B39B-708F62AA3487}"/>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B40B066-4357-405D-9728-1DEDA8A083F3}"/>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25B700D-30FB-423E-BAB0-8D31D528CFC7}"/>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AB5FAA3-932D-42C6-9924-2F279C45B05C}"/>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36D433B-22FD-46F6-A0A6-379B8AB311EB}"/>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A648A1F-3D38-4D37-A351-429D5AF91C5D}"/>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5D89069-11FD-4DC8-B898-2E53D1E7B343}"/>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394,221
388,380
65.12
170,832,656
167,930,483
2,352,424
82,494,461
113,794,141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257B67F-4E0E-48F7-9362-84CFDCE0865C}"/>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A51E467-49B8-45FF-AACC-3EB58D0628C4}"/>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933B479-20E0-4D11-895C-0B2F6AACE0BD}"/>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87DD441-C3A1-4FAE-B9BE-1381769A670C}"/>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5A77E37-B0AE-4B46-AFAE-0B4604E4876A}"/>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DD560BFB-DC3C-4592-BC63-8707239E014D}"/>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B0C6F39-5972-4CF5-807E-9A1824636935}"/>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671D65B-7245-431F-8155-34EA3F859C26}"/>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1AE04F4-81C2-4819-ABAF-1F0EDCB0820E}"/>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FC8B4D5-EFF5-438C-9835-359E162842A3}"/>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8B525AA-2D48-404F-A886-01803C074C0C}"/>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0CCB4AA-7886-4633-B5BF-A72DFDE2689F}"/>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55EC462-96CC-46B2-B5B7-2D0BE618AB0B}"/>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03C88E3-FED6-4718-BE30-8C01CE3C8911}"/>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89A3C3C-0C24-4B80-90EC-FE670A48872D}"/>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3739EA8-8D59-44DD-BD0D-755FBA1E338D}"/>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59053B2-F332-4E26-A25C-75B57A4D86CD}"/>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A98B4B6-2D59-44A1-81B2-7B83BB31459D}"/>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3EAD23F-E46E-4EDB-932C-F610BBE1F5A0}"/>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8C9E819-AD3E-4875-B3C2-9B84BFF22F28}"/>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CDF6807-1F47-4B5D-976C-645351640AF6}"/>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9773701-848C-4306-88C6-5C718BF13857}"/>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F0E21E3-CD19-474E-B88A-432846924B58}"/>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55312A8-E84E-4399-B21E-1A129348265A}"/>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BE8B6EB-2A07-493F-9B19-5B8F6B5859D2}"/>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CE33455-0197-4CD0-A7B3-3C676EDDCB42}"/>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1A2F614-4B2C-4D42-85F6-F7112CB3C647}"/>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DE7958C-43A6-4DC2-AA16-B7E080364F5F}"/>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8696AD8-3F40-49C3-98FE-EF41A2962109}"/>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EF683C4-FA1C-4973-9E06-236F8B5B22BD}"/>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64BC692-255C-4397-98D2-249DFD6AFBA7}"/>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9CA82DC-8F2A-41FA-A96E-30C852AD966D}"/>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723F6C14-7187-40AF-ADEF-9235C8F6E776}"/>
            </a:ext>
          </a:extLst>
        </xdr:cNvPr>
        <xdr:cNvCxnSpPr/>
      </xdr:nvCxnSpPr>
      <xdr:spPr>
        <a:xfrm>
          <a:off x="6858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D321C953-DF30-413B-8E12-85E05F26841C}"/>
            </a:ext>
          </a:extLst>
        </xdr:cNvPr>
        <xdr:cNvSpPr txBox="1"/>
      </xdr:nvSpPr>
      <xdr:spPr>
        <a:xfrm>
          <a:off x="273866"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EAB1D838-A4A0-44DF-AC5E-F68FD7A9A2EB}"/>
            </a:ext>
          </a:extLst>
        </xdr:cNvPr>
        <xdr:cNvCxnSpPr/>
      </xdr:nvCxnSpPr>
      <xdr:spPr>
        <a:xfrm>
          <a:off x="6858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CA68E655-3FBF-4089-A229-CA2299BBF631}"/>
            </a:ext>
          </a:extLst>
        </xdr:cNvPr>
        <xdr:cNvSpPr txBox="1"/>
      </xdr:nvSpPr>
      <xdr:spPr>
        <a:xfrm>
          <a:off x="34370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D305F469-78C6-44A1-A398-8D3CCFA25DA3}"/>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CB9D4124-6D93-4478-A34C-059B57884EA4}"/>
            </a:ext>
          </a:extLst>
        </xdr:cNvPr>
        <xdr:cNvSpPr txBox="1"/>
      </xdr:nvSpPr>
      <xdr:spPr>
        <a:xfrm>
          <a:off x="34370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399302DD-F3C1-4FBA-AC0A-1D3FE84E4C55}"/>
            </a:ext>
          </a:extLst>
        </xdr:cNvPr>
        <xdr:cNvCxnSpPr/>
      </xdr:nvCxnSpPr>
      <xdr:spPr>
        <a:xfrm>
          <a:off x="6858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32D9ABBE-2E88-40CE-8797-0E113EC9BA69}"/>
            </a:ext>
          </a:extLst>
        </xdr:cNvPr>
        <xdr:cNvSpPr txBox="1"/>
      </xdr:nvSpPr>
      <xdr:spPr>
        <a:xfrm>
          <a:off x="34370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41E8F3A4-8D5D-44B2-A721-30CDE336408D}"/>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12EA3805-DA28-4897-9043-E799B40D83F2}"/>
            </a:ext>
          </a:extLst>
        </xdr:cNvPr>
        <xdr:cNvSpPr txBox="1"/>
      </xdr:nvSpPr>
      <xdr:spPr>
        <a:xfrm>
          <a:off x="34370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7A7AA4B0-C7DB-480E-AA02-E3886565E7EB}"/>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137922</xdr:rowOff>
    </xdr:from>
    <xdr:to>
      <xdr:col>24</xdr:col>
      <xdr:colOff>62865</xdr:colOff>
      <xdr:row>41</xdr:row>
      <xdr:rowOff>78486</xdr:rowOff>
    </xdr:to>
    <xdr:cxnSp macro="">
      <xdr:nvCxnSpPr>
        <xdr:cNvPr id="55" name="直線コネクタ 54">
          <a:extLst>
            <a:ext uri="{FF2B5EF4-FFF2-40B4-BE49-F238E27FC236}">
              <a16:creationId xmlns:a16="http://schemas.microsoft.com/office/drawing/2014/main" id="{7EC6F05C-88E0-45AA-9684-1687DFDBA621}"/>
            </a:ext>
          </a:extLst>
        </xdr:cNvPr>
        <xdr:cNvCxnSpPr/>
      </xdr:nvCxnSpPr>
      <xdr:spPr>
        <a:xfrm flipV="1">
          <a:off x="4173855" y="5791962"/>
          <a:ext cx="0"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82313</xdr:rowOff>
    </xdr:from>
    <xdr:ext cx="405111" cy="259045"/>
    <xdr:sp macro="" textlink="">
      <xdr:nvSpPr>
        <xdr:cNvPr id="56" name="【道路】&#10;有形固定資産減価償却率最小値テキスト">
          <a:extLst>
            <a:ext uri="{FF2B5EF4-FFF2-40B4-BE49-F238E27FC236}">
              <a16:creationId xmlns:a16="http://schemas.microsoft.com/office/drawing/2014/main" id="{EA4959E6-451B-4ABB-8D58-641A99EF85A5}"/>
            </a:ext>
          </a:extLst>
        </xdr:cNvPr>
        <xdr:cNvSpPr txBox="1"/>
      </xdr:nvSpPr>
      <xdr:spPr>
        <a:xfrm>
          <a:off x="4212590" y="7113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78486</xdr:rowOff>
    </xdr:from>
    <xdr:to>
      <xdr:col>24</xdr:col>
      <xdr:colOff>152400</xdr:colOff>
      <xdr:row>41</xdr:row>
      <xdr:rowOff>78486</xdr:rowOff>
    </xdr:to>
    <xdr:cxnSp macro="">
      <xdr:nvCxnSpPr>
        <xdr:cNvPr id="57" name="直線コネクタ 56">
          <a:extLst>
            <a:ext uri="{FF2B5EF4-FFF2-40B4-BE49-F238E27FC236}">
              <a16:creationId xmlns:a16="http://schemas.microsoft.com/office/drawing/2014/main" id="{3E05406B-8DA9-46B4-AB3A-74A59E456217}"/>
            </a:ext>
          </a:extLst>
        </xdr:cNvPr>
        <xdr:cNvCxnSpPr/>
      </xdr:nvCxnSpPr>
      <xdr:spPr>
        <a:xfrm>
          <a:off x="4112260" y="71079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84599</xdr:rowOff>
    </xdr:from>
    <xdr:ext cx="405111" cy="259045"/>
    <xdr:sp macro="" textlink="">
      <xdr:nvSpPr>
        <xdr:cNvPr id="58" name="【道路】&#10;有形固定資産減価償却率最大値テキスト">
          <a:extLst>
            <a:ext uri="{FF2B5EF4-FFF2-40B4-BE49-F238E27FC236}">
              <a16:creationId xmlns:a16="http://schemas.microsoft.com/office/drawing/2014/main" id="{D81CE3CC-F65B-491B-8654-DB7893C62A24}"/>
            </a:ext>
          </a:extLst>
        </xdr:cNvPr>
        <xdr:cNvSpPr txBox="1"/>
      </xdr:nvSpPr>
      <xdr:spPr>
        <a:xfrm>
          <a:off x="4212590" y="5572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137922</xdr:rowOff>
    </xdr:from>
    <xdr:to>
      <xdr:col>24</xdr:col>
      <xdr:colOff>152400</xdr:colOff>
      <xdr:row>33</xdr:row>
      <xdr:rowOff>137922</xdr:rowOff>
    </xdr:to>
    <xdr:cxnSp macro="">
      <xdr:nvCxnSpPr>
        <xdr:cNvPr id="59" name="直線コネクタ 58">
          <a:extLst>
            <a:ext uri="{FF2B5EF4-FFF2-40B4-BE49-F238E27FC236}">
              <a16:creationId xmlns:a16="http://schemas.microsoft.com/office/drawing/2014/main" id="{E55CE278-BDB1-410D-8BFE-2CF240857DA7}"/>
            </a:ext>
          </a:extLst>
        </xdr:cNvPr>
        <xdr:cNvCxnSpPr/>
      </xdr:nvCxnSpPr>
      <xdr:spPr>
        <a:xfrm>
          <a:off x="4112260" y="57919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71137</xdr:rowOff>
    </xdr:from>
    <xdr:ext cx="405111" cy="259045"/>
    <xdr:sp macro="" textlink="">
      <xdr:nvSpPr>
        <xdr:cNvPr id="60" name="【道路】&#10;有形固定資産減価償却率平均値テキスト">
          <a:extLst>
            <a:ext uri="{FF2B5EF4-FFF2-40B4-BE49-F238E27FC236}">
              <a16:creationId xmlns:a16="http://schemas.microsoft.com/office/drawing/2014/main" id="{B37B211D-343E-425B-80B5-0C2786583116}"/>
            </a:ext>
          </a:extLst>
        </xdr:cNvPr>
        <xdr:cNvSpPr txBox="1"/>
      </xdr:nvSpPr>
      <xdr:spPr>
        <a:xfrm>
          <a:off x="4212590" y="6241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9443C458-1E34-429F-ACD6-52FC955D6D55}"/>
            </a:ext>
          </a:extLst>
        </xdr:cNvPr>
        <xdr:cNvSpPr/>
      </xdr:nvSpPr>
      <xdr:spPr>
        <a:xfrm>
          <a:off x="4131310" y="639381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23114</xdr:rowOff>
    </xdr:from>
    <xdr:to>
      <xdr:col>20</xdr:col>
      <xdr:colOff>38100</xdr:colOff>
      <xdr:row>37</xdr:row>
      <xdr:rowOff>124714</xdr:rowOff>
    </xdr:to>
    <xdr:sp macro="" textlink="">
      <xdr:nvSpPr>
        <xdr:cNvPr id="62" name="フローチャート: 判断 61">
          <a:extLst>
            <a:ext uri="{FF2B5EF4-FFF2-40B4-BE49-F238E27FC236}">
              <a16:creationId xmlns:a16="http://schemas.microsoft.com/office/drawing/2014/main" id="{14FF784C-19DA-4862-8CBD-03969127DD63}"/>
            </a:ext>
          </a:extLst>
        </xdr:cNvPr>
        <xdr:cNvSpPr/>
      </xdr:nvSpPr>
      <xdr:spPr>
        <a:xfrm>
          <a:off x="3388360" y="636295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7F2D88E1-EA27-4EF8-9B92-CC4C3AFA2FAA}"/>
            </a:ext>
          </a:extLst>
        </xdr:cNvPr>
        <xdr:cNvSpPr/>
      </xdr:nvSpPr>
      <xdr:spPr>
        <a:xfrm>
          <a:off x="2571750" y="634085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132842</xdr:rowOff>
    </xdr:from>
    <xdr:to>
      <xdr:col>10</xdr:col>
      <xdr:colOff>165100</xdr:colOff>
      <xdr:row>37</xdr:row>
      <xdr:rowOff>62992</xdr:rowOff>
    </xdr:to>
    <xdr:sp macro="" textlink="">
      <xdr:nvSpPr>
        <xdr:cNvPr id="64" name="フローチャート: 判断 63">
          <a:extLst>
            <a:ext uri="{FF2B5EF4-FFF2-40B4-BE49-F238E27FC236}">
              <a16:creationId xmlns:a16="http://schemas.microsoft.com/office/drawing/2014/main" id="{F4AC03B7-8731-4317-83FF-A69F70C51FAE}"/>
            </a:ext>
          </a:extLst>
        </xdr:cNvPr>
        <xdr:cNvSpPr/>
      </xdr:nvSpPr>
      <xdr:spPr>
        <a:xfrm>
          <a:off x="1774190" y="6308852"/>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98552</xdr:rowOff>
    </xdr:from>
    <xdr:to>
      <xdr:col>6</xdr:col>
      <xdr:colOff>38100</xdr:colOff>
      <xdr:row>37</xdr:row>
      <xdr:rowOff>28702</xdr:rowOff>
    </xdr:to>
    <xdr:sp macro="" textlink="">
      <xdr:nvSpPr>
        <xdr:cNvPr id="65" name="フローチャート: 判断 64">
          <a:extLst>
            <a:ext uri="{FF2B5EF4-FFF2-40B4-BE49-F238E27FC236}">
              <a16:creationId xmlns:a16="http://schemas.microsoft.com/office/drawing/2014/main" id="{8C95E8BC-BBB6-4995-9366-F3CD9AA9FD88}"/>
            </a:ext>
          </a:extLst>
        </xdr:cNvPr>
        <xdr:cNvSpPr/>
      </xdr:nvSpPr>
      <xdr:spPr>
        <a:xfrm>
          <a:off x="988060" y="626694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502FF161-A0B5-469D-BDDD-6C0147FB73BD}"/>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D2EC8629-282F-4717-80CC-4911AD9E54FD}"/>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CB80FAE-5DC8-4286-98A1-BBB472111D0E}"/>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B62C64E-3A2C-44EC-A36C-57509A00B704}"/>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FD83295-FFD6-4C22-8CE7-00E3756D71C6}"/>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36830</xdr:rowOff>
    </xdr:from>
    <xdr:to>
      <xdr:col>24</xdr:col>
      <xdr:colOff>114300</xdr:colOff>
      <xdr:row>40</xdr:row>
      <xdr:rowOff>138430</xdr:rowOff>
    </xdr:to>
    <xdr:sp macro="" textlink="">
      <xdr:nvSpPr>
        <xdr:cNvPr id="71" name="楕円 70">
          <a:extLst>
            <a:ext uri="{FF2B5EF4-FFF2-40B4-BE49-F238E27FC236}">
              <a16:creationId xmlns:a16="http://schemas.microsoft.com/office/drawing/2014/main" id="{93216DB8-3D63-4F05-AAB4-1F198B21F06F}"/>
            </a:ext>
          </a:extLst>
        </xdr:cNvPr>
        <xdr:cNvSpPr/>
      </xdr:nvSpPr>
      <xdr:spPr>
        <a:xfrm>
          <a:off x="4131310" y="68948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15257</xdr:rowOff>
    </xdr:from>
    <xdr:ext cx="405111" cy="259045"/>
    <xdr:sp macro="" textlink="">
      <xdr:nvSpPr>
        <xdr:cNvPr id="72" name="【道路】&#10;有形固定資産減価償却率該当値テキスト">
          <a:extLst>
            <a:ext uri="{FF2B5EF4-FFF2-40B4-BE49-F238E27FC236}">
              <a16:creationId xmlns:a16="http://schemas.microsoft.com/office/drawing/2014/main" id="{E733BCE7-B2E5-4C9B-81E5-FB17DC690637}"/>
            </a:ext>
          </a:extLst>
        </xdr:cNvPr>
        <xdr:cNvSpPr txBox="1"/>
      </xdr:nvSpPr>
      <xdr:spPr>
        <a:xfrm>
          <a:off x="4212590" y="687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98552</xdr:rowOff>
    </xdr:from>
    <xdr:to>
      <xdr:col>20</xdr:col>
      <xdr:colOff>38100</xdr:colOff>
      <xdr:row>41</xdr:row>
      <xdr:rowOff>28702</xdr:rowOff>
    </xdr:to>
    <xdr:sp macro="" textlink="">
      <xdr:nvSpPr>
        <xdr:cNvPr id="73" name="楕円 72">
          <a:extLst>
            <a:ext uri="{FF2B5EF4-FFF2-40B4-BE49-F238E27FC236}">
              <a16:creationId xmlns:a16="http://schemas.microsoft.com/office/drawing/2014/main" id="{F7EE4C60-DCE5-487D-AD47-F3BDA264BDB2}"/>
            </a:ext>
          </a:extLst>
        </xdr:cNvPr>
        <xdr:cNvSpPr/>
      </xdr:nvSpPr>
      <xdr:spPr>
        <a:xfrm>
          <a:off x="3388360" y="695274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87630</xdr:rowOff>
    </xdr:from>
    <xdr:to>
      <xdr:col>24</xdr:col>
      <xdr:colOff>63500</xdr:colOff>
      <xdr:row>40</xdr:row>
      <xdr:rowOff>149352</xdr:rowOff>
    </xdr:to>
    <xdr:cxnSp macro="">
      <xdr:nvCxnSpPr>
        <xdr:cNvPr id="74" name="直線コネクタ 73">
          <a:extLst>
            <a:ext uri="{FF2B5EF4-FFF2-40B4-BE49-F238E27FC236}">
              <a16:creationId xmlns:a16="http://schemas.microsoft.com/office/drawing/2014/main" id="{B0E42C9E-6283-4451-B362-FD2C7353EBA9}"/>
            </a:ext>
          </a:extLst>
        </xdr:cNvPr>
        <xdr:cNvCxnSpPr/>
      </xdr:nvCxnSpPr>
      <xdr:spPr>
        <a:xfrm flipV="1">
          <a:off x="3431540" y="6949440"/>
          <a:ext cx="74295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34544</xdr:rowOff>
    </xdr:from>
    <xdr:to>
      <xdr:col>15</xdr:col>
      <xdr:colOff>101600</xdr:colOff>
      <xdr:row>41</xdr:row>
      <xdr:rowOff>136144</xdr:rowOff>
    </xdr:to>
    <xdr:sp macro="" textlink="">
      <xdr:nvSpPr>
        <xdr:cNvPr id="75" name="楕円 74">
          <a:extLst>
            <a:ext uri="{FF2B5EF4-FFF2-40B4-BE49-F238E27FC236}">
              <a16:creationId xmlns:a16="http://schemas.microsoft.com/office/drawing/2014/main" id="{029AC771-019C-4C73-8735-15F6FDD5FFFE}"/>
            </a:ext>
          </a:extLst>
        </xdr:cNvPr>
        <xdr:cNvSpPr/>
      </xdr:nvSpPr>
      <xdr:spPr>
        <a:xfrm>
          <a:off x="2571750" y="706399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149352</xdr:rowOff>
    </xdr:from>
    <xdr:to>
      <xdr:col>19</xdr:col>
      <xdr:colOff>177800</xdr:colOff>
      <xdr:row>41</xdr:row>
      <xdr:rowOff>85344</xdr:rowOff>
    </xdr:to>
    <xdr:cxnSp macro="">
      <xdr:nvCxnSpPr>
        <xdr:cNvPr id="76" name="直線コネクタ 75">
          <a:extLst>
            <a:ext uri="{FF2B5EF4-FFF2-40B4-BE49-F238E27FC236}">
              <a16:creationId xmlns:a16="http://schemas.microsoft.com/office/drawing/2014/main" id="{F3C17833-4887-4D4D-BA5D-7BCFCF7B1879}"/>
            </a:ext>
          </a:extLst>
        </xdr:cNvPr>
        <xdr:cNvCxnSpPr/>
      </xdr:nvCxnSpPr>
      <xdr:spPr>
        <a:xfrm flipV="1">
          <a:off x="2626360" y="7007352"/>
          <a:ext cx="805180" cy="109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32258</xdr:rowOff>
    </xdr:from>
    <xdr:to>
      <xdr:col>10</xdr:col>
      <xdr:colOff>165100</xdr:colOff>
      <xdr:row>41</xdr:row>
      <xdr:rowOff>133858</xdr:rowOff>
    </xdr:to>
    <xdr:sp macro="" textlink="">
      <xdr:nvSpPr>
        <xdr:cNvPr id="77" name="楕円 76">
          <a:extLst>
            <a:ext uri="{FF2B5EF4-FFF2-40B4-BE49-F238E27FC236}">
              <a16:creationId xmlns:a16="http://schemas.microsoft.com/office/drawing/2014/main" id="{9E699EEB-88D2-4926-BFEF-2BA80B106232}"/>
            </a:ext>
          </a:extLst>
        </xdr:cNvPr>
        <xdr:cNvSpPr/>
      </xdr:nvSpPr>
      <xdr:spPr>
        <a:xfrm>
          <a:off x="1774190" y="7059803"/>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83058</xdr:rowOff>
    </xdr:from>
    <xdr:to>
      <xdr:col>15</xdr:col>
      <xdr:colOff>50800</xdr:colOff>
      <xdr:row>41</xdr:row>
      <xdr:rowOff>85344</xdr:rowOff>
    </xdr:to>
    <xdr:cxnSp macro="">
      <xdr:nvCxnSpPr>
        <xdr:cNvPr id="78" name="直線コネクタ 77">
          <a:extLst>
            <a:ext uri="{FF2B5EF4-FFF2-40B4-BE49-F238E27FC236}">
              <a16:creationId xmlns:a16="http://schemas.microsoft.com/office/drawing/2014/main" id="{34C6FC9C-74C8-49A3-B05F-A84F097B0384}"/>
            </a:ext>
          </a:extLst>
        </xdr:cNvPr>
        <xdr:cNvCxnSpPr/>
      </xdr:nvCxnSpPr>
      <xdr:spPr>
        <a:xfrm>
          <a:off x="1828800" y="7114413"/>
          <a:ext cx="79756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34544</xdr:rowOff>
    </xdr:from>
    <xdr:to>
      <xdr:col>6</xdr:col>
      <xdr:colOff>38100</xdr:colOff>
      <xdr:row>41</xdr:row>
      <xdr:rowOff>136144</xdr:rowOff>
    </xdr:to>
    <xdr:sp macro="" textlink="">
      <xdr:nvSpPr>
        <xdr:cNvPr id="79" name="楕円 78">
          <a:extLst>
            <a:ext uri="{FF2B5EF4-FFF2-40B4-BE49-F238E27FC236}">
              <a16:creationId xmlns:a16="http://schemas.microsoft.com/office/drawing/2014/main" id="{4DC72456-B32B-415B-8076-36837076406A}"/>
            </a:ext>
          </a:extLst>
        </xdr:cNvPr>
        <xdr:cNvSpPr/>
      </xdr:nvSpPr>
      <xdr:spPr>
        <a:xfrm>
          <a:off x="988060" y="70639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83058</xdr:rowOff>
    </xdr:from>
    <xdr:to>
      <xdr:col>10</xdr:col>
      <xdr:colOff>114300</xdr:colOff>
      <xdr:row>41</xdr:row>
      <xdr:rowOff>85344</xdr:rowOff>
    </xdr:to>
    <xdr:cxnSp macro="">
      <xdr:nvCxnSpPr>
        <xdr:cNvPr id="80" name="直線コネクタ 79">
          <a:extLst>
            <a:ext uri="{FF2B5EF4-FFF2-40B4-BE49-F238E27FC236}">
              <a16:creationId xmlns:a16="http://schemas.microsoft.com/office/drawing/2014/main" id="{B8728431-C20D-411F-84C3-1356F1E6A804}"/>
            </a:ext>
          </a:extLst>
        </xdr:cNvPr>
        <xdr:cNvCxnSpPr/>
      </xdr:nvCxnSpPr>
      <xdr:spPr>
        <a:xfrm flipV="1">
          <a:off x="1031240" y="7114413"/>
          <a:ext cx="79756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141241</xdr:rowOff>
    </xdr:from>
    <xdr:ext cx="405111" cy="259045"/>
    <xdr:sp macro="" textlink="">
      <xdr:nvSpPr>
        <xdr:cNvPr id="81" name="n_1aveValue【道路】&#10;有形固定資産減価償却率">
          <a:extLst>
            <a:ext uri="{FF2B5EF4-FFF2-40B4-BE49-F238E27FC236}">
              <a16:creationId xmlns:a16="http://schemas.microsoft.com/office/drawing/2014/main" id="{198036CF-C9E9-495E-8561-08871D073BD6}"/>
            </a:ext>
          </a:extLst>
        </xdr:cNvPr>
        <xdr:cNvSpPr txBox="1"/>
      </xdr:nvSpPr>
      <xdr:spPr>
        <a:xfrm>
          <a:off x="3239144" y="6140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111523</xdr:rowOff>
    </xdr:from>
    <xdr:ext cx="405111" cy="259045"/>
    <xdr:sp macro="" textlink="">
      <xdr:nvSpPr>
        <xdr:cNvPr id="82" name="n_2aveValue【道路】&#10;有形固定資産減価償却率">
          <a:extLst>
            <a:ext uri="{FF2B5EF4-FFF2-40B4-BE49-F238E27FC236}">
              <a16:creationId xmlns:a16="http://schemas.microsoft.com/office/drawing/2014/main" id="{728C7F35-9B93-4170-BB4D-083D42938446}"/>
            </a:ext>
          </a:extLst>
        </xdr:cNvPr>
        <xdr:cNvSpPr txBox="1"/>
      </xdr:nvSpPr>
      <xdr:spPr>
        <a:xfrm>
          <a:off x="2439044" y="611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79519</xdr:rowOff>
    </xdr:from>
    <xdr:ext cx="405111" cy="259045"/>
    <xdr:sp macro="" textlink="">
      <xdr:nvSpPr>
        <xdr:cNvPr id="83" name="n_3aveValue【道路】&#10;有形固定資産減価償却率">
          <a:extLst>
            <a:ext uri="{FF2B5EF4-FFF2-40B4-BE49-F238E27FC236}">
              <a16:creationId xmlns:a16="http://schemas.microsoft.com/office/drawing/2014/main" id="{E0D6B4A3-234C-4777-87E4-5080983A0CD1}"/>
            </a:ext>
          </a:extLst>
        </xdr:cNvPr>
        <xdr:cNvSpPr txBox="1"/>
      </xdr:nvSpPr>
      <xdr:spPr>
        <a:xfrm>
          <a:off x="1641484" y="608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45229</xdr:rowOff>
    </xdr:from>
    <xdr:ext cx="405111" cy="259045"/>
    <xdr:sp macro="" textlink="">
      <xdr:nvSpPr>
        <xdr:cNvPr id="84" name="n_4aveValue【道路】&#10;有形固定資産減価償却率">
          <a:extLst>
            <a:ext uri="{FF2B5EF4-FFF2-40B4-BE49-F238E27FC236}">
              <a16:creationId xmlns:a16="http://schemas.microsoft.com/office/drawing/2014/main" id="{AD84DFBE-0E6B-4491-A735-2EE4629F08E6}"/>
            </a:ext>
          </a:extLst>
        </xdr:cNvPr>
        <xdr:cNvSpPr txBox="1"/>
      </xdr:nvSpPr>
      <xdr:spPr>
        <a:xfrm>
          <a:off x="855354" y="6047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19829</xdr:rowOff>
    </xdr:from>
    <xdr:ext cx="405111" cy="259045"/>
    <xdr:sp macro="" textlink="">
      <xdr:nvSpPr>
        <xdr:cNvPr id="85" name="n_1mainValue【道路】&#10;有形固定資産減価償却率">
          <a:extLst>
            <a:ext uri="{FF2B5EF4-FFF2-40B4-BE49-F238E27FC236}">
              <a16:creationId xmlns:a16="http://schemas.microsoft.com/office/drawing/2014/main" id="{FCA52BA2-E49D-43C0-B6CD-BD849A87AC81}"/>
            </a:ext>
          </a:extLst>
        </xdr:cNvPr>
        <xdr:cNvSpPr txBox="1"/>
      </xdr:nvSpPr>
      <xdr:spPr>
        <a:xfrm>
          <a:off x="3239144" y="704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127271</xdr:rowOff>
    </xdr:from>
    <xdr:ext cx="405111" cy="259045"/>
    <xdr:sp macro="" textlink="">
      <xdr:nvSpPr>
        <xdr:cNvPr id="86" name="n_2mainValue【道路】&#10;有形固定資産減価償却率">
          <a:extLst>
            <a:ext uri="{FF2B5EF4-FFF2-40B4-BE49-F238E27FC236}">
              <a16:creationId xmlns:a16="http://schemas.microsoft.com/office/drawing/2014/main" id="{8D0219E2-D161-4284-8478-8879FC35B982}"/>
            </a:ext>
          </a:extLst>
        </xdr:cNvPr>
        <xdr:cNvSpPr txBox="1"/>
      </xdr:nvSpPr>
      <xdr:spPr>
        <a:xfrm>
          <a:off x="2439044" y="7160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124985</xdr:rowOff>
    </xdr:from>
    <xdr:ext cx="405111" cy="259045"/>
    <xdr:sp macro="" textlink="">
      <xdr:nvSpPr>
        <xdr:cNvPr id="87" name="n_3mainValue【道路】&#10;有形固定資産減価償却率">
          <a:extLst>
            <a:ext uri="{FF2B5EF4-FFF2-40B4-BE49-F238E27FC236}">
              <a16:creationId xmlns:a16="http://schemas.microsoft.com/office/drawing/2014/main" id="{109607D4-7C13-4CA1-82AE-9B171E54B920}"/>
            </a:ext>
          </a:extLst>
        </xdr:cNvPr>
        <xdr:cNvSpPr txBox="1"/>
      </xdr:nvSpPr>
      <xdr:spPr>
        <a:xfrm>
          <a:off x="1641484" y="7156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127271</xdr:rowOff>
    </xdr:from>
    <xdr:ext cx="405111" cy="259045"/>
    <xdr:sp macro="" textlink="">
      <xdr:nvSpPr>
        <xdr:cNvPr id="88" name="n_4mainValue【道路】&#10;有形固定資産減価償却率">
          <a:extLst>
            <a:ext uri="{FF2B5EF4-FFF2-40B4-BE49-F238E27FC236}">
              <a16:creationId xmlns:a16="http://schemas.microsoft.com/office/drawing/2014/main" id="{16E0C3F6-24A7-47BE-A651-E09A56E7F91A}"/>
            </a:ext>
          </a:extLst>
        </xdr:cNvPr>
        <xdr:cNvSpPr txBox="1"/>
      </xdr:nvSpPr>
      <xdr:spPr>
        <a:xfrm>
          <a:off x="855354" y="7160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503AF2F6-CAF2-402B-BA89-C3FC90DB5168}"/>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67B33F21-4777-47A9-8555-A9BC31BF2D20}"/>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AA4744C6-20DC-4000-9F44-F67F5A5B7243}"/>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C871B0A2-7DD7-4C90-99E2-B5339A70D5F3}"/>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FC0DFD9D-6E7C-426C-A7D6-A3EFBE61982F}"/>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49E5FCDE-00F5-4A0A-9AD9-861AA19EDDD4}"/>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EEE45A9A-6CFB-4547-9CEE-A092E165A221}"/>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21C1B7D0-481D-44C0-A366-DB2FF8BD58E4}"/>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95CFB145-B0B3-48B9-97E3-39F1218602AF}"/>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472E1CE2-0B79-4667-B321-E96AAD330678}"/>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479C2B6D-0FFE-47BC-AE92-5C4DE2C6F812}"/>
            </a:ext>
          </a:extLst>
        </xdr:cNvPr>
        <xdr:cNvCxnSpPr/>
      </xdr:nvCxnSpPr>
      <xdr:spPr>
        <a:xfrm>
          <a:off x="5960110" y="7158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F0DD4E9A-CB35-4330-BE3F-C4A32606442B}"/>
            </a:ext>
          </a:extLst>
        </xdr:cNvPr>
        <xdr:cNvSpPr txBox="1"/>
      </xdr:nvSpPr>
      <xdr:spPr>
        <a:xfrm>
          <a:off x="552722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C3D19B09-BBEE-4CA1-8D70-EB40EDCE861C}"/>
            </a:ext>
          </a:extLst>
        </xdr:cNvPr>
        <xdr:cNvCxnSpPr/>
      </xdr:nvCxnSpPr>
      <xdr:spPr>
        <a:xfrm>
          <a:off x="5960110" y="670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a:extLst>
            <a:ext uri="{FF2B5EF4-FFF2-40B4-BE49-F238E27FC236}">
              <a16:creationId xmlns:a16="http://schemas.microsoft.com/office/drawing/2014/main" id="{EAC50384-4EE3-492D-B723-04C657371AF6}"/>
            </a:ext>
          </a:extLst>
        </xdr:cNvPr>
        <xdr:cNvSpPr txBox="1"/>
      </xdr:nvSpPr>
      <xdr:spPr>
        <a:xfrm>
          <a:off x="5527221"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0378F77E-529C-4CEE-8A6E-0E11CC76CB79}"/>
            </a:ext>
          </a:extLst>
        </xdr:cNvPr>
        <xdr:cNvCxnSpPr/>
      </xdr:nvCxnSpPr>
      <xdr:spPr>
        <a:xfrm>
          <a:off x="596011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4" name="テキスト ボックス 103">
          <a:extLst>
            <a:ext uri="{FF2B5EF4-FFF2-40B4-BE49-F238E27FC236}">
              <a16:creationId xmlns:a16="http://schemas.microsoft.com/office/drawing/2014/main" id="{58118D79-E67E-49FA-A644-848399570929}"/>
            </a:ext>
          </a:extLst>
        </xdr:cNvPr>
        <xdr:cNvSpPr txBox="1"/>
      </xdr:nvSpPr>
      <xdr:spPr>
        <a:xfrm>
          <a:off x="5485961" y="61042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C25B1996-417A-4C5C-AB4C-05CD6DA7F82F}"/>
            </a:ext>
          </a:extLst>
        </xdr:cNvPr>
        <xdr:cNvCxnSpPr/>
      </xdr:nvCxnSpPr>
      <xdr:spPr>
        <a:xfrm>
          <a:off x="5960110" y="5787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6" name="テキスト ボックス 105">
          <a:extLst>
            <a:ext uri="{FF2B5EF4-FFF2-40B4-BE49-F238E27FC236}">
              <a16:creationId xmlns:a16="http://schemas.microsoft.com/office/drawing/2014/main" id="{679254B3-DFB0-4F98-919F-B7B3CFF1BC6C}"/>
            </a:ext>
          </a:extLst>
        </xdr:cNvPr>
        <xdr:cNvSpPr txBox="1"/>
      </xdr:nvSpPr>
      <xdr:spPr>
        <a:xfrm>
          <a:off x="5485961" y="56508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57D571ED-FE6A-4044-AE82-9B03E359E019}"/>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a:extLst>
            <a:ext uri="{FF2B5EF4-FFF2-40B4-BE49-F238E27FC236}">
              <a16:creationId xmlns:a16="http://schemas.microsoft.com/office/drawing/2014/main" id="{C36EF4E0-480B-4B59-98C8-676C5B07115B}"/>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E0C0D151-61FA-41B3-827C-09E743A2A830}"/>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54894</xdr:rowOff>
    </xdr:from>
    <xdr:to>
      <xdr:col>54</xdr:col>
      <xdr:colOff>189865</xdr:colOff>
      <xdr:row>41</xdr:row>
      <xdr:rowOff>70896</xdr:rowOff>
    </xdr:to>
    <xdr:cxnSp macro="">
      <xdr:nvCxnSpPr>
        <xdr:cNvPr id="110" name="直線コネクタ 109">
          <a:extLst>
            <a:ext uri="{FF2B5EF4-FFF2-40B4-BE49-F238E27FC236}">
              <a16:creationId xmlns:a16="http://schemas.microsoft.com/office/drawing/2014/main" id="{699F864B-B539-4F05-A5DF-E697FEC21D86}"/>
            </a:ext>
          </a:extLst>
        </xdr:cNvPr>
        <xdr:cNvCxnSpPr/>
      </xdr:nvCxnSpPr>
      <xdr:spPr>
        <a:xfrm flipV="1">
          <a:off x="9429115" y="5716554"/>
          <a:ext cx="0" cy="1381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74723</xdr:rowOff>
    </xdr:from>
    <xdr:ext cx="469744" cy="259045"/>
    <xdr:sp macro="" textlink="">
      <xdr:nvSpPr>
        <xdr:cNvPr id="111" name="【道路】&#10;一人当たり延長最小値テキスト">
          <a:extLst>
            <a:ext uri="{FF2B5EF4-FFF2-40B4-BE49-F238E27FC236}">
              <a16:creationId xmlns:a16="http://schemas.microsoft.com/office/drawing/2014/main" id="{47916724-AA75-413D-AC4D-F0821AAE7AAD}"/>
            </a:ext>
          </a:extLst>
        </xdr:cNvPr>
        <xdr:cNvSpPr txBox="1"/>
      </xdr:nvSpPr>
      <xdr:spPr>
        <a:xfrm>
          <a:off x="9467850" y="710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70896</xdr:rowOff>
    </xdr:from>
    <xdr:to>
      <xdr:col>55</xdr:col>
      <xdr:colOff>88900</xdr:colOff>
      <xdr:row>41</xdr:row>
      <xdr:rowOff>70896</xdr:rowOff>
    </xdr:to>
    <xdr:cxnSp macro="">
      <xdr:nvCxnSpPr>
        <xdr:cNvPr id="112" name="直線コネクタ 111">
          <a:extLst>
            <a:ext uri="{FF2B5EF4-FFF2-40B4-BE49-F238E27FC236}">
              <a16:creationId xmlns:a16="http://schemas.microsoft.com/office/drawing/2014/main" id="{E19C2AEA-5561-410F-816C-206DF5B815DE}"/>
            </a:ext>
          </a:extLst>
        </xdr:cNvPr>
        <xdr:cNvCxnSpPr/>
      </xdr:nvCxnSpPr>
      <xdr:spPr>
        <a:xfrm>
          <a:off x="9356090" y="709844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1571</xdr:rowOff>
    </xdr:from>
    <xdr:ext cx="534377" cy="259045"/>
    <xdr:sp macro="" textlink="">
      <xdr:nvSpPr>
        <xdr:cNvPr id="113" name="【道路】&#10;一人当たり延長最大値テキスト">
          <a:extLst>
            <a:ext uri="{FF2B5EF4-FFF2-40B4-BE49-F238E27FC236}">
              <a16:creationId xmlns:a16="http://schemas.microsoft.com/office/drawing/2014/main" id="{70B45FBA-971F-4B19-A219-8919C8DD8244}"/>
            </a:ext>
          </a:extLst>
        </xdr:cNvPr>
        <xdr:cNvSpPr txBox="1"/>
      </xdr:nvSpPr>
      <xdr:spPr>
        <a:xfrm>
          <a:off x="9467850" y="548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54894</xdr:rowOff>
    </xdr:from>
    <xdr:to>
      <xdr:col>55</xdr:col>
      <xdr:colOff>88900</xdr:colOff>
      <xdr:row>33</xdr:row>
      <xdr:rowOff>54894</xdr:rowOff>
    </xdr:to>
    <xdr:cxnSp macro="">
      <xdr:nvCxnSpPr>
        <xdr:cNvPr id="114" name="直線コネクタ 113">
          <a:extLst>
            <a:ext uri="{FF2B5EF4-FFF2-40B4-BE49-F238E27FC236}">
              <a16:creationId xmlns:a16="http://schemas.microsoft.com/office/drawing/2014/main" id="{9DE9B245-A7D3-44D2-BDEF-2C7C0D70AAFE}"/>
            </a:ext>
          </a:extLst>
        </xdr:cNvPr>
        <xdr:cNvCxnSpPr/>
      </xdr:nvCxnSpPr>
      <xdr:spPr>
        <a:xfrm>
          <a:off x="9356090" y="571655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78727</xdr:rowOff>
    </xdr:from>
    <xdr:ext cx="469744" cy="259045"/>
    <xdr:sp macro="" textlink="">
      <xdr:nvSpPr>
        <xdr:cNvPr id="115" name="【道路】&#10;一人当たり延長平均値テキスト">
          <a:extLst>
            <a:ext uri="{FF2B5EF4-FFF2-40B4-BE49-F238E27FC236}">
              <a16:creationId xmlns:a16="http://schemas.microsoft.com/office/drawing/2014/main" id="{847E0069-D27C-40AE-83F8-6F03548F5C1A}"/>
            </a:ext>
          </a:extLst>
        </xdr:cNvPr>
        <xdr:cNvSpPr txBox="1"/>
      </xdr:nvSpPr>
      <xdr:spPr>
        <a:xfrm>
          <a:off x="9467850" y="6422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55849</xdr:rowOff>
    </xdr:from>
    <xdr:to>
      <xdr:col>55</xdr:col>
      <xdr:colOff>50800</xdr:colOff>
      <xdr:row>38</xdr:row>
      <xdr:rowOff>157449</xdr:rowOff>
    </xdr:to>
    <xdr:sp macro="" textlink="">
      <xdr:nvSpPr>
        <xdr:cNvPr id="116" name="フローチャート: 判断 115">
          <a:extLst>
            <a:ext uri="{FF2B5EF4-FFF2-40B4-BE49-F238E27FC236}">
              <a16:creationId xmlns:a16="http://schemas.microsoft.com/office/drawing/2014/main" id="{548B0949-FBB2-437B-ACBF-254F49C65ACD}"/>
            </a:ext>
          </a:extLst>
        </xdr:cNvPr>
        <xdr:cNvSpPr/>
      </xdr:nvSpPr>
      <xdr:spPr>
        <a:xfrm>
          <a:off x="9394190" y="6574759"/>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65634</xdr:rowOff>
    </xdr:from>
    <xdr:to>
      <xdr:col>50</xdr:col>
      <xdr:colOff>165100</xdr:colOff>
      <xdr:row>38</xdr:row>
      <xdr:rowOff>167234</xdr:rowOff>
    </xdr:to>
    <xdr:sp macro="" textlink="">
      <xdr:nvSpPr>
        <xdr:cNvPr id="117" name="フローチャート: 判断 116">
          <a:extLst>
            <a:ext uri="{FF2B5EF4-FFF2-40B4-BE49-F238E27FC236}">
              <a16:creationId xmlns:a16="http://schemas.microsoft.com/office/drawing/2014/main" id="{A0C461D3-79F2-4706-AF75-C3B6836F429B}"/>
            </a:ext>
          </a:extLst>
        </xdr:cNvPr>
        <xdr:cNvSpPr/>
      </xdr:nvSpPr>
      <xdr:spPr>
        <a:xfrm>
          <a:off x="8632190" y="657882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68285</xdr:rowOff>
    </xdr:from>
    <xdr:to>
      <xdr:col>46</xdr:col>
      <xdr:colOff>38100</xdr:colOff>
      <xdr:row>38</xdr:row>
      <xdr:rowOff>169885</xdr:rowOff>
    </xdr:to>
    <xdr:sp macro="" textlink="">
      <xdr:nvSpPr>
        <xdr:cNvPr id="118" name="フローチャート: 判断 117">
          <a:extLst>
            <a:ext uri="{FF2B5EF4-FFF2-40B4-BE49-F238E27FC236}">
              <a16:creationId xmlns:a16="http://schemas.microsoft.com/office/drawing/2014/main" id="{9F2E21D7-3C10-4D34-94F9-437059A594FA}"/>
            </a:ext>
          </a:extLst>
        </xdr:cNvPr>
        <xdr:cNvSpPr/>
      </xdr:nvSpPr>
      <xdr:spPr>
        <a:xfrm>
          <a:off x="7846060" y="658148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76332</xdr:rowOff>
    </xdr:from>
    <xdr:to>
      <xdr:col>41</xdr:col>
      <xdr:colOff>101600</xdr:colOff>
      <xdr:row>39</xdr:row>
      <xdr:rowOff>6482</xdr:rowOff>
    </xdr:to>
    <xdr:sp macro="" textlink="">
      <xdr:nvSpPr>
        <xdr:cNvPr id="119" name="フローチャート: 判断 118">
          <a:extLst>
            <a:ext uri="{FF2B5EF4-FFF2-40B4-BE49-F238E27FC236}">
              <a16:creationId xmlns:a16="http://schemas.microsoft.com/office/drawing/2014/main" id="{2CC093B4-55D8-4A5A-AEF2-0A6BB4265511}"/>
            </a:ext>
          </a:extLst>
        </xdr:cNvPr>
        <xdr:cNvSpPr/>
      </xdr:nvSpPr>
      <xdr:spPr>
        <a:xfrm>
          <a:off x="7029450" y="659143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71486</xdr:rowOff>
    </xdr:from>
    <xdr:to>
      <xdr:col>36</xdr:col>
      <xdr:colOff>165100</xdr:colOff>
      <xdr:row>39</xdr:row>
      <xdr:rowOff>1636</xdr:rowOff>
    </xdr:to>
    <xdr:sp macro="" textlink="">
      <xdr:nvSpPr>
        <xdr:cNvPr id="120" name="フローチャート: 判断 119">
          <a:extLst>
            <a:ext uri="{FF2B5EF4-FFF2-40B4-BE49-F238E27FC236}">
              <a16:creationId xmlns:a16="http://schemas.microsoft.com/office/drawing/2014/main" id="{E38B8782-021D-4100-A2F8-D06D9BE60BB6}"/>
            </a:ext>
          </a:extLst>
        </xdr:cNvPr>
        <xdr:cNvSpPr/>
      </xdr:nvSpPr>
      <xdr:spPr>
        <a:xfrm>
          <a:off x="6231890" y="658468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148B77AE-DD31-4CBB-99FD-88AD8E4C5C09}"/>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A8839BE1-300E-4576-BDB6-3C921012140A}"/>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5D087E4F-B8F9-4D70-9013-C525BE367E20}"/>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11C4416-BED3-4C3D-B780-0190DC105F1A}"/>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6D1BFC2-9019-4DE6-9578-609DFC3135F2}"/>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68651</xdr:rowOff>
    </xdr:from>
    <xdr:to>
      <xdr:col>55</xdr:col>
      <xdr:colOff>50800</xdr:colOff>
      <xdr:row>40</xdr:row>
      <xdr:rowOff>170251</xdr:rowOff>
    </xdr:to>
    <xdr:sp macro="" textlink="">
      <xdr:nvSpPr>
        <xdr:cNvPr id="126" name="楕円 125">
          <a:extLst>
            <a:ext uri="{FF2B5EF4-FFF2-40B4-BE49-F238E27FC236}">
              <a16:creationId xmlns:a16="http://schemas.microsoft.com/office/drawing/2014/main" id="{C7A2F5C8-F2CD-4827-9F4F-983E47E8BF94}"/>
            </a:ext>
          </a:extLst>
        </xdr:cNvPr>
        <xdr:cNvSpPr/>
      </xdr:nvSpPr>
      <xdr:spPr>
        <a:xfrm>
          <a:off x="9394190" y="6924746"/>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155028</xdr:rowOff>
    </xdr:from>
    <xdr:ext cx="469744" cy="259045"/>
    <xdr:sp macro="" textlink="">
      <xdr:nvSpPr>
        <xdr:cNvPr id="127" name="【道路】&#10;一人当たり延長該当値テキスト">
          <a:extLst>
            <a:ext uri="{FF2B5EF4-FFF2-40B4-BE49-F238E27FC236}">
              <a16:creationId xmlns:a16="http://schemas.microsoft.com/office/drawing/2014/main" id="{D64D91A1-BDE6-4F45-BFA3-E9C55086181F}"/>
            </a:ext>
          </a:extLst>
        </xdr:cNvPr>
        <xdr:cNvSpPr txBox="1"/>
      </xdr:nvSpPr>
      <xdr:spPr>
        <a:xfrm>
          <a:off x="9467850" y="684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70572</xdr:rowOff>
    </xdr:from>
    <xdr:to>
      <xdr:col>50</xdr:col>
      <xdr:colOff>165100</xdr:colOff>
      <xdr:row>41</xdr:row>
      <xdr:rowOff>722</xdr:rowOff>
    </xdr:to>
    <xdr:sp macro="" textlink="">
      <xdr:nvSpPr>
        <xdr:cNvPr id="128" name="楕円 127">
          <a:extLst>
            <a:ext uri="{FF2B5EF4-FFF2-40B4-BE49-F238E27FC236}">
              <a16:creationId xmlns:a16="http://schemas.microsoft.com/office/drawing/2014/main" id="{C54F5020-6E37-4831-A533-BDA9A3987C7E}"/>
            </a:ext>
          </a:extLst>
        </xdr:cNvPr>
        <xdr:cNvSpPr/>
      </xdr:nvSpPr>
      <xdr:spPr>
        <a:xfrm>
          <a:off x="8632190" y="692666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119451</xdr:rowOff>
    </xdr:from>
    <xdr:to>
      <xdr:col>55</xdr:col>
      <xdr:colOff>0</xdr:colOff>
      <xdr:row>40</xdr:row>
      <xdr:rowOff>121372</xdr:rowOff>
    </xdr:to>
    <xdr:cxnSp macro="">
      <xdr:nvCxnSpPr>
        <xdr:cNvPr id="129" name="直線コネクタ 128">
          <a:extLst>
            <a:ext uri="{FF2B5EF4-FFF2-40B4-BE49-F238E27FC236}">
              <a16:creationId xmlns:a16="http://schemas.microsoft.com/office/drawing/2014/main" id="{48FB604A-CB0D-4E73-B50D-CE118F438CD6}"/>
            </a:ext>
          </a:extLst>
        </xdr:cNvPr>
        <xdr:cNvCxnSpPr/>
      </xdr:nvCxnSpPr>
      <xdr:spPr>
        <a:xfrm flipV="1">
          <a:off x="8686800" y="6979356"/>
          <a:ext cx="74295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72126</xdr:rowOff>
    </xdr:from>
    <xdr:to>
      <xdr:col>46</xdr:col>
      <xdr:colOff>38100</xdr:colOff>
      <xdr:row>41</xdr:row>
      <xdr:rowOff>2276</xdr:rowOff>
    </xdr:to>
    <xdr:sp macro="" textlink="">
      <xdr:nvSpPr>
        <xdr:cNvPr id="130" name="楕円 129">
          <a:extLst>
            <a:ext uri="{FF2B5EF4-FFF2-40B4-BE49-F238E27FC236}">
              <a16:creationId xmlns:a16="http://schemas.microsoft.com/office/drawing/2014/main" id="{7B88C6D0-09ED-453A-B621-50E019D5FF84}"/>
            </a:ext>
          </a:extLst>
        </xdr:cNvPr>
        <xdr:cNvSpPr/>
      </xdr:nvSpPr>
      <xdr:spPr>
        <a:xfrm>
          <a:off x="7846060" y="692822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121372</xdr:rowOff>
    </xdr:from>
    <xdr:to>
      <xdr:col>50</xdr:col>
      <xdr:colOff>114300</xdr:colOff>
      <xdr:row>40</xdr:row>
      <xdr:rowOff>122926</xdr:rowOff>
    </xdr:to>
    <xdr:cxnSp macro="">
      <xdr:nvCxnSpPr>
        <xdr:cNvPr id="131" name="直線コネクタ 130">
          <a:extLst>
            <a:ext uri="{FF2B5EF4-FFF2-40B4-BE49-F238E27FC236}">
              <a16:creationId xmlns:a16="http://schemas.microsoft.com/office/drawing/2014/main" id="{12D1D493-4962-40D3-ADB7-8FE62039B2F5}"/>
            </a:ext>
          </a:extLst>
        </xdr:cNvPr>
        <xdr:cNvCxnSpPr/>
      </xdr:nvCxnSpPr>
      <xdr:spPr>
        <a:xfrm flipV="1">
          <a:off x="7889240" y="6981277"/>
          <a:ext cx="797560" cy="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75967</xdr:rowOff>
    </xdr:from>
    <xdr:to>
      <xdr:col>41</xdr:col>
      <xdr:colOff>101600</xdr:colOff>
      <xdr:row>41</xdr:row>
      <xdr:rowOff>6117</xdr:rowOff>
    </xdr:to>
    <xdr:sp macro="" textlink="">
      <xdr:nvSpPr>
        <xdr:cNvPr id="132" name="楕円 131">
          <a:extLst>
            <a:ext uri="{FF2B5EF4-FFF2-40B4-BE49-F238E27FC236}">
              <a16:creationId xmlns:a16="http://schemas.microsoft.com/office/drawing/2014/main" id="{FBC80EC9-90E5-47ED-A7BD-056CE4773BC6}"/>
            </a:ext>
          </a:extLst>
        </xdr:cNvPr>
        <xdr:cNvSpPr/>
      </xdr:nvSpPr>
      <xdr:spPr>
        <a:xfrm>
          <a:off x="7029450" y="693396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122926</xdr:rowOff>
    </xdr:from>
    <xdr:to>
      <xdr:col>45</xdr:col>
      <xdr:colOff>177800</xdr:colOff>
      <xdr:row>40</xdr:row>
      <xdr:rowOff>126767</xdr:rowOff>
    </xdr:to>
    <xdr:cxnSp macro="">
      <xdr:nvCxnSpPr>
        <xdr:cNvPr id="133" name="直線コネクタ 132">
          <a:extLst>
            <a:ext uri="{FF2B5EF4-FFF2-40B4-BE49-F238E27FC236}">
              <a16:creationId xmlns:a16="http://schemas.microsoft.com/office/drawing/2014/main" id="{4F35AEF8-7351-4F63-9A9E-ADF019FD37D7}"/>
            </a:ext>
          </a:extLst>
        </xdr:cNvPr>
        <xdr:cNvCxnSpPr/>
      </xdr:nvCxnSpPr>
      <xdr:spPr>
        <a:xfrm flipV="1">
          <a:off x="7084060" y="6982831"/>
          <a:ext cx="80518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75784</xdr:rowOff>
    </xdr:from>
    <xdr:to>
      <xdr:col>36</xdr:col>
      <xdr:colOff>165100</xdr:colOff>
      <xdr:row>41</xdr:row>
      <xdr:rowOff>5934</xdr:rowOff>
    </xdr:to>
    <xdr:sp macro="" textlink="">
      <xdr:nvSpPr>
        <xdr:cNvPr id="134" name="楕円 133">
          <a:extLst>
            <a:ext uri="{FF2B5EF4-FFF2-40B4-BE49-F238E27FC236}">
              <a16:creationId xmlns:a16="http://schemas.microsoft.com/office/drawing/2014/main" id="{B8ACB618-C398-4B78-8CAC-BD7E5B859C52}"/>
            </a:ext>
          </a:extLst>
        </xdr:cNvPr>
        <xdr:cNvSpPr/>
      </xdr:nvSpPr>
      <xdr:spPr>
        <a:xfrm>
          <a:off x="6231890" y="693378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126584</xdr:rowOff>
    </xdr:from>
    <xdr:to>
      <xdr:col>41</xdr:col>
      <xdr:colOff>50800</xdr:colOff>
      <xdr:row>40</xdr:row>
      <xdr:rowOff>126767</xdr:rowOff>
    </xdr:to>
    <xdr:cxnSp macro="">
      <xdr:nvCxnSpPr>
        <xdr:cNvPr id="135" name="直線コネクタ 134">
          <a:extLst>
            <a:ext uri="{FF2B5EF4-FFF2-40B4-BE49-F238E27FC236}">
              <a16:creationId xmlns:a16="http://schemas.microsoft.com/office/drawing/2014/main" id="{03366670-746E-453C-A856-A02FA15C73D0}"/>
            </a:ext>
          </a:extLst>
        </xdr:cNvPr>
        <xdr:cNvCxnSpPr/>
      </xdr:nvCxnSpPr>
      <xdr:spPr>
        <a:xfrm>
          <a:off x="6286500" y="6988394"/>
          <a:ext cx="79756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12311</xdr:rowOff>
    </xdr:from>
    <xdr:ext cx="469744" cy="259045"/>
    <xdr:sp macro="" textlink="">
      <xdr:nvSpPr>
        <xdr:cNvPr id="136" name="n_1aveValue【道路】&#10;一人当たり延長">
          <a:extLst>
            <a:ext uri="{FF2B5EF4-FFF2-40B4-BE49-F238E27FC236}">
              <a16:creationId xmlns:a16="http://schemas.microsoft.com/office/drawing/2014/main" id="{ED4C6481-9536-44B5-A41B-B65EEEE4E607}"/>
            </a:ext>
          </a:extLst>
        </xdr:cNvPr>
        <xdr:cNvSpPr txBox="1"/>
      </xdr:nvSpPr>
      <xdr:spPr>
        <a:xfrm>
          <a:off x="8454467" y="6359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14962</xdr:rowOff>
    </xdr:from>
    <xdr:ext cx="469744" cy="259045"/>
    <xdr:sp macro="" textlink="">
      <xdr:nvSpPr>
        <xdr:cNvPr id="137" name="n_2aveValue【道路】&#10;一人当たり延長">
          <a:extLst>
            <a:ext uri="{FF2B5EF4-FFF2-40B4-BE49-F238E27FC236}">
              <a16:creationId xmlns:a16="http://schemas.microsoft.com/office/drawing/2014/main" id="{80820A12-19E2-4941-AB35-D14EFF379F80}"/>
            </a:ext>
          </a:extLst>
        </xdr:cNvPr>
        <xdr:cNvSpPr txBox="1"/>
      </xdr:nvSpPr>
      <xdr:spPr>
        <a:xfrm>
          <a:off x="7673417" y="636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23009</xdr:rowOff>
    </xdr:from>
    <xdr:ext cx="469744" cy="259045"/>
    <xdr:sp macro="" textlink="">
      <xdr:nvSpPr>
        <xdr:cNvPr id="138" name="n_3aveValue【道路】&#10;一人当たり延長">
          <a:extLst>
            <a:ext uri="{FF2B5EF4-FFF2-40B4-BE49-F238E27FC236}">
              <a16:creationId xmlns:a16="http://schemas.microsoft.com/office/drawing/2014/main" id="{6C8C6714-F116-44B0-B720-DE42AEC30E5E}"/>
            </a:ext>
          </a:extLst>
        </xdr:cNvPr>
        <xdr:cNvSpPr txBox="1"/>
      </xdr:nvSpPr>
      <xdr:spPr>
        <a:xfrm>
          <a:off x="6866332" y="6362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18163</xdr:rowOff>
    </xdr:from>
    <xdr:ext cx="469744" cy="259045"/>
    <xdr:sp macro="" textlink="">
      <xdr:nvSpPr>
        <xdr:cNvPr id="139" name="n_4aveValue【道路】&#10;一人当たり延長">
          <a:extLst>
            <a:ext uri="{FF2B5EF4-FFF2-40B4-BE49-F238E27FC236}">
              <a16:creationId xmlns:a16="http://schemas.microsoft.com/office/drawing/2014/main" id="{FAC9CB6E-E896-4657-B8AB-C4B173C9A871}"/>
            </a:ext>
          </a:extLst>
        </xdr:cNvPr>
        <xdr:cNvSpPr txBox="1"/>
      </xdr:nvSpPr>
      <xdr:spPr>
        <a:xfrm>
          <a:off x="6068772" y="6365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163299</xdr:rowOff>
    </xdr:from>
    <xdr:ext cx="469744" cy="259045"/>
    <xdr:sp macro="" textlink="">
      <xdr:nvSpPr>
        <xdr:cNvPr id="140" name="n_1mainValue【道路】&#10;一人当たり延長">
          <a:extLst>
            <a:ext uri="{FF2B5EF4-FFF2-40B4-BE49-F238E27FC236}">
              <a16:creationId xmlns:a16="http://schemas.microsoft.com/office/drawing/2014/main" id="{8F51B9A1-014E-4134-89CF-12ED99D67E2E}"/>
            </a:ext>
          </a:extLst>
        </xdr:cNvPr>
        <xdr:cNvSpPr txBox="1"/>
      </xdr:nvSpPr>
      <xdr:spPr>
        <a:xfrm>
          <a:off x="8454467" y="7023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164853</xdr:rowOff>
    </xdr:from>
    <xdr:ext cx="469744" cy="259045"/>
    <xdr:sp macro="" textlink="">
      <xdr:nvSpPr>
        <xdr:cNvPr id="141" name="n_2mainValue【道路】&#10;一人当たり延長">
          <a:extLst>
            <a:ext uri="{FF2B5EF4-FFF2-40B4-BE49-F238E27FC236}">
              <a16:creationId xmlns:a16="http://schemas.microsoft.com/office/drawing/2014/main" id="{54BF1610-FE01-40E8-94BB-42A1E6406FFE}"/>
            </a:ext>
          </a:extLst>
        </xdr:cNvPr>
        <xdr:cNvSpPr txBox="1"/>
      </xdr:nvSpPr>
      <xdr:spPr>
        <a:xfrm>
          <a:off x="7673417" y="702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168694</xdr:rowOff>
    </xdr:from>
    <xdr:ext cx="469744" cy="259045"/>
    <xdr:sp macro="" textlink="">
      <xdr:nvSpPr>
        <xdr:cNvPr id="142" name="n_3mainValue【道路】&#10;一人当たり延長">
          <a:extLst>
            <a:ext uri="{FF2B5EF4-FFF2-40B4-BE49-F238E27FC236}">
              <a16:creationId xmlns:a16="http://schemas.microsoft.com/office/drawing/2014/main" id="{C5157829-EA12-4E05-9946-861723F60BB0}"/>
            </a:ext>
          </a:extLst>
        </xdr:cNvPr>
        <xdr:cNvSpPr txBox="1"/>
      </xdr:nvSpPr>
      <xdr:spPr>
        <a:xfrm>
          <a:off x="6866332" y="7030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168511</xdr:rowOff>
    </xdr:from>
    <xdr:ext cx="469744" cy="259045"/>
    <xdr:sp macro="" textlink="">
      <xdr:nvSpPr>
        <xdr:cNvPr id="143" name="n_4mainValue【道路】&#10;一人当たり延長">
          <a:extLst>
            <a:ext uri="{FF2B5EF4-FFF2-40B4-BE49-F238E27FC236}">
              <a16:creationId xmlns:a16="http://schemas.microsoft.com/office/drawing/2014/main" id="{6A96807A-B96A-4DC8-B588-337D387A7D9A}"/>
            </a:ext>
          </a:extLst>
        </xdr:cNvPr>
        <xdr:cNvSpPr txBox="1"/>
      </xdr:nvSpPr>
      <xdr:spPr>
        <a:xfrm>
          <a:off x="6068772" y="7030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6BFF798D-D864-4B9D-A978-A34C378EF1D1}"/>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B013D5DA-8E12-4F50-AD21-7AE653167B6F}"/>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157607D6-6B7E-4AF9-A718-054318B1F289}"/>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F2E21F70-AB21-4BDC-A624-AE8451E3DF0A}"/>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F84586B4-FCEB-4B54-A901-AE0E2EE6E88A}"/>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288191BD-D6D3-4A66-B677-4B5272171380}"/>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6E03F56D-D682-4E7C-BEF8-0CF6CD3BD7F9}"/>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F0FD1E42-4782-4B74-B055-A162B8596163}"/>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6A19353F-9484-4921-915B-5CD7B69A048F}"/>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09B29DE2-FE4F-46DD-95AB-09094B62643E}"/>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EAE9AA5F-9A60-42AB-8B95-E48D7D3503A0}"/>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5" name="直線コネクタ 154">
          <a:extLst>
            <a:ext uri="{FF2B5EF4-FFF2-40B4-BE49-F238E27FC236}">
              <a16:creationId xmlns:a16="http://schemas.microsoft.com/office/drawing/2014/main" id="{A6D68723-344A-4F79-BE99-4BF34E269031}"/>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6" name="テキスト ボックス 155">
          <a:extLst>
            <a:ext uri="{FF2B5EF4-FFF2-40B4-BE49-F238E27FC236}">
              <a16:creationId xmlns:a16="http://schemas.microsoft.com/office/drawing/2014/main" id="{830BD67F-7095-446D-9D71-247958299D40}"/>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7" name="直線コネクタ 156">
          <a:extLst>
            <a:ext uri="{FF2B5EF4-FFF2-40B4-BE49-F238E27FC236}">
              <a16:creationId xmlns:a16="http://schemas.microsoft.com/office/drawing/2014/main" id="{CCE76ECC-C8BD-4F63-8BF6-B4563B724A61}"/>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8" name="テキスト ボックス 157">
          <a:extLst>
            <a:ext uri="{FF2B5EF4-FFF2-40B4-BE49-F238E27FC236}">
              <a16:creationId xmlns:a16="http://schemas.microsoft.com/office/drawing/2014/main" id="{18AD9D2D-8AB0-4A1C-97C1-590A8C68D929}"/>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9" name="直線コネクタ 158">
          <a:extLst>
            <a:ext uri="{FF2B5EF4-FFF2-40B4-BE49-F238E27FC236}">
              <a16:creationId xmlns:a16="http://schemas.microsoft.com/office/drawing/2014/main" id="{BF11A170-4A73-4D3E-A0DD-A90876DFCBB6}"/>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0" name="テキスト ボックス 159">
          <a:extLst>
            <a:ext uri="{FF2B5EF4-FFF2-40B4-BE49-F238E27FC236}">
              <a16:creationId xmlns:a16="http://schemas.microsoft.com/office/drawing/2014/main" id="{8FB3F5B6-CB51-40D0-8D2F-65E95F221613}"/>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1" name="直線コネクタ 160">
          <a:extLst>
            <a:ext uri="{FF2B5EF4-FFF2-40B4-BE49-F238E27FC236}">
              <a16:creationId xmlns:a16="http://schemas.microsoft.com/office/drawing/2014/main" id="{9706BE5E-8707-43D5-B04D-ED5F4FEE4A5A}"/>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2" name="テキスト ボックス 161">
          <a:extLst>
            <a:ext uri="{FF2B5EF4-FFF2-40B4-BE49-F238E27FC236}">
              <a16:creationId xmlns:a16="http://schemas.microsoft.com/office/drawing/2014/main" id="{17674876-3702-409B-B844-1B00D4EDC6FA}"/>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3" name="直線コネクタ 162">
          <a:extLst>
            <a:ext uri="{FF2B5EF4-FFF2-40B4-BE49-F238E27FC236}">
              <a16:creationId xmlns:a16="http://schemas.microsoft.com/office/drawing/2014/main" id="{8B61C526-AA13-4E18-BCCD-CC5C4C457AB7}"/>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4" name="テキスト ボックス 163">
          <a:extLst>
            <a:ext uri="{FF2B5EF4-FFF2-40B4-BE49-F238E27FC236}">
              <a16:creationId xmlns:a16="http://schemas.microsoft.com/office/drawing/2014/main" id="{88F2391F-1542-413B-8732-D0BD385A6010}"/>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5" name="直線コネクタ 164">
          <a:extLst>
            <a:ext uri="{FF2B5EF4-FFF2-40B4-BE49-F238E27FC236}">
              <a16:creationId xmlns:a16="http://schemas.microsoft.com/office/drawing/2014/main" id="{4326CEEF-5029-48F0-A5E1-50A8E8336CB1}"/>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6" name="テキスト ボックス 165">
          <a:extLst>
            <a:ext uri="{FF2B5EF4-FFF2-40B4-BE49-F238E27FC236}">
              <a16:creationId xmlns:a16="http://schemas.microsoft.com/office/drawing/2014/main" id="{DD4B5F69-EEDE-4CD1-941F-A947AE99DDF5}"/>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84D551DB-0D28-4E66-AC48-543AD9AEB544}"/>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91156DA7-FC60-4799-9D80-3645C699F0C0}"/>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158387</xdr:rowOff>
    </xdr:from>
    <xdr:to>
      <xdr:col>24</xdr:col>
      <xdr:colOff>62865</xdr:colOff>
      <xdr:row>63</xdr:row>
      <xdr:rowOff>114300</xdr:rowOff>
    </xdr:to>
    <xdr:cxnSp macro="">
      <xdr:nvCxnSpPr>
        <xdr:cNvPr id="169" name="直線コネクタ 168">
          <a:extLst>
            <a:ext uri="{FF2B5EF4-FFF2-40B4-BE49-F238E27FC236}">
              <a16:creationId xmlns:a16="http://schemas.microsoft.com/office/drawing/2014/main" id="{1C62AA2B-CF4C-495A-999C-C997BEBE6F0F}"/>
            </a:ext>
          </a:extLst>
        </xdr:cNvPr>
        <xdr:cNvCxnSpPr/>
      </xdr:nvCxnSpPr>
      <xdr:spPr>
        <a:xfrm flipV="1">
          <a:off x="4173855" y="9761492"/>
          <a:ext cx="0" cy="1154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118127</xdr:rowOff>
    </xdr:from>
    <xdr:ext cx="405111" cy="259045"/>
    <xdr:sp macro="" textlink="">
      <xdr:nvSpPr>
        <xdr:cNvPr id="170" name="【橋りょう・トンネル】&#10;有形固定資産減価償却率最小値テキスト">
          <a:extLst>
            <a:ext uri="{FF2B5EF4-FFF2-40B4-BE49-F238E27FC236}">
              <a16:creationId xmlns:a16="http://schemas.microsoft.com/office/drawing/2014/main" id="{93B10CBB-B2FE-4D78-BE30-C4727FFAEA2F}"/>
            </a:ext>
          </a:extLst>
        </xdr:cNvPr>
        <xdr:cNvSpPr txBox="1"/>
      </xdr:nvSpPr>
      <xdr:spPr>
        <a:xfrm>
          <a:off x="4212590"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114300</xdr:rowOff>
    </xdr:from>
    <xdr:to>
      <xdr:col>24</xdr:col>
      <xdr:colOff>152400</xdr:colOff>
      <xdr:row>63</xdr:row>
      <xdr:rowOff>114300</xdr:rowOff>
    </xdr:to>
    <xdr:cxnSp macro="">
      <xdr:nvCxnSpPr>
        <xdr:cNvPr id="171" name="直線コネクタ 170">
          <a:extLst>
            <a:ext uri="{FF2B5EF4-FFF2-40B4-BE49-F238E27FC236}">
              <a16:creationId xmlns:a16="http://schemas.microsoft.com/office/drawing/2014/main" id="{DA61D41F-62C4-4C5D-B351-166D0BCFD26E}"/>
            </a:ext>
          </a:extLst>
        </xdr:cNvPr>
        <xdr:cNvCxnSpPr/>
      </xdr:nvCxnSpPr>
      <xdr:spPr>
        <a:xfrm>
          <a:off x="4112260" y="10915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105064</xdr:rowOff>
    </xdr:from>
    <xdr:ext cx="405111" cy="259045"/>
    <xdr:sp macro="" textlink="">
      <xdr:nvSpPr>
        <xdr:cNvPr id="172" name="【橋りょう・トンネル】&#10;有形固定資産減価償却率最大値テキスト">
          <a:extLst>
            <a:ext uri="{FF2B5EF4-FFF2-40B4-BE49-F238E27FC236}">
              <a16:creationId xmlns:a16="http://schemas.microsoft.com/office/drawing/2014/main" id="{014C9A54-88C2-42FD-802E-BD5B882AD016}"/>
            </a:ext>
          </a:extLst>
        </xdr:cNvPr>
        <xdr:cNvSpPr txBox="1"/>
      </xdr:nvSpPr>
      <xdr:spPr>
        <a:xfrm>
          <a:off x="4212590" y="9532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158387</xdr:rowOff>
    </xdr:from>
    <xdr:to>
      <xdr:col>24</xdr:col>
      <xdr:colOff>152400</xdr:colOff>
      <xdr:row>56</xdr:row>
      <xdr:rowOff>158387</xdr:rowOff>
    </xdr:to>
    <xdr:cxnSp macro="">
      <xdr:nvCxnSpPr>
        <xdr:cNvPr id="173" name="直線コネクタ 172">
          <a:extLst>
            <a:ext uri="{FF2B5EF4-FFF2-40B4-BE49-F238E27FC236}">
              <a16:creationId xmlns:a16="http://schemas.microsoft.com/office/drawing/2014/main" id="{9795488F-F982-495A-A15F-00A7C5D1BEA9}"/>
            </a:ext>
          </a:extLst>
        </xdr:cNvPr>
        <xdr:cNvCxnSpPr/>
      </xdr:nvCxnSpPr>
      <xdr:spPr>
        <a:xfrm>
          <a:off x="4112260" y="97614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143164</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B740F336-C232-44AB-8617-ECA0D1A4435D}"/>
            </a:ext>
          </a:extLst>
        </xdr:cNvPr>
        <xdr:cNvSpPr txBox="1"/>
      </xdr:nvSpPr>
      <xdr:spPr>
        <a:xfrm>
          <a:off x="4212590" y="104282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164737</xdr:rowOff>
    </xdr:from>
    <xdr:to>
      <xdr:col>24</xdr:col>
      <xdr:colOff>114300</xdr:colOff>
      <xdr:row>61</xdr:row>
      <xdr:rowOff>94887</xdr:rowOff>
    </xdr:to>
    <xdr:sp macro="" textlink="">
      <xdr:nvSpPr>
        <xdr:cNvPr id="175" name="フローチャート: 判断 174">
          <a:extLst>
            <a:ext uri="{FF2B5EF4-FFF2-40B4-BE49-F238E27FC236}">
              <a16:creationId xmlns:a16="http://schemas.microsoft.com/office/drawing/2014/main" id="{4EB9DDDF-F454-4620-A316-F671BF62FD9E}"/>
            </a:ext>
          </a:extLst>
        </xdr:cNvPr>
        <xdr:cNvSpPr/>
      </xdr:nvSpPr>
      <xdr:spPr>
        <a:xfrm>
          <a:off x="4131310" y="1045554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148409</xdr:rowOff>
    </xdr:from>
    <xdr:to>
      <xdr:col>20</xdr:col>
      <xdr:colOff>38100</xdr:colOff>
      <xdr:row>61</xdr:row>
      <xdr:rowOff>78559</xdr:rowOff>
    </xdr:to>
    <xdr:sp macro="" textlink="">
      <xdr:nvSpPr>
        <xdr:cNvPr id="176" name="フローチャート: 判断 175">
          <a:extLst>
            <a:ext uri="{FF2B5EF4-FFF2-40B4-BE49-F238E27FC236}">
              <a16:creationId xmlns:a16="http://schemas.microsoft.com/office/drawing/2014/main" id="{35BB9F7D-D230-46C6-B868-258B1E77FBB6}"/>
            </a:ext>
          </a:extLst>
        </xdr:cNvPr>
        <xdr:cNvSpPr/>
      </xdr:nvSpPr>
      <xdr:spPr>
        <a:xfrm>
          <a:off x="3388360" y="1043350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77" name="フローチャート: 判断 176">
          <a:extLst>
            <a:ext uri="{FF2B5EF4-FFF2-40B4-BE49-F238E27FC236}">
              <a16:creationId xmlns:a16="http://schemas.microsoft.com/office/drawing/2014/main" id="{81FFC923-7894-450C-A267-2C2146EA1D15}"/>
            </a:ext>
          </a:extLst>
        </xdr:cNvPr>
        <xdr:cNvSpPr/>
      </xdr:nvSpPr>
      <xdr:spPr>
        <a:xfrm>
          <a:off x="2571750" y="10417991"/>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117384</xdr:rowOff>
    </xdr:from>
    <xdr:to>
      <xdr:col>10</xdr:col>
      <xdr:colOff>165100</xdr:colOff>
      <xdr:row>61</xdr:row>
      <xdr:rowOff>47534</xdr:rowOff>
    </xdr:to>
    <xdr:sp macro="" textlink="">
      <xdr:nvSpPr>
        <xdr:cNvPr id="178" name="フローチャート: 判断 177">
          <a:extLst>
            <a:ext uri="{FF2B5EF4-FFF2-40B4-BE49-F238E27FC236}">
              <a16:creationId xmlns:a16="http://schemas.microsoft.com/office/drawing/2014/main" id="{C0F63494-6EFE-466E-AFB0-A61E0F3BF97F}"/>
            </a:ext>
          </a:extLst>
        </xdr:cNvPr>
        <xdr:cNvSpPr/>
      </xdr:nvSpPr>
      <xdr:spPr>
        <a:xfrm>
          <a:off x="1774190" y="1040438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94524</xdr:rowOff>
    </xdr:from>
    <xdr:to>
      <xdr:col>6</xdr:col>
      <xdr:colOff>38100</xdr:colOff>
      <xdr:row>61</xdr:row>
      <xdr:rowOff>24674</xdr:rowOff>
    </xdr:to>
    <xdr:sp macro="" textlink="">
      <xdr:nvSpPr>
        <xdr:cNvPr id="179" name="フローチャート: 判断 178">
          <a:extLst>
            <a:ext uri="{FF2B5EF4-FFF2-40B4-BE49-F238E27FC236}">
              <a16:creationId xmlns:a16="http://schemas.microsoft.com/office/drawing/2014/main" id="{4CA1F9A9-40D0-4A89-8B59-396EB9063B06}"/>
            </a:ext>
          </a:extLst>
        </xdr:cNvPr>
        <xdr:cNvSpPr/>
      </xdr:nvSpPr>
      <xdr:spPr>
        <a:xfrm>
          <a:off x="988060" y="1038533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C561E084-6EA9-4C88-9F3E-1F56235FE514}"/>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EC33E8A9-3EB2-44E7-83EB-864E864FA60C}"/>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CE8A027C-CA57-4B51-BC0A-871D37CC5D84}"/>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3AEF754-A868-4AE7-99A7-2BA04388894C}"/>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5F116B8-6E5B-4C5A-A213-3F3BC74FF1B1}"/>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107587</xdr:rowOff>
    </xdr:from>
    <xdr:to>
      <xdr:col>24</xdr:col>
      <xdr:colOff>114300</xdr:colOff>
      <xdr:row>57</xdr:row>
      <xdr:rowOff>37737</xdr:rowOff>
    </xdr:to>
    <xdr:sp macro="" textlink="">
      <xdr:nvSpPr>
        <xdr:cNvPr id="185" name="楕円 184">
          <a:extLst>
            <a:ext uri="{FF2B5EF4-FFF2-40B4-BE49-F238E27FC236}">
              <a16:creationId xmlns:a16="http://schemas.microsoft.com/office/drawing/2014/main" id="{90D5C336-0120-4C09-A434-3F7F17E26D8B}"/>
            </a:ext>
          </a:extLst>
        </xdr:cNvPr>
        <xdr:cNvSpPr/>
      </xdr:nvSpPr>
      <xdr:spPr>
        <a:xfrm>
          <a:off x="4131310" y="970688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60614</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9EEE07CA-C050-48FD-9304-317BA40E12BB}"/>
            </a:ext>
          </a:extLst>
        </xdr:cNvPr>
        <xdr:cNvSpPr txBox="1"/>
      </xdr:nvSpPr>
      <xdr:spPr>
        <a:xfrm>
          <a:off x="4212590" y="9658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81462</xdr:rowOff>
    </xdr:from>
    <xdr:to>
      <xdr:col>20</xdr:col>
      <xdr:colOff>38100</xdr:colOff>
      <xdr:row>57</xdr:row>
      <xdr:rowOff>11612</xdr:rowOff>
    </xdr:to>
    <xdr:sp macro="" textlink="">
      <xdr:nvSpPr>
        <xdr:cNvPr id="187" name="楕円 186">
          <a:extLst>
            <a:ext uri="{FF2B5EF4-FFF2-40B4-BE49-F238E27FC236}">
              <a16:creationId xmlns:a16="http://schemas.microsoft.com/office/drawing/2014/main" id="{39D9564D-C1D8-45C2-9110-DD45D431026A}"/>
            </a:ext>
          </a:extLst>
        </xdr:cNvPr>
        <xdr:cNvSpPr/>
      </xdr:nvSpPr>
      <xdr:spPr>
        <a:xfrm>
          <a:off x="3388360" y="968456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132262</xdr:rowOff>
    </xdr:from>
    <xdr:to>
      <xdr:col>24</xdr:col>
      <xdr:colOff>63500</xdr:colOff>
      <xdr:row>56</xdr:row>
      <xdr:rowOff>158387</xdr:rowOff>
    </xdr:to>
    <xdr:cxnSp macro="">
      <xdr:nvCxnSpPr>
        <xdr:cNvPr id="188" name="直線コネクタ 187">
          <a:extLst>
            <a:ext uri="{FF2B5EF4-FFF2-40B4-BE49-F238E27FC236}">
              <a16:creationId xmlns:a16="http://schemas.microsoft.com/office/drawing/2014/main" id="{B12B1BAF-833A-4137-B3FC-B519409A3BE0}"/>
            </a:ext>
          </a:extLst>
        </xdr:cNvPr>
        <xdr:cNvCxnSpPr/>
      </xdr:nvCxnSpPr>
      <xdr:spPr>
        <a:xfrm>
          <a:off x="3431540" y="9737272"/>
          <a:ext cx="742950" cy="24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45538</xdr:rowOff>
    </xdr:from>
    <xdr:to>
      <xdr:col>15</xdr:col>
      <xdr:colOff>101600</xdr:colOff>
      <xdr:row>56</xdr:row>
      <xdr:rowOff>147138</xdr:rowOff>
    </xdr:to>
    <xdr:sp macro="" textlink="">
      <xdr:nvSpPr>
        <xdr:cNvPr id="189" name="楕円 188">
          <a:extLst>
            <a:ext uri="{FF2B5EF4-FFF2-40B4-BE49-F238E27FC236}">
              <a16:creationId xmlns:a16="http://schemas.microsoft.com/office/drawing/2014/main" id="{0449E188-254B-479A-B6C3-5F6A76CFBF60}"/>
            </a:ext>
          </a:extLst>
        </xdr:cNvPr>
        <xdr:cNvSpPr/>
      </xdr:nvSpPr>
      <xdr:spPr>
        <a:xfrm>
          <a:off x="2571750" y="964864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96338</xdr:rowOff>
    </xdr:from>
    <xdr:to>
      <xdr:col>19</xdr:col>
      <xdr:colOff>177800</xdr:colOff>
      <xdr:row>56</xdr:row>
      <xdr:rowOff>132262</xdr:rowOff>
    </xdr:to>
    <xdr:cxnSp macro="">
      <xdr:nvCxnSpPr>
        <xdr:cNvPr id="190" name="直線コネクタ 189">
          <a:extLst>
            <a:ext uri="{FF2B5EF4-FFF2-40B4-BE49-F238E27FC236}">
              <a16:creationId xmlns:a16="http://schemas.microsoft.com/office/drawing/2014/main" id="{EE076440-791F-474A-AF54-00975316E7D7}"/>
            </a:ext>
          </a:extLst>
        </xdr:cNvPr>
        <xdr:cNvCxnSpPr/>
      </xdr:nvCxnSpPr>
      <xdr:spPr>
        <a:xfrm>
          <a:off x="2626360" y="9693728"/>
          <a:ext cx="80518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24312</xdr:rowOff>
    </xdr:from>
    <xdr:to>
      <xdr:col>10</xdr:col>
      <xdr:colOff>165100</xdr:colOff>
      <xdr:row>56</xdr:row>
      <xdr:rowOff>125912</xdr:rowOff>
    </xdr:to>
    <xdr:sp macro="" textlink="">
      <xdr:nvSpPr>
        <xdr:cNvPr id="191" name="楕円 190">
          <a:extLst>
            <a:ext uri="{FF2B5EF4-FFF2-40B4-BE49-F238E27FC236}">
              <a16:creationId xmlns:a16="http://schemas.microsoft.com/office/drawing/2014/main" id="{962F7BBC-466A-4D73-9D14-ACCACE5C0BE6}"/>
            </a:ext>
          </a:extLst>
        </xdr:cNvPr>
        <xdr:cNvSpPr/>
      </xdr:nvSpPr>
      <xdr:spPr>
        <a:xfrm>
          <a:off x="1774190" y="9621702"/>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75112</xdr:rowOff>
    </xdr:from>
    <xdr:to>
      <xdr:col>15</xdr:col>
      <xdr:colOff>50800</xdr:colOff>
      <xdr:row>56</xdr:row>
      <xdr:rowOff>96338</xdr:rowOff>
    </xdr:to>
    <xdr:cxnSp macro="">
      <xdr:nvCxnSpPr>
        <xdr:cNvPr id="192" name="直線コネクタ 191">
          <a:extLst>
            <a:ext uri="{FF2B5EF4-FFF2-40B4-BE49-F238E27FC236}">
              <a16:creationId xmlns:a16="http://schemas.microsoft.com/office/drawing/2014/main" id="{F5030114-C15A-4C52-A173-2BC44AD05B7E}"/>
            </a:ext>
          </a:extLst>
        </xdr:cNvPr>
        <xdr:cNvCxnSpPr/>
      </xdr:nvCxnSpPr>
      <xdr:spPr>
        <a:xfrm>
          <a:off x="1828800" y="9676312"/>
          <a:ext cx="797560" cy="17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16147</xdr:rowOff>
    </xdr:from>
    <xdr:to>
      <xdr:col>6</xdr:col>
      <xdr:colOff>38100</xdr:colOff>
      <xdr:row>56</xdr:row>
      <xdr:rowOff>117747</xdr:rowOff>
    </xdr:to>
    <xdr:sp macro="" textlink="">
      <xdr:nvSpPr>
        <xdr:cNvPr id="193" name="楕円 192">
          <a:extLst>
            <a:ext uri="{FF2B5EF4-FFF2-40B4-BE49-F238E27FC236}">
              <a16:creationId xmlns:a16="http://schemas.microsoft.com/office/drawing/2014/main" id="{6D8DDE62-3F6C-4B99-9A18-C71A3AFB05B6}"/>
            </a:ext>
          </a:extLst>
        </xdr:cNvPr>
        <xdr:cNvSpPr/>
      </xdr:nvSpPr>
      <xdr:spPr>
        <a:xfrm>
          <a:off x="988060" y="962115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66947</xdr:rowOff>
    </xdr:from>
    <xdr:to>
      <xdr:col>10</xdr:col>
      <xdr:colOff>114300</xdr:colOff>
      <xdr:row>56</xdr:row>
      <xdr:rowOff>75112</xdr:rowOff>
    </xdr:to>
    <xdr:cxnSp macro="">
      <xdr:nvCxnSpPr>
        <xdr:cNvPr id="194" name="直線コネクタ 193">
          <a:extLst>
            <a:ext uri="{FF2B5EF4-FFF2-40B4-BE49-F238E27FC236}">
              <a16:creationId xmlns:a16="http://schemas.microsoft.com/office/drawing/2014/main" id="{9C20DF62-E14B-4EF3-A282-95F884200156}"/>
            </a:ext>
          </a:extLst>
        </xdr:cNvPr>
        <xdr:cNvCxnSpPr/>
      </xdr:nvCxnSpPr>
      <xdr:spPr>
        <a:xfrm>
          <a:off x="1031240" y="9666242"/>
          <a:ext cx="797560" cy="10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69686</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D1125CC1-5C01-49E8-AF27-EF85D5B75A90}"/>
            </a:ext>
          </a:extLst>
        </xdr:cNvPr>
        <xdr:cNvSpPr txBox="1"/>
      </xdr:nvSpPr>
      <xdr:spPr>
        <a:xfrm>
          <a:off x="3239144" y="1052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48458</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486D6738-2021-44EA-BFA4-C0D80BE53849}"/>
            </a:ext>
          </a:extLst>
        </xdr:cNvPr>
        <xdr:cNvSpPr txBox="1"/>
      </xdr:nvSpPr>
      <xdr:spPr>
        <a:xfrm>
          <a:off x="2439044" y="10508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38661</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6A543877-8BE3-4BE0-80B3-9E8F940DBD55}"/>
            </a:ext>
          </a:extLst>
        </xdr:cNvPr>
        <xdr:cNvSpPr txBox="1"/>
      </xdr:nvSpPr>
      <xdr:spPr>
        <a:xfrm>
          <a:off x="1641484" y="1049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15801</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4E7BC0C6-3CCC-4332-9648-B870223169DB}"/>
            </a:ext>
          </a:extLst>
        </xdr:cNvPr>
        <xdr:cNvSpPr txBox="1"/>
      </xdr:nvSpPr>
      <xdr:spPr>
        <a:xfrm>
          <a:off x="855354" y="10478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28139</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CAE27275-344C-4CA3-9D53-3B5B79BE844A}"/>
            </a:ext>
          </a:extLst>
        </xdr:cNvPr>
        <xdr:cNvSpPr txBox="1"/>
      </xdr:nvSpPr>
      <xdr:spPr>
        <a:xfrm>
          <a:off x="3239144" y="9455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163665</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FB61062D-99AD-4E9E-A109-78FD8A4E0833}"/>
            </a:ext>
          </a:extLst>
        </xdr:cNvPr>
        <xdr:cNvSpPr txBox="1"/>
      </xdr:nvSpPr>
      <xdr:spPr>
        <a:xfrm>
          <a:off x="2439044" y="9423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142439</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7CE70785-A558-4D13-96E2-E89CD2421591}"/>
            </a:ext>
          </a:extLst>
        </xdr:cNvPr>
        <xdr:cNvSpPr txBox="1"/>
      </xdr:nvSpPr>
      <xdr:spPr>
        <a:xfrm>
          <a:off x="1641484" y="9398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134274</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989BBC1B-73E1-4BAC-858F-3E67AC5C9745}"/>
            </a:ext>
          </a:extLst>
        </xdr:cNvPr>
        <xdr:cNvSpPr txBox="1"/>
      </xdr:nvSpPr>
      <xdr:spPr>
        <a:xfrm>
          <a:off x="855354" y="938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5D6DBE5E-25F8-450A-A447-84EB950F90D3}"/>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61E98F53-36B9-4098-BA42-861EB6082ECF}"/>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429B3C09-1634-4821-B1A8-741712B57D9C}"/>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AFA67141-4DE3-420B-9C5D-90E3399533EA}"/>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48A9FAA1-1638-45DC-AA6D-094A29E2028C}"/>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B4B64140-3984-46E6-A6D4-CAE2A1078C03}"/>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F3D088EC-CD17-44E6-9F48-1801C822EDE4}"/>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18E95259-3276-4EFF-8D03-02C80A631541}"/>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CA8B5B06-8680-4723-98EC-0C604B6C74C7}"/>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9A203AC8-D413-4E66-BDBC-74835BB343CD}"/>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3326BCF6-FEAE-475A-9C09-64374D911CB5}"/>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a:extLst>
            <a:ext uri="{FF2B5EF4-FFF2-40B4-BE49-F238E27FC236}">
              <a16:creationId xmlns:a16="http://schemas.microsoft.com/office/drawing/2014/main" id="{F5C0DCB0-51A0-4B1B-A77F-9748B141FAFE}"/>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42BAD922-23FE-4809-A646-574D8201187D}"/>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6" name="テキスト ボックス 215">
          <a:extLst>
            <a:ext uri="{FF2B5EF4-FFF2-40B4-BE49-F238E27FC236}">
              <a16:creationId xmlns:a16="http://schemas.microsoft.com/office/drawing/2014/main" id="{211FC6F0-C531-4087-8EC3-1546F63171BF}"/>
            </a:ext>
          </a:extLst>
        </xdr:cNvPr>
        <xdr:cNvSpPr txBox="1"/>
      </xdr:nvSpPr>
      <xdr:spPr>
        <a:xfrm>
          <a:off x="5416126" y="1052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D6F87B25-DFB2-441E-8881-7B245C9D6443}"/>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8" name="テキスト ボックス 217">
          <a:extLst>
            <a:ext uri="{FF2B5EF4-FFF2-40B4-BE49-F238E27FC236}">
              <a16:creationId xmlns:a16="http://schemas.microsoft.com/office/drawing/2014/main" id="{A5D9C707-744E-4A3D-9122-F805CFC1DB94}"/>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5B412048-D791-4469-B827-8F1966862AAF}"/>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0" name="テキスト ボックス 219">
          <a:extLst>
            <a:ext uri="{FF2B5EF4-FFF2-40B4-BE49-F238E27FC236}">
              <a16:creationId xmlns:a16="http://schemas.microsoft.com/office/drawing/2014/main" id="{E206DEFA-8FD3-4805-AC9B-B8887121DFF2}"/>
            </a:ext>
          </a:extLst>
        </xdr:cNvPr>
        <xdr:cNvSpPr txBox="1"/>
      </xdr:nvSpPr>
      <xdr:spPr>
        <a:xfrm>
          <a:off x="5416126" y="976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0F76D059-2012-4D69-B31C-EB6A259E3A75}"/>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2" name="テキスト ボックス 221">
          <a:extLst>
            <a:ext uri="{FF2B5EF4-FFF2-40B4-BE49-F238E27FC236}">
              <a16:creationId xmlns:a16="http://schemas.microsoft.com/office/drawing/2014/main" id="{CC1D2F6C-209E-48DC-82AF-EC62ACCDB634}"/>
            </a:ext>
          </a:extLst>
        </xdr:cNvPr>
        <xdr:cNvSpPr txBox="1"/>
      </xdr:nvSpPr>
      <xdr:spPr>
        <a:xfrm>
          <a:off x="5416126" y="938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71EA21C0-CE40-488A-BC80-36931B6CBEA3}"/>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4" name="テキスト ボックス 223">
          <a:extLst>
            <a:ext uri="{FF2B5EF4-FFF2-40B4-BE49-F238E27FC236}">
              <a16:creationId xmlns:a16="http://schemas.microsoft.com/office/drawing/2014/main" id="{AF57C021-A82D-41A4-AC5A-1579FF668E93}"/>
            </a:ext>
          </a:extLst>
        </xdr:cNvPr>
        <xdr:cNvSpPr txBox="1"/>
      </xdr:nvSpPr>
      <xdr:spPr>
        <a:xfrm>
          <a:off x="5416126" y="900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77103B8C-C875-462C-BEB2-53D188F94098}"/>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21020</xdr:rowOff>
    </xdr:from>
    <xdr:to>
      <xdr:col>54</xdr:col>
      <xdr:colOff>189865</xdr:colOff>
      <xdr:row>64</xdr:row>
      <xdr:rowOff>71324</xdr:rowOff>
    </xdr:to>
    <xdr:cxnSp macro="">
      <xdr:nvCxnSpPr>
        <xdr:cNvPr id="226" name="直線コネクタ 225">
          <a:extLst>
            <a:ext uri="{FF2B5EF4-FFF2-40B4-BE49-F238E27FC236}">
              <a16:creationId xmlns:a16="http://schemas.microsoft.com/office/drawing/2014/main" id="{566A7421-84D2-4757-BD7C-468114715CFE}"/>
            </a:ext>
          </a:extLst>
        </xdr:cNvPr>
        <xdr:cNvCxnSpPr/>
      </xdr:nvCxnSpPr>
      <xdr:spPr>
        <a:xfrm flipV="1">
          <a:off x="9429115" y="9618410"/>
          <a:ext cx="0" cy="1423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75151</xdr:rowOff>
    </xdr:from>
    <xdr:ext cx="469744" cy="259045"/>
    <xdr:sp macro="" textlink="">
      <xdr:nvSpPr>
        <xdr:cNvPr id="227" name="【橋りょう・トンネル】&#10;一人当たり有形固定資産（償却資産）額最小値テキスト">
          <a:extLst>
            <a:ext uri="{FF2B5EF4-FFF2-40B4-BE49-F238E27FC236}">
              <a16:creationId xmlns:a16="http://schemas.microsoft.com/office/drawing/2014/main" id="{3BE2DA95-37A4-4EFE-BA5A-281CDD44C862}"/>
            </a:ext>
          </a:extLst>
        </xdr:cNvPr>
        <xdr:cNvSpPr txBox="1"/>
      </xdr:nvSpPr>
      <xdr:spPr>
        <a:xfrm>
          <a:off x="9467850" y="1104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71324</xdr:rowOff>
    </xdr:from>
    <xdr:to>
      <xdr:col>55</xdr:col>
      <xdr:colOff>88900</xdr:colOff>
      <xdr:row>64</xdr:row>
      <xdr:rowOff>71324</xdr:rowOff>
    </xdr:to>
    <xdr:cxnSp macro="">
      <xdr:nvCxnSpPr>
        <xdr:cNvPr id="228" name="直線コネクタ 227">
          <a:extLst>
            <a:ext uri="{FF2B5EF4-FFF2-40B4-BE49-F238E27FC236}">
              <a16:creationId xmlns:a16="http://schemas.microsoft.com/office/drawing/2014/main" id="{2B982B79-9AD8-4CF3-9515-F3A6AEF8B8A8}"/>
            </a:ext>
          </a:extLst>
        </xdr:cNvPr>
        <xdr:cNvCxnSpPr/>
      </xdr:nvCxnSpPr>
      <xdr:spPr>
        <a:xfrm>
          <a:off x="9356090" y="1104221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139147</xdr:rowOff>
    </xdr:from>
    <xdr:ext cx="599010" cy="259045"/>
    <xdr:sp macro="" textlink="">
      <xdr:nvSpPr>
        <xdr:cNvPr id="229" name="【橋りょう・トンネル】&#10;一人当たり有形固定資産（償却資産）額最大値テキスト">
          <a:extLst>
            <a:ext uri="{FF2B5EF4-FFF2-40B4-BE49-F238E27FC236}">
              <a16:creationId xmlns:a16="http://schemas.microsoft.com/office/drawing/2014/main" id="{0E097015-4B05-45B9-89FE-2331463ACBBC}"/>
            </a:ext>
          </a:extLst>
        </xdr:cNvPr>
        <xdr:cNvSpPr txBox="1"/>
      </xdr:nvSpPr>
      <xdr:spPr>
        <a:xfrm>
          <a:off x="9467850" y="9393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21020</xdr:rowOff>
    </xdr:from>
    <xdr:to>
      <xdr:col>55</xdr:col>
      <xdr:colOff>88900</xdr:colOff>
      <xdr:row>56</xdr:row>
      <xdr:rowOff>21020</xdr:rowOff>
    </xdr:to>
    <xdr:cxnSp macro="">
      <xdr:nvCxnSpPr>
        <xdr:cNvPr id="230" name="直線コネクタ 229">
          <a:extLst>
            <a:ext uri="{FF2B5EF4-FFF2-40B4-BE49-F238E27FC236}">
              <a16:creationId xmlns:a16="http://schemas.microsoft.com/office/drawing/2014/main" id="{E564F1C3-8D45-4B0D-8056-9BDE4BB184F1}"/>
            </a:ext>
          </a:extLst>
        </xdr:cNvPr>
        <xdr:cNvCxnSpPr/>
      </xdr:nvCxnSpPr>
      <xdr:spPr>
        <a:xfrm>
          <a:off x="9356090" y="961841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12703</xdr:rowOff>
    </xdr:from>
    <xdr:ext cx="534377" cy="259045"/>
    <xdr:sp macro="" textlink="">
      <xdr:nvSpPr>
        <xdr:cNvPr id="231" name="【橋りょう・トンネル】&#10;一人当たり有形固定資産（償却資産）額平均値テキスト">
          <a:extLst>
            <a:ext uri="{FF2B5EF4-FFF2-40B4-BE49-F238E27FC236}">
              <a16:creationId xmlns:a16="http://schemas.microsoft.com/office/drawing/2014/main" id="{6C4D013A-CD4A-469C-B9C7-2203BACB589B}"/>
            </a:ext>
          </a:extLst>
        </xdr:cNvPr>
        <xdr:cNvSpPr txBox="1"/>
      </xdr:nvSpPr>
      <xdr:spPr>
        <a:xfrm>
          <a:off x="9467850" y="10474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161276</xdr:rowOff>
    </xdr:from>
    <xdr:to>
      <xdr:col>55</xdr:col>
      <xdr:colOff>50800</xdr:colOff>
      <xdr:row>62</xdr:row>
      <xdr:rowOff>91426</xdr:rowOff>
    </xdr:to>
    <xdr:sp macro="" textlink="">
      <xdr:nvSpPr>
        <xdr:cNvPr id="232" name="フローチャート: 判断 231">
          <a:extLst>
            <a:ext uri="{FF2B5EF4-FFF2-40B4-BE49-F238E27FC236}">
              <a16:creationId xmlns:a16="http://schemas.microsoft.com/office/drawing/2014/main" id="{BE10069F-9D45-4A1C-B7F0-02EA4DDB9529}"/>
            </a:ext>
          </a:extLst>
        </xdr:cNvPr>
        <xdr:cNvSpPr/>
      </xdr:nvSpPr>
      <xdr:spPr>
        <a:xfrm>
          <a:off x="9394190" y="10621631"/>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165653</xdr:rowOff>
    </xdr:from>
    <xdr:to>
      <xdr:col>50</xdr:col>
      <xdr:colOff>165100</xdr:colOff>
      <xdr:row>62</xdr:row>
      <xdr:rowOff>95803</xdr:rowOff>
    </xdr:to>
    <xdr:sp macro="" textlink="">
      <xdr:nvSpPr>
        <xdr:cNvPr id="233" name="フローチャート: 判断 232">
          <a:extLst>
            <a:ext uri="{FF2B5EF4-FFF2-40B4-BE49-F238E27FC236}">
              <a16:creationId xmlns:a16="http://schemas.microsoft.com/office/drawing/2014/main" id="{1A66920E-13F4-48BC-9DE4-5CCD1DC04D39}"/>
            </a:ext>
          </a:extLst>
        </xdr:cNvPr>
        <xdr:cNvSpPr/>
      </xdr:nvSpPr>
      <xdr:spPr>
        <a:xfrm>
          <a:off x="8632190" y="10627913"/>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169429</xdr:rowOff>
    </xdr:from>
    <xdr:to>
      <xdr:col>46</xdr:col>
      <xdr:colOff>38100</xdr:colOff>
      <xdr:row>62</xdr:row>
      <xdr:rowOff>99579</xdr:rowOff>
    </xdr:to>
    <xdr:sp macro="" textlink="">
      <xdr:nvSpPr>
        <xdr:cNvPr id="234" name="フローチャート: 判断 233">
          <a:extLst>
            <a:ext uri="{FF2B5EF4-FFF2-40B4-BE49-F238E27FC236}">
              <a16:creationId xmlns:a16="http://schemas.microsoft.com/office/drawing/2014/main" id="{282BE3F5-96FC-48A6-A57F-ABC98E7E1CF0}"/>
            </a:ext>
          </a:extLst>
        </xdr:cNvPr>
        <xdr:cNvSpPr/>
      </xdr:nvSpPr>
      <xdr:spPr>
        <a:xfrm>
          <a:off x="7846060" y="10631689"/>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4830</xdr:rowOff>
    </xdr:from>
    <xdr:to>
      <xdr:col>41</xdr:col>
      <xdr:colOff>101600</xdr:colOff>
      <xdr:row>62</xdr:row>
      <xdr:rowOff>106430</xdr:rowOff>
    </xdr:to>
    <xdr:sp macro="" textlink="">
      <xdr:nvSpPr>
        <xdr:cNvPr id="235" name="フローチャート: 判断 234">
          <a:extLst>
            <a:ext uri="{FF2B5EF4-FFF2-40B4-BE49-F238E27FC236}">
              <a16:creationId xmlns:a16="http://schemas.microsoft.com/office/drawing/2014/main" id="{A2BA4FD6-0C66-4599-9475-B1A2DEE717CD}"/>
            </a:ext>
          </a:extLst>
        </xdr:cNvPr>
        <xdr:cNvSpPr/>
      </xdr:nvSpPr>
      <xdr:spPr>
        <a:xfrm>
          <a:off x="7029450" y="106366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168603</xdr:rowOff>
    </xdr:from>
    <xdr:to>
      <xdr:col>36</xdr:col>
      <xdr:colOff>165100</xdr:colOff>
      <xdr:row>62</xdr:row>
      <xdr:rowOff>98753</xdr:rowOff>
    </xdr:to>
    <xdr:sp macro="" textlink="">
      <xdr:nvSpPr>
        <xdr:cNvPr id="236" name="フローチャート: 判断 235">
          <a:extLst>
            <a:ext uri="{FF2B5EF4-FFF2-40B4-BE49-F238E27FC236}">
              <a16:creationId xmlns:a16="http://schemas.microsoft.com/office/drawing/2014/main" id="{69A59A2D-611B-4EDB-9B26-107EBC1F324F}"/>
            </a:ext>
          </a:extLst>
        </xdr:cNvPr>
        <xdr:cNvSpPr/>
      </xdr:nvSpPr>
      <xdr:spPr>
        <a:xfrm>
          <a:off x="6231890" y="10630863"/>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945FEF43-D998-4953-A26D-11E10BB228FB}"/>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65A05EBD-5F21-4767-863A-C14F3BE156A9}"/>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171019AC-CDC8-493F-A514-72953ACFCFFB}"/>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CF4E70A3-0E62-4CE5-BD04-5CA29974C5E4}"/>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8BB771F-995A-4E9B-BAE5-142137179BB0}"/>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20524</xdr:rowOff>
    </xdr:from>
    <xdr:to>
      <xdr:col>55</xdr:col>
      <xdr:colOff>50800</xdr:colOff>
      <xdr:row>64</xdr:row>
      <xdr:rowOff>122124</xdr:rowOff>
    </xdr:to>
    <xdr:sp macro="" textlink="">
      <xdr:nvSpPr>
        <xdr:cNvPr id="242" name="楕円 241">
          <a:extLst>
            <a:ext uri="{FF2B5EF4-FFF2-40B4-BE49-F238E27FC236}">
              <a16:creationId xmlns:a16="http://schemas.microsoft.com/office/drawing/2014/main" id="{0B0412AC-DB5F-4BB0-9954-3D40241251C7}"/>
            </a:ext>
          </a:extLst>
        </xdr:cNvPr>
        <xdr:cNvSpPr/>
      </xdr:nvSpPr>
      <xdr:spPr>
        <a:xfrm>
          <a:off x="9394190" y="10989514"/>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106901</xdr:rowOff>
    </xdr:from>
    <xdr:ext cx="469744" cy="259045"/>
    <xdr:sp macro="" textlink="">
      <xdr:nvSpPr>
        <xdr:cNvPr id="243" name="【橋りょう・トンネル】&#10;一人当たり有形固定資産（償却資産）額該当値テキスト">
          <a:extLst>
            <a:ext uri="{FF2B5EF4-FFF2-40B4-BE49-F238E27FC236}">
              <a16:creationId xmlns:a16="http://schemas.microsoft.com/office/drawing/2014/main" id="{EFDC6B21-9A3E-47C8-8F2E-2C8B83F9A1D1}"/>
            </a:ext>
          </a:extLst>
        </xdr:cNvPr>
        <xdr:cNvSpPr txBox="1"/>
      </xdr:nvSpPr>
      <xdr:spPr>
        <a:xfrm>
          <a:off x="9467850" y="10906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20703</xdr:rowOff>
    </xdr:from>
    <xdr:to>
      <xdr:col>50</xdr:col>
      <xdr:colOff>165100</xdr:colOff>
      <xdr:row>64</xdr:row>
      <xdr:rowOff>122303</xdr:rowOff>
    </xdr:to>
    <xdr:sp macro="" textlink="">
      <xdr:nvSpPr>
        <xdr:cNvPr id="244" name="楕円 243">
          <a:extLst>
            <a:ext uri="{FF2B5EF4-FFF2-40B4-BE49-F238E27FC236}">
              <a16:creationId xmlns:a16="http://schemas.microsoft.com/office/drawing/2014/main" id="{40F11133-9067-49FA-8477-4E6E04484DF6}"/>
            </a:ext>
          </a:extLst>
        </xdr:cNvPr>
        <xdr:cNvSpPr/>
      </xdr:nvSpPr>
      <xdr:spPr>
        <a:xfrm>
          <a:off x="8632190" y="10989693"/>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71324</xdr:rowOff>
    </xdr:from>
    <xdr:to>
      <xdr:col>55</xdr:col>
      <xdr:colOff>0</xdr:colOff>
      <xdr:row>64</xdr:row>
      <xdr:rowOff>71503</xdr:rowOff>
    </xdr:to>
    <xdr:cxnSp macro="">
      <xdr:nvCxnSpPr>
        <xdr:cNvPr id="245" name="直線コネクタ 244">
          <a:extLst>
            <a:ext uri="{FF2B5EF4-FFF2-40B4-BE49-F238E27FC236}">
              <a16:creationId xmlns:a16="http://schemas.microsoft.com/office/drawing/2014/main" id="{116E1F10-55C4-4CA9-BC94-34098CF4A7B9}"/>
            </a:ext>
          </a:extLst>
        </xdr:cNvPr>
        <xdr:cNvCxnSpPr/>
      </xdr:nvCxnSpPr>
      <xdr:spPr>
        <a:xfrm flipV="1">
          <a:off x="8686800" y="11042219"/>
          <a:ext cx="742950" cy="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20721</xdr:rowOff>
    </xdr:from>
    <xdr:to>
      <xdr:col>46</xdr:col>
      <xdr:colOff>38100</xdr:colOff>
      <xdr:row>64</xdr:row>
      <xdr:rowOff>122321</xdr:rowOff>
    </xdr:to>
    <xdr:sp macro="" textlink="">
      <xdr:nvSpPr>
        <xdr:cNvPr id="246" name="楕円 245">
          <a:extLst>
            <a:ext uri="{FF2B5EF4-FFF2-40B4-BE49-F238E27FC236}">
              <a16:creationId xmlns:a16="http://schemas.microsoft.com/office/drawing/2014/main" id="{74796A19-8BAE-4CF8-A2C3-460F7E91B4FE}"/>
            </a:ext>
          </a:extLst>
        </xdr:cNvPr>
        <xdr:cNvSpPr/>
      </xdr:nvSpPr>
      <xdr:spPr>
        <a:xfrm>
          <a:off x="7846060" y="10989711"/>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71503</xdr:rowOff>
    </xdr:from>
    <xdr:to>
      <xdr:col>50</xdr:col>
      <xdr:colOff>114300</xdr:colOff>
      <xdr:row>64</xdr:row>
      <xdr:rowOff>71521</xdr:rowOff>
    </xdr:to>
    <xdr:cxnSp macro="">
      <xdr:nvCxnSpPr>
        <xdr:cNvPr id="247" name="直線コネクタ 246">
          <a:extLst>
            <a:ext uri="{FF2B5EF4-FFF2-40B4-BE49-F238E27FC236}">
              <a16:creationId xmlns:a16="http://schemas.microsoft.com/office/drawing/2014/main" id="{B06144F6-86F2-4D27-8917-36FFDD4182C6}"/>
            </a:ext>
          </a:extLst>
        </xdr:cNvPr>
        <xdr:cNvCxnSpPr/>
      </xdr:nvCxnSpPr>
      <xdr:spPr>
        <a:xfrm flipV="1">
          <a:off x="7889240" y="11042398"/>
          <a:ext cx="797560" cy="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21037</xdr:rowOff>
    </xdr:from>
    <xdr:to>
      <xdr:col>41</xdr:col>
      <xdr:colOff>101600</xdr:colOff>
      <xdr:row>64</xdr:row>
      <xdr:rowOff>122637</xdr:rowOff>
    </xdr:to>
    <xdr:sp macro="" textlink="">
      <xdr:nvSpPr>
        <xdr:cNvPr id="248" name="楕円 247">
          <a:extLst>
            <a:ext uri="{FF2B5EF4-FFF2-40B4-BE49-F238E27FC236}">
              <a16:creationId xmlns:a16="http://schemas.microsoft.com/office/drawing/2014/main" id="{4EF6ABF7-9F86-46C9-AB7A-3F393173BF0E}"/>
            </a:ext>
          </a:extLst>
        </xdr:cNvPr>
        <xdr:cNvSpPr/>
      </xdr:nvSpPr>
      <xdr:spPr>
        <a:xfrm>
          <a:off x="7029450" y="1099002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71521</xdr:rowOff>
    </xdr:from>
    <xdr:to>
      <xdr:col>45</xdr:col>
      <xdr:colOff>177800</xdr:colOff>
      <xdr:row>64</xdr:row>
      <xdr:rowOff>71837</xdr:rowOff>
    </xdr:to>
    <xdr:cxnSp macro="">
      <xdr:nvCxnSpPr>
        <xdr:cNvPr id="249" name="直線コネクタ 248">
          <a:extLst>
            <a:ext uri="{FF2B5EF4-FFF2-40B4-BE49-F238E27FC236}">
              <a16:creationId xmlns:a16="http://schemas.microsoft.com/office/drawing/2014/main" id="{4FDB3578-3C28-4BB6-9315-565BD2A1C32A}"/>
            </a:ext>
          </a:extLst>
        </xdr:cNvPr>
        <xdr:cNvCxnSpPr/>
      </xdr:nvCxnSpPr>
      <xdr:spPr>
        <a:xfrm flipV="1">
          <a:off x="7084060" y="11042416"/>
          <a:ext cx="805180" cy="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21571</xdr:rowOff>
    </xdr:from>
    <xdr:to>
      <xdr:col>36</xdr:col>
      <xdr:colOff>165100</xdr:colOff>
      <xdr:row>64</xdr:row>
      <xdr:rowOff>123171</xdr:rowOff>
    </xdr:to>
    <xdr:sp macro="" textlink="">
      <xdr:nvSpPr>
        <xdr:cNvPr id="250" name="楕円 249">
          <a:extLst>
            <a:ext uri="{FF2B5EF4-FFF2-40B4-BE49-F238E27FC236}">
              <a16:creationId xmlns:a16="http://schemas.microsoft.com/office/drawing/2014/main" id="{F4C5E659-D4C0-4255-87F4-B2019F0C5128}"/>
            </a:ext>
          </a:extLst>
        </xdr:cNvPr>
        <xdr:cNvSpPr/>
      </xdr:nvSpPr>
      <xdr:spPr>
        <a:xfrm>
          <a:off x="6231890" y="10990561"/>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71837</xdr:rowOff>
    </xdr:from>
    <xdr:to>
      <xdr:col>41</xdr:col>
      <xdr:colOff>50800</xdr:colOff>
      <xdr:row>64</xdr:row>
      <xdr:rowOff>72371</xdr:rowOff>
    </xdr:to>
    <xdr:cxnSp macro="">
      <xdr:nvCxnSpPr>
        <xdr:cNvPr id="251" name="直線コネクタ 250">
          <a:extLst>
            <a:ext uri="{FF2B5EF4-FFF2-40B4-BE49-F238E27FC236}">
              <a16:creationId xmlns:a16="http://schemas.microsoft.com/office/drawing/2014/main" id="{51359242-A3A3-4B97-B6E8-992695257EA8}"/>
            </a:ext>
          </a:extLst>
        </xdr:cNvPr>
        <xdr:cNvCxnSpPr/>
      </xdr:nvCxnSpPr>
      <xdr:spPr>
        <a:xfrm flipV="1">
          <a:off x="6286500" y="11042732"/>
          <a:ext cx="797560" cy="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112330</xdr:rowOff>
    </xdr:from>
    <xdr:ext cx="534377" cy="259045"/>
    <xdr:sp macro="" textlink="">
      <xdr:nvSpPr>
        <xdr:cNvPr id="252" name="n_1aveValue【橋りょう・トンネル】&#10;一人当たり有形固定資産（償却資産）額">
          <a:extLst>
            <a:ext uri="{FF2B5EF4-FFF2-40B4-BE49-F238E27FC236}">
              <a16:creationId xmlns:a16="http://schemas.microsoft.com/office/drawing/2014/main" id="{C52C572C-9765-4E29-A728-F37A3BB1187B}"/>
            </a:ext>
          </a:extLst>
        </xdr:cNvPr>
        <xdr:cNvSpPr txBox="1"/>
      </xdr:nvSpPr>
      <xdr:spPr>
        <a:xfrm>
          <a:off x="8422151" y="1039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116106</xdr:rowOff>
    </xdr:from>
    <xdr:ext cx="534377" cy="259045"/>
    <xdr:sp macro="" textlink="">
      <xdr:nvSpPr>
        <xdr:cNvPr id="253" name="n_2aveValue【橋りょう・トンネル】&#10;一人当たり有形固定資産（償却資産）額">
          <a:extLst>
            <a:ext uri="{FF2B5EF4-FFF2-40B4-BE49-F238E27FC236}">
              <a16:creationId xmlns:a16="http://schemas.microsoft.com/office/drawing/2014/main" id="{DC34D46F-E43B-44A8-9F60-D451EFB50D38}"/>
            </a:ext>
          </a:extLst>
        </xdr:cNvPr>
        <xdr:cNvSpPr txBox="1"/>
      </xdr:nvSpPr>
      <xdr:spPr>
        <a:xfrm>
          <a:off x="7641101" y="1040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122957</xdr:rowOff>
    </xdr:from>
    <xdr:ext cx="534377" cy="259045"/>
    <xdr:sp macro="" textlink="">
      <xdr:nvSpPr>
        <xdr:cNvPr id="254" name="n_3aveValue【橋りょう・トンネル】&#10;一人当たり有形固定資産（償却資産）額">
          <a:extLst>
            <a:ext uri="{FF2B5EF4-FFF2-40B4-BE49-F238E27FC236}">
              <a16:creationId xmlns:a16="http://schemas.microsoft.com/office/drawing/2014/main" id="{3C3743D5-C537-4CE7-8930-5D9C47830C05}"/>
            </a:ext>
          </a:extLst>
        </xdr:cNvPr>
        <xdr:cNvSpPr txBox="1"/>
      </xdr:nvSpPr>
      <xdr:spPr>
        <a:xfrm>
          <a:off x="6854971" y="1041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115280</xdr:rowOff>
    </xdr:from>
    <xdr:ext cx="534377" cy="259045"/>
    <xdr:sp macro="" textlink="">
      <xdr:nvSpPr>
        <xdr:cNvPr id="255" name="n_4aveValue【橋りょう・トンネル】&#10;一人当たり有形固定資産（償却資産）額">
          <a:extLst>
            <a:ext uri="{FF2B5EF4-FFF2-40B4-BE49-F238E27FC236}">
              <a16:creationId xmlns:a16="http://schemas.microsoft.com/office/drawing/2014/main" id="{A14599F9-1B4E-4928-96F5-3418F837CF4B}"/>
            </a:ext>
          </a:extLst>
        </xdr:cNvPr>
        <xdr:cNvSpPr txBox="1"/>
      </xdr:nvSpPr>
      <xdr:spPr>
        <a:xfrm>
          <a:off x="6038361" y="1040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113430</xdr:rowOff>
    </xdr:from>
    <xdr:ext cx="469744" cy="259045"/>
    <xdr:sp macro="" textlink="">
      <xdr:nvSpPr>
        <xdr:cNvPr id="256" name="n_1mainValue【橋りょう・トンネル】&#10;一人当たり有形固定資産（償却資産）額">
          <a:extLst>
            <a:ext uri="{FF2B5EF4-FFF2-40B4-BE49-F238E27FC236}">
              <a16:creationId xmlns:a16="http://schemas.microsoft.com/office/drawing/2014/main" id="{A838AB1C-01B9-4AED-80F0-6C717C853D00}"/>
            </a:ext>
          </a:extLst>
        </xdr:cNvPr>
        <xdr:cNvSpPr txBox="1"/>
      </xdr:nvSpPr>
      <xdr:spPr>
        <a:xfrm>
          <a:off x="8454468" y="11086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113448</xdr:rowOff>
    </xdr:from>
    <xdr:ext cx="469744" cy="259045"/>
    <xdr:sp macro="" textlink="">
      <xdr:nvSpPr>
        <xdr:cNvPr id="257" name="n_2mainValue【橋りょう・トンネル】&#10;一人当たり有形固定資産（償却資産）額">
          <a:extLst>
            <a:ext uri="{FF2B5EF4-FFF2-40B4-BE49-F238E27FC236}">
              <a16:creationId xmlns:a16="http://schemas.microsoft.com/office/drawing/2014/main" id="{132F678C-27BC-4D71-8376-B3080492DE55}"/>
            </a:ext>
          </a:extLst>
        </xdr:cNvPr>
        <xdr:cNvSpPr txBox="1"/>
      </xdr:nvSpPr>
      <xdr:spPr>
        <a:xfrm>
          <a:off x="7673418" y="11086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113764</xdr:rowOff>
    </xdr:from>
    <xdr:ext cx="469744" cy="259045"/>
    <xdr:sp macro="" textlink="">
      <xdr:nvSpPr>
        <xdr:cNvPr id="258" name="n_3mainValue【橋りょう・トンネル】&#10;一人当たり有形固定資産（償却資産）額">
          <a:extLst>
            <a:ext uri="{FF2B5EF4-FFF2-40B4-BE49-F238E27FC236}">
              <a16:creationId xmlns:a16="http://schemas.microsoft.com/office/drawing/2014/main" id="{A9B6C276-1C2F-45BA-AA67-B86CC3CCE026}"/>
            </a:ext>
          </a:extLst>
        </xdr:cNvPr>
        <xdr:cNvSpPr txBox="1"/>
      </xdr:nvSpPr>
      <xdr:spPr>
        <a:xfrm>
          <a:off x="6866333" y="11086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114298</xdr:rowOff>
    </xdr:from>
    <xdr:ext cx="469744" cy="259045"/>
    <xdr:sp macro="" textlink="">
      <xdr:nvSpPr>
        <xdr:cNvPr id="259" name="n_4mainValue【橋りょう・トンネル】&#10;一人当たり有形固定資産（償却資産）額">
          <a:extLst>
            <a:ext uri="{FF2B5EF4-FFF2-40B4-BE49-F238E27FC236}">
              <a16:creationId xmlns:a16="http://schemas.microsoft.com/office/drawing/2014/main" id="{DBAE588E-F130-4377-9957-5A9F8BE3F578}"/>
            </a:ext>
          </a:extLst>
        </xdr:cNvPr>
        <xdr:cNvSpPr txBox="1"/>
      </xdr:nvSpPr>
      <xdr:spPr>
        <a:xfrm>
          <a:off x="6068773" y="1108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20DC28E3-1BF7-4B1A-A2B8-39BC1E5CFDE6}"/>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8D378C83-F3DB-45EE-9F48-EB403C132F22}"/>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FF47EF9A-B453-4E4D-AFA8-7CE01018EDA5}"/>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07FC32EC-45F8-405E-BE4C-D53834012419}"/>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ECC6BA00-337B-4E63-838C-D958346DDC93}"/>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59D440EC-2AA0-4AA4-A467-6C2FBDED07D8}"/>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4DAAFA53-9140-48F7-B980-14D912E68F18}"/>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F351451F-CC92-4FA0-8E9F-B185717F03F5}"/>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45AA31D7-201D-4B48-8784-8A46508FF0EA}"/>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FE14F22C-5CD5-427B-B906-89AF779AB6BB}"/>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A1322731-2560-41E8-8A3E-A659F8467529}"/>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1" name="直線コネクタ 270">
          <a:extLst>
            <a:ext uri="{FF2B5EF4-FFF2-40B4-BE49-F238E27FC236}">
              <a16:creationId xmlns:a16="http://schemas.microsoft.com/office/drawing/2014/main" id="{249A81D3-D55D-4B3B-87D2-A82A0FE674AB}"/>
            </a:ext>
          </a:extLst>
        </xdr:cNvPr>
        <xdr:cNvCxnSpPr/>
      </xdr:nvCxnSpPr>
      <xdr:spPr>
        <a:xfrm>
          <a:off x="6858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2" name="テキスト ボックス 271">
          <a:extLst>
            <a:ext uri="{FF2B5EF4-FFF2-40B4-BE49-F238E27FC236}">
              <a16:creationId xmlns:a16="http://schemas.microsoft.com/office/drawing/2014/main" id="{8B87F7BE-347B-4EC2-B3A9-9E088A098FEA}"/>
            </a:ext>
          </a:extLst>
        </xdr:cNvPr>
        <xdr:cNvSpPr txBox="1"/>
      </xdr:nvSpPr>
      <xdr:spPr>
        <a:xfrm>
          <a:off x="343701" y="1476739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3" name="直線コネクタ 272">
          <a:extLst>
            <a:ext uri="{FF2B5EF4-FFF2-40B4-BE49-F238E27FC236}">
              <a16:creationId xmlns:a16="http://schemas.microsoft.com/office/drawing/2014/main" id="{E3EC621E-0F1C-47A7-80C9-338ECA771F95}"/>
            </a:ext>
          </a:extLst>
        </xdr:cNvPr>
        <xdr:cNvCxnSpPr/>
      </xdr:nvCxnSpPr>
      <xdr:spPr>
        <a:xfrm>
          <a:off x="6858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4" name="テキスト ボックス 273">
          <a:extLst>
            <a:ext uri="{FF2B5EF4-FFF2-40B4-BE49-F238E27FC236}">
              <a16:creationId xmlns:a16="http://schemas.microsoft.com/office/drawing/2014/main" id="{9C7AC1D5-ABFC-4F4B-94F0-766C291ACE41}"/>
            </a:ext>
          </a:extLst>
        </xdr:cNvPr>
        <xdr:cNvSpPr txBox="1"/>
      </xdr:nvSpPr>
      <xdr:spPr>
        <a:xfrm>
          <a:off x="34370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5" name="直線コネクタ 274">
          <a:extLst>
            <a:ext uri="{FF2B5EF4-FFF2-40B4-BE49-F238E27FC236}">
              <a16:creationId xmlns:a16="http://schemas.microsoft.com/office/drawing/2014/main" id="{5129431C-9FE8-43F9-ABAF-4E8EF935E253}"/>
            </a:ext>
          </a:extLst>
        </xdr:cNvPr>
        <xdr:cNvCxnSpPr/>
      </xdr:nvCxnSpPr>
      <xdr:spPr>
        <a:xfrm>
          <a:off x="6858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6" name="テキスト ボックス 275">
          <a:extLst>
            <a:ext uri="{FF2B5EF4-FFF2-40B4-BE49-F238E27FC236}">
              <a16:creationId xmlns:a16="http://schemas.microsoft.com/office/drawing/2014/main" id="{E7BF3B5C-14C8-445A-98B9-D430C3030634}"/>
            </a:ext>
          </a:extLst>
        </xdr:cNvPr>
        <xdr:cNvSpPr txBox="1"/>
      </xdr:nvSpPr>
      <xdr:spPr>
        <a:xfrm>
          <a:off x="34370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7" name="直線コネクタ 276">
          <a:extLst>
            <a:ext uri="{FF2B5EF4-FFF2-40B4-BE49-F238E27FC236}">
              <a16:creationId xmlns:a16="http://schemas.microsoft.com/office/drawing/2014/main" id="{67D70AAE-85B9-4FA4-B99B-C211CE0C168B}"/>
            </a:ext>
          </a:extLst>
        </xdr:cNvPr>
        <xdr:cNvCxnSpPr/>
      </xdr:nvCxnSpPr>
      <xdr:spPr>
        <a:xfrm>
          <a:off x="6858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8" name="テキスト ボックス 277">
          <a:extLst>
            <a:ext uri="{FF2B5EF4-FFF2-40B4-BE49-F238E27FC236}">
              <a16:creationId xmlns:a16="http://schemas.microsoft.com/office/drawing/2014/main" id="{184641CC-F2C4-46F6-89EC-A4D44BA4FBDE}"/>
            </a:ext>
          </a:extLst>
        </xdr:cNvPr>
        <xdr:cNvSpPr txBox="1"/>
      </xdr:nvSpPr>
      <xdr:spPr>
        <a:xfrm>
          <a:off x="34370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9" name="直線コネクタ 278">
          <a:extLst>
            <a:ext uri="{FF2B5EF4-FFF2-40B4-BE49-F238E27FC236}">
              <a16:creationId xmlns:a16="http://schemas.microsoft.com/office/drawing/2014/main" id="{AAF976E7-D504-4D58-9811-F964D59846BB}"/>
            </a:ext>
          </a:extLst>
        </xdr:cNvPr>
        <xdr:cNvCxnSpPr/>
      </xdr:nvCxnSpPr>
      <xdr:spPr>
        <a:xfrm>
          <a:off x="6858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0" name="テキスト ボックス 279">
          <a:extLst>
            <a:ext uri="{FF2B5EF4-FFF2-40B4-BE49-F238E27FC236}">
              <a16:creationId xmlns:a16="http://schemas.microsoft.com/office/drawing/2014/main" id="{1012B636-98D3-4301-AC63-7F059A5BC5B5}"/>
            </a:ext>
          </a:extLst>
        </xdr:cNvPr>
        <xdr:cNvSpPr txBox="1"/>
      </xdr:nvSpPr>
      <xdr:spPr>
        <a:xfrm>
          <a:off x="34370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1" name="直線コネクタ 280">
          <a:extLst>
            <a:ext uri="{FF2B5EF4-FFF2-40B4-BE49-F238E27FC236}">
              <a16:creationId xmlns:a16="http://schemas.microsoft.com/office/drawing/2014/main" id="{9353EB96-A98B-4FD2-AC73-B85CCE4D607E}"/>
            </a:ext>
          </a:extLst>
        </xdr:cNvPr>
        <xdr:cNvCxnSpPr/>
      </xdr:nvCxnSpPr>
      <xdr:spPr>
        <a:xfrm>
          <a:off x="6858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2" name="テキスト ボックス 281">
          <a:extLst>
            <a:ext uri="{FF2B5EF4-FFF2-40B4-BE49-F238E27FC236}">
              <a16:creationId xmlns:a16="http://schemas.microsoft.com/office/drawing/2014/main" id="{E74D21A0-D7F2-41D4-828F-E0A504764BEC}"/>
            </a:ext>
          </a:extLst>
        </xdr:cNvPr>
        <xdr:cNvSpPr txBox="1"/>
      </xdr:nvSpPr>
      <xdr:spPr>
        <a:xfrm>
          <a:off x="343701" y="131364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5A8523CB-38C0-44BD-8555-D55D770E9B1C}"/>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4AA7834F-6F66-4B4E-813B-915BD3ACFE03}"/>
            </a:ext>
          </a:extLst>
        </xdr:cNvPr>
        <xdr:cNvSpPr txBox="1"/>
      </xdr:nvSpPr>
      <xdr:spPr>
        <a:xfrm>
          <a:off x="343701" y="1281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994223D4-4FE8-4CDD-9B2B-40995B67A3B7}"/>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127907</xdr:rowOff>
    </xdr:from>
    <xdr:to>
      <xdr:col>24</xdr:col>
      <xdr:colOff>62865</xdr:colOff>
      <xdr:row>85</xdr:row>
      <xdr:rowOff>137705</xdr:rowOff>
    </xdr:to>
    <xdr:cxnSp macro="">
      <xdr:nvCxnSpPr>
        <xdr:cNvPr id="286" name="直線コネクタ 285">
          <a:extLst>
            <a:ext uri="{FF2B5EF4-FFF2-40B4-BE49-F238E27FC236}">
              <a16:creationId xmlns:a16="http://schemas.microsoft.com/office/drawing/2014/main" id="{70D8D5A9-0D01-492D-A79A-93A5D6453EE3}"/>
            </a:ext>
          </a:extLst>
        </xdr:cNvPr>
        <xdr:cNvCxnSpPr/>
      </xdr:nvCxnSpPr>
      <xdr:spPr>
        <a:xfrm flipV="1">
          <a:off x="4173855" y="13333367"/>
          <a:ext cx="0" cy="1373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141532</xdr:rowOff>
    </xdr:from>
    <xdr:ext cx="405111" cy="259045"/>
    <xdr:sp macro="" textlink="">
      <xdr:nvSpPr>
        <xdr:cNvPr id="287" name="【公営住宅】&#10;有形固定資産減価償却率最小値テキスト">
          <a:extLst>
            <a:ext uri="{FF2B5EF4-FFF2-40B4-BE49-F238E27FC236}">
              <a16:creationId xmlns:a16="http://schemas.microsoft.com/office/drawing/2014/main" id="{4180A0CC-C764-4309-B595-258D642D66D9}"/>
            </a:ext>
          </a:extLst>
        </xdr:cNvPr>
        <xdr:cNvSpPr txBox="1"/>
      </xdr:nvSpPr>
      <xdr:spPr>
        <a:xfrm>
          <a:off x="4212590" y="1471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137705</xdr:rowOff>
    </xdr:from>
    <xdr:to>
      <xdr:col>24</xdr:col>
      <xdr:colOff>152400</xdr:colOff>
      <xdr:row>85</xdr:row>
      <xdr:rowOff>137705</xdr:rowOff>
    </xdr:to>
    <xdr:cxnSp macro="">
      <xdr:nvCxnSpPr>
        <xdr:cNvPr id="288" name="直線コネクタ 287">
          <a:extLst>
            <a:ext uri="{FF2B5EF4-FFF2-40B4-BE49-F238E27FC236}">
              <a16:creationId xmlns:a16="http://schemas.microsoft.com/office/drawing/2014/main" id="{1D4079E4-209D-4D9E-B6F5-086903464D81}"/>
            </a:ext>
          </a:extLst>
        </xdr:cNvPr>
        <xdr:cNvCxnSpPr/>
      </xdr:nvCxnSpPr>
      <xdr:spPr>
        <a:xfrm>
          <a:off x="4112260" y="147071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74584</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4740D2B6-7F21-4418-98FC-7ED241208240}"/>
            </a:ext>
          </a:extLst>
        </xdr:cNvPr>
        <xdr:cNvSpPr txBox="1"/>
      </xdr:nvSpPr>
      <xdr:spPr>
        <a:xfrm>
          <a:off x="4212590" y="13104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127907</xdr:rowOff>
    </xdr:from>
    <xdr:to>
      <xdr:col>24</xdr:col>
      <xdr:colOff>152400</xdr:colOff>
      <xdr:row>77</xdr:row>
      <xdr:rowOff>127907</xdr:rowOff>
    </xdr:to>
    <xdr:cxnSp macro="">
      <xdr:nvCxnSpPr>
        <xdr:cNvPr id="290" name="直線コネクタ 289">
          <a:extLst>
            <a:ext uri="{FF2B5EF4-FFF2-40B4-BE49-F238E27FC236}">
              <a16:creationId xmlns:a16="http://schemas.microsoft.com/office/drawing/2014/main" id="{078981C2-A838-42D0-B5B6-377973B062BE}"/>
            </a:ext>
          </a:extLst>
        </xdr:cNvPr>
        <xdr:cNvCxnSpPr/>
      </xdr:nvCxnSpPr>
      <xdr:spPr>
        <a:xfrm>
          <a:off x="4112260" y="133333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89825</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6332A6C4-464B-41C6-97B5-FB2AF081822C}"/>
            </a:ext>
          </a:extLst>
        </xdr:cNvPr>
        <xdr:cNvSpPr txBox="1"/>
      </xdr:nvSpPr>
      <xdr:spPr>
        <a:xfrm>
          <a:off x="4212590" y="141525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111398</xdr:rowOff>
    </xdr:from>
    <xdr:to>
      <xdr:col>24</xdr:col>
      <xdr:colOff>114300</xdr:colOff>
      <xdr:row>83</xdr:row>
      <xdr:rowOff>41548</xdr:rowOff>
    </xdr:to>
    <xdr:sp macro="" textlink="">
      <xdr:nvSpPr>
        <xdr:cNvPr id="292" name="フローチャート: 判断 291">
          <a:extLst>
            <a:ext uri="{FF2B5EF4-FFF2-40B4-BE49-F238E27FC236}">
              <a16:creationId xmlns:a16="http://schemas.microsoft.com/office/drawing/2014/main" id="{BC0E7DDB-2649-4418-903F-D1079697CFB4}"/>
            </a:ext>
          </a:extLst>
        </xdr:cNvPr>
        <xdr:cNvSpPr/>
      </xdr:nvSpPr>
      <xdr:spPr>
        <a:xfrm>
          <a:off x="4131310" y="1417029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75474</xdr:rowOff>
    </xdr:from>
    <xdr:to>
      <xdr:col>20</xdr:col>
      <xdr:colOff>38100</xdr:colOff>
      <xdr:row>83</xdr:row>
      <xdr:rowOff>5624</xdr:rowOff>
    </xdr:to>
    <xdr:sp macro="" textlink="">
      <xdr:nvSpPr>
        <xdr:cNvPr id="293" name="フローチャート: 判断 292">
          <a:extLst>
            <a:ext uri="{FF2B5EF4-FFF2-40B4-BE49-F238E27FC236}">
              <a16:creationId xmlns:a16="http://schemas.microsoft.com/office/drawing/2014/main" id="{289C6902-AAEE-43D2-BA6B-C6484BE0CD67}"/>
            </a:ext>
          </a:extLst>
        </xdr:cNvPr>
        <xdr:cNvSpPr/>
      </xdr:nvSpPr>
      <xdr:spPr>
        <a:xfrm>
          <a:off x="3388360" y="1413437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294" name="フローチャート: 判断 293">
          <a:extLst>
            <a:ext uri="{FF2B5EF4-FFF2-40B4-BE49-F238E27FC236}">
              <a16:creationId xmlns:a16="http://schemas.microsoft.com/office/drawing/2014/main" id="{E712BB95-E5B3-4B6A-8671-D22D88137007}"/>
            </a:ext>
          </a:extLst>
        </xdr:cNvPr>
        <xdr:cNvSpPr/>
      </xdr:nvSpPr>
      <xdr:spPr>
        <a:xfrm>
          <a:off x="2571750" y="14098451"/>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6894</xdr:rowOff>
    </xdr:from>
    <xdr:to>
      <xdr:col>10</xdr:col>
      <xdr:colOff>165100</xdr:colOff>
      <xdr:row>82</xdr:row>
      <xdr:rowOff>108494</xdr:rowOff>
    </xdr:to>
    <xdr:sp macro="" textlink="">
      <xdr:nvSpPr>
        <xdr:cNvPr id="295" name="フローチャート: 判断 294">
          <a:extLst>
            <a:ext uri="{FF2B5EF4-FFF2-40B4-BE49-F238E27FC236}">
              <a16:creationId xmlns:a16="http://schemas.microsoft.com/office/drawing/2014/main" id="{45277DBB-EC91-4218-8896-1B59B5798489}"/>
            </a:ext>
          </a:extLst>
        </xdr:cNvPr>
        <xdr:cNvSpPr/>
      </xdr:nvSpPr>
      <xdr:spPr>
        <a:xfrm>
          <a:off x="1774190" y="14067699"/>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142421</xdr:rowOff>
    </xdr:from>
    <xdr:to>
      <xdr:col>6</xdr:col>
      <xdr:colOff>38100</xdr:colOff>
      <xdr:row>82</xdr:row>
      <xdr:rowOff>72571</xdr:rowOff>
    </xdr:to>
    <xdr:sp macro="" textlink="">
      <xdr:nvSpPr>
        <xdr:cNvPr id="296" name="フローチャート: 判断 295">
          <a:extLst>
            <a:ext uri="{FF2B5EF4-FFF2-40B4-BE49-F238E27FC236}">
              <a16:creationId xmlns:a16="http://schemas.microsoft.com/office/drawing/2014/main" id="{8043A3CE-78C7-4B19-BB0B-86D5461B19C1}"/>
            </a:ext>
          </a:extLst>
        </xdr:cNvPr>
        <xdr:cNvSpPr/>
      </xdr:nvSpPr>
      <xdr:spPr>
        <a:xfrm>
          <a:off x="988060" y="1402796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1CE1542-5954-49DB-8F06-57E1E19FF584}"/>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4005539D-76F9-4F11-BAD0-707543AE05E1}"/>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B5B1646-2099-4185-BB01-C7D265D9414D}"/>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A41589A-B947-4D7A-BDCB-8ACFFA639AD2}"/>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186404F-2FBC-4AF7-9AA3-A0BC64EADABC}"/>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62412</xdr:rowOff>
    </xdr:from>
    <xdr:to>
      <xdr:col>24</xdr:col>
      <xdr:colOff>114300</xdr:colOff>
      <xdr:row>80</xdr:row>
      <xdr:rowOff>164012</xdr:rowOff>
    </xdr:to>
    <xdr:sp macro="" textlink="">
      <xdr:nvSpPr>
        <xdr:cNvPr id="302" name="楕円 301">
          <a:extLst>
            <a:ext uri="{FF2B5EF4-FFF2-40B4-BE49-F238E27FC236}">
              <a16:creationId xmlns:a16="http://schemas.microsoft.com/office/drawing/2014/main" id="{2AED5541-6EAB-431E-AF53-B49401184332}"/>
            </a:ext>
          </a:extLst>
        </xdr:cNvPr>
        <xdr:cNvSpPr/>
      </xdr:nvSpPr>
      <xdr:spPr>
        <a:xfrm>
          <a:off x="4131310" y="13774602"/>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85289</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DF3E9F93-4190-44D2-8CCE-224EEC7E8DB9}"/>
            </a:ext>
          </a:extLst>
        </xdr:cNvPr>
        <xdr:cNvSpPr txBox="1"/>
      </xdr:nvSpPr>
      <xdr:spPr>
        <a:xfrm>
          <a:off x="4212590" y="13631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152219</xdr:rowOff>
    </xdr:from>
    <xdr:to>
      <xdr:col>20</xdr:col>
      <xdr:colOff>38100</xdr:colOff>
      <xdr:row>80</xdr:row>
      <xdr:rowOff>82369</xdr:rowOff>
    </xdr:to>
    <xdr:sp macro="" textlink="">
      <xdr:nvSpPr>
        <xdr:cNvPr id="304" name="楕円 303">
          <a:extLst>
            <a:ext uri="{FF2B5EF4-FFF2-40B4-BE49-F238E27FC236}">
              <a16:creationId xmlns:a16="http://schemas.microsoft.com/office/drawing/2014/main" id="{F25AF8BB-2BF1-4C38-9460-F314119F095A}"/>
            </a:ext>
          </a:extLst>
        </xdr:cNvPr>
        <xdr:cNvSpPr/>
      </xdr:nvSpPr>
      <xdr:spPr>
        <a:xfrm>
          <a:off x="3388360" y="1369676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31569</xdr:rowOff>
    </xdr:from>
    <xdr:to>
      <xdr:col>24</xdr:col>
      <xdr:colOff>63500</xdr:colOff>
      <xdr:row>80</xdr:row>
      <xdr:rowOff>113212</xdr:rowOff>
    </xdr:to>
    <xdr:cxnSp macro="">
      <xdr:nvCxnSpPr>
        <xdr:cNvPr id="305" name="直線コネクタ 304">
          <a:extLst>
            <a:ext uri="{FF2B5EF4-FFF2-40B4-BE49-F238E27FC236}">
              <a16:creationId xmlns:a16="http://schemas.microsoft.com/office/drawing/2014/main" id="{DD0F5F00-6D70-4C9F-9DF1-F50B7610A10A}"/>
            </a:ext>
          </a:extLst>
        </xdr:cNvPr>
        <xdr:cNvCxnSpPr/>
      </xdr:nvCxnSpPr>
      <xdr:spPr>
        <a:xfrm>
          <a:off x="3431540" y="13745664"/>
          <a:ext cx="742950" cy="83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70576</xdr:rowOff>
    </xdr:from>
    <xdr:to>
      <xdr:col>15</xdr:col>
      <xdr:colOff>101600</xdr:colOff>
      <xdr:row>80</xdr:row>
      <xdr:rowOff>726</xdr:rowOff>
    </xdr:to>
    <xdr:sp macro="" textlink="">
      <xdr:nvSpPr>
        <xdr:cNvPr id="306" name="楕円 305">
          <a:extLst>
            <a:ext uri="{FF2B5EF4-FFF2-40B4-BE49-F238E27FC236}">
              <a16:creationId xmlns:a16="http://schemas.microsoft.com/office/drawing/2014/main" id="{65D2F689-2F17-421A-BEF7-F08E0CC2DACE}"/>
            </a:ext>
          </a:extLst>
        </xdr:cNvPr>
        <xdr:cNvSpPr/>
      </xdr:nvSpPr>
      <xdr:spPr>
        <a:xfrm>
          <a:off x="2571750" y="1361322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121376</xdr:rowOff>
    </xdr:from>
    <xdr:to>
      <xdr:col>19</xdr:col>
      <xdr:colOff>177800</xdr:colOff>
      <xdr:row>80</xdr:row>
      <xdr:rowOff>31569</xdr:rowOff>
    </xdr:to>
    <xdr:cxnSp macro="">
      <xdr:nvCxnSpPr>
        <xdr:cNvPr id="307" name="直線コネクタ 306">
          <a:extLst>
            <a:ext uri="{FF2B5EF4-FFF2-40B4-BE49-F238E27FC236}">
              <a16:creationId xmlns:a16="http://schemas.microsoft.com/office/drawing/2014/main" id="{6DFFADC2-89EB-4758-A456-423DCB24DDEB}"/>
            </a:ext>
          </a:extLst>
        </xdr:cNvPr>
        <xdr:cNvCxnSpPr/>
      </xdr:nvCxnSpPr>
      <xdr:spPr>
        <a:xfrm>
          <a:off x="2626360" y="13667831"/>
          <a:ext cx="805180" cy="7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160382</xdr:rowOff>
    </xdr:from>
    <xdr:to>
      <xdr:col>10</xdr:col>
      <xdr:colOff>165100</xdr:colOff>
      <xdr:row>79</xdr:row>
      <xdr:rowOff>90532</xdr:rowOff>
    </xdr:to>
    <xdr:sp macro="" textlink="">
      <xdr:nvSpPr>
        <xdr:cNvPr id="308" name="楕円 307">
          <a:extLst>
            <a:ext uri="{FF2B5EF4-FFF2-40B4-BE49-F238E27FC236}">
              <a16:creationId xmlns:a16="http://schemas.microsoft.com/office/drawing/2014/main" id="{6A654ED9-C8F2-4449-BADA-ECD93B051C2B}"/>
            </a:ext>
          </a:extLst>
        </xdr:cNvPr>
        <xdr:cNvSpPr/>
      </xdr:nvSpPr>
      <xdr:spPr>
        <a:xfrm>
          <a:off x="1774190" y="1353538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39732</xdr:rowOff>
    </xdr:from>
    <xdr:to>
      <xdr:col>15</xdr:col>
      <xdr:colOff>50800</xdr:colOff>
      <xdr:row>79</xdr:row>
      <xdr:rowOff>121376</xdr:rowOff>
    </xdr:to>
    <xdr:cxnSp macro="">
      <xdr:nvCxnSpPr>
        <xdr:cNvPr id="309" name="直線コネクタ 308">
          <a:extLst>
            <a:ext uri="{FF2B5EF4-FFF2-40B4-BE49-F238E27FC236}">
              <a16:creationId xmlns:a16="http://schemas.microsoft.com/office/drawing/2014/main" id="{45FAAEF7-B283-47DD-B9F9-793880274B51}"/>
            </a:ext>
          </a:extLst>
        </xdr:cNvPr>
        <xdr:cNvCxnSpPr/>
      </xdr:nvCxnSpPr>
      <xdr:spPr>
        <a:xfrm>
          <a:off x="1828800" y="13584282"/>
          <a:ext cx="797560" cy="83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95069</xdr:rowOff>
    </xdr:from>
    <xdr:to>
      <xdr:col>6</xdr:col>
      <xdr:colOff>38100</xdr:colOff>
      <xdr:row>79</xdr:row>
      <xdr:rowOff>25219</xdr:rowOff>
    </xdr:to>
    <xdr:sp macro="" textlink="">
      <xdr:nvSpPr>
        <xdr:cNvPr id="310" name="楕円 309">
          <a:extLst>
            <a:ext uri="{FF2B5EF4-FFF2-40B4-BE49-F238E27FC236}">
              <a16:creationId xmlns:a16="http://schemas.microsoft.com/office/drawing/2014/main" id="{E52D4533-48BF-49B0-B30D-11C73C6B0C51}"/>
            </a:ext>
          </a:extLst>
        </xdr:cNvPr>
        <xdr:cNvSpPr/>
      </xdr:nvSpPr>
      <xdr:spPr>
        <a:xfrm>
          <a:off x="988060" y="13471979"/>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145869</xdr:rowOff>
    </xdr:from>
    <xdr:to>
      <xdr:col>10</xdr:col>
      <xdr:colOff>114300</xdr:colOff>
      <xdr:row>79</xdr:row>
      <xdr:rowOff>39732</xdr:rowOff>
    </xdr:to>
    <xdr:cxnSp macro="">
      <xdr:nvCxnSpPr>
        <xdr:cNvPr id="311" name="直線コネクタ 310">
          <a:extLst>
            <a:ext uri="{FF2B5EF4-FFF2-40B4-BE49-F238E27FC236}">
              <a16:creationId xmlns:a16="http://schemas.microsoft.com/office/drawing/2014/main" id="{7390EA8B-E73B-447B-AB0E-B2EB496B7A55}"/>
            </a:ext>
          </a:extLst>
        </xdr:cNvPr>
        <xdr:cNvCxnSpPr/>
      </xdr:nvCxnSpPr>
      <xdr:spPr>
        <a:xfrm>
          <a:off x="1031240" y="13517064"/>
          <a:ext cx="797560" cy="67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168201</xdr:rowOff>
    </xdr:from>
    <xdr:ext cx="405111" cy="259045"/>
    <xdr:sp macro="" textlink="">
      <xdr:nvSpPr>
        <xdr:cNvPr id="312" name="n_1aveValue【公営住宅】&#10;有形固定資産減価償却率">
          <a:extLst>
            <a:ext uri="{FF2B5EF4-FFF2-40B4-BE49-F238E27FC236}">
              <a16:creationId xmlns:a16="http://schemas.microsoft.com/office/drawing/2014/main" id="{F938A2EA-082F-45B7-8CB5-E3B4A2632FE7}"/>
            </a:ext>
          </a:extLst>
        </xdr:cNvPr>
        <xdr:cNvSpPr txBox="1"/>
      </xdr:nvSpPr>
      <xdr:spPr>
        <a:xfrm>
          <a:off x="3239144" y="14230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132278</xdr:rowOff>
    </xdr:from>
    <xdr:ext cx="405111" cy="259045"/>
    <xdr:sp macro="" textlink="">
      <xdr:nvSpPr>
        <xdr:cNvPr id="313" name="n_2aveValue【公営住宅】&#10;有形固定資産減価償却率">
          <a:extLst>
            <a:ext uri="{FF2B5EF4-FFF2-40B4-BE49-F238E27FC236}">
              <a16:creationId xmlns:a16="http://schemas.microsoft.com/office/drawing/2014/main" id="{A75E3FC6-795A-40F2-85F2-8D494DC630AA}"/>
            </a:ext>
          </a:extLst>
        </xdr:cNvPr>
        <xdr:cNvSpPr txBox="1"/>
      </xdr:nvSpPr>
      <xdr:spPr>
        <a:xfrm>
          <a:off x="2439044" y="1419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99621</xdr:rowOff>
    </xdr:from>
    <xdr:ext cx="405111" cy="259045"/>
    <xdr:sp macro="" textlink="">
      <xdr:nvSpPr>
        <xdr:cNvPr id="314" name="n_3aveValue【公営住宅】&#10;有形固定資産減価償却率">
          <a:extLst>
            <a:ext uri="{FF2B5EF4-FFF2-40B4-BE49-F238E27FC236}">
              <a16:creationId xmlns:a16="http://schemas.microsoft.com/office/drawing/2014/main" id="{14343F1F-2324-4144-AB40-36246B3C93B4}"/>
            </a:ext>
          </a:extLst>
        </xdr:cNvPr>
        <xdr:cNvSpPr txBox="1"/>
      </xdr:nvSpPr>
      <xdr:spPr>
        <a:xfrm>
          <a:off x="1641484" y="14154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63698</xdr:rowOff>
    </xdr:from>
    <xdr:ext cx="405111" cy="259045"/>
    <xdr:sp macro="" textlink="">
      <xdr:nvSpPr>
        <xdr:cNvPr id="315" name="n_4aveValue【公営住宅】&#10;有形固定資産減価償却率">
          <a:extLst>
            <a:ext uri="{FF2B5EF4-FFF2-40B4-BE49-F238E27FC236}">
              <a16:creationId xmlns:a16="http://schemas.microsoft.com/office/drawing/2014/main" id="{0C72F3F6-A06D-4F3F-B286-B29EAD5F1A05}"/>
            </a:ext>
          </a:extLst>
        </xdr:cNvPr>
        <xdr:cNvSpPr txBox="1"/>
      </xdr:nvSpPr>
      <xdr:spPr>
        <a:xfrm>
          <a:off x="855354" y="1411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98896</xdr:rowOff>
    </xdr:from>
    <xdr:ext cx="405111" cy="259045"/>
    <xdr:sp macro="" textlink="">
      <xdr:nvSpPr>
        <xdr:cNvPr id="316" name="n_1mainValue【公営住宅】&#10;有形固定資産減価償却率">
          <a:extLst>
            <a:ext uri="{FF2B5EF4-FFF2-40B4-BE49-F238E27FC236}">
              <a16:creationId xmlns:a16="http://schemas.microsoft.com/office/drawing/2014/main" id="{3F9FB274-FC55-4361-A946-5B49F38ADE8E}"/>
            </a:ext>
          </a:extLst>
        </xdr:cNvPr>
        <xdr:cNvSpPr txBox="1"/>
      </xdr:nvSpPr>
      <xdr:spPr>
        <a:xfrm>
          <a:off x="3239144" y="13468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17253</xdr:rowOff>
    </xdr:from>
    <xdr:ext cx="405111" cy="259045"/>
    <xdr:sp macro="" textlink="">
      <xdr:nvSpPr>
        <xdr:cNvPr id="317" name="n_2mainValue【公営住宅】&#10;有形固定資産減価償却率">
          <a:extLst>
            <a:ext uri="{FF2B5EF4-FFF2-40B4-BE49-F238E27FC236}">
              <a16:creationId xmlns:a16="http://schemas.microsoft.com/office/drawing/2014/main" id="{BF336336-A70A-4DA1-975D-4339B1B7BFBB}"/>
            </a:ext>
          </a:extLst>
        </xdr:cNvPr>
        <xdr:cNvSpPr txBox="1"/>
      </xdr:nvSpPr>
      <xdr:spPr>
        <a:xfrm>
          <a:off x="2439044" y="1339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107059</xdr:rowOff>
    </xdr:from>
    <xdr:ext cx="405111" cy="259045"/>
    <xdr:sp macro="" textlink="">
      <xdr:nvSpPr>
        <xdr:cNvPr id="318" name="n_3mainValue【公営住宅】&#10;有形固定資産減価償却率">
          <a:extLst>
            <a:ext uri="{FF2B5EF4-FFF2-40B4-BE49-F238E27FC236}">
              <a16:creationId xmlns:a16="http://schemas.microsoft.com/office/drawing/2014/main" id="{95A84640-65F0-4200-8B9E-5B8703E6C69F}"/>
            </a:ext>
          </a:extLst>
        </xdr:cNvPr>
        <xdr:cNvSpPr txBox="1"/>
      </xdr:nvSpPr>
      <xdr:spPr>
        <a:xfrm>
          <a:off x="1641484" y="13306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41746</xdr:rowOff>
    </xdr:from>
    <xdr:ext cx="405111" cy="259045"/>
    <xdr:sp macro="" textlink="">
      <xdr:nvSpPr>
        <xdr:cNvPr id="319" name="n_4mainValue【公営住宅】&#10;有形固定資産減価償却率">
          <a:extLst>
            <a:ext uri="{FF2B5EF4-FFF2-40B4-BE49-F238E27FC236}">
              <a16:creationId xmlns:a16="http://schemas.microsoft.com/office/drawing/2014/main" id="{A0F58FF6-9AC0-4444-9B46-06293C92AE3E}"/>
            </a:ext>
          </a:extLst>
        </xdr:cNvPr>
        <xdr:cNvSpPr txBox="1"/>
      </xdr:nvSpPr>
      <xdr:spPr>
        <a:xfrm>
          <a:off x="855354" y="13243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A14D5C5C-84A1-44A4-8567-098E47437CC2}"/>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5F8CDFB2-947E-40BD-817A-2DBC1B8F93EA}"/>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D7FF7F13-695E-4D17-BE58-680F24B2F0D3}"/>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7DE75601-F3F2-4AC0-A8E5-D635C90DC814}"/>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6025F2BE-BA92-47BE-A3D9-DFE2B8E012C3}"/>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A8DBC027-E16B-4731-86CA-0F85D1000F9A}"/>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D0E76918-2190-43CC-9777-B8DD9A547CEF}"/>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C11DEE33-6843-4D3E-9EC1-97F028B7D90E}"/>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16BCEE18-0F3C-4BBD-BD1D-F7143EF928E7}"/>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7EA3428B-8506-432B-9B14-B1A6C5DD22CB}"/>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B9251A69-0053-4BAB-B22C-7AD56A04F387}"/>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F361FD6E-0F4B-4C5B-A812-2024FF611802}"/>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BA8E7708-AABF-442E-9567-E4B663CE1DAF}"/>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9A6E6332-F038-4CB1-8D43-9F4F9807098B}"/>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49B09627-4238-4300-853D-A7B827B76BBD}"/>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ECC8095C-946E-4A9F-8822-E46627C9BA82}"/>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043E9849-95B7-4A39-BB5D-DF1D1107B854}"/>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3DFF2AC9-B730-4E7A-88CB-170E195A3AE5}"/>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AF3EBCE1-E972-41F8-AE22-7E22232136C0}"/>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166D4C62-F573-423F-90EE-579C1A92940B}"/>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0DE764D3-137C-46E6-BE1A-0D9D881B9687}"/>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4C3EB544-2F7E-4AB1-B8D7-8443EA4EFABC}"/>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9646DF13-ECAA-486F-B047-A1FD569C29E5}"/>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102870</xdr:rowOff>
    </xdr:from>
    <xdr:to>
      <xdr:col>54</xdr:col>
      <xdr:colOff>189865</xdr:colOff>
      <xdr:row>86</xdr:row>
      <xdr:rowOff>110489</xdr:rowOff>
    </xdr:to>
    <xdr:cxnSp macro="">
      <xdr:nvCxnSpPr>
        <xdr:cNvPr id="343" name="直線コネクタ 342">
          <a:extLst>
            <a:ext uri="{FF2B5EF4-FFF2-40B4-BE49-F238E27FC236}">
              <a16:creationId xmlns:a16="http://schemas.microsoft.com/office/drawing/2014/main" id="{50E89EDF-61DB-4F44-83C5-401B5F4EA24B}"/>
            </a:ext>
          </a:extLst>
        </xdr:cNvPr>
        <xdr:cNvCxnSpPr/>
      </xdr:nvCxnSpPr>
      <xdr:spPr>
        <a:xfrm flipV="1">
          <a:off x="9429115" y="13474065"/>
          <a:ext cx="0" cy="1379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4" name="【公営住宅】&#10;一人当たり面積最小値テキスト">
          <a:extLst>
            <a:ext uri="{FF2B5EF4-FFF2-40B4-BE49-F238E27FC236}">
              <a16:creationId xmlns:a16="http://schemas.microsoft.com/office/drawing/2014/main" id="{EC4FD179-24FC-48F7-B45B-084712FEEC6B}"/>
            </a:ext>
          </a:extLst>
        </xdr:cNvPr>
        <xdr:cNvSpPr txBox="1"/>
      </xdr:nvSpPr>
      <xdr:spPr>
        <a:xfrm>
          <a:off x="946785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5" name="直線コネクタ 344">
          <a:extLst>
            <a:ext uri="{FF2B5EF4-FFF2-40B4-BE49-F238E27FC236}">
              <a16:creationId xmlns:a16="http://schemas.microsoft.com/office/drawing/2014/main" id="{423B122F-276A-4ACB-BC46-62E0F696EF39}"/>
            </a:ext>
          </a:extLst>
        </xdr:cNvPr>
        <xdr:cNvCxnSpPr/>
      </xdr:nvCxnSpPr>
      <xdr:spPr>
        <a:xfrm>
          <a:off x="9356090" y="1485328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49547</xdr:rowOff>
    </xdr:from>
    <xdr:ext cx="469744" cy="259045"/>
    <xdr:sp macro="" textlink="">
      <xdr:nvSpPr>
        <xdr:cNvPr id="346" name="【公営住宅】&#10;一人当たり面積最大値テキスト">
          <a:extLst>
            <a:ext uri="{FF2B5EF4-FFF2-40B4-BE49-F238E27FC236}">
              <a16:creationId xmlns:a16="http://schemas.microsoft.com/office/drawing/2014/main" id="{F7DE2BAF-C632-46DD-BCD8-F224261AAC1A}"/>
            </a:ext>
          </a:extLst>
        </xdr:cNvPr>
        <xdr:cNvSpPr txBox="1"/>
      </xdr:nvSpPr>
      <xdr:spPr>
        <a:xfrm>
          <a:off x="9467850" y="1325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102870</xdr:rowOff>
    </xdr:from>
    <xdr:to>
      <xdr:col>55</xdr:col>
      <xdr:colOff>88900</xdr:colOff>
      <xdr:row>78</xdr:row>
      <xdr:rowOff>102870</xdr:rowOff>
    </xdr:to>
    <xdr:cxnSp macro="">
      <xdr:nvCxnSpPr>
        <xdr:cNvPr id="347" name="直線コネクタ 346">
          <a:extLst>
            <a:ext uri="{FF2B5EF4-FFF2-40B4-BE49-F238E27FC236}">
              <a16:creationId xmlns:a16="http://schemas.microsoft.com/office/drawing/2014/main" id="{CE4A3D50-EA44-4757-84EB-16F9424BC646}"/>
            </a:ext>
          </a:extLst>
        </xdr:cNvPr>
        <xdr:cNvCxnSpPr/>
      </xdr:nvCxnSpPr>
      <xdr:spPr>
        <a:xfrm>
          <a:off x="9356090" y="1347406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81805</xdr:rowOff>
    </xdr:from>
    <xdr:ext cx="469744" cy="259045"/>
    <xdr:sp macro="" textlink="">
      <xdr:nvSpPr>
        <xdr:cNvPr id="348" name="【公営住宅】&#10;一人当たり面積平均値テキスト">
          <a:extLst>
            <a:ext uri="{FF2B5EF4-FFF2-40B4-BE49-F238E27FC236}">
              <a16:creationId xmlns:a16="http://schemas.microsoft.com/office/drawing/2014/main" id="{D5C9EED1-C5F9-403F-832D-654F0B40ADDD}"/>
            </a:ext>
          </a:extLst>
        </xdr:cNvPr>
        <xdr:cNvSpPr txBox="1"/>
      </xdr:nvSpPr>
      <xdr:spPr>
        <a:xfrm>
          <a:off x="9467850" y="141426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58928</xdr:rowOff>
    </xdr:from>
    <xdr:to>
      <xdr:col>55</xdr:col>
      <xdr:colOff>50800</xdr:colOff>
      <xdr:row>83</xdr:row>
      <xdr:rowOff>160528</xdr:rowOff>
    </xdr:to>
    <xdr:sp macro="" textlink="">
      <xdr:nvSpPr>
        <xdr:cNvPr id="349" name="フローチャート: 判断 348">
          <a:extLst>
            <a:ext uri="{FF2B5EF4-FFF2-40B4-BE49-F238E27FC236}">
              <a16:creationId xmlns:a16="http://schemas.microsoft.com/office/drawing/2014/main" id="{A5F9A30C-ABE6-4B36-8FF0-4EDC1D200715}"/>
            </a:ext>
          </a:extLst>
        </xdr:cNvPr>
        <xdr:cNvSpPr/>
      </xdr:nvSpPr>
      <xdr:spPr>
        <a:xfrm>
          <a:off x="9394190" y="14285468"/>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59689</xdr:rowOff>
    </xdr:from>
    <xdr:to>
      <xdr:col>50</xdr:col>
      <xdr:colOff>165100</xdr:colOff>
      <xdr:row>83</xdr:row>
      <xdr:rowOff>161289</xdr:rowOff>
    </xdr:to>
    <xdr:sp macro="" textlink="">
      <xdr:nvSpPr>
        <xdr:cNvPr id="350" name="フローチャート: 判断 349">
          <a:extLst>
            <a:ext uri="{FF2B5EF4-FFF2-40B4-BE49-F238E27FC236}">
              <a16:creationId xmlns:a16="http://schemas.microsoft.com/office/drawing/2014/main" id="{C8C6D7F5-FA0C-45BE-BB6E-E97E8A735C30}"/>
            </a:ext>
          </a:extLst>
        </xdr:cNvPr>
        <xdr:cNvSpPr/>
      </xdr:nvSpPr>
      <xdr:spPr>
        <a:xfrm>
          <a:off x="8632190" y="1428622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62737</xdr:rowOff>
    </xdr:from>
    <xdr:to>
      <xdr:col>46</xdr:col>
      <xdr:colOff>38100</xdr:colOff>
      <xdr:row>83</xdr:row>
      <xdr:rowOff>164337</xdr:rowOff>
    </xdr:to>
    <xdr:sp macro="" textlink="">
      <xdr:nvSpPr>
        <xdr:cNvPr id="351" name="フローチャート: 判断 350">
          <a:extLst>
            <a:ext uri="{FF2B5EF4-FFF2-40B4-BE49-F238E27FC236}">
              <a16:creationId xmlns:a16="http://schemas.microsoft.com/office/drawing/2014/main" id="{CC4494B1-E0DD-4804-AAF4-10E70D6F77DD}"/>
            </a:ext>
          </a:extLst>
        </xdr:cNvPr>
        <xdr:cNvSpPr/>
      </xdr:nvSpPr>
      <xdr:spPr>
        <a:xfrm>
          <a:off x="7846060" y="14289277"/>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59689</xdr:rowOff>
    </xdr:from>
    <xdr:to>
      <xdr:col>41</xdr:col>
      <xdr:colOff>101600</xdr:colOff>
      <xdr:row>83</xdr:row>
      <xdr:rowOff>161289</xdr:rowOff>
    </xdr:to>
    <xdr:sp macro="" textlink="">
      <xdr:nvSpPr>
        <xdr:cNvPr id="352" name="フローチャート: 判断 351">
          <a:extLst>
            <a:ext uri="{FF2B5EF4-FFF2-40B4-BE49-F238E27FC236}">
              <a16:creationId xmlns:a16="http://schemas.microsoft.com/office/drawing/2014/main" id="{907AC45D-CA6F-4400-A7CD-68107B15085D}"/>
            </a:ext>
          </a:extLst>
        </xdr:cNvPr>
        <xdr:cNvSpPr/>
      </xdr:nvSpPr>
      <xdr:spPr>
        <a:xfrm>
          <a:off x="7029450" y="1428622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49022</xdr:rowOff>
    </xdr:from>
    <xdr:to>
      <xdr:col>36</xdr:col>
      <xdr:colOff>165100</xdr:colOff>
      <xdr:row>83</xdr:row>
      <xdr:rowOff>150622</xdr:rowOff>
    </xdr:to>
    <xdr:sp macro="" textlink="">
      <xdr:nvSpPr>
        <xdr:cNvPr id="353" name="フローチャート: 判断 352">
          <a:extLst>
            <a:ext uri="{FF2B5EF4-FFF2-40B4-BE49-F238E27FC236}">
              <a16:creationId xmlns:a16="http://schemas.microsoft.com/office/drawing/2014/main" id="{EC03B24A-9236-40C5-BDEE-DBDBDC3256D4}"/>
            </a:ext>
          </a:extLst>
        </xdr:cNvPr>
        <xdr:cNvSpPr/>
      </xdr:nvSpPr>
      <xdr:spPr>
        <a:xfrm>
          <a:off x="6231890" y="14281277"/>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922330B2-4E63-49E1-8815-A50C837FD3EA}"/>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371B30A-F1FD-4628-9D29-490F7503EB6B}"/>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F5B1CDC3-0411-4AF1-9AC7-90C1ED56C65E}"/>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19E7A0F-510C-4B9E-B781-ED90051131D3}"/>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4E2B95F8-F469-485C-BBEB-A17E59DA1978}"/>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59689</xdr:rowOff>
    </xdr:from>
    <xdr:to>
      <xdr:col>55</xdr:col>
      <xdr:colOff>50800</xdr:colOff>
      <xdr:row>86</xdr:row>
      <xdr:rowOff>161289</xdr:rowOff>
    </xdr:to>
    <xdr:sp macro="" textlink="">
      <xdr:nvSpPr>
        <xdr:cNvPr id="359" name="楕円 358">
          <a:extLst>
            <a:ext uri="{FF2B5EF4-FFF2-40B4-BE49-F238E27FC236}">
              <a16:creationId xmlns:a16="http://schemas.microsoft.com/office/drawing/2014/main" id="{FCBECCD1-CF18-463A-AFEE-AA9F0A00293F}"/>
            </a:ext>
          </a:extLst>
        </xdr:cNvPr>
        <xdr:cNvSpPr/>
      </xdr:nvSpPr>
      <xdr:spPr>
        <a:xfrm>
          <a:off x="9394190" y="14800579"/>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146066</xdr:rowOff>
    </xdr:from>
    <xdr:ext cx="469744" cy="259045"/>
    <xdr:sp macro="" textlink="">
      <xdr:nvSpPr>
        <xdr:cNvPr id="360" name="【公営住宅】&#10;一人当たり面積該当値テキスト">
          <a:extLst>
            <a:ext uri="{FF2B5EF4-FFF2-40B4-BE49-F238E27FC236}">
              <a16:creationId xmlns:a16="http://schemas.microsoft.com/office/drawing/2014/main" id="{9B61644C-A237-4F69-87A3-81314A598DBD}"/>
            </a:ext>
          </a:extLst>
        </xdr:cNvPr>
        <xdr:cNvSpPr txBox="1"/>
      </xdr:nvSpPr>
      <xdr:spPr>
        <a:xfrm>
          <a:off x="9467850" y="14717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59689</xdr:rowOff>
    </xdr:from>
    <xdr:to>
      <xdr:col>50</xdr:col>
      <xdr:colOff>165100</xdr:colOff>
      <xdr:row>86</xdr:row>
      <xdr:rowOff>161289</xdr:rowOff>
    </xdr:to>
    <xdr:sp macro="" textlink="">
      <xdr:nvSpPr>
        <xdr:cNvPr id="361" name="楕円 360">
          <a:extLst>
            <a:ext uri="{FF2B5EF4-FFF2-40B4-BE49-F238E27FC236}">
              <a16:creationId xmlns:a16="http://schemas.microsoft.com/office/drawing/2014/main" id="{48F37D14-0231-4995-9D47-E12C590AB274}"/>
            </a:ext>
          </a:extLst>
        </xdr:cNvPr>
        <xdr:cNvSpPr/>
      </xdr:nvSpPr>
      <xdr:spPr>
        <a:xfrm>
          <a:off x="8632190" y="14800579"/>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110489</xdr:rowOff>
    </xdr:from>
    <xdr:to>
      <xdr:col>55</xdr:col>
      <xdr:colOff>0</xdr:colOff>
      <xdr:row>86</xdr:row>
      <xdr:rowOff>110489</xdr:rowOff>
    </xdr:to>
    <xdr:cxnSp macro="">
      <xdr:nvCxnSpPr>
        <xdr:cNvPr id="362" name="直線コネクタ 361">
          <a:extLst>
            <a:ext uri="{FF2B5EF4-FFF2-40B4-BE49-F238E27FC236}">
              <a16:creationId xmlns:a16="http://schemas.microsoft.com/office/drawing/2014/main" id="{99AD3BC3-60E9-4B90-B5A9-1183C026B400}"/>
            </a:ext>
          </a:extLst>
        </xdr:cNvPr>
        <xdr:cNvCxnSpPr/>
      </xdr:nvCxnSpPr>
      <xdr:spPr>
        <a:xfrm>
          <a:off x="8686800" y="1485328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59689</xdr:rowOff>
    </xdr:from>
    <xdr:to>
      <xdr:col>46</xdr:col>
      <xdr:colOff>38100</xdr:colOff>
      <xdr:row>86</xdr:row>
      <xdr:rowOff>161289</xdr:rowOff>
    </xdr:to>
    <xdr:sp macro="" textlink="">
      <xdr:nvSpPr>
        <xdr:cNvPr id="363" name="楕円 362">
          <a:extLst>
            <a:ext uri="{FF2B5EF4-FFF2-40B4-BE49-F238E27FC236}">
              <a16:creationId xmlns:a16="http://schemas.microsoft.com/office/drawing/2014/main" id="{631B4F6A-7696-4315-97F2-918E0D814E2E}"/>
            </a:ext>
          </a:extLst>
        </xdr:cNvPr>
        <xdr:cNvSpPr/>
      </xdr:nvSpPr>
      <xdr:spPr>
        <a:xfrm>
          <a:off x="7846060" y="1480057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110489</xdr:rowOff>
    </xdr:from>
    <xdr:to>
      <xdr:col>50</xdr:col>
      <xdr:colOff>114300</xdr:colOff>
      <xdr:row>86</xdr:row>
      <xdr:rowOff>110489</xdr:rowOff>
    </xdr:to>
    <xdr:cxnSp macro="">
      <xdr:nvCxnSpPr>
        <xdr:cNvPr id="364" name="直線コネクタ 363">
          <a:extLst>
            <a:ext uri="{FF2B5EF4-FFF2-40B4-BE49-F238E27FC236}">
              <a16:creationId xmlns:a16="http://schemas.microsoft.com/office/drawing/2014/main" id="{91FCB7FA-FD75-4AE2-A74B-543BF0B327CA}"/>
            </a:ext>
          </a:extLst>
        </xdr:cNvPr>
        <xdr:cNvCxnSpPr/>
      </xdr:nvCxnSpPr>
      <xdr:spPr>
        <a:xfrm>
          <a:off x="7889240" y="14853284"/>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59689</xdr:rowOff>
    </xdr:from>
    <xdr:to>
      <xdr:col>41</xdr:col>
      <xdr:colOff>101600</xdr:colOff>
      <xdr:row>86</xdr:row>
      <xdr:rowOff>161289</xdr:rowOff>
    </xdr:to>
    <xdr:sp macro="" textlink="">
      <xdr:nvSpPr>
        <xdr:cNvPr id="365" name="楕円 364">
          <a:extLst>
            <a:ext uri="{FF2B5EF4-FFF2-40B4-BE49-F238E27FC236}">
              <a16:creationId xmlns:a16="http://schemas.microsoft.com/office/drawing/2014/main" id="{D1E1F6D2-2BE0-4575-AF07-B9EB886E840B}"/>
            </a:ext>
          </a:extLst>
        </xdr:cNvPr>
        <xdr:cNvSpPr/>
      </xdr:nvSpPr>
      <xdr:spPr>
        <a:xfrm>
          <a:off x="7029450" y="1480057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110489</xdr:rowOff>
    </xdr:from>
    <xdr:to>
      <xdr:col>45</xdr:col>
      <xdr:colOff>177800</xdr:colOff>
      <xdr:row>86</xdr:row>
      <xdr:rowOff>110489</xdr:rowOff>
    </xdr:to>
    <xdr:cxnSp macro="">
      <xdr:nvCxnSpPr>
        <xdr:cNvPr id="366" name="直線コネクタ 365">
          <a:extLst>
            <a:ext uri="{FF2B5EF4-FFF2-40B4-BE49-F238E27FC236}">
              <a16:creationId xmlns:a16="http://schemas.microsoft.com/office/drawing/2014/main" id="{C564AC9D-D7A7-48F9-874A-FC4859A349F3}"/>
            </a:ext>
          </a:extLst>
        </xdr:cNvPr>
        <xdr:cNvCxnSpPr/>
      </xdr:nvCxnSpPr>
      <xdr:spPr>
        <a:xfrm>
          <a:off x="7084060" y="14853284"/>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59689</xdr:rowOff>
    </xdr:from>
    <xdr:to>
      <xdr:col>36</xdr:col>
      <xdr:colOff>165100</xdr:colOff>
      <xdr:row>86</xdr:row>
      <xdr:rowOff>161289</xdr:rowOff>
    </xdr:to>
    <xdr:sp macro="" textlink="">
      <xdr:nvSpPr>
        <xdr:cNvPr id="367" name="楕円 366">
          <a:extLst>
            <a:ext uri="{FF2B5EF4-FFF2-40B4-BE49-F238E27FC236}">
              <a16:creationId xmlns:a16="http://schemas.microsoft.com/office/drawing/2014/main" id="{186AE3C1-2613-47D2-A5F0-A8FD04D25136}"/>
            </a:ext>
          </a:extLst>
        </xdr:cNvPr>
        <xdr:cNvSpPr/>
      </xdr:nvSpPr>
      <xdr:spPr>
        <a:xfrm>
          <a:off x="6231890" y="14800579"/>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110489</xdr:rowOff>
    </xdr:from>
    <xdr:to>
      <xdr:col>41</xdr:col>
      <xdr:colOff>50800</xdr:colOff>
      <xdr:row>86</xdr:row>
      <xdr:rowOff>110489</xdr:rowOff>
    </xdr:to>
    <xdr:cxnSp macro="">
      <xdr:nvCxnSpPr>
        <xdr:cNvPr id="368" name="直線コネクタ 367">
          <a:extLst>
            <a:ext uri="{FF2B5EF4-FFF2-40B4-BE49-F238E27FC236}">
              <a16:creationId xmlns:a16="http://schemas.microsoft.com/office/drawing/2014/main" id="{09A91272-41A2-452F-8E9A-42CFD88F7C0F}"/>
            </a:ext>
          </a:extLst>
        </xdr:cNvPr>
        <xdr:cNvCxnSpPr/>
      </xdr:nvCxnSpPr>
      <xdr:spPr>
        <a:xfrm>
          <a:off x="6286500" y="14853284"/>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6366</xdr:rowOff>
    </xdr:from>
    <xdr:ext cx="469744" cy="259045"/>
    <xdr:sp macro="" textlink="">
      <xdr:nvSpPr>
        <xdr:cNvPr id="369" name="n_1aveValue【公営住宅】&#10;一人当たり面積">
          <a:extLst>
            <a:ext uri="{FF2B5EF4-FFF2-40B4-BE49-F238E27FC236}">
              <a16:creationId xmlns:a16="http://schemas.microsoft.com/office/drawing/2014/main" id="{2B949447-7551-4D39-AA3F-86E72C88CE76}"/>
            </a:ext>
          </a:extLst>
        </xdr:cNvPr>
        <xdr:cNvSpPr txBox="1"/>
      </xdr:nvSpPr>
      <xdr:spPr>
        <a:xfrm>
          <a:off x="8454467" y="14067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9414</xdr:rowOff>
    </xdr:from>
    <xdr:ext cx="469744" cy="259045"/>
    <xdr:sp macro="" textlink="">
      <xdr:nvSpPr>
        <xdr:cNvPr id="370" name="n_2aveValue【公営住宅】&#10;一人当たり面積">
          <a:extLst>
            <a:ext uri="{FF2B5EF4-FFF2-40B4-BE49-F238E27FC236}">
              <a16:creationId xmlns:a16="http://schemas.microsoft.com/office/drawing/2014/main" id="{A8627398-65BB-4CC7-B550-C69E21F69D42}"/>
            </a:ext>
          </a:extLst>
        </xdr:cNvPr>
        <xdr:cNvSpPr txBox="1"/>
      </xdr:nvSpPr>
      <xdr:spPr>
        <a:xfrm>
          <a:off x="7673417" y="1407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6366</xdr:rowOff>
    </xdr:from>
    <xdr:ext cx="469744" cy="259045"/>
    <xdr:sp macro="" textlink="">
      <xdr:nvSpPr>
        <xdr:cNvPr id="371" name="n_3aveValue【公営住宅】&#10;一人当たり面積">
          <a:extLst>
            <a:ext uri="{FF2B5EF4-FFF2-40B4-BE49-F238E27FC236}">
              <a16:creationId xmlns:a16="http://schemas.microsoft.com/office/drawing/2014/main" id="{73322542-87BA-4E11-A143-A76C5618ED87}"/>
            </a:ext>
          </a:extLst>
        </xdr:cNvPr>
        <xdr:cNvSpPr txBox="1"/>
      </xdr:nvSpPr>
      <xdr:spPr>
        <a:xfrm>
          <a:off x="6866332" y="14067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167149</xdr:rowOff>
    </xdr:from>
    <xdr:ext cx="469744" cy="259045"/>
    <xdr:sp macro="" textlink="">
      <xdr:nvSpPr>
        <xdr:cNvPr id="372" name="n_4aveValue【公営住宅】&#10;一人当たり面積">
          <a:extLst>
            <a:ext uri="{FF2B5EF4-FFF2-40B4-BE49-F238E27FC236}">
              <a16:creationId xmlns:a16="http://schemas.microsoft.com/office/drawing/2014/main" id="{CB51B6C9-3D96-47D1-962D-5318D723E35F}"/>
            </a:ext>
          </a:extLst>
        </xdr:cNvPr>
        <xdr:cNvSpPr txBox="1"/>
      </xdr:nvSpPr>
      <xdr:spPr>
        <a:xfrm>
          <a:off x="6068772" y="14058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152416</xdr:rowOff>
    </xdr:from>
    <xdr:ext cx="469744" cy="259045"/>
    <xdr:sp macro="" textlink="">
      <xdr:nvSpPr>
        <xdr:cNvPr id="373" name="n_1mainValue【公営住宅】&#10;一人当たり面積">
          <a:extLst>
            <a:ext uri="{FF2B5EF4-FFF2-40B4-BE49-F238E27FC236}">
              <a16:creationId xmlns:a16="http://schemas.microsoft.com/office/drawing/2014/main" id="{23445FB1-C8D3-4F07-ADED-DF034160DA61}"/>
            </a:ext>
          </a:extLst>
        </xdr:cNvPr>
        <xdr:cNvSpPr txBox="1"/>
      </xdr:nvSpPr>
      <xdr:spPr>
        <a:xfrm>
          <a:off x="8454467" y="1489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152416</xdr:rowOff>
    </xdr:from>
    <xdr:ext cx="469744" cy="259045"/>
    <xdr:sp macro="" textlink="">
      <xdr:nvSpPr>
        <xdr:cNvPr id="374" name="n_2mainValue【公営住宅】&#10;一人当たり面積">
          <a:extLst>
            <a:ext uri="{FF2B5EF4-FFF2-40B4-BE49-F238E27FC236}">
              <a16:creationId xmlns:a16="http://schemas.microsoft.com/office/drawing/2014/main" id="{00CE356D-C321-42DD-B7A6-73507C93BCB5}"/>
            </a:ext>
          </a:extLst>
        </xdr:cNvPr>
        <xdr:cNvSpPr txBox="1"/>
      </xdr:nvSpPr>
      <xdr:spPr>
        <a:xfrm>
          <a:off x="7673417" y="1489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152416</xdr:rowOff>
    </xdr:from>
    <xdr:ext cx="469744" cy="259045"/>
    <xdr:sp macro="" textlink="">
      <xdr:nvSpPr>
        <xdr:cNvPr id="375" name="n_3mainValue【公営住宅】&#10;一人当たり面積">
          <a:extLst>
            <a:ext uri="{FF2B5EF4-FFF2-40B4-BE49-F238E27FC236}">
              <a16:creationId xmlns:a16="http://schemas.microsoft.com/office/drawing/2014/main" id="{286A912C-2881-4C88-AB8F-9A3EFEA93C33}"/>
            </a:ext>
          </a:extLst>
        </xdr:cNvPr>
        <xdr:cNvSpPr txBox="1"/>
      </xdr:nvSpPr>
      <xdr:spPr>
        <a:xfrm>
          <a:off x="6866332" y="1489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152416</xdr:rowOff>
    </xdr:from>
    <xdr:ext cx="469744" cy="259045"/>
    <xdr:sp macro="" textlink="">
      <xdr:nvSpPr>
        <xdr:cNvPr id="376" name="n_4mainValue【公営住宅】&#10;一人当たり面積">
          <a:extLst>
            <a:ext uri="{FF2B5EF4-FFF2-40B4-BE49-F238E27FC236}">
              <a16:creationId xmlns:a16="http://schemas.microsoft.com/office/drawing/2014/main" id="{3DA5265F-BD3B-4188-BBD5-72FA15A5BF5F}"/>
            </a:ext>
          </a:extLst>
        </xdr:cNvPr>
        <xdr:cNvSpPr txBox="1"/>
      </xdr:nvSpPr>
      <xdr:spPr>
        <a:xfrm>
          <a:off x="6068772" y="1489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5507D4DF-CF79-4256-9D48-9F1F2FA53FFD}"/>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8DE51FB4-7238-4744-A094-2E77EA678299}"/>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D6D84106-AB03-4953-919C-E6E14C97EA32}"/>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576B2A28-030D-4C60-8C6B-E184C1371B0D}"/>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A15FDAB0-A3B5-4681-8A60-BE7E427EF3D9}"/>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A703A44F-DF89-4B89-A18F-A9996ECB8898}"/>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56CB57F8-6D67-43E7-8546-14A749F18EC8}"/>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F3809470-86A2-402B-A8B8-A1AE340DA167}"/>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59358877-1C07-4572-865F-78D058672A3C}"/>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74B1AED5-5691-4611-8A06-25751B63176B}"/>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0A21D576-3495-46AF-B930-81342536173B}"/>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DA4D0721-2C3D-45B0-A6C8-34C093558A9D}"/>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2DF5BFF5-6DA7-4F13-B165-28D2D0E8FB31}"/>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4DB46D9C-6B35-4913-9775-A88A85F6AE45}"/>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E43E8D31-9A75-4A4E-AD68-2330F5931410}"/>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BF8F8AB3-6015-400D-BEA7-79281E8C97EB}"/>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8A97FE18-F176-42F5-A46F-96A9D0D05ACA}"/>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021F90E3-F1BF-4341-8DA9-581842240E5A}"/>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EB93A6BD-2295-4C28-B11E-3BCCE90BA7AA}"/>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0A384E9E-64A1-408F-8FAA-F0B578E24ED4}"/>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BD440463-43F1-42FB-869E-8B525EA12D5B}"/>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E6267589-CFAF-4D1E-ADEA-811C26CAC39D}"/>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BC0FE84B-7093-45A7-86A5-59FFFC6E3B34}"/>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7F27896B-5324-4728-9222-8B4C06A6B5D3}"/>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5DB15891-6707-41CE-A246-D07298696A90}"/>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4F9D0063-D4F6-468A-A659-32DEF2A0FD29}"/>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A5297007-E878-4ED7-84A9-BFE3381FCB65}"/>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a:extLst>
            <a:ext uri="{FF2B5EF4-FFF2-40B4-BE49-F238E27FC236}">
              <a16:creationId xmlns:a16="http://schemas.microsoft.com/office/drawing/2014/main" id="{5D33369B-DED4-4799-BD2E-0E2707D02833}"/>
            </a:ext>
          </a:extLst>
        </xdr:cNvPr>
        <xdr:cNvCxnSpPr/>
      </xdr:nvCxnSpPr>
      <xdr:spPr>
        <a:xfrm>
          <a:off x="1120394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05" name="テキスト ボックス 404">
          <a:extLst>
            <a:ext uri="{FF2B5EF4-FFF2-40B4-BE49-F238E27FC236}">
              <a16:creationId xmlns:a16="http://schemas.microsoft.com/office/drawing/2014/main" id="{9F763A47-26BC-473D-870D-D077A2DB0E7C}"/>
            </a:ext>
          </a:extLst>
        </xdr:cNvPr>
        <xdr:cNvSpPr txBox="1"/>
      </xdr:nvSpPr>
      <xdr:spPr>
        <a:xfrm>
          <a:off x="1080153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a:extLst>
            <a:ext uri="{FF2B5EF4-FFF2-40B4-BE49-F238E27FC236}">
              <a16:creationId xmlns:a16="http://schemas.microsoft.com/office/drawing/2014/main" id="{511F9401-535C-412E-BCE8-45FF8DECEC0F}"/>
            </a:ext>
          </a:extLst>
        </xdr:cNvPr>
        <xdr:cNvCxnSpPr/>
      </xdr:nvCxnSpPr>
      <xdr:spPr>
        <a:xfrm>
          <a:off x="1120394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a:extLst>
            <a:ext uri="{FF2B5EF4-FFF2-40B4-BE49-F238E27FC236}">
              <a16:creationId xmlns:a16="http://schemas.microsoft.com/office/drawing/2014/main" id="{8693064E-2761-4A04-ADCC-86DD24AE6414}"/>
            </a:ext>
          </a:extLst>
        </xdr:cNvPr>
        <xdr:cNvSpPr txBox="1"/>
      </xdr:nvSpPr>
      <xdr:spPr>
        <a:xfrm>
          <a:off x="1084279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a:extLst>
            <a:ext uri="{FF2B5EF4-FFF2-40B4-BE49-F238E27FC236}">
              <a16:creationId xmlns:a16="http://schemas.microsoft.com/office/drawing/2014/main" id="{768C2E13-7B90-482F-BB16-99F07F7DE057}"/>
            </a:ext>
          </a:extLst>
        </xdr:cNvPr>
        <xdr:cNvCxnSpPr/>
      </xdr:nvCxnSpPr>
      <xdr:spPr>
        <a:xfrm>
          <a:off x="1120394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a:extLst>
            <a:ext uri="{FF2B5EF4-FFF2-40B4-BE49-F238E27FC236}">
              <a16:creationId xmlns:a16="http://schemas.microsoft.com/office/drawing/2014/main" id="{3D290A63-5B0C-4E03-9201-AE0301995E2E}"/>
            </a:ext>
          </a:extLst>
        </xdr:cNvPr>
        <xdr:cNvSpPr txBox="1"/>
      </xdr:nvSpPr>
      <xdr:spPr>
        <a:xfrm>
          <a:off x="1084279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a:extLst>
            <a:ext uri="{FF2B5EF4-FFF2-40B4-BE49-F238E27FC236}">
              <a16:creationId xmlns:a16="http://schemas.microsoft.com/office/drawing/2014/main" id="{025EA037-82C7-404F-B428-388B3356E0AC}"/>
            </a:ext>
          </a:extLst>
        </xdr:cNvPr>
        <xdr:cNvCxnSpPr/>
      </xdr:nvCxnSpPr>
      <xdr:spPr>
        <a:xfrm>
          <a:off x="1120394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a:extLst>
            <a:ext uri="{FF2B5EF4-FFF2-40B4-BE49-F238E27FC236}">
              <a16:creationId xmlns:a16="http://schemas.microsoft.com/office/drawing/2014/main" id="{636FAC3D-74E8-4EF9-8F6C-160235610961}"/>
            </a:ext>
          </a:extLst>
        </xdr:cNvPr>
        <xdr:cNvSpPr txBox="1"/>
      </xdr:nvSpPr>
      <xdr:spPr>
        <a:xfrm>
          <a:off x="1084279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A5792034-F279-4A82-8103-F4155209360E}"/>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3" name="テキスト ボックス 412">
          <a:extLst>
            <a:ext uri="{FF2B5EF4-FFF2-40B4-BE49-F238E27FC236}">
              <a16:creationId xmlns:a16="http://schemas.microsoft.com/office/drawing/2014/main" id="{50663223-C94E-4F33-9C22-E2164F64CA42}"/>
            </a:ext>
          </a:extLst>
        </xdr:cNvPr>
        <xdr:cNvSpPr txBox="1"/>
      </xdr:nvSpPr>
      <xdr:spPr>
        <a:xfrm>
          <a:off x="1084279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id="{F5A74F20-406B-40F8-BBEB-713EC569A4EB}"/>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48768</xdr:rowOff>
    </xdr:from>
    <xdr:to>
      <xdr:col>85</xdr:col>
      <xdr:colOff>126364</xdr:colOff>
      <xdr:row>40</xdr:row>
      <xdr:rowOff>62484</xdr:rowOff>
    </xdr:to>
    <xdr:cxnSp macro="">
      <xdr:nvCxnSpPr>
        <xdr:cNvPr id="415" name="直線コネクタ 414">
          <a:extLst>
            <a:ext uri="{FF2B5EF4-FFF2-40B4-BE49-F238E27FC236}">
              <a16:creationId xmlns:a16="http://schemas.microsoft.com/office/drawing/2014/main" id="{745AAA14-79E3-4BFA-BA22-A6E9B4230646}"/>
            </a:ext>
          </a:extLst>
        </xdr:cNvPr>
        <xdr:cNvCxnSpPr/>
      </xdr:nvCxnSpPr>
      <xdr:spPr>
        <a:xfrm flipV="1">
          <a:off x="14703424" y="5708523"/>
          <a:ext cx="0" cy="120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66311</xdr:rowOff>
    </xdr:from>
    <xdr:ext cx="405111" cy="259045"/>
    <xdr:sp macro="" textlink="">
      <xdr:nvSpPr>
        <xdr:cNvPr id="416" name="【認定こども園・幼稚園・保育所】&#10;有形固定資産減価償却率最小値テキスト">
          <a:extLst>
            <a:ext uri="{FF2B5EF4-FFF2-40B4-BE49-F238E27FC236}">
              <a16:creationId xmlns:a16="http://schemas.microsoft.com/office/drawing/2014/main" id="{A10C53D4-02DC-4E74-BA35-A0396048480A}"/>
            </a:ext>
          </a:extLst>
        </xdr:cNvPr>
        <xdr:cNvSpPr txBox="1"/>
      </xdr:nvSpPr>
      <xdr:spPr>
        <a:xfrm>
          <a:off x="14742160" y="692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62484</xdr:rowOff>
    </xdr:from>
    <xdr:to>
      <xdr:col>86</xdr:col>
      <xdr:colOff>25400</xdr:colOff>
      <xdr:row>40</xdr:row>
      <xdr:rowOff>62484</xdr:rowOff>
    </xdr:to>
    <xdr:cxnSp macro="">
      <xdr:nvCxnSpPr>
        <xdr:cNvPr id="417" name="直線コネクタ 416">
          <a:extLst>
            <a:ext uri="{FF2B5EF4-FFF2-40B4-BE49-F238E27FC236}">
              <a16:creationId xmlns:a16="http://schemas.microsoft.com/office/drawing/2014/main" id="{857A3EDD-5481-4230-9189-4020FB8FBBCE}"/>
            </a:ext>
          </a:extLst>
        </xdr:cNvPr>
        <xdr:cNvCxnSpPr/>
      </xdr:nvCxnSpPr>
      <xdr:spPr>
        <a:xfrm>
          <a:off x="14611350" y="69166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166895</xdr:rowOff>
    </xdr:from>
    <xdr:ext cx="405111" cy="259045"/>
    <xdr:sp macro="" textlink="">
      <xdr:nvSpPr>
        <xdr:cNvPr id="418" name="【認定こども園・幼稚園・保育所】&#10;有形固定資産減価償却率最大値テキスト">
          <a:extLst>
            <a:ext uri="{FF2B5EF4-FFF2-40B4-BE49-F238E27FC236}">
              <a16:creationId xmlns:a16="http://schemas.microsoft.com/office/drawing/2014/main" id="{C4B550D6-0892-4E43-B5C2-B62238CC52B4}"/>
            </a:ext>
          </a:extLst>
        </xdr:cNvPr>
        <xdr:cNvSpPr txBox="1"/>
      </xdr:nvSpPr>
      <xdr:spPr>
        <a:xfrm>
          <a:off x="14742160" y="5485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48768</xdr:rowOff>
    </xdr:from>
    <xdr:to>
      <xdr:col>86</xdr:col>
      <xdr:colOff>25400</xdr:colOff>
      <xdr:row>33</xdr:row>
      <xdr:rowOff>48768</xdr:rowOff>
    </xdr:to>
    <xdr:cxnSp macro="">
      <xdr:nvCxnSpPr>
        <xdr:cNvPr id="419" name="直線コネクタ 418">
          <a:extLst>
            <a:ext uri="{FF2B5EF4-FFF2-40B4-BE49-F238E27FC236}">
              <a16:creationId xmlns:a16="http://schemas.microsoft.com/office/drawing/2014/main" id="{0C0DA56C-813D-42F4-A7CF-2E7D427398A1}"/>
            </a:ext>
          </a:extLst>
        </xdr:cNvPr>
        <xdr:cNvCxnSpPr/>
      </xdr:nvCxnSpPr>
      <xdr:spPr>
        <a:xfrm>
          <a:off x="14611350" y="57085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60977</xdr:rowOff>
    </xdr:from>
    <xdr:ext cx="405111" cy="259045"/>
    <xdr:sp macro="" textlink="">
      <xdr:nvSpPr>
        <xdr:cNvPr id="420" name="【認定こども園・幼稚園・保育所】&#10;有形固定資産減価償却率平均値テキスト">
          <a:extLst>
            <a:ext uri="{FF2B5EF4-FFF2-40B4-BE49-F238E27FC236}">
              <a16:creationId xmlns:a16="http://schemas.microsoft.com/office/drawing/2014/main" id="{DD64C137-BC69-491D-B0A2-4AC65DAF8E12}"/>
            </a:ext>
          </a:extLst>
        </xdr:cNvPr>
        <xdr:cNvSpPr txBox="1"/>
      </xdr:nvSpPr>
      <xdr:spPr>
        <a:xfrm>
          <a:off x="14742160" y="6229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82550</xdr:rowOff>
    </xdr:from>
    <xdr:to>
      <xdr:col>85</xdr:col>
      <xdr:colOff>177800</xdr:colOff>
      <xdr:row>37</xdr:row>
      <xdr:rowOff>12700</xdr:rowOff>
    </xdr:to>
    <xdr:sp macro="" textlink="">
      <xdr:nvSpPr>
        <xdr:cNvPr id="421" name="フローチャート: 判断 420">
          <a:extLst>
            <a:ext uri="{FF2B5EF4-FFF2-40B4-BE49-F238E27FC236}">
              <a16:creationId xmlns:a16="http://schemas.microsoft.com/office/drawing/2014/main" id="{36004BE4-0726-4217-A091-F5CC844FD413}"/>
            </a:ext>
          </a:extLst>
        </xdr:cNvPr>
        <xdr:cNvSpPr/>
      </xdr:nvSpPr>
      <xdr:spPr>
        <a:xfrm>
          <a:off x="14649450" y="625665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48260</xdr:rowOff>
    </xdr:from>
    <xdr:to>
      <xdr:col>81</xdr:col>
      <xdr:colOff>101600</xdr:colOff>
      <xdr:row>36</xdr:row>
      <xdr:rowOff>149860</xdr:rowOff>
    </xdr:to>
    <xdr:sp macro="" textlink="">
      <xdr:nvSpPr>
        <xdr:cNvPr id="422" name="フローチャート: 判断 421">
          <a:extLst>
            <a:ext uri="{FF2B5EF4-FFF2-40B4-BE49-F238E27FC236}">
              <a16:creationId xmlns:a16="http://schemas.microsoft.com/office/drawing/2014/main" id="{B428434C-9889-45B7-AF58-5A90EAF20294}"/>
            </a:ext>
          </a:extLst>
        </xdr:cNvPr>
        <xdr:cNvSpPr/>
      </xdr:nvSpPr>
      <xdr:spPr>
        <a:xfrm>
          <a:off x="13887450" y="622236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7112</xdr:rowOff>
    </xdr:from>
    <xdr:to>
      <xdr:col>76</xdr:col>
      <xdr:colOff>165100</xdr:colOff>
      <xdr:row>36</xdr:row>
      <xdr:rowOff>108712</xdr:rowOff>
    </xdr:to>
    <xdr:sp macro="" textlink="">
      <xdr:nvSpPr>
        <xdr:cNvPr id="423" name="フローチャート: 判断 422">
          <a:extLst>
            <a:ext uri="{FF2B5EF4-FFF2-40B4-BE49-F238E27FC236}">
              <a16:creationId xmlns:a16="http://schemas.microsoft.com/office/drawing/2014/main" id="{67221F5A-5142-4410-8832-26E636E21AA8}"/>
            </a:ext>
          </a:extLst>
        </xdr:cNvPr>
        <xdr:cNvSpPr/>
      </xdr:nvSpPr>
      <xdr:spPr>
        <a:xfrm>
          <a:off x="13089890" y="6181217"/>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146558</xdr:rowOff>
    </xdr:from>
    <xdr:to>
      <xdr:col>72</xdr:col>
      <xdr:colOff>38100</xdr:colOff>
      <xdr:row>36</xdr:row>
      <xdr:rowOff>76708</xdr:rowOff>
    </xdr:to>
    <xdr:sp macro="" textlink="">
      <xdr:nvSpPr>
        <xdr:cNvPr id="424" name="フローチャート: 判断 423">
          <a:extLst>
            <a:ext uri="{FF2B5EF4-FFF2-40B4-BE49-F238E27FC236}">
              <a16:creationId xmlns:a16="http://schemas.microsoft.com/office/drawing/2014/main" id="{71D1BBF4-F982-4F31-83D0-33FA571D9A11}"/>
            </a:ext>
          </a:extLst>
        </xdr:cNvPr>
        <xdr:cNvSpPr/>
      </xdr:nvSpPr>
      <xdr:spPr>
        <a:xfrm>
          <a:off x="12303760" y="614540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128270</xdr:rowOff>
    </xdr:from>
    <xdr:to>
      <xdr:col>67</xdr:col>
      <xdr:colOff>101600</xdr:colOff>
      <xdr:row>36</xdr:row>
      <xdr:rowOff>58420</xdr:rowOff>
    </xdr:to>
    <xdr:sp macro="" textlink="">
      <xdr:nvSpPr>
        <xdr:cNvPr id="425" name="フローチャート: 判断 424">
          <a:extLst>
            <a:ext uri="{FF2B5EF4-FFF2-40B4-BE49-F238E27FC236}">
              <a16:creationId xmlns:a16="http://schemas.microsoft.com/office/drawing/2014/main" id="{7B33E76A-E45F-464F-AD51-DB40CF35B191}"/>
            </a:ext>
          </a:extLst>
        </xdr:cNvPr>
        <xdr:cNvSpPr/>
      </xdr:nvSpPr>
      <xdr:spPr>
        <a:xfrm>
          <a:off x="11487150" y="61328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3ED0F3F1-CCB1-49FD-9DB1-5E4835697734}"/>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EAE4BBBD-FA55-4680-94C1-8AAFC5589D3D}"/>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AEADD2F8-D4E4-4CD1-93B9-9B15E54BA080}"/>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72DE844A-2803-4493-9572-7E20165DBF80}"/>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32B42BB0-E06C-45C2-860A-28CA5D4DD8C5}"/>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11684</xdr:rowOff>
    </xdr:from>
    <xdr:to>
      <xdr:col>85</xdr:col>
      <xdr:colOff>177800</xdr:colOff>
      <xdr:row>36</xdr:row>
      <xdr:rowOff>113284</xdr:rowOff>
    </xdr:to>
    <xdr:sp macro="" textlink="">
      <xdr:nvSpPr>
        <xdr:cNvPr id="431" name="楕円 430">
          <a:extLst>
            <a:ext uri="{FF2B5EF4-FFF2-40B4-BE49-F238E27FC236}">
              <a16:creationId xmlns:a16="http://schemas.microsoft.com/office/drawing/2014/main" id="{931276E7-8AD1-4928-9932-B4222C0C0A80}"/>
            </a:ext>
          </a:extLst>
        </xdr:cNvPr>
        <xdr:cNvSpPr/>
      </xdr:nvSpPr>
      <xdr:spPr>
        <a:xfrm>
          <a:off x="14649450" y="618769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34561</xdr:rowOff>
    </xdr:from>
    <xdr:ext cx="405111" cy="259045"/>
    <xdr:sp macro="" textlink="">
      <xdr:nvSpPr>
        <xdr:cNvPr id="432" name="【認定こども園・幼稚園・保育所】&#10;有形固定資産減価償却率該当値テキスト">
          <a:extLst>
            <a:ext uri="{FF2B5EF4-FFF2-40B4-BE49-F238E27FC236}">
              <a16:creationId xmlns:a16="http://schemas.microsoft.com/office/drawing/2014/main" id="{7C3E866E-28FE-44C0-8587-454439D53F2D}"/>
            </a:ext>
          </a:extLst>
        </xdr:cNvPr>
        <xdr:cNvSpPr txBox="1"/>
      </xdr:nvSpPr>
      <xdr:spPr>
        <a:xfrm>
          <a:off x="14742160" y="603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162560</xdr:rowOff>
    </xdr:from>
    <xdr:to>
      <xdr:col>81</xdr:col>
      <xdr:colOff>101600</xdr:colOff>
      <xdr:row>36</xdr:row>
      <xdr:rowOff>92710</xdr:rowOff>
    </xdr:to>
    <xdr:sp macro="" textlink="">
      <xdr:nvSpPr>
        <xdr:cNvPr id="433" name="楕円 432">
          <a:extLst>
            <a:ext uri="{FF2B5EF4-FFF2-40B4-BE49-F238E27FC236}">
              <a16:creationId xmlns:a16="http://schemas.microsoft.com/office/drawing/2014/main" id="{7682C6EE-45B2-494B-A464-9AED0280542E}"/>
            </a:ext>
          </a:extLst>
        </xdr:cNvPr>
        <xdr:cNvSpPr/>
      </xdr:nvSpPr>
      <xdr:spPr>
        <a:xfrm>
          <a:off x="13887450" y="61652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41910</xdr:rowOff>
    </xdr:from>
    <xdr:to>
      <xdr:col>85</xdr:col>
      <xdr:colOff>127000</xdr:colOff>
      <xdr:row>36</xdr:row>
      <xdr:rowOff>62484</xdr:rowOff>
    </xdr:to>
    <xdr:cxnSp macro="">
      <xdr:nvCxnSpPr>
        <xdr:cNvPr id="434" name="直線コネクタ 433">
          <a:extLst>
            <a:ext uri="{FF2B5EF4-FFF2-40B4-BE49-F238E27FC236}">
              <a16:creationId xmlns:a16="http://schemas.microsoft.com/office/drawing/2014/main" id="{38E8C2C2-7CD7-434C-AF41-7B57FAC527D7}"/>
            </a:ext>
          </a:extLst>
        </xdr:cNvPr>
        <xdr:cNvCxnSpPr/>
      </xdr:nvCxnSpPr>
      <xdr:spPr>
        <a:xfrm>
          <a:off x="13942060" y="6216015"/>
          <a:ext cx="762000" cy="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132842</xdr:rowOff>
    </xdr:from>
    <xdr:to>
      <xdr:col>76</xdr:col>
      <xdr:colOff>165100</xdr:colOff>
      <xdr:row>36</xdr:row>
      <xdr:rowOff>62992</xdr:rowOff>
    </xdr:to>
    <xdr:sp macro="" textlink="">
      <xdr:nvSpPr>
        <xdr:cNvPr id="435" name="楕円 434">
          <a:extLst>
            <a:ext uri="{FF2B5EF4-FFF2-40B4-BE49-F238E27FC236}">
              <a16:creationId xmlns:a16="http://schemas.microsoft.com/office/drawing/2014/main" id="{1D776431-0599-47B0-971F-C6993F4B04F4}"/>
            </a:ext>
          </a:extLst>
        </xdr:cNvPr>
        <xdr:cNvSpPr/>
      </xdr:nvSpPr>
      <xdr:spPr>
        <a:xfrm>
          <a:off x="13089890" y="6137402"/>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12192</xdr:rowOff>
    </xdr:from>
    <xdr:to>
      <xdr:col>81</xdr:col>
      <xdr:colOff>50800</xdr:colOff>
      <xdr:row>36</xdr:row>
      <xdr:rowOff>41910</xdr:rowOff>
    </xdr:to>
    <xdr:cxnSp macro="">
      <xdr:nvCxnSpPr>
        <xdr:cNvPr id="436" name="直線コネクタ 435">
          <a:extLst>
            <a:ext uri="{FF2B5EF4-FFF2-40B4-BE49-F238E27FC236}">
              <a16:creationId xmlns:a16="http://schemas.microsoft.com/office/drawing/2014/main" id="{9DC73493-D0EC-4659-940B-351C238257FC}"/>
            </a:ext>
          </a:extLst>
        </xdr:cNvPr>
        <xdr:cNvCxnSpPr/>
      </xdr:nvCxnSpPr>
      <xdr:spPr>
        <a:xfrm>
          <a:off x="13144500" y="6188202"/>
          <a:ext cx="79756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77978</xdr:rowOff>
    </xdr:from>
    <xdr:to>
      <xdr:col>72</xdr:col>
      <xdr:colOff>38100</xdr:colOff>
      <xdr:row>36</xdr:row>
      <xdr:rowOff>8128</xdr:rowOff>
    </xdr:to>
    <xdr:sp macro="" textlink="">
      <xdr:nvSpPr>
        <xdr:cNvPr id="437" name="楕円 436">
          <a:extLst>
            <a:ext uri="{FF2B5EF4-FFF2-40B4-BE49-F238E27FC236}">
              <a16:creationId xmlns:a16="http://schemas.microsoft.com/office/drawing/2014/main" id="{6B43DE55-23F3-4CAA-82B8-8C1B4C46DB34}"/>
            </a:ext>
          </a:extLst>
        </xdr:cNvPr>
        <xdr:cNvSpPr/>
      </xdr:nvSpPr>
      <xdr:spPr>
        <a:xfrm>
          <a:off x="12303760" y="607872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128778</xdr:rowOff>
    </xdr:from>
    <xdr:to>
      <xdr:col>76</xdr:col>
      <xdr:colOff>114300</xdr:colOff>
      <xdr:row>36</xdr:row>
      <xdr:rowOff>12192</xdr:rowOff>
    </xdr:to>
    <xdr:cxnSp macro="">
      <xdr:nvCxnSpPr>
        <xdr:cNvPr id="438" name="直線コネクタ 437">
          <a:extLst>
            <a:ext uri="{FF2B5EF4-FFF2-40B4-BE49-F238E27FC236}">
              <a16:creationId xmlns:a16="http://schemas.microsoft.com/office/drawing/2014/main" id="{14F92F07-47A0-4623-9311-99C389823949}"/>
            </a:ext>
          </a:extLst>
        </xdr:cNvPr>
        <xdr:cNvCxnSpPr/>
      </xdr:nvCxnSpPr>
      <xdr:spPr>
        <a:xfrm>
          <a:off x="12346940" y="6133338"/>
          <a:ext cx="79756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25400</xdr:rowOff>
    </xdr:from>
    <xdr:to>
      <xdr:col>67</xdr:col>
      <xdr:colOff>101600</xdr:colOff>
      <xdr:row>35</xdr:row>
      <xdr:rowOff>127000</xdr:rowOff>
    </xdr:to>
    <xdr:sp macro="" textlink="">
      <xdr:nvSpPr>
        <xdr:cNvPr id="439" name="楕円 438">
          <a:extLst>
            <a:ext uri="{FF2B5EF4-FFF2-40B4-BE49-F238E27FC236}">
              <a16:creationId xmlns:a16="http://schemas.microsoft.com/office/drawing/2014/main" id="{5C413F58-B26D-4BEA-8F0F-3A8A3DD66049}"/>
            </a:ext>
          </a:extLst>
        </xdr:cNvPr>
        <xdr:cNvSpPr/>
      </xdr:nvSpPr>
      <xdr:spPr>
        <a:xfrm>
          <a:off x="11487150" y="602234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76200</xdr:rowOff>
    </xdr:from>
    <xdr:to>
      <xdr:col>71</xdr:col>
      <xdr:colOff>177800</xdr:colOff>
      <xdr:row>35</xdr:row>
      <xdr:rowOff>128778</xdr:rowOff>
    </xdr:to>
    <xdr:cxnSp macro="">
      <xdr:nvCxnSpPr>
        <xdr:cNvPr id="440" name="直線コネクタ 439">
          <a:extLst>
            <a:ext uri="{FF2B5EF4-FFF2-40B4-BE49-F238E27FC236}">
              <a16:creationId xmlns:a16="http://schemas.microsoft.com/office/drawing/2014/main" id="{DACD950D-C9B5-4600-BD29-F3B4A5DE796A}"/>
            </a:ext>
          </a:extLst>
        </xdr:cNvPr>
        <xdr:cNvCxnSpPr/>
      </xdr:nvCxnSpPr>
      <xdr:spPr>
        <a:xfrm>
          <a:off x="11541760" y="6076950"/>
          <a:ext cx="805180" cy="56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140987</xdr:rowOff>
    </xdr:from>
    <xdr:ext cx="405111" cy="259045"/>
    <xdr:sp macro="" textlink="">
      <xdr:nvSpPr>
        <xdr:cNvPr id="441" name="n_1aveValue【認定こども園・幼稚園・保育所】&#10;有形固定資産減価償却率">
          <a:extLst>
            <a:ext uri="{FF2B5EF4-FFF2-40B4-BE49-F238E27FC236}">
              <a16:creationId xmlns:a16="http://schemas.microsoft.com/office/drawing/2014/main" id="{8FBC4F89-5054-414C-ABD2-E6979DBAE0B5}"/>
            </a:ext>
          </a:extLst>
        </xdr:cNvPr>
        <xdr:cNvSpPr txBox="1"/>
      </xdr:nvSpPr>
      <xdr:spPr>
        <a:xfrm>
          <a:off x="13738234" y="631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99839</xdr:rowOff>
    </xdr:from>
    <xdr:ext cx="405111" cy="259045"/>
    <xdr:sp macro="" textlink="">
      <xdr:nvSpPr>
        <xdr:cNvPr id="442" name="n_2aveValue【認定こども園・幼稚園・保育所】&#10;有形固定資産減価償却率">
          <a:extLst>
            <a:ext uri="{FF2B5EF4-FFF2-40B4-BE49-F238E27FC236}">
              <a16:creationId xmlns:a16="http://schemas.microsoft.com/office/drawing/2014/main" id="{DA1A746B-639C-40CE-B361-C54FDBE85CEE}"/>
            </a:ext>
          </a:extLst>
        </xdr:cNvPr>
        <xdr:cNvSpPr txBox="1"/>
      </xdr:nvSpPr>
      <xdr:spPr>
        <a:xfrm>
          <a:off x="12957184" y="6268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67835</xdr:rowOff>
    </xdr:from>
    <xdr:ext cx="405111" cy="259045"/>
    <xdr:sp macro="" textlink="">
      <xdr:nvSpPr>
        <xdr:cNvPr id="443" name="n_3aveValue【認定こども園・幼稚園・保育所】&#10;有形固定資産減価償却率">
          <a:extLst>
            <a:ext uri="{FF2B5EF4-FFF2-40B4-BE49-F238E27FC236}">
              <a16:creationId xmlns:a16="http://schemas.microsoft.com/office/drawing/2014/main" id="{9886E6E8-EA21-4FEF-B67E-A64355F7FCD1}"/>
            </a:ext>
          </a:extLst>
        </xdr:cNvPr>
        <xdr:cNvSpPr txBox="1"/>
      </xdr:nvSpPr>
      <xdr:spPr>
        <a:xfrm>
          <a:off x="12171054" y="6238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49547</xdr:rowOff>
    </xdr:from>
    <xdr:ext cx="405111" cy="259045"/>
    <xdr:sp macro="" textlink="">
      <xdr:nvSpPr>
        <xdr:cNvPr id="444" name="n_4aveValue【認定こども園・幼稚園・保育所】&#10;有形固定資産減価償却率">
          <a:extLst>
            <a:ext uri="{FF2B5EF4-FFF2-40B4-BE49-F238E27FC236}">
              <a16:creationId xmlns:a16="http://schemas.microsoft.com/office/drawing/2014/main" id="{886C9D1D-ADD2-46B5-8714-67D2EFE57905}"/>
            </a:ext>
          </a:extLst>
        </xdr:cNvPr>
        <xdr:cNvSpPr txBox="1"/>
      </xdr:nvSpPr>
      <xdr:spPr>
        <a:xfrm>
          <a:off x="113544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109237</xdr:rowOff>
    </xdr:from>
    <xdr:ext cx="405111" cy="259045"/>
    <xdr:sp macro="" textlink="">
      <xdr:nvSpPr>
        <xdr:cNvPr id="445" name="n_1mainValue【認定こども園・幼稚園・保育所】&#10;有形固定資産減価償却率">
          <a:extLst>
            <a:ext uri="{FF2B5EF4-FFF2-40B4-BE49-F238E27FC236}">
              <a16:creationId xmlns:a16="http://schemas.microsoft.com/office/drawing/2014/main" id="{4C1C7FF6-E74F-4A0A-B5F2-8E396ED40F6A}"/>
            </a:ext>
          </a:extLst>
        </xdr:cNvPr>
        <xdr:cNvSpPr txBox="1"/>
      </xdr:nvSpPr>
      <xdr:spPr>
        <a:xfrm>
          <a:off x="13738234" y="593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79519</xdr:rowOff>
    </xdr:from>
    <xdr:ext cx="405111" cy="259045"/>
    <xdr:sp macro="" textlink="">
      <xdr:nvSpPr>
        <xdr:cNvPr id="446" name="n_2mainValue【認定こども園・幼稚園・保育所】&#10;有形固定資産減価償却率">
          <a:extLst>
            <a:ext uri="{FF2B5EF4-FFF2-40B4-BE49-F238E27FC236}">
              <a16:creationId xmlns:a16="http://schemas.microsoft.com/office/drawing/2014/main" id="{E51A6D92-3BD7-4441-A2D8-5F571CAF1024}"/>
            </a:ext>
          </a:extLst>
        </xdr:cNvPr>
        <xdr:cNvSpPr txBox="1"/>
      </xdr:nvSpPr>
      <xdr:spPr>
        <a:xfrm>
          <a:off x="12957184" y="590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24655</xdr:rowOff>
    </xdr:from>
    <xdr:ext cx="405111" cy="259045"/>
    <xdr:sp macro="" textlink="">
      <xdr:nvSpPr>
        <xdr:cNvPr id="447" name="n_3mainValue【認定こども園・幼稚園・保育所】&#10;有形固定資産減価償却率">
          <a:extLst>
            <a:ext uri="{FF2B5EF4-FFF2-40B4-BE49-F238E27FC236}">
              <a16:creationId xmlns:a16="http://schemas.microsoft.com/office/drawing/2014/main" id="{0A72A551-B24A-4A30-B89E-C6157C603F0E}"/>
            </a:ext>
          </a:extLst>
        </xdr:cNvPr>
        <xdr:cNvSpPr txBox="1"/>
      </xdr:nvSpPr>
      <xdr:spPr>
        <a:xfrm>
          <a:off x="12171054" y="585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143527</xdr:rowOff>
    </xdr:from>
    <xdr:ext cx="405111" cy="259045"/>
    <xdr:sp macro="" textlink="">
      <xdr:nvSpPr>
        <xdr:cNvPr id="448" name="n_4mainValue【認定こども園・幼稚園・保育所】&#10;有形固定資産減価償却率">
          <a:extLst>
            <a:ext uri="{FF2B5EF4-FFF2-40B4-BE49-F238E27FC236}">
              <a16:creationId xmlns:a16="http://schemas.microsoft.com/office/drawing/2014/main" id="{85C1CC67-5100-4CC7-9E63-34E5A6A5E7E2}"/>
            </a:ext>
          </a:extLst>
        </xdr:cNvPr>
        <xdr:cNvSpPr txBox="1"/>
      </xdr:nvSpPr>
      <xdr:spPr>
        <a:xfrm>
          <a:off x="11354444" y="579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F82D7CDC-7E32-4995-A332-A19207F26E68}"/>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5654C1EB-9592-46BC-840F-D7A72245BE62}"/>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89CA639B-ED81-4D89-9AFA-61A49D85B3AC}"/>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D38087C0-246B-4D6A-8D72-142BC252944F}"/>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DBB442ED-F595-4C45-ADA2-11EAD217E708}"/>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F9C7C279-96D9-4B87-9922-C10141B5E50B}"/>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8E145674-1B15-4286-B332-BA9D5F2E1EAE}"/>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D71ABCCC-7BAA-4CA3-82C6-C5C4CE41CB11}"/>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F4571A68-49F4-43CC-A0DE-1F80A95C2028}"/>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2101F861-8D40-41CC-811B-817E7ED981D4}"/>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9" name="直線コネクタ 458">
          <a:extLst>
            <a:ext uri="{FF2B5EF4-FFF2-40B4-BE49-F238E27FC236}">
              <a16:creationId xmlns:a16="http://schemas.microsoft.com/office/drawing/2014/main" id="{E0FB1F44-2A2D-4F42-BC92-1DD72B9A33AA}"/>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0" name="テキスト ボックス 459">
          <a:extLst>
            <a:ext uri="{FF2B5EF4-FFF2-40B4-BE49-F238E27FC236}">
              <a16:creationId xmlns:a16="http://schemas.microsoft.com/office/drawing/2014/main" id="{BED0A38D-9030-4D8E-BADA-A0277C1B34E9}"/>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1" name="直線コネクタ 460">
          <a:extLst>
            <a:ext uri="{FF2B5EF4-FFF2-40B4-BE49-F238E27FC236}">
              <a16:creationId xmlns:a16="http://schemas.microsoft.com/office/drawing/2014/main" id="{C28D7748-773D-4088-8F52-623D55F61005}"/>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2" name="テキスト ボックス 461">
          <a:extLst>
            <a:ext uri="{FF2B5EF4-FFF2-40B4-BE49-F238E27FC236}">
              <a16:creationId xmlns:a16="http://schemas.microsoft.com/office/drawing/2014/main" id="{6E532CBC-B3E7-414A-AAAD-FF46ECCD107D}"/>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a:extLst>
            <a:ext uri="{FF2B5EF4-FFF2-40B4-BE49-F238E27FC236}">
              <a16:creationId xmlns:a16="http://schemas.microsoft.com/office/drawing/2014/main" id="{87CE916C-BBF5-4CC4-A021-710D7EDA0EB0}"/>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4" name="テキスト ボックス 463">
          <a:extLst>
            <a:ext uri="{FF2B5EF4-FFF2-40B4-BE49-F238E27FC236}">
              <a16:creationId xmlns:a16="http://schemas.microsoft.com/office/drawing/2014/main" id="{334571F7-A205-4B0A-B868-EE822413841B}"/>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5" name="直線コネクタ 464">
          <a:extLst>
            <a:ext uri="{FF2B5EF4-FFF2-40B4-BE49-F238E27FC236}">
              <a16:creationId xmlns:a16="http://schemas.microsoft.com/office/drawing/2014/main" id="{CE1C41DA-24CA-469D-8240-A6886FF172A9}"/>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6" name="テキスト ボックス 465">
          <a:extLst>
            <a:ext uri="{FF2B5EF4-FFF2-40B4-BE49-F238E27FC236}">
              <a16:creationId xmlns:a16="http://schemas.microsoft.com/office/drawing/2014/main" id="{FBA3BEFA-3F3F-4ABF-9D38-A1EF99FB6ECB}"/>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7" name="直線コネクタ 466">
          <a:extLst>
            <a:ext uri="{FF2B5EF4-FFF2-40B4-BE49-F238E27FC236}">
              <a16:creationId xmlns:a16="http://schemas.microsoft.com/office/drawing/2014/main" id="{2AB1A1FA-4B85-4301-8226-00F187C5EB5D}"/>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8" name="テキスト ボックス 467">
          <a:extLst>
            <a:ext uri="{FF2B5EF4-FFF2-40B4-BE49-F238E27FC236}">
              <a16:creationId xmlns:a16="http://schemas.microsoft.com/office/drawing/2014/main" id="{95450819-8BD4-4468-A974-112FA9C3A448}"/>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a:extLst>
            <a:ext uri="{FF2B5EF4-FFF2-40B4-BE49-F238E27FC236}">
              <a16:creationId xmlns:a16="http://schemas.microsoft.com/office/drawing/2014/main" id="{FA45B1CF-183C-4930-BEC5-8D27A1356C15}"/>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a:extLst>
            <a:ext uri="{FF2B5EF4-FFF2-40B4-BE49-F238E27FC236}">
              <a16:creationId xmlns:a16="http://schemas.microsoft.com/office/drawing/2014/main" id="{C0B56D63-8FFA-47F3-AA8E-FED6CED115B9}"/>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a:extLst>
            <a:ext uri="{FF2B5EF4-FFF2-40B4-BE49-F238E27FC236}">
              <a16:creationId xmlns:a16="http://schemas.microsoft.com/office/drawing/2014/main" id="{91C447D7-22E5-43E3-B178-99FF208F4355}"/>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80010</xdr:rowOff>
    </xdr:from>
    <xdr:to>
      <xdr:col>116</xdr:col>
      <xdr:colOff>62864</xdr:colOff>
      <xdr:row>42</xdr:row>
      <xdr:rowOff>0</xdr:rowOff>
    </xdr:to>
    <xdr:cxnSp macro="">
      <xdr:nvCxnSpPr>
        <xdr:cNvPr id="472" name="直線コネクタ 471">
          <a:extLst>
            <a:ext uri="{FF2B5EF4-FFF2-40B4-BE49-F238E27FC236}">
              <a16:creationId xmlns:a16="http://schemas.microsoft.com/office/drawing/2014/main" id="{3C56E08D-4675-4E41-B3FF-1E38F8851329}"/>
            </a:ext>
          </a:extLst>
        </xdr:cNvPr>
        <xdr:cNvCxnSpPr/>
      </xdr:nvCxnSpPr>
      <xdr:spPr>
        <a:xfrm flipV="1">
          <a:off x="19947254" y="5739765"/>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3" name="【認定こども園・幼稚園・保育所】&#10;一人当たり面積最小値テキスト">
          <a:extLst>
            <a:ext uri="{FF2B5EF4-FFF2-40B4-BE49-F238E27FC236}">
              <a16:creationId xmlns:a16="http://schemas.microsoft.com/office/drawing/2014/main" id="{5FE8CF14-F3CE-47F6-8C46-54FEE115058D}"/>
            </a:ext>
          </a:extLst>
        </xdr:cNvPr>
        <xdr:cNvSpPr txBox="1"/>
      </xdr:nvSpPr>
      <xdr:spPr>
        <a:xfrm>
          <a:off x="19985990" y="720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4" name="直線コネクタ 473">
          <a:extLst>
            <a:ext uri="{FF2B5EF4-FFF2-40B4-BE49-F238E27FC236}">
              <a16:creationId xmlns:a16="http://schemas.microsoft.com/office/drawing/2014/main" id="{0591F359-3AD3-4FB9-8033-8A6CB71169FF}"/>
            </a:ext>
          </a:extLst>
        </xdr:cNvPr>
        <xdr:cNvCxnSpPr/>
      </xdr:nvCxnSpPr>
      <xdr:spPr>
        <a:xfrm>
          <a:off x="19885660" y="7200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26687</xdr:rowOff>
    </xdr:from>
    <xdr:ext cx="469744" cy="259045"/>
    <xdr:sp macro="" textlink="">
      <xdr:nvSpPr>
        <xdr:cNvPr id="475" name="【認定こども園・幼稚園・保育所】&#10;一人当たり面積最大値テキスト">
          <a:extLst>
            <a:ext uri="{FF2B5EF4-FFF2-40B4-BE49-F238E27FC236}">
              <a16:creationId xmlns:a16="http://schemas.microsoft.com/office/drawing/2014/main" id="{133F6434-46DC-4398-967D-17BAE7C5AF61}"/>
            </a:ext>
          </a:extLst>
        </xdr:cNvPr>
        <xdr:cNvSpPr txBox="1"/>
      </xdr:nvSpPr>
      <xdr:spPr>
        <a:xfrm>
          <a:off x="19985990" y="551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80010</xdr:rowOff>
    </xdr:from>
    <xdr:to>
      <xdr:col>116</xdr:col>
      <xdr:colOff>152400</xdr:colOff>
      <xdr:row>33</xdr:row>
      <xdr:rowOff>80010</xdr:rowOff>
    </xdr:to>
    <xdr:cxnSp macro="">
      <xdr:nvCxnSpPr>
        <xdr:cNvPr id="476" name="直線コネクタ 475">
          <a:extLst>
            <a:ext uri="{FF2B5EF4-FFF2-40B4-BE49-F238E27FC236}">
              <a16:creationId xmlns:a16="http://schemas.microsoft.com/office/drawing/2014/main" id="{E140AB8E-A4FE-4E0C-8D6C-BB794556636B}"/>
            </a:ext>
          </a:extLst>
        </xdr:cNvPr>
        <xdr:cNvCxnSpPr/>
      </xdr:nvCxnSpPr>
      <xdr:spPr>
        <a:xfrm>
          <a:off x="19885660" y="57397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13987</xdr:rowOff>
    </xdr:from>
    <xdr:ext cx="469744" cy="259045"/>
    <xdr:sp macro="" textlink="">
      <xdr:nvSpPr>
        <xdr:cNvPr id="477" name="【認定こども園・幼稚園・保育所】&#10;一人当たり面積平均値テキスト">
          <a:extLst>
            <a:ext uri="{FF2B5EF4-FFF2-40B4-BE49-F238E27FC236}">
              <a16:creationId xmlns:a16="http://schemas.microsoft.com/office/drawing/2014/main" id="{63321F5C-EBB4-4BEA-A983-C0A47B93A7EE}"/>
            </a:ext>
          </a:extLst>
        </xdr:cNvPr>
        <xdr:cNvSpPr txBox="1"/>
      </xdr:nvSpPr>
      <xdr:spPr>
        <a:xfrm>
          <a:off x="19985990" y="6532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78" name="フローチャート: 判断 477">
          <a:extLst>
            <a:ext uri="{FF2B5EF4-FFF2-40B4-BE49-F238E27FC236}">
              <a16:creationId xmlns:a16="http://schemas.microsoft.com/office/drawing/2014/main" id="{D4CBA770-7EB3-46A2-ABA0-BDA88549130E}"/>
            </a:ext>
          </a:extLst>
        </xdr:cNvPr>
        <xdr:cNvSpPr/>
      </xdr:nvSpPr>
      <xdr:spPr>
        <a:xfrm>
          <a:off x="19904710" y="66795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162560</xdr:rowOff>
    </xdr:from>
    <xdr:to>
      <xdr:col>112</xdr:col>
      <xdr:colOff>38100</xdr:colOff>
      <xdr:row>39</xdr:row>
      <xdr:rowOff>92710</xdr:rowOff>
    </xdr:to>
    <xdr:sp macro="" textlink="">
      <xdr:nvSpPr>
        <xdr:cNvPr id="479" name="フローチャート: 判断 478">
          <a:extLst>
            <a:ext uri="{FF2B5EF4-FFF2-40B4-BE49-F238E27FC236}">
              <a16:creationId xmlns:a16="http://schemas.microsoft.com/office/drawing/2014/main" id="{8E2765A4-406C-47CB-8FA9-8F4E73BCBB0E}"/>
            </a:ext>
          </a:extLst>
        </xdr:cNvPr>
        <xdr:cNvSpPr/>
      </xdr:nvSpPr>
      <xdr:spPr>
        <a:xfrm>
          <a:off x="19161760" y="66795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147320</xdr:rowOff>
    </xdr:from>
    <xdr:to>
      <xdr:col>107</xdr:col>
      <xdr:colOff>101600</xdr:colOff>
      <xdr:row>39</xdr:row>
      <xdr:rowOff>77470</xdr:rowOff>
    </xdr:to>
    <xdr:sp macro="" textlink="">
      <xdr:nvSpPr>
        <xdr:cNvPr id="480" name="フローチャート: 判断 479">
          <a:extLst>
            <a:ext uri="{FF2B5EF4-FFF2-40B4-BE49-F238E27FC236}">
              <a16:creationId xmlns:a16="http://schemas.microsoft.com/office/drawing/2014/main" id="{4A91E981-6CA2-4DAB-985F-532472BB3364}"/>
            </a:ext>
          </a:extLst>
        </xdr:cNvPr>
        <xdr:cNvSpPr/>
      </xdr:nvSpPr>
      <xdr:spPr>
        <a:xfrm>
          <a:off x="18345150" y="66605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162560</xdr:rowOff>
    </xdr:from>
    <xdr:to>
      <xdr:col>102</xdr:col>
      <xdr:colOff>165100</xdr:colOff>
      <xdr:row>39</xdr:row>
      <xdr:rowOff>92710</xdr:rowOff>
    </xdr:to>
    <xdr:sp macro="" textlink="">
      <xdr:nvSpPr>
        <xdr:cNvPr id="481" name="フローチャート: 判断 480">
          <a:extLst>
            <a:ext uri="{FF2B5EF4-FFF2-40B4-BE49-F238E27FC236}">
              <a16:creationId xmlns:a16="http://schemas.microsoft.com/office/drawing/2014/main" id="{E9767008-868D-44B8-B177-98169DDD5275}"/>
            </a:ext>
          </a:extLst>
        </xdr:cNvPr>
        <xdr:cNvSpPr/>
      </xdr:nvSpPr>
      <xdr:spPr>
        <a:xfrm>
          <a:off x="17547590" y="66795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154940</xdr:rowOff>
    </xdr:from>
    <xdr:to>
      <xdr:col>98</xdr:col>
      <xdr:colOff>38100</xdr:colOff>
      <xdr:row>39</xdr:row>
      <xdr:rowOff>85090</xdr:rowOff>
    </xdr:to>
    <xdr:sp macro="" textlink="">
      <xdr:nvSpPr>
        <xdr:cNvPr id="482" name="フローチャート: 判断 481">
          <a:extLst>
            <a:ext uri="{FF2B5EF4-FFF2-40B4-BE49-F238E27FC236}">
              <a16:creationId xmlns:a16="http://schemas.microsoft.com/office/drawing/2014/main" id="{D7DF7E3D-37FA-4E49-886B-9B8050DF9B01}"/>
            </a:ext>
          </a:extLst>
        </xdr:cNvPr>
        <xdr:cNvSpPr/>
      </xdr:nvSpPr>
      <xdr:spPr>
        <a:xfrm>
          <a:off x="16761460" y="66700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65541EA7-440A-4D79-9028-C5ADEE3CA1DC}"/>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6C99DD71-CFEF-4D75-B9BD-8CFA6EC97C01}"/>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710FE94B-6766-46A9-8A79-2B68F0364754}"/>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24FE09CD-D0F6-4D8C-BB8B-A62A20F2BA32}"/>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CB1DA4F3-96D6-4F6B-A4F7-1A8E59DF83C2}"/>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116840</xdr:rowOff>
    </xdr:from>
    <xdr:to>
      <xdr:col>116</xdr:col>
      <xdr:colOff>114300</xdr:colOff>
      <xdr:row>41</xdr:row>
      <xdr:rowOff>46990</xdr:rowOff>
    </xdr:to>
    <xdr:sp macro="" textlink="">
      <xdr:nvSpPr>
        <xdr:cNvPr id="488" name="楕円 487">
          <a:extLst>
            <a:ext uri="{FF2B5EF4-FFF2-40B4-BE49-F238E27FC236}">
              <a16:creationId xmlns:a16="http://schemas.microsoft.com/office/drawing/2014/main" id="{E3A60AA4-21F3-4F23-9CEA-CA6C31DFD0E8}"/>
            </a:ext>
          </a:extLst>
        </xdr:cNvPr>
        <xdr:cNvSpPr/>
      </xdr:nvSpPr>
      <xdr:spPr>
        <a:xfrm>
          <a:off x="19904710" y="69748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95267</xdr:rowOff>
    </xdr:from>
    <xdr:ext cx="469744" cy="259045"/>
    <xdr:sp macro="" textlink="">
      <xdr:nvSpPr>
        <xdr:cNvPr id="489" name="【認定こども園・幼稚園・保育所】&#10;一人当たり面積該当値テキスト">
          <a:extLst>
            <a:ext uri="{FF2B5EF4-FFF2-40B4-BE49-F238E27FC236}">
              <a16:creationId xmlns:a16="http://schemas.microsoft.com/office/drawing/2014/main" id="{99080C5B-1577-4A91-B546-4CCC55F2CD49}"/>
            </a:ext>
          </a:extLst>
        </xdr:cNvPr>
        <xdr:cNvSpPr txBox="1"/>
      </xdr:nvSpPr>
      <xdr:spPr>
        <a:xfrm>
          <a:off x="19985990" y="694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101600</xdr:rowOff>
    </xdr:from>
    <xdr:to>
      <xdr:col>112</xdr:col>
      <xdr:colOff>38100</xdr:colOff>
      <xdr:row>41</xdr:row>
      <xdr:rowOff>31750</xdr:rowOff>
    </xdr:to>
    <xdr:sp macro="" textlink="">
      <xdr:nvSpPr>
        <xdr:cNvPr id="490" name="楕円 489">
          <a:extLst>
            <a:ext uri="{FF2B5EF4-FFF2-40B4-BE49-F238E27FC236}">
              <a16:creationId xmlns:a16="http://schemas.microsoft.com/office/drawing/2014/main" id="{B796F2C0-75FC-4E50-BA4E-873A4155FF8A}"/>
            </a:ext>
          </a:extLst>
        </xdr:cNvPr>
        <xdr:cNvSpPr/>
      </xdr:nvSpPr>
      <xdr:spPr>
        <a:xfrm>
          <a:off x="19161760" y="69557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152400</xdr:rowOff>
    </xdr:from>
    <xdr:to>
      <xdr:col>116</xdr:col>
      <xdr:colOff>63500</xdr:colOff>
      <xdr:row>40</xdr:row>
      <xdr:rowOff>167640</xdr:rowOff>
    </xdr:to>
    <xdr:cxnSp macro="">
      <xdr:nvCxnSpPr>
        <xdr:cNvPr id="491" name="直線コネクタ 490">
          <a:extLst>
            <a:ext uri="{FF2B5EF4-FFF2-40B4-BE49-F238E27FC236}">
              <a16:creationId xmlns:a16="http://schemas.microsoft.com/office/drawing/2014/main" id="{C46A9CD1-A274-496D-94B9-7932557E5219}"/>
            </a:ext>
          </a:extLst>
        </xdr:cNvPr>
        <xdr:cNvCxnSpPr/>
      </xdr:nvCxnSpPr>
      <xdr:spPr>
        <a:xfrm>
          <a:off x="19204940" y="7010400"/>
          <a:ext cx="7429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86360</xdr:rowOff>
    </xdr:from>
    <xdr:to>
      <xdr:col>107</xdr:col>
      <xdr:colOff>101600</xdr:colOff>
      <xdr:row>41</xdr:row>
      <xdr:rowOff>16510</xdr:rowOff>
    </xdr:to>
    <xdr:sp macro="" textlink="">
      <xdr:nvSpPr>
        <xdr:cNvPr id="492" name="楕円 491">
          <a:extLst>
            <a:ext uri="{FF2B5EF4-FFF2-40B4-BE49-F238E27FC236}">
              <a16:creationId xmlns:a16="http://schemas.microsoft.com/office/drawing/2014/main" id="{7005FB0E-3A68-426B-B9E3-ECFD91470A73}"/>
            </a:ext>
          </a:extLst>
        </xdr:cNvPr>
        <xdr:cNvSpPr/>
      </xdr:nvSpPr>
      <xdr:spPr>
        <a:xfrm>
          <a:off x="18345150" y="69462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137160</xdr:rowOff>
    </xdr:from>
    <xdr:to>
      <xdr:col>111</xdr:col>
      <xdr:colOff>177800</xdr:colOff>
      <xdr:row>40</xdr:row>
      <xdr:rowOff>152400</xdr:rowOff>
    </xdr:to>
    <xdr:cxnSp macro="">
      <xdr:nvCxnSpPr>
        <xdr:cNvPr id="493" name="直線コネクタ 492">
          <a:extLst>
            <a:ext uri="{FF2B5EF4-FFF2-40B4-BE49-F238E27FC236}">
              <a16:creationId xmlns:a16="http://schemas.microsoft.com/office/drawing/2014/main" id="{D3C4D36A-033C-4F2D-B5F7-B6A515AEFD92}"/>
            </a:ext>
          </a:extLst>
        </xdr:cNvPr>
        <xdr:cNvCxnSpPr/>
      </xdr:nvCxnSpPr>
      <xdr:spPr>
        <a:xfrm>
          <a:off x="18399760" y="6991350"/>
          <a:ext cx="80518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71120</xdr:rowOff>
    </xdr:from>
    <xdr:to>
      <xdr:col>102</xdr:col>
      <xdr:colOff>165100</xdr:colOff>
      <xdr:row>41</xdr:row>
      <xdr:rowOff>1270</xdr:rowOff>
    </xdr:to>
    <xdr:sp macro="" textlink="">
      <xdr:nvSpPr>
        <xdr:cNvPr id="494" name="楕円 493">
          <a:extLst>
            <a:ext uri="{FF2B5EF4-FFF2-40B4-BE49-F238E27FC236}">
              <a16:creationId xmlns:a16="http://schemas.microsoft.com/office/drawing/2014/main" id="{FB94B7BB-7324-4F0C-8919-A9195C5854AB}"/>
            </a:ext>
          </a:extLst>
        </xdr:cNvPr>
        <xdr:cNvSpPr/>
      </xdr:nvSpPr>
      <xdr:spPr>
        <a:xfrm>
          <a:off x="17547590" y="69272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121920</xdr:rowOff>
    </xdr:from>
    <xdr:to>
      <xdr:col>107</xdr:col>
      <xdr:colOff>50800</xdr:colOff>
      <xdr:row>40</xdr:row>
      <xdr:rowOff>137160</xdr:rowOff>
    </xdr:to>
    <xdr:cxnSp macro="">
      <xdr:nvCxnSpPr>
        <xdr:cNvPr id="495" name="直線コネクタ 494">
          <a:extLst>
            <a:ext uri="{FF2B5EF4-FFF2-40B4-BE49-F238E27FC236}">
              <a16:creationId xmlns:a16="http://schemas.microsoft.com/office/drawing/2014/main" id="{75F33DA7-D0F7-4736-81AD-E051A4BAE9A5}"/>
            </a:ext>
          </a:extLst>
        </xdr:cNvPr>
        <xdr:cNvCxnSpPr/>
      </xdr:nvCxnSpPr>
      <xdr:spPr>
        <a:xfrm>
          <a:off x="17602200" y="6981825"/>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93980</xdr:rowOff>
    </xdr:from>
    <xdr:to>
      <xdr:col>98</xdr:col>
      <xdr:colOff>38100</xdr:colOff>
      <xdr:row>39</xdr:row>
      <xdr:rowOff>24130</xdr:rowOff>
    </xdr:to>
    <xdr:sp macro="" textlink="">
      <xdr:nvSpPr>
        <xdr:cNvPr id="496" name="楕円 495">
          <a:extLst>
            <a:ext uri="{FF2B5EF4-FFF2-40B4-BE49-F238E27FC236}">
              <a16:creationId xmlns:a16="http://schemas.microsoft.com/office/drawing/2014/main" id="{AFE4267E-2DD8-4A30-B6BE-8B3A21EAF695}"/>
            </a:ext>
          </a:extLst>
        </xdr:cNvPr>
        <xdr:cNvSpPr/>
      </xdr:nvSpPr>
      <xdr:spPr>
        <a:xfrm>
          <a:off x="16761460" y="66128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144780</xdr:rowOff>
    </xdr:from>
    <xdr:to>
      <xdr:col>102</xdr:col>
      <xdr:colOff>114300</xdr:colOff>
      <xdr:row>40</xdr:row>
      <xdr:rowOff>121920</xdr:rowOff>
    </xdr:to>
    <xdr:cxnSp macro="">
      <xdr:nvCxnSpPr>
        <xdr:cNvPr id="497" name="直線コネクタ 496">
          <a:extLst>
            <a:ext uri="{FF2B5EF4-FFF2-40B4-BE49-F238E27FC236}">
              <a16:creationId xmlns:a16="http://schemas.microsoft.com/office/drawing/2014/main" id="{AC70AF53-B3E0-417C-9102-5D084DBAB007}"/>
            </a:ext>
          </a:extLst>
        </xdr:cNvPr>
        <xdr:cNvCxnSpPr/>
      </xdr:nvCxnSpPr>
      <xdr:spPr>
        <a:xfrm>
          <a:off x="16804640" y="6657975"/>
          <a:ext cx="797560" cy="323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109237</xdr:rowOff>
    </xdr:from>
    <xdr:ext cx="469744" cy="259045"/>
    <xdr:sp macro="" textlink="">
      <xdr:nvSpPr>
        <xdr:cNvPr id="498" name="n_1aveValue【認定こども園・幼稚園・保育所】&#10;一人当たり面積">
          <a:extLst>
            <a:ext uri="{FF2B5EF4-FFF2-40B4-BE49-F238E27FC236}">
              <a16:creationId xmlns:a16="http://schemas.microsoft.com/office/drawing/2014/main" id="{DB5960E1-3626-421A-B5F9-6AAE2B97C146}"/>
            </a:ext>
          </a:extLst>
        </xdr:cNvPr>
        <xdr:cNvSpPr txBox="1"/>
      </xdr:nvSpPr>
      <xdr:spPr>
        <a:xfrm>
          <a:off x="18982132" y="6450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93997</xdr:rowOff>
    </xdr:from>
    <xdr:ext cx="469744" cy="259045"/>
    <xdr:sp macro="" textlink="">
      <xdr:nvSpPr>
        <xdr:cNvPr id="499" name="n_2aveValue【認定こども園・幼稚園・保育所】&#10;一人当たり面積">
          <a:extLst>
            <a:ext uri="{FF2B5EF4-FFF2-40B4-BE49-F238E27FC236}">
              <a16:creationId xmlns:a16="http://schemas.microsoft.com/office/drawing/2014/main" id="{2DDC67EF-DE95-41F1-A3D8-8B52F4D9E254}"/>
            </a:ext>
          </a:extLst>
        </xdr:cNvPr>
        <xdr:cNvSpPr txBox="1"/>
      </xdr:nvSpPr>
      <xdr:spPr>
        <a:xfrm>
          <a:off x="18182032" y="644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109237</xdr:rowOff>
    </xdr:from>
    <xdr:ext cx="469744" cy="259045"/>
    <xdr:sp macro="" textlink="">
      <xdr:nvSpPr>
        <xdr:cNvPr id="500" name="n_3aveValue【認定こども園・幼稚園・保育所】&#10;一人当たり面積">
          <a:extLst>
            <a:ext uri="{FF2B5EF4-FFF2-40B4-BE49-F238E27FC236}">
              <a16:creationId xmlns:a16="http://schemas.microsoft.com/office/drawing/2014/main" id="{9EF2C5EA-F891-4424-B84C-32F35B684C8E}"/>
            </a:ext>
          </a:extLst>
        </xdr:cNvPr>
        <xdr:cNvSpPr txBox="1"/>
      </xdr:nvSpPr>
      <xdr:spPr>
        <a:xfrm>
          <a:off x="17384472" y="6450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76217</xdr:rowOff>
    </xdr:from>
    <xdr:ext cx="469744" cy="259045"/>
    <xdr:sp macro="" textlink="">
      <xdr:nvSpPr>
        <xdr:cNvPr id="501" name="n_4aveValue【認定こども園・幼稚園・保育所】&#10;一人当たり面積">
          <a:extLst>
            <a:ext uri="{FF2B5EF4-FFF2-40B4-BE49-F238E27FC236}">
              <a16:creationId xmlns:a16="http://schemas.microsoft.com/office/drawing/2014/main" id="{D10E5142-AF15-4682-A5A5-93B79B5FEFC7}"/>
            </a:ext>
          </a:extLst>
        </xdr:cNvPr>
        <xdr:cNvSpPr txBox="1"/>
      </xdr:nvSpPr>
      <xdr:spPr>
        <a:xfrm>
          <a:off x="16588817" y="676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22877</xdr:rowOff>
    </xdr:from>
    <xdr:ext cx="469744" cy="259045"/>
    <xdr:sp macro="" textlink="">
      <xdr:nvSpPr>
        <xdr:cNvPr id="502" name="n_1mainValue【認定こども園・幼稚園・保育所】&#10;一人当たり面積">
          <a:extLst>
            <a:ext uri="{FF2B5EF4-FFF2-40B4-BE49-F238E27FC236}">
              <a16:creationId xmlns:a16="http://schemas.microsoft.com/office/drawing/2014/main" id="{69F77126-8D23-4335-95BF-8283A2BCD6E9}"/>
            </a:ext>
          </a:extLst>
        </xdr:cNvPr>
        <xdr:cNvSpPr txBox="1"/>
      </xdr:nvSpPr>
      <xdr:spPr>
        <a:xfrm>
          <a:off x="18982132" y="70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7637</xdr:rowOff>
    </xdr:from>
    <xdr:ext cx="469744" cy="259045"/>
    <xdr:sp macro="" textlink="">
      <xdr:nvSpPr>
        <xdr:cNvPr id="503" name="n_2mainValue【認定こども園・幼稚園・保育所】&#10;一人当たり面積">
          <a:extLst>
            <a:ext uri="{FF2B5EF4-FFF2-40B4-BE49-F238E27FC236}">
              <a16:creationId xmlns:a16="http://schemas.microsoft.com/office/drawing/2014/main" id="{4F0661F1-4C85-4878-BB15-04BE719DACB1}"/>
            </a:ext>
          </a:extLst>
        </xdr:cNvPr>
        <xdr:cNvSpPr txBox="1"/>
      </xdr:nvSpPr>
      <xdr:spPr>
        <a:xfrm>
          <a:off x="18182032" y="703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163847</xdr:rowOff>
    </xdr:from>
    <xdr:ext cx="469744" cy="259045"/>
    <xdr:sp macro="" textlink="">
      <xdr:nvSpPr>
        <xdr:cNvPr id="504" name="n_3mainValue【認定こども園・幼稚園・保育所】&#10;一人当たり面積">
          <a:extLst>
            <a:ext uri="{FF2B5EF4-FFF2-40B4-BE49-F238E27FC236}">
              <a16:creationId xmlns:a16="http://schemas.microsoft.com/office/drawing/2014/main" id="{17C4F5A3-F4C6-40F8-9ABD-B9A3A45E470D}"/>
            </a:ext>
          </a:extLst>
        </xdr:cNvPr>
        <xdr:cNvSpPr txBox="1"/>
      </xdr:nvSpPr>
      <xdr:spPr>
        <a:xfrm>
          <a:off x="17384472" y="702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40657</xdr:rowOff>
    </xdr:from>
    <xdr:ext cx="469744" cy="259045"/>
    <xdr:sp macro="" textlink="">
      <xdr:nvSpPr>
        <xdr:cNvPr id="505" name="n_4mainValue【認定こども園・幼稚園・保育所】&#10;一人当たり面積">
          <a:extLst>
            <a:ext uri="{FF2B5EF4-FFF2-40B4-BE49-F238E27FC236}">
              <a16:creationId xmlns:a16="http://schemas.microsoft.com/office/drawing/2014/main" id="{FE58F221-695C-4C94-8C60-2E3F8F0DB5D1}"/>
            </a:ext>
          </a:extLst>
        </xdr:cNvPr>
        <xdr:cNvSpPr txBox="1"/>
      </xdr:nvSpPr>
      <xdr:spPr>
        <a:xfrm>
          <a:off x="16588817" y="638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1C20A1A9-FA65-401B-934D-E04885DB11D3}"/>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AE8DC76C-33EE-4F51-B8F8-56CD1706EF78}"/>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62EB8FBC-4EEE-49E1-88C9-B541FE62ECBA}"/>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C4777BCC-D6B6-48D3-B45F-9A16F9DAAE89}"/>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799C933E-F336-476F-A8FA-69CB31D921EB}"/>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00D95C66-2B88-4A6E-A2E9-6303FB0C2F47}"/>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454AA44A-443E-4E75-9BC1-05F81B4BFBB1}"/>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2C07BA85-6D1E-46D0-AA4A-61EAF5173007}"/>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36A29BBC-2797-4350-B445-E2613D726843}"/>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DC000399-137B-4643-BCC8-6DBF2360A1B0}"/>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F5FEF037-8573-4AF1-9BEE-518A960F52D3}"/>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7" name="直線コネクタ 516">
          <a:extLst>
            <a:ext uri="{FF2B5EF4-FFF2-40B4-BE49-F238E27FC236}">
              <a16:creationId xmlns:a16="http://schemas.microsoft.com/office/drawing/2014/main" id="{DC1FFD03-57E1-4415-88FE-C3CAD3B9E3AB}"/>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8" name="テキスト ボックス 517">
          <a:extLst>
            <a:ext uri="{FF2B5EF4-FFF2-40B4-BE49-F238E27FC236}">
              <a16:creationId xmlns:a16="http://schemas.microsoft.com/office/drawing/2014/main" id="{5B1CB887-5B1D-42E5-843E-7C8230BF05CB}"/>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9" name="直線コネクタ 518">
          <a:extLst>
            <a:ext uri="{FF2B5EF4-FFF2-40B4-BE49-F238E27FC236}">
              <a16:creationId xmlns:a16="http://schemas.microsoft.com/office/drawing/2014/main" id="{111D9927-6E47-4BDE-BE51-2A860A4AFB52}"/>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0" name="テキスト ボックス 519">
          <a:extLst>
            <a:ext uri="{FF2B5EF4-FFF2-40B4-BE49-F238E27FC236}">
              <a16:creationId xmlns:a16="http://schemas.microsoft.com/office/drawing/2014/main" id="{C7953097-A0F8-4BF7-8162-01C5BB2466AB}"/>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1" name="直線コネクタ 520">
          <a:extLst>
            <a:ext uri="{FF2B5EF4-FFF2-40B4-BE49-F238E27FC236}">
              <a16:creationId xmlns:a16="http://schemas.microsoft.com/office/drawing/2014/main" id="{04B6AB0F-EE28-4F27-8B01-2BD451E6B1AD}"/>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2" name="テキスト ボックス 521">
          <a:extLst>
            <a:ext uri="{FF2B5EF4-FFF2-40B4-BE49-F238E27FC236}">
              <a16:creationId xmlns:a16="http://schemas.microsoft.com/office/drawing/2014/main" id="{33B65110-7F84-4AB5-843D-5A3329F23FE0}"/>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3" name="直線コネクタ 522">
          <a:extLst>
            <a:ext uri="{FF2B5EF4-FFF2-40B4-BE49-F238E27FC236}">
              <a16:creationId xmlns:a16="http://schemas.microsoft.com/office/drawing/2014/main" id="{74910FAD-F3B2-4C57-A54A-60820094913E}"/>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4" name="テキスト ボックス 523">
          <a:extLst>
            <a:ext uri="{FF2B5EF4-FFF2-40B4-BE49-F238E27FC236}">
              <a16:creationId xmlns:a16="http://schemas.microsoft.com/office/drawing/2014/main" id="{3FB4D83A-73BB-4705-9399-B2DF7EFF6068}"/>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5" name="直線コネクタ 524">
          <a:extLst>
            <a:ext uri="{FF2B5EF4-FFF2-40B4-BE49-F238E27FC236}">
              <a16:creationId xmlns:a16="http://schemas.microsoft.com/office/drawing/2014/main" id="{5D1E98ED-BB7F-4A9B-BB63-D0F900E02D92}"/>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6" name="テキスト ボックス 525">
          <a:extLst>
            <a:ext uri="{FF2B5EF4-FFF2-40B4-BE49-F238E27FC236}">
              <a16:creationId xmlns:a16="http://schemas.microsoft.com/office/drawing/2014/main" id="{D3D1D985-00E2-4FAF-A727-D5F21F93591E}"/>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1366FC7B-6414-4330-B405-DFA6A07B92C4}"/>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8" name="テキスト ボックス 527">
          <a:extLst>
            <a:ext uri="{FF2B5EF4-FFF2-40B4-BE49-F238E27FC236}">
              <a16:creationId xmlns:a16="http://schemas.microsoft.com/office/drawing/2014/main" id="{9E6B63BE-BCE8-4ABD-A5ED-21712E966766}"/>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EF4DC856-00B1-4A0D-835D-B2F91F73D818}"/>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148590</xdr:rowOff>
    </xdr:from>
    <xdr:to>
      <xdr:col>85</xdr:col>
      <xdr:colOff>126364</xdr:colOff>
      <xdr:row>63</xdr:row>
      <xdr:rowOff>24765</xdr:rowOff>
    </xdr:to>
    <xdr:cxnSp macro="">
      <xdr:nvCxnSpPr>
        <xdr:cNvPr id="530" name="直線コネクタ 529">
          <a:extLst>
            <a:ext uri="{FF2B5EF4-FFF2-40B4-BE49-F238E27FC236}">
              <a16:creationId xmlns:a16="http://schemas.microsoft.com/office/drawing/2014/main" id="{B0FEDE71-5D3E-41B0-BB48-6F7C9BD0675D}"/>
            </a:ext>
          </a:extLst>
        </xdr:cNvPr>
        <xdr:cNvCxnSpPr/>
      </xdr:nvCxnSpPr>
      <xdr:spPr>
        <a:xfrm flipV="1">
          <a:off x="14703424" y="9749790"/>
          <a:ext cx="0" cy="1072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531" name="【学校施設】&#10;有形固定資産減価償却率最小値テキスト">
          <a:extLst>
            <a:ext uri="{FF2B5EF4-FFF2-40B4-BE49-F238E27FC236}">
              <a16:creationId xmlns:a16="http://schemas.microsoft.com/office/drawing/2014/main" id="{BBF99FA8-D507-4523-982F-D0639F1BB52A}"/>
            </a:ext>
          </a:extLst>
        </xdr:cNvPr>
        <xdr:cNvSpPr txBox="1"/>
      </xdr:nvSpPr>
      <xdr:spPr>
        <a:xfrm>
          <a:off x="14742160" y="1082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532" name="直線コネクタ 531">
          <a:extLst>
            <a:ext uri="{FF2B5EF4-FFF2-40B4-BE49-F238E27FC236}">
              <a16:creationId xmlns:a16="http://schemas.microsoft.com/office/drawing/2014/main" id="{4331CB96-3C7B-4F9D-ADD9-74FFCE83DE53}"/>
            </a:ext>
          </a:extLst>
        </xdr:cNvPr>
        <xdr:cNvCxnSpPr/>
      </xdr:nvCxnSpPr>
      <xdr:spPr>
        <a:xfrm>
          <a:off x="14611350" y="10822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95267</xdr:rowOff>
    </xdr:from>
    <xdr:ext cx="405111" cy="259045"/>
    <xdr:sp macro="" textlink="">
      <xdr:nvSpPr>
        <xdr:cNvPr id="533" name="【学校施設】&#10;有形固定資産減価償却率最大値テキスト">
          <a:extLst>
            <a:ext uri="{FF2B5EF4-FFF2-40B4-BE49-F238E27FC236}">
              <a16:creationId xmlns:a16="http://schemas.microsoft.com/office/drawing/2014/main" id="{E8BF90DE-204F-41FC-8A63-BAC03CAD0172}"/>
            </a:ext>
          </a:extLst>
        </xdr:cNvPr>
        <xdr:cNvSpPr txBox="1"/>
      </xdr:nvSpPr>
      <xdr:spPr>
        <a:xfrm>
          <a:off x="14742160" y="952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148590</xdr:rowOff>
    </xdr:from>
    <xdr:to>
      <xdr:col>86</xdr:col>
      <xdr:colOff>25400</xdr:colOff>
      <xdr:row>56</xdr:row>
      <xdr:rowOff>148590</xdr:rowOff>
    </xdr:to>
    <xdr:cxnSp macro="">
      <xdr:nvCxnSpPr>
        <xdr:cNvPr id="534" name="直線コネクタ 533">
          <a:extLst>
            <a:ext uri="{FF2B5EF4-FFF2-40B4-BE49-F238E27FC236}">
              <a16:creationId xmlns:a16="http://schemas.microsoft.com/office/drawing/2014/main" id="{95B35ABE-72B9-4EC7-81E8-28590B9153DF}"/>
            </a:ext>
          </a:extLst>
        </xdr:cNvPr>
        <xdr:cNvCxnSpPr/>
      </xdr:nvCxnSpPr>
      <xdr:spPr>
        <a:xfrm>
          <a:off x="14611350" y="9749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124477</xdr:rowOff>
    </xdr:from>
    <xdr:ext cx="405111" cy="259045"/>
    <xdr:sp macro="" textlink="">
      <xdr:nvSpPr>
        <xdr:cNvPr id="535" name="【学校施設】&#10;有形固定資産減価償却率平均値テキスト">
          <a:extLst>
            <a:ext uri="{FF2B5EF4-FFF2-40B4-BE49-F238E27FC236}">
              <a16:creationId xmlns:a16="http://schemas.microsoft.com/office/drawing/2014/main" id="{8D835C91-1A8E-4A2D-B56C-1F64A0367078}"/>
            </a:ext>
          </a:extLst>
        </xdr:cNvPr>
        <xdr:cNvSpPr txBox="1"/>
      </xdr:nvSpPr>
      <xdr:spPr>
        <a:xfrm>
          <a:off x="14742160" y="10241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101600</xdr:rowOff>
    </xdr:from>
    <xdr:to>
      <xdr:col>85</xdr:col>
      <xdr:colOff>177800</xdr:colOff>
      <xdr:row>61</xdr:row>
      <xdr:rowOff>31750</xdr:rowOff>
    </xdr:to>
    <xdr:sp macro="" textlink="">
      <xdr:nvSpPr>
        <xdr:cNvPr id="536" name="フローチャート: 判断 535">
          <a:extLst>
            <a:ext uri="{FF2B5EF4-FFF2-40B4-BE49-F238E27FC236}">
              <a16:creationId xmlns:a16="http://schemas.microsoft.com/office/drawing/2014/main" id="{0B35DE55-7716-450F-A0DD-7A1110140C52}"/>
            </a:ext>
          </a:extLst>
        </xdr:cNvPr>
        <xdr:cNvSpPr/>
      </xdr:nvSpPr>
      <xdr:spPr>
        <a:xfrm>
          <a:off x="14649450" y="1038479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88265</xdr:rowOff>
    </xdr:from>
    <xdr:to>
      <xdr:col>81</xdr:col>
      <xdr:colOff>101600</xdr:colOff>
      <xdr:row>61</xdr:row>
      <xdr:rowOff>18415</xdr:rowOff>
    </xdr:to>
    <xdr:sp macro="" textlink="">
      <xdr:nvSpPr>
        <xdr:cNvPr id="537" name="フローチャート: 判断 536">
          <a:extLst>
            <a:ext uri="{FF2B5EF4-FFF2-40B4-BE49-F238E27FC236}">
              <a16:creationId xmlns:a16="http://schemas.microsoft.com/office/drawing/2014/main" id="{1A40BCED-99E2-4BBD-8545-74AD09B06AB1}"/>
            </a:ext>
          </a:extLst>
        </xdr:cNvPr>
        <xdr:cNvSpPr/>
      </xdr:nvSpPr>
      <xdr:spPr>
        <a:xfrm>
          <a:off x="13887450" y="103790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74930</xdr:rowOff>
    </xdr:from>
    <xdr:to>
      <xdr:col>76</xdr:col>
      <xdr:colOff>165100</xdr:colOff>
      <xdr:row>61</xdr:row>
      <xdr:rowOff>5080</xdr:rowOff>
    </xdr:to>
    <xdr:sp macro="" textlink="">
      <xdr:nvSpPr>
        <xdr:cNvPr id="538" name="フローチャート: 判断 537">
          <a:extLst>
            <a:ext uri="{FF2B5EF4-FFF2-40B4-BE49-F238E27FC236}">
              <a16:creationId xmlns:a16="http://schemas.microsoft.com/office/drawing/2014/main" id="{D91027C9-5654-44C6-AD4B-81F122BEAAA7}"/>
            </a:ext>
          </a:extLst>
        </xdr:cNvPr>
        <xdr:cNvSpPr/>
      </xdr:nvSpPr>
      <xdr:spPr>
        <a:xfrm>
          <a:off x="13089890" y="103619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9" name="フローチャート: 判断 538">
          <a:extLst>
            <a:ext uri="{FF2B5EF4-FFF2-40B4-BE49-F238E27FC236}">
              <a16:creationId xmlns:a16="http://schemas.microsoft.com/office/drawing/2014/main" id="{09D00713-BCAA-4060-937F-6E51BD6415B6}"/>
            </a:ext>
          </a:extLst>
        </xdr:cNvPr>
        <xdr:cNvSpPr/>
      </xdr:nvSpPr>
      <xdr:spPr>
        <a:xfrm>
          <a:off x="12303760" y="1035240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540" name="フローチャート: 判断 539">
          <a:extLst>
            <a:ext uri="{FF2B5EF4-FFF2-40B4-BE49-F238E27FC236}">
              <a16:creationId xmlns:a16="http://schemas.microsoft.com/office/drawing/2014/main" id="{BD20346B-CE71-492A-B380-7E85764623BB}"/>
            </a:ext>
          </a:extLst>
        </xdr:cNvPr>
        <xdr:cNvSpPr/>
      </xdr:nvSpPr>
      <xdr:spPr>
        <a:xfrm>
          <a:off x="11487150" y="1034288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F0D2A727-03AE-4045-8AF7-7390B2B4CB5C}"/>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95181260-2D9A-4BE6-A2DC-19F9ABDDF935}"/>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408986A4-C681-4EA9-8CEC-CA6766ADC2F9}"/>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34E1C6B9-3FF6-42D0-93E1-71CFDB7C6454}"/>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FF27D80E-7E58-4FA9-9077-2FA3EDC9D158}"/>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132080</xdr:rowOff>
    </xdr:from>
    <xdr:to>
      <xdr:col>85</xdr:col>
      <xdr:colOff>177800</xdr:colOff>
      <xdr:row>61</xdr:row>
      <xdr:rowOff>62230</xdr:rowOff>
    </xdr:to>
    <xdr:sp macro="" textlink="">
      <xdr:nvSpPr>
        <xdr:cNvPr id="546" name="楕円 545">
          <a:extLst>
            <a:ext uri="{FF2B5EF4-FFF2-40B4-BE49-F238E27FC236}">
              <a16:creationId xmlns:a16="http://schemas.microsoft.com/office/drawing/2014/main" id="{3A4E00C7-A1CE-4472-A83E-7DC3F23C8E23}"/>
            </a:ext>
          </a:extLst>
        </xdr:cNvPr>
        <xdr:cNvSpPr/>
      </xdr:nvSpPr>
      <xdr:spPr>
        <a:xfrm>
          <a:off x="14649450" y="104228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110507</xdr:rowOff>
    </xdr:from>
    <xdr:ext cx="405111" cy="259045"/>
    <xdr:sp macro="" textlink="">
      <xdr:nvSpPr>
        <xdr:cNvPr id="547" name="【学校施設】&#10;有形固定資産減価償却率該当値テキスト">
          <a:extLst>
            <a:ext uri="{FF2B5EF4-FFF2-40B4-BE49-F238E27FC236}">
              <a16:creationId xmlns:a16="http://schemas.microsoft.com/office/drawing/2014/main" id="{B3A161D2-F2F8-4226-B684-16FF407FE3E6}"/>
            </a:ext>
          </a:extLst>
        </xdr:cNvPr>
        <xdr:cNvSpPr txBox="1"/>
      </xdr:nvSpPr>
      <xdr:spPr>
        <a:xfrm>
          <a:off x="14742160"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635</xdr:rowOff>
    </xdr:from>
    <xdr:to>
      <xdr:col>81</xdr:col>
      <xdr:colOff>101600</xdr:colOff>
      <xdr:row>61</xdr:row>
      <xdr:rowOff>102235</xdr:rowOff>
    </xdr:to>
    <xdr:sp macro="" textlink="">
      <xdr:nvSpPr>
        <xdr:cNvPr id="548" name="楕円 547">
          <a:extLst>
            <a:ext uri="{FF2B5EF4-FFF2-40B4-BE49-F238E27FC236}">
              <a16:creationId xmlns:a16="http://schemas.microsoft.com/office/drawing/2014/main" id="{37E80468-8826-4BA3-AA24-E2CAFF395AC8}"/>
            </a:ext>
          </a:extLst>
        </xdr:cNvPr>
        <xdr:cNvSpPr/>
      </xdr:nvSpPr>
      <xdr:spPr>
        <a:xfrm>
          <a:off x="13887450" y="1045908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11430</xdr:rowOff>
    </xdr:from>
    <xdr:to>
      <xdr:col>85</xdr:col>
      <xdr:colOff>127000</xdr:colOff>
      <xdr:row>61</xdr:row>
      <xdr:rowOff>51435</xdr:rowOff>
    </xdr:to>
    <xdr:cxnSp macro="">
      <xdr:nvCxnSpPr>
        <xdr:cNvPr id="549" name="直線コネクタ 548">
          <a:extLst>
            <a:ext uri="{FF2B5EF4-FFF2-40B4-BE49-F238E27FC236}">
              <a16:creationId xmlns:a16="http://schemas.microsoft.com/office/drawing/2014/main" id="{9C93AC80-56FF-4939-BFD0-58B8FAA19B2A}"/>
            </a:ext>
          </a:extLst>
        </xdr:cNvPr>
        <xdr:cNvCxnSpPr/>
      </xdr:nvCxnSpPr>
      <xdr:spPr>
        <a:xfrm flipV="1">
          <a:off x="13942060" y="10473690"/>
          <a:ext cx="762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19685</xdr:rowOff>
    </xdr:from>
    <xdr:to>
      <xdr:col>76</xdr:col>
      <xdr:colOff>165100</xdr:colOff>
      <xdr:row>61</xdr:row>
      <xdr:rowOff>121285</xdr:rowOff>
    </xdr:to>
    <xdr:sp macro="" textlink="">
      <xdr:nvSpPr>
        <xdr:cNvPr id="550" name="楕円 549">
          <a:extLst>
            <a:ext uri="{FF2B5EF4-FFF2-40B4-BE49-F238E27FC236}">
              <a16:creationId xmlns:a16="http://schemas.microsoft.com/office/drawing/2014/main" id="{48AE1253-7BF1-450C-90E7-DDDE53E846CC}"/>
            </a:ext>
          </a:extLst>
        </xdr:cNvPr>
        <xdr:cNvSpPr/>
      </xdr:nvSpPr>
      <xdr:spPr>
        <a:xfrm>
          <a:off x="13089890" y="1047432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51435</xdr:rowOff>
    </xdr:from>
    <xdr:to>
      <xdr:col>81</xdr:col>
      <xdr:colOff>50800</xdr:colOff>
      <xdr:row>61</xdr:row>
      <xdr:rowOff>70485</xdr:rowOff>
    </xdr:to>
    <xdr:cxnSp macro="">
      <xdr:nvCxnSpPr>
        <xdr:cNvPr id="551" name="直線コネクタ 550">
          <a:extLst>
            <a:ext uri="{FF2B5EF4-FFF2-40B4-BE49-F238E27FC236}">
              <a16:creationId xmlns:a16="http://schemas.microsoft.com/office/drawing/2014/main" id="{0F3C81D5-E948-4CC1-A514-8340BC7B618D}"/>
            </a:ext>
          </a:extLst>
        </xdr:cNvPr>
        <xdr:cNvCxnSpPr/>
      </xdr:nvCxnSpPr>
      <xdr:spPr>
        <a:xfrm flipV="1">
          <a:off x="13144500" y="10513695"/>
          <a:ext cx="7975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12065</xdr:rowOff>
    </xdr:from>
    <xdr:to>
      <xdr:col>72</xdr:col>
      <xdr:colOff>38100</xdr:colOff>
      <xdr:row>61</xdr:row>
      <xdr:rowOff>113665</xdr:rowOff>
    </xdr:to>
    <xdr:sp macro="" textlink="">
      <xdr:nvSpPr>
        <xdr:cNvPr id="552" name="楕円 551">
          <a:extLst>
            <a:ext uri="{FF2B5EF4-FFF2-40B4-BE49-F238E27FC236}">
              <a16:creationId xmlns:a16="http://schemas.microsoft.com/office/drawing/2014/main" id="{D64BB823-B237-4998-A6AB-99DD90A58957}"/>
            </a:ext>
          </a:extLst>
        </xdr:cNvPr>
        <xdr:cNvSpPr/>
      </xdr:nvSpPr>
      <xdr:spPr>
        <a:xfrm>
          <a:off x="12303760" y="104743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62865</xdr:rowOff>
    </xdr:from>
    <xdr:to>
      <xdr:col>76</xdr:col>
      <xdr:colOff>114300</xdr:colOff>
      <xdr:row>61</xdr:row>
      <xdr:rowOff>70485</xdr:rowOff>
    </xdr:to>
    <xdr:cxnSp macro="">
      <xdr:nvCxnSpPr>
        <xdr:cNvPr id="553" name="直線コネクタ 552">
          <a:extLst>
            <a:ext uri="{FF2B5EF4-FFF2-40B4-BE49-F238E27FC236}">
              <a16:creationId xmlns:a16="http://schemas.microsoft.com/office/drawing/2014/main" id="{94A4CC26-B6DF-411A-98FD-DA4C67675F1A}"/>
            </a:ext>
          </a:extLst>
        </xdr:cNvPr>
        <xdr:cNvCxnSpPr/>
      </xdr:nvCxnSpPr>
      <xdr:spPr>
        <a:xfrm>
          <a:off x="12346940" y="10517505"/>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4445</xdr:rowOff>
    </xdr:from>
    <xdr:to>
      <xdr:col>67</xdr:col>
      <xdr:colOff>101600</xdr:colOff>
      <xdr:row>61</xdr:row>
      <xdr:rowOff>106045</xdr:rowOff>
    </xdr:to>
    <xdr:sp macro="" textlink="">
      <xdr:nvSpPr>
        <xdr:cNvPr id="554" name="楕円 553">
          <a:extLst>
            <a:ext uri="{FF2B5EF4-FFF2-40B4-BE49-F238E27FC236}">
              <a16:creationId xmlns:a16="http://schemas.microsoft.com/office/drawing/2014/main" id="{227E9D2A-EEA5-4F96-8076-BC9988AB47F8}"/>
            </a:ext>
          </a:extLst>
        </xdr:cNvPr>
        <xdr:cNvSpPr/>
      </xdr:nvSpPr>
      <xdr:spPr>
        <a:xfrm>
          <a:off x="11487150" y="104648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55245</xdr:rowOff>
    </xdr:from>
    <xdr:to>
      <xdr:col>71</xdr:col>
      <xdr:colOff>177800</xdr:colOff>
      <xdr:row>61</xdr:row>
      <xdr:rowOff>62865</xdr:rowOff>
    </xdr:to>
    <xdr:cxnSp macro="">
      <xdr:nvCxnSpPr>
        <xdr:cNvPr id="555" name="直線コネクタ 554">
          <a:extLst>
            <a:ext uri="{FF2B5EF4-FFF2-40B4-BE49-F238E27FC236}">
              <a16:creationId xmlns:a16="http://schemas.microsoft.com/office/drawing/2014/main" id="{04907EB9-4D39-4FF5-9B93-FCF9A56C8E7C}"/>
            </a:ext>
          </a:extLst>
        </xdr:cNvPr>
        <xdr:cNvCxnSpPr/>
      </xdr:nvCxnSpPr>
      <xdr:spPr>
        <a:xfrm>
          <a:off x="11541760" y="1051750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34942</xdr:rowOff>
    </xdr:from>
    <xdr:ext cx="405111" cy="259045"/>
    <xdr:sp macro="" textlink="">
      <xdr:nvSpPr>
        <xdr:cNvPr id="556" name="n_1aveValue【学校施設】&#10;有形固定資産減価償却率">
          <a:extLst>
            <a:ext uri="{FF2B5EF4-FFF2-40B4-BE49-F238E27FC236}">
              <a16:creationId xmlns:a16="http://schemas.microsoft.com/office/drawing/2014/main" id="{320044E6-8D4F-4D1A-8CCB-EF579EBE9C4C}"/>
            </a:ext>
          </a:extLst>
        </xdr:cNvPr>
        <xdr:cNvSpPr txBox="1"/>
      </xdr:nvSpPr>
      <xdr:spPr>
        <a:xfrm>
          <a:off x="13738234" y="1015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21607</xdr:rowOff>
    </xdr:from>
    <xdr:ext cx="405111" cy="259045"/>
    <xdr:sp macro="" textlink="">
      <xdr:nvSpPr>
        <xdr:cNvPr id="557" name="n_2aveValue【学校施設】&#10;有形固定資産減価償却率">
          <a:extLst>
            <a:ext uri="{FF2B5EF4-FFF2-40B4-BE49-F238E27FC236}">
              <a16:creationId xmlns:a16="http://schemas.microsoft.com/office/drawing/2014/main" id="{2003A0E6-5426-4A4F-BD3E-981C4ED2429D}"/>
            </a:ext>
          </a:extLst>
        </xdr:cNvPr>
        <xdr:cNvSpPr txBox="1"/>
      </xdr:nvSpPr>
      <xdr:spPr>
        <a:xfrm>
          <a:off x="12957184" y="1013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558" name="n_3aveValue【学校施設】&#10;有形固定資産減価償却率">
          <a:extLst>
            <a:ext uri="{FF2B5EF4-FFF2-40B4-BE49-F238E27FC236}">
              <a16:creationId xmlns:a16="http://schemas.microsoft.com/office/drawing/2014/main" id="{E754A66F-AEE5-480F-8EA6-342D2096F922}"/>
            </a:ext>
          </a:extLst>
        </xdr:cNvPr>
        <xdr:cNvSpPr txBox="1"/>
      </xdr:nvSpPr>
      <xdr:spPr>
        <a:xfrm>
          <a:off x="12171054" y="1013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170197</xdr:rowOff>
    </xdr:from>
    <xdr:ext cx="405111" cy="259045"/>
    <xdr:sp macro="" textlink="">
      <xdr:nvSpPr>
        <xdr:cNvPr id="559" name="n_4aveValue【学校施設】&#10;有形固定資産減価償却率">
          <a:extLst>
            <a:ext uri="{FF2B5EF4-FFF2-40B4-BE49-F238E27FC236}">
              <a16:creationId xmlns:a16="http://schemas.microsoft.com/office/drawing/2014/main" id="{4BDC45E8-A03F-4778-8A63-E2AFF4267CC9}"/>
            </a:ext>
          </a:extLst>
        </xdr:cNvPr>
        <xdr:cNvSpPr txBox="1"/>
      </xdr:nvSpPr>
      <xdr:spPr>
        <a:xfrm>
          <a:off x="1135444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93362</xdr:rowOff>
    </xdr:from>
    <xdr:ext cx="405111" cy="259045"/>
    <xdr:sp macro="" textlink="">
      <xdr:nvSpPr>
        <xdr:cNvPr id="560" name="n_1mainValue【学校施設】&#10;有形固定資産減価償却率">
          <a:extLst>
            <a:ext uri="{FF2B5EF4-FFF2-40B4-BE49-F238E27FC236}">
              <a16:creationId xmlns:a16="http://schemas.microsoft.com/office/drawing/2014/main" id="{54184DF6-A6A3-4434-BCB5-47E41A48326C}"/>
            </a:ext>
          </a:extLst>
        </xdr:cNvPr>
        <xdr:cNvSpPr txBox="1"/>
      </xdr:nvSpPr>
      <xdr:spPr>
        <a:xfrm>
          <a:off x="13738234" y="1055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112412</xdr:rowOff>
    </xdr:from>
    <xdr:ext cx="405111" cy="259045"/>
    <xdr:sp macro="" textlink="">
      <xdr:nvSpPr>
        <xdr:cNvPr id="561" name="n_2mainValue【学校施設】&#10;有形固定資産減価償却率">
          <a:extLst>
            <a:ext uri="{FF2B5EF4-FFF2-40B4-BE49-F238E27FC236}">
              <a16:creationId xmlns:a16="http://schemas.microsoft.com/office/drawing/2014/main" id="{BC7EF51F-E25A-47C4-9220-36B43D9D2EB1}"/>
            </a:ext>
          </a:extLst>
        </xdr:cNvPr>
        <xdr:cNvSpPr txBox="1"/>
      </xdr:nvSpPr>
      <xdr:spPr>
        <a:xfrm>
          <a:off x="12957184" y="1057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104792</xdr:rowOff>
    </xdr:from>
    <xdr:ext cx="405111" cy="259045"/>
    <xdr:sp macro="" textlink="">
      <xdr:nvSpPr>
        <xdr:cNvPr id="562" name="n_3mainValue【学校施設】&#10;有形固定資産減価償却率">
          <a:extLst>
            <a:ext uri="{FF2B5EF4-FFF2-40B4-BE49-F238E27FC236}">
              <a16:creationId xmlns:a16="http://schemas.microsoft.com/office/drawing/2014/main" id="{35AD5CA7-E9C8-4A93-91E3-CCD8330C409D}"/>
            </a:ext>
          </a:extLst>
        </xdr:cNvPr>
        <xdr:cNvSpPr txBox="1"/>
      </xdr:nvSpPr>
      <xdr:spPr>
        <a:xfrm>
          <a:off x="12171054" y="1056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97172</xdr:rowOff>
    </xdr:from>
    <xdr:ext cx="405111" cy="259045"/>
    <xdr:sp macro="" textlink="">
      <xdr:nvSpPr>
        <xdr:cNvPr id="563" name="n_4mainValue【学校施設】&#10;有形固定資産減価償却率">
          <a:extLst>
            <a:ext uri="{FF2B5EF4-FFF2-40B4-BE49-F238E27FC236}">
              <a16:creationId xmlns:a16="http://schemas.microsoft.com/office/drawing/2014/main" id="{A6694CBF-8210-4B4E-B4CF-BDED2514064D}"/>
            </a:ext>
          </a:extLst>
        </xdr:cNvPr>
        <xdr:cNvSpPr txBox="1"/>
      </xdr:nvSpPr>
      <xdr:spPr>
        <a:xfrm>
          <a:off x="11354444" y="1055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8D8C3B42-2210-45DB-8DD0-42D618CF2C3B}"/>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FEC1BAAF-5230-4E14-854C-DA9C81E50AC1}"/>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E925D61A-9651-4936-AB05-02D54853E010}"/>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76CF04F9-555C-4B79-9406-831910AD2016}"/>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639A17A3-A86E-47A3-8F9B-7FE9CB76B83D}"/>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2C4EB708-6CA1-40F1-A015-CDB6166D630D}"/>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6694F8D0-0E04-446F-B196-491B22B3E7BD}"/>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BD2F6E7B-AE83-4385-BE28-154673A3C32B}"/>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817DC1D3-9464-480C-9DB4-A99E6A932F33}"/>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99718CCD-8D02-4858-8652-9520C747B463}"/>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a:extLst>
            <a:ext uri="{FF2B5EF4-FFF2-40B4-BE49-F238E27FC236}">
              <a16:creationId xmlns:a16="http://schemas.microsoft.com/office/drawing/2014/main" id="{34D0EFF4-80D9-4DB5-8786-8B7A4AC86056}"/>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75" name="直線コネクタ 574">
          <a:extLst>
            <a:ext uri="{FF2B5EF4-FFF2-40B4-BE49-F238E27FC236}">
              <a16:creationId xmlns:a16="http://schemas.microsoft.com/office/drawing/2014/main" id="{FC8D39A7-C254-40BC-ABF3-325D3017F78B}"/>
            </a:ext>
          </a:extLst>
        </xdr:cNvPr>
        <xdr:cNvCxnSpPr/>
      </xdr:nvCxnSpPr>
      <xdr:spPr>
        <a:xfrm>
          <a:off x="16459200" y="11144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76" name="テキスト ボックス 575">
          <a:extLst>
            <a:ext uri="{FF2B5EF4-FFF2-40B4-BE49-F238E27FC236}">
              <a16:creationId xmlns:a16="http://schemas.microsoft.com/office/drawing/2014/main" id="{7DA2EEDB-1D2B-4CAB-A093-FB4D929038CC}"/>
            </a:ext>
          </a:extLst>
        </xdr:cNvPr>
        <xdr:cNvSpPr txBox="1"/>
      </xdr:nvSpPr>
      <xdr:spPr>
        <a:xfrm>
          <a:off x="16047266" y="1100012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7" name="直線コネクタ 576">
          <a:extLst>
            <a:ext uri="{FF2B5EF4-FFF2-40B4-BE49-F238E27FC236}">
              <a16:creationId xmlns:a16="http://schemas.microsoft.com/office/drawing/2014/main" id="{07799341-1B05-42F1-900B-D454A288707A}"/>
            </a:ext>
          </a:extLst>
        </xdr:cNvPr>
        <xdr:cNvCxnSpPr/>
      </xdr:nvCxnSpPr>
      <xdr:spPr>
        <a:xfrm>
          <a:off x="16459200" y="10854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8" name="テキスト ボックス 577">
          <a:extLst>
            <a:ext uri="{FF2B5EF4-FFF2-40B4-BE49-F238E27FC236}">
              <a16:creationId xmlns:a16="http://schemas.microsoft.com/office/drawing/2014/main" id="{C11CE45A-B9BD-47F9-BA57-F9E6CD5044C7}"/>
            </a:ext>
          </a:extLst>
        </xdr:cNvPr>
        <xdr:cNvSpPr txBox="1"/>
      </xdr:nvSpPr>
      <xdr:spPr>
        <a:xfrm>
          <a:off x="16047266" y="1071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79" name="直線コネクタ 578">
          <a:extLst>
            <a:ext uri="{FF2B5EF4-FFF2-40B4-BE49-F238E27FC236}">
              <a16:creationId xmlns:a16="http://schemas.microsoft.com/office/drawing/2014/main" id="{6B387590-566A-4652-AE3A-6CE2D31AF173}"/>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80" name="テキスト ボックス 579">
          <a:extLst>
            <a:ext uri="{FF2B5EF4-FFF2-40B4-BE49-F238E27FC236}">
              <a16:creationId xmlns:a16="http://schemas.microsoft.com/office/drawing/2014/main" id="{5072D94C-5B29-4FB7-BCFF-47FC54DEE498}"/>
            </a:ext>
          </a:extLst>
        </xdr:cNvPr>
        <xdr:cNvSpPr txBox="1"/>
      </xdr:nvSpPr>
      <xdr:spPr>
        <a:xfrm>
          <a:off x="16047266" y="1042862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1" name="直線コネクタ 580">
          <a:extLst>
            <a:ext uri="{FF2B5EF4-FFF2-40B4-BE49-F238E27FC236}">
              <a16:creationId xmlns:a16="http://schemas.microsoft.com/office/drawing/2014/main" id="{DECA32D1-FF3C-431F-8962-DE488627FEA7}"/>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2" name="テキスト ボックス 581">
          <a:extLst>
            <a:ext uri="{FF2B5EF4-FFF2-40B4-BE49-F238E27FC236}">
              <a16:creationId xmlns:a16="http://schemas.microsoft.com/office/drawing/2014/main" id="{F9B66DAA-8E6B-4874-9800-C0A0E2F3E1AC}"/>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83" name="直線コネクタ 582">
          <a:extLst>
            <a:ext uri="{FF2B5EF4-FFF2-40B4-BE49-F238E27FC236}">
              <a16:creationId xmlns:a16="http://schemas.microsoft.com/office/drawing/2014/main" id="{D57DC29F-ECC3-482F-8DBB-B073913D6A8A}"/>
            </a:ext>
          </a:extLst>
        </xdr:cNvPr>
        <xdr:cNvCxnSpPr/>
      </xdr:nvCxnSpPr>
      <xdr:spPr>
        <a:xfrm>
          <a:off x="16459200" y="99974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84" name="テキスト ボックス 583">
          <a:extLst>
            <a:ext uri="{FF2B5EF4-FFF2-40B4-BE49-F238E27FC236}">
              <a16:creationId xmlns:a16="http://schemas.microsoft.com/office/drawing/2014/main" id="{EA98746F-C7AC-419D-8B65-083F6E0FC829}"/>
            </a:ext>
          </a:extLst>
        </xdr:cNvPr>
        <xdr:cNvSpPr txBox="1"/>
      </xdr:nvSpPr>
      <xdr:spPr>
        <a:xfrm>
          <a:off x="16047266" y="98609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85" name="直線コネクタ 584">
          <a:extLst>
            <a:ext uri="{FF2B5EF4-FFF2-40B4-BE49-F238E27FC236}">
              <a16:creationId xmlns:a16="http://schemas.microsoft.com/office/drawing/2014/main" id="{F0DCACC8-EE40-400D-A76C-C3C4A4C9465B}"/>
            </a:ext>
          </a:extLst>
        </xdr:cNvPr>
        <xdr:cNvCxnSpPr/>
      </xdr:nvCxnSpPr>
      <xdr:spPr>
        <a:xfrm>
          <a:off x="1645920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6" name="テキスト ボックス 585">
          <a:extLst>
            <a:ext uri="{FF2B5EF4-FFF2-40B4-BE49-F238E27FC236}">
              <a16:creationId xmlns:a16="http://schemas.microsoft.com/office/drawing/2014/main" id="{5CA8B9AB-7D9C-4C34-BF5B-ED8072DDEC7F}"/>
            </a:ext>
          </a:extLst>
        </xdr:cNvPr>
        <xdr:cNvSpPr txBox="1"/>
      </xdr:nvSpPr>
      <xdr:spPr>
        <a:xfrm>
          <a:off x="16047266" y="95713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87" name="直線コネクタ 586">
          <a:extLst>
            <a:ext uri="{FF2B5EF4-FFF2-40B4-BE49-F238E27FC236}">
              <a16:creationId xmlns:a16="http://schemas.microsoft.com/office/drawing/2014/main" id="{DC169B4E-B5EA-45CE-8467-2A905A0269CC}"/>
            </a:ext>
          </a:extLst>
        </xdr:cNvPr>
        <xdr:cNvCxnSpPr/>
      </xdr:nvCxnSpPr>
      <xdr:spPr>
        <a:xfrm>
          <a:off x="16459200" y="942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88" name="テキスト ボックス 587">
          <a:extLst>
            <a:ext uri="{FF2B5EF4-FFF2-40B4-BE49-F238E27FC236}">
              <a16:creationId xmlns:a16="http://schemas.microsoft.com/office/drawing/2014/main" id="{47B9D730-3733-42F4-9D1A-0435DAB0C65B}"/>
            </a:ext>
          </a:extLst>
        </xdr:cNvPr>
        <xdr:cNvSpPr txBox="1"/>
      </xdr:nvSpPr>
      <xdr:spPr>
        <a:xfrm>
          <a:off x="16047266" y="928562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7B250236-4FEB-485D-9D9D-5FA293FCA5B1}"/>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a:extLst>
            <a:ext uri="{FF2B5EF4-FFF2-40B4-BE49-F238E27FC236}">
              <a16:creationId xmlns:a16="http://schemas.microsoft.com/office/drawing/2014/main" id="{9CD3ABB0-953C-4B19-BF7D-25BD505A5FEB}"/>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学校施設】&#10;一人当たり面積グラフ枠">
          <a:extLst>
            <a:ext uri="{FF2B5EF4-FFF2-40B4-BE49-F238E27FC236}">
              <a16:creationId xmlns:a16="http://schemas.microsoft.com/office/drawing/2014/main" id="{5910E9CD-A6E6-4C40-96A6-2E5F710A2549}"/>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4287</xdr:rowOff>
    </xdr:from>
    <xdr:to>
      <xdr:col>116</xdr:col>
      <xdr:colOff>62864</xdr:colOff>
      <xdr:row>63</xdr:row>
      <xdr:rowOff>158591</xdr:rowOff>
    </xdr:to>
    <xdr:cxnSp macro="">
      <xdr:nvCxnSpPr>
        <xdr:cNvPr id="592" name="直線コネクタ 591">
          <a:extLst>
            <a:ext uri="{FF2B5EF4-FFF2-40B4-BE49-F238E27FC236}">
              <a16:creationId xmlns:a16="http://schemas.microsoft.com/office/drawing/2014/main" id="{D269FA4C-5F73-443C-9C9E-77CD130A0811}"/>
            </a:ext>
          </a:extLst>
        </xdr:cNvPr>
        <xdr:cNvCxnSpPr/>
      </xdr:nvCxnSpPr>
      <xdr:spPr>
        <a:xfrm flipV="1">
          <a:off x="19947254" y="9607392"/>
          <a:ext cx="0" cy="1354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162418</xdr:rowOff>
    </xdr:from>
    <xdr:ext cx="469744" cy="259045"/>
    <xdr:sp macro="" textlink="">
      <xdr:nvSpPr>
        <xdr:cNvPr id="593" name="【学校施設】&#10;一人当たり面積最小値テキスト">
          <a:extLst>
            <a:ext uri="{FF2B5EF4-FFF2-40B4-BE49-F238E27FC236}">
              <a16:creationId xmlns:a16="http://schemas.microsoft.com/office/drawing/2014/main" id="{EF392E59-194D-47F6-94A7-DF175BC3763B}"/>
            </a:ext>
          </a:extLst>
        </xdr:cNvPr>
        <xdr:cNvSpPr txBox="1"/>
      </xdr:nvSpPr>
      <xdr:spPr>
        <a:xfrm>
          <a:off x="19985990" y="10965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158591</xdr:rowOff>
    </xdr:from>
    <xdr:to>
      <xdr:col>116</xdr:col>
      <xdr:colOff>152400</xdr:colOff>
      <xdr:row>63</xdr:row>
      <xdr:rowOff>158591</xdr:rowOff>
    </xdr:to>
    <xdr:cxnSp macro="">
      <xdr:nvCxnSpPr>
        <xdr:cNvPr id="594" name="直線コネクタ 593">
          <a:extLst>
            <a:ext uri="{FF2B5EF4-FFF2-40B4-BE49-F238E27FC236}">
              <a16:creationId xmlns:a16="http://schemas.microsoft.com/office/drawing/2014/main" id="{98167842-E64D-4492-A44E-0A6D7C966CA8}"/>
            </a:ext>
          </a:extLst>
        </xdr:cNvPr>
        <xdr:cNvCxnSpPr/>
      </xdr:nvCxnSpPr>
      <xdr:spPr>
        <a:xfrm>
          <a:off x="19885660" y="109618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122414</xdr:rowOff>
    </xdr:from>
    <xdr:ext cx="469744" cy="259045"/>
    <xdr:sp macro="" textlink="">
      <xdr:nvSpPr>
        <xdr:cNvPr id="595" name="【学校施設】&#10;一人当たり面積最大値テキスト">
          <a:extLst>
            <a:ext uri="{FF2B5EF4-FFF2-40B4-BE49-F238E27FC236}">
              <a16:creationId xmlns:a16="http://schemas.microsoft.com/office/drawing/2014/main" id="{E123E8B6-FA9C-4D46-8DF9-71E2AD1675E0}"/>
            </a:ext>
          </a:extLst>
        </xdr:cNvPr>
        <xdr:cNvSpPr txBox="1"/>
      </xdr:nvSpPr>
      <xdr:spPr>
        <a:xfrm>
          <a:off x="19985990" y="938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4287</xdr:rowOff>
    </xdr:from>
    <xdr:to>
      <xdr:col>116</xdr:col>
      <xdr:colOff>152400</xdr:colOff>
      <xdr:row>56</xdr:row>
      <xdr:rowOff>4287</xdr:rowOff>
    </xdr:to>
    <xdr:cxnSp macro="">
      <xdr:nvCxnSpPr>
        <xdr:cNvPr id="596" name="直線コネクタ 595">
          <a:extLst>
            <a:ext uri="{FF2B5EF4-FFF2-40B4-BE49-F238E27FC236}">
              <a16:creationId xmlns:a16="http://schemas.microsoft.com/office/drawing/2014/main" id="{269DEA47-403B-42A4-B390-E01947DDD86B}"/>
            </a:ext>
          </a:extLst>
        </xdr:cNvPr>
        <xdr:cNvCxnSpPr/>
      </xdr:nvCxnSpPr>
      <xdr:spPr>
        <a:xfrm>
          <a:off x="19885660" y="96073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47801</xdr:rowOff>
    </xdr:from>
    <xdr:ext cx="469744" cy="259045"/>
    <xdr:sp macro="" textlink="">
      <xdr:nvSpPr>
        <xdr:cNvPr id="597" name="【学校施設】&#10;一人当たり面積平均値テキスト">
          <a:extLst>
            <a:ext uri="{FF2B5EF4-FFF2-40B4-BE49-F238E27FC236}">
              <a16:creationId xmlns:a16="http://schemas.microsoft.com/office/drawing/2014/main" id="{6E274292-395F-430E-9739-7294DDE44278}"/>
            </a:ext>
          </a:extLst>
        </xdr:cNvPr>
        <xdr:cNvSpPr txBox="1"/>
      </xdr:nvSpPr>
      <xdr:spPr>
        <a:xfrm>
          <a:off x="19985990" y="101652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24924</xdr:rowOff>
    </xdr:from>
    <xdr:to>
      <xdr:col>116</xdr:col>
      <xdr:colOff>114300</xdr:colOff>
      <xdr:row>60</xdr:row>
      <xdr:rowOff>126524</xdr:rowOff>
    </xdr:to>
    <xdr:sp macro="" textlink="">
      <xdr:nvSpPr>
        <xdr:cNvPr id="598" name="フローチャート: 判断 597">
          <a:extLst>
            <a:ext uri="{FF2B5EF4-FFF2-40B4-BE49-F238E27FC236}">
              <a16:creationId xmlns:a16="http://schemas.microsoft.com/office/drawing/2014/main" id="{5170D86C-15E2-4C86-9F43-797CB2BC9C5B}"/>
            </a:ext>
          </a:extLst>
        </xdr:cNvPr>
        <xdr:cNvSpPr/>
      </xdr:nvSpPr>
      <xdr:spPr>
        <a:xfrm>
          <a:off x="19904710" y="10308114"/>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36354</xdr:rowOff>
    </xdr:from>
    <xdr:to>
      <xdr:col>112</xdr:col>
      <xdr:colOff>38100</xdr:colOff>
      <xdr:row>60</xdr:row>
      <xdr:rowOff>137954</xdr:rowOff>
    </xdr:to>
    <xdr:sp macro="" textlink="">
      <xdr:nvSpPr>
        <xdr:cNvPr id="599" name="フローチャート: 判断 598">
          <a:extLst>
            <a:ext uri="{FF2B5EF4-FFF2-40B4-BE49-F238E27FC236}">
              <a16:creationId xmlns:a16="http://schemas.microsoft.com/office/drawing/2014/main" id="{CD4BC8BF-934F-42DA-AD29-128631AF9B64}"/>
            </a:ext>
          </a:extLst>
        </xdr:cNvPr>
        <xdr:cNvSpPr/>
      </xdr:nvSpPr>
      <xdr:spPr>
        <a:xfrm>
          <a:off x="19161760" y="103233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54928</xdr:rowOff>
    </xdr:from>
    <xdr:to>
      <xdr:col>107</xdr:col>
      <xdr:colOff>101600</xdr:colOff>
      <xdr:row>60</xdr:row>
      <xdr:rowOff>156528</xdr:rowOff>
    </xdr:to>
    <xdr:sp macro="" textlink="">
      <xdr:nvSpPr>
        <xdr:cNvPr id="600" name="フローチャート: 判断 599">
          <a:extLst>
            <a:ext uri="{FF2B5EF4-FFF2-40B4-BE49-F238E27FC236}">
              <a16:creationId xmlns:a16="http://schemas.microsoft.com/office/drawing/2014/main" id="{353180C6-7145-4C6D-92B0-CCF6B6AD6D5A}"/>
            </a:ext>
          </a:extLst>
        </xdr:cNvPr>
        <xdr:cNvSpPr/>
      </xdr:nvSpPr>
      <xdr:spPr>
        <a:xfrm>
          <a:off x="18345150" y="10345738"/>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67787</xdr:rowOff>
    </xdr:from>
    <xdr:to>
      <xdr:col>102</xdr:col>
      <xdr:colOff>165100</xdr:colOff>
      <xdr:row>60</xdr:row>
      <xdr:rowOff>169387</xdr:rowOff>
    </xdr:to>
    <xdr:sp macro="" textlink="">
      <xdr:nvSpPr>
        <xdr:cNvPr id="601" name="フローチャート: 判断 600">
          <a:extLst>
            <a:ext uri="{FF2B5EF4-FFF2-40B4-BE49-F238E27FC236}">
              <a16:creationId xmlns:a16="http://schemas.microsoft.com/office/drawing/2014/main" id="{FD28C31A-99FC-4E2A-BE53-00E9D95BAC83}"/>
            </a:ext>
          </a:extLst>
        </xdr:cNvPr>
        <xdr:cNvSpPr/>
      </xdr:nvSpPr>
      <xdr:spPr>
        <a:xfrm>
          <a:off x="17547590" y="10352882"/>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62071</xdr:rowOff>
    </xdr:from>
    <xdr:to>
      <xdr:col>98</xdr:col>
      <xdr:colOff>38100</xdr:colOff>
      <xdr:row>60</xdr:row>
      <xdr:rowOff>163671</xdr:rowOff>
    </xdr:to>
    <xdr:sp macro="" textlink="">
      <xdr:nvSpPr>
        <xdr:cNvPr id="602" name="フローチャート: 判断 601">
          <a:extLst>
            <a:ext uri="{FF2B5EF4-FFF2-40B4-BE49-F238E27FC236}">
              <a16:creationId xmlns:a16="http://schemas.microsoft.com/office/drawing/2014/main" id="{DC3A0456-EAE6-4D7D-8993-64D20C624C7F}"/>
            </a:ext>
          </a:extLst>
        </xdr:cNvPr>
        <xdr:cNvSpPr/>
      </xdr:nvSpPr>
      <xdr:spPr>
        <a:xfrm>
          <a:off x="16761460" y="1034526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9A1D6683-1594-4F46-9FB5-42B93B8CE224}"/>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646C2B25-6285-4F1D-9EF0-84FD3EDA143E}"/>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CAA46A40-ABC1-4594-97B4-BF56543D0637}"/>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3F049431-E9C1-49EB-B5A0-6A276BF9F5D7}"/>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CC99AB47-C883-4F57-AC13-8686C38A2C15}"/>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169228</xdr:rowOff>
    </xdr:from>
    <xdr:to>
      <xdr:col>116</xdr:col>
      <xdr:colOff>114300</xdr:colOff>
      <xdr:row>62</xdr:row>
      <xdr:rowOff>99378</xdr:rowOff>
    </xdr:to>
    <xdr:sp macro="" textlink="">
      <xdr:nvSpPr>
        <xdr:cNvPr id="608" name="楕円 607">
          <a:extLst>
            <a:ext uri="{FF2B5EF4-FFF2-40B4-BE49-F238E27FC236}">
              <a16:creationId xmlns:a16="http://schemas.microsoft.com/office/drawing/2014/main" id="{9C4F5F5D-6223-437B-B63C-36DF2595076F}"/>
            </a:ext>
          </a:extLst>
        </xdr:cNvPr>
        <xdr:cNvSpPr/>
      </xdr:nvSpPr>
      <xdr:spPr>
        <a:xfrm>
          <a:off x="19904710" y="10631488"/>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147655</xdr:rowOff>
    </xdr:from>
    <xdr:ext cx="469744" cy="259045"/>
    <xdr:sp macro="" textlink="">
      <xdr:nvSpPr>
        <xdr:cNvPr id="609" name="【学校施設】&#10;一人当たり面積該当値テキスト">
          <a:extLst>
            <a:ext uri="{FF2B5EF4-FFF2-40B4-BE49-F238E27FC236}">
              <a16:creationId xmlns:a16="http://schemas.microsoft.com/office/drawing/2014/main" id="{CACC3D01-D67D-428A-A387-2F176CA39C0F}"/>
            </a:ext>
          </a:extLst>
        </xdr:cNvPr>
        <xdr:cNvSpPr txBox="1"/>
      </xdr:nvSpPr>
      <xdr:spPr>
        <a:xfrm>
          <a:off x="19985990" y="10604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154940</xdr:rowOff>
    </xdr:from>
    <xdr:to>
      <xdr:col>112</xdr:col>
      <xdr:colOff>38100</xdr:colOff>
      <xdr:row>62</xdr:row>
      <xdr:rowOff>85090</xdr:rowOff>
    </xdr:to>
    <xdr:sp macro="" textlink="">
      <xdr:nvSpPr>
        <xdr:cNvPr id="610" name="楕円 609">
          <a:extLst>
            <a:ext uri="{FF2B5EF4-FFF2-40B4-BE49-F238E27FC236}">
              <a16:creationId xmlns:a16="http://schemas.microsoft.com/office/drawing/2014/main" id="{66D4C646-F118-4917-8074-3DB3A434EB43}"/>
            </a:ext>
          </a:extLst>
        </xdr:cNvPr>
        <xdr:cNvSpPr/>
      </xdr:nvSpPr>
      <xdr:spPr>
        <a:xfrm>
          <a:off x="19161760" y="106133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34290</xdr:rowOff>
    </xdr:from>
    <xdr:to>
      <xdr:col>116</xdr:col>
      <xdr:colOff>63500</xdr:colOff>
      <xdr:row>62</xdr:row>
      <xdr:rowOff>48578</xdr:rowOff>
    </xdr:to>
    <xdr:cxnSp macro="">
      <xdr:nvCxnSpPr>
        <xdr:cNvPr id="611" name="直線コネクタ 610">
          <a:extLst>
            <a:ext uri="{FF2B5EF4-FFF2-40B4-BE49-F238E27FC236}">
              <a16:creationId xmlns:a16="http://schemas.microsoft.com/office/drawing/2014/main" id="{11FA64E4-3635-4AD0-8B6F-E3713B5AD73F}"/>
            </a:ext>
          </a:extLst>
        </xdr:cNvPr>
        <xdr:cNvCxnSpPr/>
      </xdr:nvCxnSpPr>
      <xdr:spPr>
        <a:xfrm>
          <a:off x="19204940" y="10664190"/>
          <a:ext cx="742950" cy="1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162084</xdr:rowOff>
    </xdr:from>
    <xdr:to>
      <xdr:col>107</xdr:col>
      <xdr:colOff>101600</xdr:colOff>
      <xdr:row>62</xdr:row>
      <xdr:rowOff>92234</xdr:rowOff>
    </xdr:to>
    <xdr:sp macro="" textlink="">
      <xdr:nvSpPr>
        <xdr:cNvPr id="612" name="楕円 611">
          <a:extLst>
            <a:ext uri="{FF2B5EF4-FFF2-40B4-BE49-F238E27FC236}">
              <a16:creationId xmlns:a16="http://schemas.microsoft.com/office/drawing/2014/main" id="{289B5633-8151-45F7-8CF7-929AD7114B3E}"/>
            </a:ext>
          </a:extLst>
        </xdr:cNvPr>
        <xdr:cNvSpPr/>
      </xdr:nvSpPr>
      <xdr:spPr>
        <a:xfrm>
          <a:off x="18345150" y="1062243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34290</xdr:rowOff>
    </xdr:from>
    <xdr:to>
      <xdr:col>111</xdr:col>
      <xdr:colOff>177800</xdr:colOff>
      <xdr:row>62</xdr:row>
      <xdr:rowOff>41434</xdr:rowOff>
    </xdr:to>
    <xdr:cxnSp macro="">
      <xdr:nvCxnSpPr>
        <xdr:cNvPr id="613" name="直線コネクタ 612">
          <a:extLst>
            <a:ext uri="{FF2B5EF4-FFF2-40B4-BE49-F238E27FC236}">
              <a16:creationId xmlns:a16="http://schemas.microsoft.com/office/drawing/2014/main" id="{2D61C2D4-54C4-4287-999C-87E2F1A55174}"/>
            </a:ext>
          </a:extLst>
        </xdr:cNvPr>
        <xdr:cNvCxnSpPr/>
      </xdr:nvCxnSpPr>
      <xdr:spPr>
        <a:xfrm flipV="1">
          <a:off x="18399760" y="10664190"/>
          <a:ext cx="80518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170656</xdr:rowOff>
    </xdr:from>
    <xdr:to>
      <xdr:col>102</xdr:col>
      <xdr:colOff>165100</xdr:colOff>
      <xdr:row>62</xdr:row>
      <xdr:rowOff>100806</xdr:rowOff>
    </xdr:to>
    <xdr:sp macro="" textlink="">
      <xdr:nvSpPr>
        <xdr:cNvPr id="614" name="楕円 613">
          <a:extLst>
            <a:ext uri="{FF2B5EF4-FFF2-40B4-BE49-F238E27FC236}">
              <a16:creationId xmlns:a16="http://schemas.microsoft.com/office/drawing/2014/main" id="{0C90A013-6DCE-4419-8019-314D29AD3A12}"/>
            </a:ext>
          </a:extLst>
        </xdr:cNvPr>
        <xdr:cNvSpPr/>
      </xdr:nvSpPr>
      <xdr:spPr>
        <a:xfrm>
          <a:off x="17547590" y="10632916"/>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41434</xdr:rowOff>
    </xdr:from>
    <xdr:to>
      <xdr:col>107</xdr:col>
      <xdr:colOff>50800</xdr:colOff>
      <xdr:row>62</xdr:row>
      <xdr:rowOff>50006</xdr:rowOff>
    </xdr:to>
    <xdr:cxnSp macro="">
      <xdr:nvCxnSpPr>
        <xdr:cNvPr id="615" name="直線コネクタ 614">
          <a:extLst>
            <a:ext uri="{FF2B5EF4-FFF2-40B4-BE49-F238E27FC236}">
              <a16:creationId xmlns:a16="http://schemas.microsoft.com/office/drawing/2014/main" id="{F0B78F7B-445B-4C78-9014-5C0824A9B15B}"/>
            </a:ext>
          </a:extLst>
        </xdr:cNvPr>
        <xdr:cNvCxnSpPr/>
      </xdr:nvCxnSpPr>
      <xdr:spPr>
        <a:xfrm flipV="1">
          <a:off x="17602200" y="10671334"/>
          <a:ext cx="797560" cy="12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9207</xdr:rowOff>
    </xdr:from>
    <xdr:to>
      <xdr:col>98</xdr:col>
      <xdr:colOff>38100</xdr:colOff>
      <xdr:row>62</xdr:row>
      <xdr:rowOff>110807</xdr:rowOff>
    </xdr:to>
    <xdr:sp macro="" textlink="">
      <xdr:nvSpPr>
        <xdr:cNvPr id="616" name="楕円 615">
          <a:extLst>
            <a:ext uri="{FF2B5EF4-FFF2-40B4-BE49-F238E27FC236}">
              <a16:creationId xmlns:a16="http://schemas.microsoft.com/office/drawing/2014/main" id="{1C4CDC91-BA9E-4B43-9BFE-32BBBCE3787B}"/>
            </a:ext>
          </a:extLst>
        </xdr:cNvPr>
        <xdr:cNvSpPr/>
      </xdr:nvSpPr>
      <xdr:spPr>
        <a:xfrm>
          <a:off x="16761460" y="10641012"/>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50006</xdr:rowOff>
    </xdr:from>
    <xdr:to>
      <xdr:col>102</xdr:col>
      <xdr:colOff>114300</xdr:colOff>
      <xdr:row>62</xdr:row>
      <xdr:rowOff>60007</xdr:rowOff>
    </xdr:to>
    <xdr:cxnSp macro="">
      <xdr:nvCxnSpPr>
        <xdr:cNvPr id="617" name="直線コネクタ 616">
          <a:extLst>
            <a:ext uri="{FF2B5EF4-FFF2-40B4-BE49-F238E27FC236}">
              <a16:creationId xmlns:a16="http://schemas.microsoft.com/office/drawing/2014/main" id="{54254A37-EDA0-4D99-8F34-2D60C915CEB0}"/>
            </a:ext>
          </a:extLst>
        </xdr:cNvPr>
        <xdr:cNvCxnSpPr/>
      </xdr:nvCxnSpPr>
      <xdr:spPr>
        <a:xfrm flipV="1">
          <a:off x="16804640" y="10683716"/>
          <a:ext cx="797560" cy="2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154481</xdr:rowOff>
    </xdr:from>
    <xdr:ext cx="469744" cy="259045"/>
    <xdr:sp macro="" textlink="">
      <xdr:nvSpPr>
        <xdr:cNvPr id="618" name="n_1aveValue【学校施設】&#10;一人当たり面積">
          <a:extLst>
            <a:ext uri="{FF2B5EF4-FFF2-40B4-BE49-F238E27FC236}">
              <a16:creationId xmlns:a16="http://schemas.microsoft.com/office/drawing/2014/main" id="{CBF07B55-FD12-426F-97F9-32C5BF8E2A85}"/>
            </a:ext>
          </a:extLst>
        </xdr:cNvPr>
        <xdr:cNvSpPr txBox="1"/>
      </xdr:nvSpPr>
      <xdr:spPr>
        <a:xfrm>
          <a:off x="18982132" y="1009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1605</xdr:rowOff>
    </xdr:from>
    <xdr:ext cx="469744" cy="259045"/>
    <xdr:sp macro="" textlink="">
      <xdr:nvSpPr>
        <xdr:cNvPr id="619" name="n_2aveValue【学校施設】&#10;一人当たり面積">
          <a:extLst>
            <a:ext uri="{FF2B5EF4-FFF2-40B4-BE49-F238E27FC236}">
              <a16:creationId xmlns:a16="http://schemas.microsoft.com/office/drawing/2014/main" id="{B0918103-7725-450B-B8BB-6352390CB1F1}"/>
            </a:ext>
          </a:extLst>
        </xdr:cNvPr>
        <xdr:cNvSpPr txBox="1"/>
      </xdr:nvSpPr>
      <xdr:spPr>
        <a:xfrm>
          <a:off x="18182032" y="10117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14464</xdr:rowOff>
    </xdr:from>
    <xdr:ext cx="469744" cy="259045"/>
    <xdr:sp macro="" textlink="">
      <xdr:nvSpPr>
        <xdr:cNvPr id="620" name="n_3aveValue【学校施設】&#10;一人当たり面積">
          <a:extLst>
            <a:ext uri="{FF2B5EF4-FFF2-40B4-BE49-F238E27FC236}">
              <a16:creationId xmlns:a16="http://schemas.microsoft.com/office/drawing/2014/main" id="{0ABA15AA-6AEB-4238-A846-B1CA7457A179}"/>
            </a:ext>
          </a:extLst>
        </xdr:cNvPr>
        <xdr:cNvSpPr txBox="1"/>
      </xdr:nvSpPr>
      <xdr:spPr>
        <a:xfrm>
          <a:off x="17384472" y="10133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8748</xdr:rowOff>
    </xdr:from>
    <xdr:ext cx="469744" cy="259045"/>
    <xdr:sp macro="" textlink="">
      <xdr:nvSpPr>
        <xdr:cNvPr id="621" name="n_4aveValue【学校施設】&#10;一人当たり面積">
          <a:extLst>
            <a:ext uri="{FF2B5EF4-FFF2-40B4-BE49-F238E27FC236}">
              <a16:creationId xmlns:a16="http://schemas.microsoft.com/office/drawing/2014/main" id="{89FD3641-DAFA-45EA-9C37-ED9FD20C7EE7}"/>
            </a:ext>
          </a:extLst>
        </xdr:cNvPr>
        <xdr:cNvSpPr txBox="1"/>
      </xdr:nvSpPr>
      <xdr:spPr>
        <a:xfrm>
          <a:off x="16588817" y="10126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76217</xdr:rowOff>
    </xdr:from>
    <xdr:ext cx="469744" cy="259045"/>
    <xdr:sp macro="" textlink="">
      <xdr:nvSpPr>
        <xdr:cNvPr id="622" name="n_1mainValue【学校施設】&#10;一人当たり面積">
          <a:extLst>
            <a:ext uri="{FF2B5EF4-FFF2-40B4-BE49-F238E27FC236}">
              <a16:creationId xmlns:a16="http://schemas.microsoft.com/office/drawing/2014/main" id="{80176FC9-2879-4313-80D6-CD1B1AA869D3}"/>
            </a:ext>
          </a:extLst>
        </xdr:cNvPr>
        <xdr:cNvSpPr txBox="1"/>
      </xdr:nvSpPr>
      <xdr:spPr>
        <a:xfrm>
          <a:off x="18982132" y="1070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83361</xdr:rowOff>
    </xdr:from>
    <xdr:ext cx="469744" cy="259045"/>
    <xdr:sp macro="" textlink="">
      <xdr:nvSpPr>
        <xdr:cNvPr id="623" name="n_2mainValue【学校施設】&#10;一人当たり面積">
          <a:extLst>
            <a:ext uri="{FF2B5EF4-FFF2-40B4-BE49-F238E27FC236}">
              <a16:creationId xmlns:a16="http://schemas.microsoft.com/office/drawing/2014/main" id="{20B03D1D-8C3D-4E0B-A7E6-D80256359273}"/>
            </a:ext>
          </a:extLst>
        </xdr:cNvPr>
        <xdr:cNvSpPr txBox="1"/>
      </xdr:nvSpPr>
      <xdr:spPr>
        <a:xfrm>
          <a:off x="18182032" y="1071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91933</xdr:rowOff>
    </xdr:from>
    <xdr:ext cx="469744" cy="259045"/>
    <xdr:sp macro="" textlink="">
      <xdr:nvSpPr>
        <xdr:cNvPr id="624" name="n_3mainValue【学校施設】&#10;一人当たり面積">
          <a:extLst>
            <a:ext uri="{FF2B5EF4-FFF2-40B4-BE49-F238E27FC236}">
              <a16:creationId xmlns:a16="http://schemas.microsoft.com/office/drawing/2014/main" id="{1D0F54E8-C1E7-4D82-9003-972E9EDB6EEF}"/>
            </a:ext>
          </a:extLst>
        </xdr:cNvPr>
        <xdr:cNvSpPr txBox="1"/>
      </xdr:nvSpPr>
      <xdr:spPr>
        <a:xfrm>
          <a:off x="17384472" y="10725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101934</xdr:rowOff>
    </xdr:from>
    <xdr:ext cx="469744" cy="259045"/>
    <xdr:sp macro="" textlink="">
      <xdr:nvSpPr>
        <xdr:cNvPr id="625" name="n_4mainValue【学校施設】&#10;一人当たり面積">
          <a:extLst>
            <a:ext uri="{FF2B5EF4-FFF2-40B4-BE49-F238E27FC236}">
              <a16:creationId xmlns:a16="http://schemas.microsoft.com/office/drawing/2014/main" id="{6C4A0BC3-4774-4668-A84B-867870552AED}"/>
            </a:ext>
          </a:extLst>
        </xdr:cNvPr>
        <xdr:cNvSpPr txBox="1"/>
      </xdr:nvSpPr>
      <xdr:spPr>
        <a:xfrm>
          <a:off x="16588817" y="10728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E33A5FDF-B11A-4FC8-9A68-5BD4680D482B}"/>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FC9DBE8F-5B36-4EE5-ADB0-23A02B4DB704}"/>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0E989DB6-AFAC-49B9-9AB4-7214E5371BFA}"/>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AC8E40EF-048F-43F6-A2D9-61F0E4C26555}"/>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86907595-1D53-4412-900C-A8EBCCAF57B9}"/>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B34FF264-4CA2-41C6-8738-485B1CA50C1B}"/>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836FC29F-4333-47FD-9F86-1A6EB85AB25E}"/>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C87FCDCA-0647-4EDB-9226-59567D7DA9CB}"/>
            </a:ext>
          </a:extLst>
        </xdr:cNvPr>
        <xdr:cNvSpPr/>
      </xdr:nvSpPr>
      <xdr:spPr>
        <a:xfrm>
          <a:off x="1120394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4" name="正方形/長方形 633">
          <a:extLst>
            <a:ext uri="{FF2B5EF4-FFF2-40B4-BE49-F238E27FC236}">
              <a16:creationId xmlns:a16="http://schemas.microsoft.com/office/drawing/2014/main" id="{40E6B017-DA22-4410-BCE9-15CFB150C813}"/>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5" name="正方形/長方形 634">
          <a:extLst>
            <a:ext uri="{FF2B5EF4-FFF2-40B4-BE49-F238E27FC236}">
              <a16:creationId xmlns:a16="http://schemas.microsoft.com/office/drawing/2014/main" id="{34BBCE16-DEB7-4512-9D41-E5F28E0FBB23}"/>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6" name="正方形/長方形 635">
          <a:extLst>
            <a:ext uri="{FF2B5EF4-FFF2-40B4-BE49-F238E27FC236}">
              <a16:creationId xmlns:a16="http://schemas.microsoft.com/office/drawing/2014/main" id="{3065737B-DBD6-4881-89CE-CF37F1E0B682}"/>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7" name="正方形/長方形 636">
          <a:extLst>
            <a:ext uri="{FF2B5EF4-FFF2-40B4-BE49-F238E27FC236}">
              <a16:creationId xmlns:a16="http://schemas.microsoft.com/office/drawing/2014/main" id="{145CBFAE-3655-4191-BEEF-0BB4E0FC117B}"/>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8" name="正方形/長方形 637">
          <a:extLst>
            <a:ext uri="{FF2B5EF4-FFF2-40B4-BE49-F238E27FC236}">
              <a16:creationId xmlns:a16="http://schemas.microsoft.com/office/drawing/2014/main" id="{F460677F-7738-49CB-B93A-B5C28CE68473}"/>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9" name="正方形/長方形 638">
          <a:extLst>
            <a:ext uri="{FF2B5EF4-FFF2-40B4-BE49-F238E27FC236}">
              <a16:creationId xmlns:a16="http://schemas.microsoft.com/office/drawing/2014/main" id="{7B9BADC3-3B01-4019-B8F4-979DDA403938}"/>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0" name="正方形/長方形 639">
          <a:extLst>
            <a:ext uri="{FF2B5EF4-FFF2-40B4-BE49-F238E27FC236}">
              <a16:creationId xmlns:a16="http://schemas.microsoft.com/office/drawing/2014/main" id="{3BF23B15-9032-4BE4-B859-04EA57FF20AC}"/>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1" name="正方形/長方形 640">
          <a:extLst>
            <a:ext uri="{FF2B5EF4-FFF2-40B4-BE49-F238E27FC236}">
              <a16:creationId xmlns:a16="http://schemas.microsoft.com/office/drawing/2014/main" id="{217E6FB6-5D8E-41CB-9A16-3F4092C1F891}"/>
            </a:ext>
          </a:extLst>
        </xdr:cNvPr>
        <xdr:cNvSpPr/>
      </xdr:nvSpPr>
      <xdr:spPr>
        <a:xfrm>
          <a:off x="164592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2" name="正方形/長方形 641">
          <a:extLst>
            <a:ext uri="{FF2B5EF4-FFF2-40B4-BE49-F238E27FC236}">
              <a16:creationId xmlns:a16="http://schemas.microsoft.com/office/drawing/2014/main" id="{EEE6241C-3527-48D5-BBBE-C7E8CD877128}"/>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3" name="正方形/長方形 642">
          <a:extLst>
            <a:ext uri="{FF2B5EF4-FFF2-40B4-BE49-F238E27FC236}">
              <a16:creationId xmlns:a16="http://schemas.microsoft.com/office/drawing/2014/main" id="{3E8FB28D-F3B6-4EFB-9195-B239106312B0}"/>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4" name="正方形/長方形 643">
          <a:extLst>
            <a:ext uri="{FF2B5EF4-FFF2-40B4-BE49-F238E27FC236}">
              <a16:creationId xmlns:a16="http://schemas.microsoft.com/office/drawing/2014/main" id="{8C649D45-AAE8-40C9-A77B-FF502086FCB6}"/>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5" name="正方形/長方形 644">
          <a:extLst>
            <a:ext uri="{FF2B5EF4-FFF2-40B4-BE49-F238E27FC236}">
              <a16:creationId xmlns:a16="http://schemas.microsoft.com/office/drawing/2014/main" id="{987B3FD4-6B62-4EF8-905F-5F0D7778C179}"/>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6" name="正方形/長方形 645">
          <a:extLst>
            <a:ext uri="{FF2B5EF4-FFF2-40B4-BE49-F238E27FC236}">
              <a16:creationId xmlns:a16="http://schemas.microsoft.com/office/drawing/2014/main" id="{E1BD2FB7-0FED-49E8-A6A5-21CC8F39691D}"/>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7" name="正方形/長方形 646">
          <a:extLst>
            <a:ext uri="{FF2B5EF4-FFF2-40B4-BE49-F238E27FC236}">
              <a16:creationId xmlns:a16="http://schemas.microsoft.com/office/drawing/2014/main" id="{ADFC0D81-6437-41B4-A4F4-1C5A4B6FCA95}"/>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8" name="正方形/長方形 647">
          <a:extLst>
            <a:ext uri="{FF2B5EF4-FFF2-40B4-BE49-F238E27FC236}">
              <a16:creationId xmlns:a16="http://schemas.microsoft.com/office/drawing/2014/main" id="{938EC065-66A9-473B-97EE-D1B7E2844382}"/>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9" name="正方形/長方形 648">
          <a:extLst>
            <a:ext uri="{FF2B5EF4-FFF2-40B4-BE49-F238E27FC236}">
              <a16:creationId xmlns:a16="http://schemas.microsoft.com/office/drawing/2014/main" id="{72F92F4F-1F08-4397-A580-042D30CE6AF2}"/>
            </a:ext>
          </a:extLst>
        </xdr:cNvPr>
        <xdr:cNvSpPr/>
      </xdr:nvSpPr>
      <xdr:spPr>
        <a:xfrm>
          <a:off x="1120394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50" name="正方形/長方形 649">
          <a:extLst>
            <a:ext uri="{FF2B5EF4-FFF2-40B4-BE49-F238E27FC236}">
              <a16:creationId xmlns:a16="http://schemas.microsoft.com/office/drawing/2014/main" id="{B823EC13-14E0-486B-90AF-3F2011C9869D}"/>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1" name="正方形/長方形 650">
          <a:extLst>
            <a:ext uri="{FF2B5EF4-FFF2-40B4-BE49-F238E27FC236}">
              <a16:creationId xmlns:a16="http://schemas.microsoft.com/office/drawing/2014/main" id="{4419F705-2C9C-46F0-BF6B-F5F09ADEF263}"/>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2" name="正方形/長方形 651">
          <a:extLst>
            <a:ext uri="{FF2B5EF4-FFF2-40B4-BE49-F238E27FC236}">
              <a16:creationId xmlns:a16="http://schemas.microsoft.com/office/drawing/2014/main" id="{BC5DED06-9C9F-4BBF-B5FE-42D49C102914}"/>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3" name="正方形/長方形 652">
          <a:extLst>
            <a:ext uri="{FF2B5EF4-FFF2-40B4-BE49-F238E27FC236}">
              <a16:creationId xmlns:a16="http://schemas.microsoft.com/office/drawing/2014/main" id="{3929FDD3-6C64-4399-A3B6-077E4231E18B}"/>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4" name="正方形/長方形 653">
          <a:extLst>
            <a:ext uri="{FF2B5EF4-FFF2-40B4-BE49-F238E27FC236}">
              <a16:creationId xmlns:a16="http://schemas.microsoft.com/office/drawing/2014/main" id="{21F01755-CB7A-4F1B-9F99-50772D5917EF}"/>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5" name="正方形/長方形 654">
          <a:extLst>
            <a:ext uri="{FF2B5EF4-FFF2-40B4-BE49-F238E27FC236}">
              <a16:creationId xmlns:a16="http://schemas.microsoft.com/office/drawing/2014/main" id="{217094B7-2D0C-4F13-BA1B-0938B88DC803}"/>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6" name="正方形/長方形 655">
          <a:extLst>
            <a:ext uri="{FF2B5EF4-FFF2-40B4-BE49-F238E27FC236}">
              <a16:creationId xmlns:a16="http://schemas.microsoft.com/office/drawing/2014/main" id="{358707E8-BFDA-475C-9DBE-0CD54E8C9F17}"/>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7" name="正方形/長方形 656">
          <a:extLst>
            <a:ext uri="{FF2B5EF4-FFF2-40B4-BE49-F238E27FC236}">
              <a16:creationId xmlns:a16="http://schemas.microsoft.com/office/drawing/2014/main" id="{1562EC50-B19B-4F9F-BE61-BB0113CDCAF2}"/>
            </a:ext>
          </a:extLst>
        </xdr:cNvPr>
        <xdr:cNvSpPr/>
      </xdr:nvSpPr>
      <xdr:spPr>
        <a:xfrm>
          <a:off x="164592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8" name="正方形/長方形 657">
          <a:extLst>
            <a:ext uri="{FF2B5EF4-FFF2-40B4-BE49-F238E27FC236}">
              <a16:creationId xmlns:a16="http://schemas.microsoft.com/office/drawing/2014/main" id="{36B86531-7ADE-4F17-A0FA-A4C86AAE4C39}"/>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9" name="正方形/長方形 658">
          <a:extLst>
            <a:ext uri="{FF2B5EF4-FFF2-40B4-BE49-F238E27FC236}">
              <a16:creationId xmlns:a16="http://schemas.microsoft.com/office/drawing/2014/main" id="{32D223AB-EF7F-4481-B121-17225DE1FD09}"/>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0" name="テキスト ボックス 659">
          <a:extLst>
            <a:ext uri="{FF2B5EF4-FFF2-40B4-BE49-F238E27FC236}">
              <a16:creationId xmlns:a16="http://schemas.microsoft.com/office/drawing/2014/main" id="{3787244F-FC1A-4DFC-B4E7-D98A4C64DE30}"/>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内平均値と比較して有形固定資産減価償却率が高い施設は、「道路」、「学校施設」であり、低い施設は、「認定こども園・幼稚園・保育所」、「橋りょう・トンネル」、「公営住宅」となっている。「道路」は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年度以前に建設されたアスファルト製道路の減価償却が終了したことなどにより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90.5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％と高い水準になっている。今後は平成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策定した長寿命化計画に基づき適切な維持管理を推進していく。「橋りょう・トンネル」については、古い施設の取得額を不明で処理しているものが多く、結果として減価償却率が低くなっている。「学校施設」の有形固定資産減価償却率については、建設から</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年以上経過したものもあり老朽化が進んでいることから、類似団体内平均値と比較して高くなって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いるが</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枚方市学校施設整備計画」及び「枚方市市有建築物保全計画」に基づき学校施設や設備の改修を行い、長寿命化に取り組んでいる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ため</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69.6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した。「公営住宅」については、経年により老朽化が進んでいる。また一人当たりの面積についても、市営住宅が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戸と少ないため類似団体内平均値を大きく下回っている。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CE8BF57-F4F5-4D65-88C5-72B465AFF691}"/>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9B0182E-7418-4248-A9B1-9750A0F26809}"/>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6FF6052-5733-4CA2-9DED-8513A5A1A1ED}"/>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D6F8871-8544-4D9F-8C9A-74252A9DF579}"/>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351B03C-323C-4E1D-A746-8B4ACCDBC91A}"/>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602E7F2-F75B-4002-BE1C-E5D2A087FB1C}"/>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08FA19C-F576-432C-AEF2-9F963D322CC4}"/>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CC4CF75-821B-425A-A622-A46AF1467AE7}"/>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BF9C071-D2CF-4883-812B-0DCAADB3B392}"/>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4A32DBE-1325-41AA-BB11-B82205B52D7D}"/>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394,221
388,380
65.12
170,832,656
167,930,483
2,352,424
82,494,461
113,794,141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687C9F5-7F31-4249-8649-FFD37EFBFE96}"/>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A36319C-CDC1-4CF7-8986-A0E7011F39CB}"/>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DF9D938-0093-443D-95EC-95DF7A07F9B2}"/>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80458DE-A300-4F86-BBA5-0E299B3A18B7}"/>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601C68D-C0B2-4AAD-9E2D-7EA40C9982C4}"/>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DB0BBD7B-9F85-44CF-B8C7-25929C8685E6}"/>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C11C7CD-1503-4281-A4D7-19AFE5F74261}"/>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4060F03-FFCD-403A-9257-B47AAFCB0C78}"/>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D0CE0B9-8BC1-4D44-B745-52E25A0F44BA}"/>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625D8DB-5636-476C-A407-4731473980BC}"/>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A4905AF-F5DD-45D6-BCF9-480BCD473C84}"/>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53FD4F2-4374-4527-9CA8-1B7DA0CE196C}"/>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95834AF-726A-491E-9F50-AC8E5E3CF81F}"/>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A8CC307-0163-44F4-B6E0-87345502D485}"/>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3B3DBE8-DFDF-408A-9E3A-A51C5FA144FB}"/>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037CE7F-BF3E-407D-920E-3A2BED426757}"/>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AF78EF9-9A6E-4AE5-93E2-0B46CC5CAD52}"/>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0C6E22D-C456-4FAD-B572-AA3E652904A4}"/>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2C966FA-7756-40CE-BA5C-C3307044CBD6}"/>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74F7197-1A46-4654-A669-F1269B74DDD6}"/>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0D64BAC-E1DC-44CA-AA7E-473C10FF653F}"/>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7E782C4-2AFA-4C8A-9207-F0E8836C3648}"/>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7CAC4B7-3B62-47A5-B810-5A471478E8A6}"/>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661921A-B2B0-4B2F-A64F-35BE4FDFFDDE}"/>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A7BBDAE-F28E-4985-AE07-187C256399BF}"/>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CD65EB2-945D-4529-9B71-AC246D490E96}"/>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EE12D3B-FAD7-4217-9BDB-E2674EBDB3B2}"/>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2D81EBA-A7C4-47E0-9EF8-E835F8B05707}"/>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06B7021-A698-4DEC-81E5-236B4818D84B}"/>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6FBC6A0-7238-4F29-82DD-437F84FB7FA8}"/>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973D40F-A332-47F1-9677-00706E072DE5}"/>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114C679-4755-4082-B747-B89CD4A6ADA9}"/>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4B60DD39-9958-4378-B8D0-104D575015F8}"/>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96A3B009-7540-48BC-9A29-5492FBB31224}"/>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3AB206C2-3881-4096-B891-C60130F0C55A}"/>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11E8529C-27E9-404C-B5B3-54323C07F1EE}"/>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8A533872-2302-455D-A0EE-8B87039DD59B}"/>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7C89997-0BFB-4B56-9176-CB63733B5446}"/>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554F7DAD-7F13-471A-9B13-62A0BDA2400C}"/>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8D090C8C-B475-419A-A0D6-58CDCB8BFBB9}"/>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A920561C-66EE-46E3-A3CC-7025C455EA6E}"/>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27719C56-39C0-4EE1-AAF2-C2ED56CDA243}"/>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281D386C-1B43-4813-B8F3-2EA7853892C8}"/>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E7C930AA-D064-4155-9979-61D9C9B869B2}"/>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B0D4929E-F724-4DAE-AC25-31A60A51E5EE}"/>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24765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26B7B7BC-C018-4B01-9EFF-B066CCD8212A}"/>
            </a:ext>
          </a:extLst>
        </xdr:cNvPr>
        <xdr:cNvCxnSpPr/>
      </xdr:nvCxnSpPr>
      <xdr:spPr>
        <a:xfrm flipV="1">
          <a:off x="4173855" y="5678805"/>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図書館】&#10;有形固定資産減価償却率最小値テキスト">
          <a:extLst>
            <a:ext uri="{FF2B5EF4-FFF2-40B4-BE49-F238E27FC236}">
              <a16:creationId xmlns:a16="http://schemas.microsoft.com/office/drawing/2014/main" id="{1EA1BF40-8C8E-40EE-AFDE-6A4A04997FA0}"/>
            </a:ext>
          </a:extLst>
        </xdr:cNvPr>
        <xdr:cNvSpPr txBox="1"/>
      </xdr:nvSpPr>
      <xdr:spPr>
        <a:xfrm>
          <a:off x="4212590" y="722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BFC851A7-968F-41B0-BEA2-4FC4C6A03485}"/>
            </a:ext>
          </a:extLst>
        </xdr:cNvPr>
        <xdr:cNvCxnSpPr/>
      </xdr:nvCxnSpPr>
      <xdr:spPr>
        <a:xfrm>
          <a:off x="4112260" y="72180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142892</xdr:rowOff>
    </xdr:from>
    <xdr:ext cx="405111" cy="259045"/>
    <xdr:sp macro="" textlink="">
      <xdr:nvSpPr>
        <xdr:cNvPr id="60" name="【図書館】&#10;有形固定資産減価償却率最大値テキスト">
          <a:extLst>
            <a:ext uri="{FF2B5EF4-FFF2-40B4-BE49-F238E27FC236}">
              <a16:creationId xmlns:a16="http://schemas.microsoft.com/office/drawing/2014/main" id="{3EB5628D-3473-4581-848A-96DF4226BCD4}"/>
            </a:ext>
          </a:extLst>
        </xdr:cNvPr>
        <xdr:cNvSpPr txBox="1"/>
      </xdr:nvSpPr>
      <xdr:spPr>
        <a:xfrm>
          <a:off x="4212590" y="545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24765</xdr:rowOff>
    </xdr:from>
    <xdr:to>
      <xdr:col>24</xdr:col>
      <xdr:colOff>152400</xdr:colOff>
      <xdr:row>33</xdr:row>
      <xdr:rowOff>24765</xdr:rowOff>
    </xdr:to>
    <xdr:cxnSp macro="">
      <xdr:nvCxnSpPr>
        <xdr:cNvPr id="61" name="直線コネクタ 60">
          <a:extLst>
            <a:ext uri="{FF2B5EF4-FFF2-40B4-BE49-F238E27FC236}">
              <a16:creationId xmlns:a16="http://schemas.microsoft.com/office/drawing/2014/main" id="{2A44DF04-1C64-429A-BE51-B81419695DFD}"/>
            </a:ext>
          </a:extLst>
        </xdr:cNvPr>
        <xdr:cNvCxnSpPr/>
      </xdr:nvCxnSpPr>
      <xdr:spPr>
        <a:xfrm>
          <a:off x="4112260" y="56788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84472</xdr:rowOff>
    </xdr:from>
    <xdr:ext cx="405111" cy="259045"/>
    <xdr:sp macro="" textlink="">
      <xdr:nvSpPr>
        <xdr:cNvPr id="62" name="【図書館】&#10;有形固定資産減価償却率平均値テキスト">
          <a:extLst>
            <a:ext uri="{FF2B5EF4-FFF2-40B4-BE49-F238E27FC236}">
              <a16:creationId xmlns:a16="http://schemas.microsoft.com/office/drawing/2014/main" id="{27CF08BE-E2B3-4AA6-90D2-1BC2092EC764}"/>
            </a:ext>
          </a:extLst>
        </xdr:cNvPr>
        <xdr:cNvSpPr txBox="1"/>
      </xdr:nvSpPr>
      <xdr:spPr>
        <a:xfrm>
          <a:off x="4212590" y="6087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61595</xdr:rowOff>
    </xdr:from>
    <xdr:to>
      <xdr:col>24</xdr:col>
      <xdr:colOff>114300</xdr:colOff>
      <xdr:row>36</xdr:row>
      <xdr:rowOff>163195</xdr:rowOff>
    </xdr:to>
    <xdr:sp macro="" textlink="">
      <xdr:nvSpPr>
        <xdr:cNvPr id="63" name="フローチャート: 判断 62">
          <a:extLst>
            <a:ext uri="{FF2B5EF4-FFF2-40B4-BE49-F238E27FC236}">
              <a16:creationId xmlns:a16="http://schemas.microsoft.com/office/drawing/2014/main" id="{77CB06F5-CD46-4EF4-ACDC-BDBA6393DBB3}"/>
            </a:ext>
          </a:extLst>
        </xdr:cNvPr>
        <xdr:cNvSpPr/>
      </xdr:nvSpPr>
      <xdr:spPr>
        <a:xfrm>
          <a:off x="4131310" y="622998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33020</xdr:rowOff>
    </xdr:from>
    <xdr:to>
      <xdr:col>20</xdr:col>
      <xdr:colOff>38100</xdr:colOff>
      <xdr:row>36</xdr:row>
      <xdr:rowOff>134620</xdr:rowOff>
    </xdr:to>
    <xdr:sp macro="" textlink="">
      <xdr:nvSpPr>
        <xdr:cNvPr id="64" name="フローチャート: 判断 63">
          <a:extLst>
            <a:ext uri="{FF2B5EF4-FFF2-40B4-BE49-F238E27FC236}">
              <a16:creationId xmlns:a16="http://schemas.microsoft.com/office/drawing/2014/main" id="{25A19CF4-74C3-4975-A9FC-4643FE7445BC}"/>
            </a:ext>
          </a:extLst>
        </xdr:cNvPr>
        <xdr:cNvSpPr/>
      </xdr:nvSpPr>
      <xdr:spPr>
        <a:xfrm>
          <a:off x="3388360" y="620331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2540</xdr:rowOff>
    </xdr:from>
    <xdr:to>
      <xdr:col>15</xdr:col>
      <xdr:colOff>101600</xdr:colOff>
      <xdr:row>36</xdr:row>
      <xdr:rowOff>104140</xdr:rowOff>
    </xdr:to>
    <xdr:sp macro="" textlink="">
      <xdr:nvSpPr>
        <xdr:cNvPr id="65" name="フローチャート: 判断 64">
          <a:extLst>
            <a:ext uri="{FF2B5EF4-FFF2-40B4-BE49-F238E27FC236}">
              <a16:creationId xmlns:a16="http://schemas.microsoft.com/office/drawing/2014/main" id="{4A2586AE-10C3-46DE-8C7F-49C34C3C5361}"/>
            </a:ext>
          </a:extLst>
        </xdr:cNvPr>
        <xdr:cNvSpPr/>
      </xdr:nvSpPr>
      <xdr:spPr>
        <a:xfrm>
          <a:off x="2571750" y="61747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170180</xdr:rowOff>
    </xdr:from>
    <xdr:to>
      <xdr:col>10</xdr:col>
      <xdr:colOff>165100</xdr:colOff>
      <xdr:row>36</xdr:row>
      <xdr:rowOff>100330</xdr:rowOff>
    </xdr:to>
    <xdr:sp macro="" textlink="">
      <xdr:nvSpPr>
        <xdr:cNvPr id="66" name="フローチャート: 判断 65">
          <a:extLst>
            <a:ext uri="{FF2B5EF4-FFF2-40B4-BE49-F238E27FC236}">
              <a16:creationId xmlns:a16="http://schemas.microsoft.com/office/drawing/2014/main" id="{33D93952-C1CF-44CD-91EC-CC1C48598704}"/>
            </a:ext>
          </a:extLst>
        </xdr:cNvPr>
        <xdr:cNvSpPr/>
      </xdr:nvSpPr>
      <xdr:spPr>
        <a:xfrm>
          <a:off x="1774190" y="617474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137795</xdr:rowOff>
    </xdr:from>
    <xdr:to>
      <xdr:col>6</xdr:col>
      <xdr:colOff>38100</xdr:colOff>
      <xdr:row>36</xdr:row>
      <xdr:rowOff>67945</xdr:rowOff>
    </xdr:to>
    <xdr:sp macro="" textlink="">
      <xdr:nvSpPr>
        <xdr:cNvPr id="67" name="フローチャート: 判断 66">
          <a:extLst>
            <a:ext uri="{FF2B5EF4-FFF2-40B4-BE49-F238E27FC236}">
              <a16:creationId xmlns:a16="http://schemas.microsoft.com/office/drawing/2014/main" id="{FE12DE4D-E168-4EDA-8EA3-5DCA3BF22421}"/>
            </a:ext>
          </a:extLst>
        </xdr:cNvPr>
        <xdr:cNvSpPr/>
      </xdr:nvSpPr>
      <xdr:spPr>
        <a:xfrm>
          <a:off x="988060" y="613473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26830472-3F1F-43CA-A386-5582659B2C2E}"/>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0D07C23-E0C9-456B-A951-F8BEAED83366}"/>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FDF8F96-E37E-4072-B670-375356DD9A35}"/>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4A63324-5976-4DF5-83BF-5C9D43EC577B}"/>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B25AD02-B578-422A-A19A-AD54D9901F4E}"/>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166370</xdr:rowOff>
    </xdr:from>
    <xdr:to>
      <xdr:col>24</xdr:col>
      <xdr:colOff>114300</xdr:colOff>
      <xdr:row>37</xdr:row>
      <xdr:rowOff>96520</xdr:rowOff>
    </xdr:to>
    <xdr:sp macro="" textlink="">
      <xdr:nvSpPr>
        <xdr:cNvPr id="73" name="楕円 72">
          <a:extLst>
            <a:ext uri="{FF2B5EF4-FFF2-40B4-BE49-F238E27FC236}">
              <a16:creationId xmlns:a16="http://schemas.microsoft.com/office/drawing/2014/main" id="{DC162160-65B5-4E7A-8267-CA86012A730F}"/>
            </a:ext>
          </a:extLst>
        </xdr:cNvPr>
        <xdr:cNvSpPr/>
      </xdr:nvSpPr>
      <xdr:spPr>
        <a:xfrm>
          <a:off x="4131310" y="634238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144797</xdr:rowOff>
    </xdr:from>
    <xdr:ext cx="405111" cy="259045"/>
    <xdr:sp macro="" textlink="">
      <xdr:nvSpPr>
        <xdr:cNvPr id="74" name="【図書館】&#10;有形固定資産減価償却率該当値テキスト">
          <a:extLst>
            <a:ext uri="{FF2B5EF4-FFF2-40B4-BE49-F238E27FC236}">
              <a16:creationId xmlns:a16="http://schemas.microsoft.com/office/drawing/2014/main" id="{17553DCE-1336-477E-8124-15D76F05987B}"/>
            </a:ext>
          </a:extLst>
        </xdr:cNvPr>
        <xdr:cNvSpPr txBox="1"/>
      </xdr:nvSpPr>
      <xdr:spPr>
        <a:xfrm>
          <a:off x="4212590" y="631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128270</xdr:rowOff>
    </xdr:from>
    <xdr:to>
      <xdr:col>20</xdr:col>
      <xdr:colOff>38100</xdr:colOff>
      <xdr:row>37</xdr:row>
      <xdr:rowOff>58420</xdr:rowOff>
    </xdr:to>
    <xdr:sp macro="" textlink="">
      <xdr:nvSpPr>
        <xdr:cNvPr id="75" name="楕円 74">
          <a:extLst>
            <a:ext uri="{FF2B5EF4-FFF2-40B4-BE49-F238E27FC236}">
              <a16:creationId xmlns:a16="http://schemas.microsoft.com/office/drawing/2014/main" id="{A59A3680-F082-40AE-A54A-AA89A74E3898}"/>
            </a:ext>
          </a:extLst>
        </xdr:cNvPr>
        <xdr:cNvSpPr/>
      </xdr:nvSpPr>
      <xdr:spPr>
        <a:xfrm>
          <a:off x="3388360" y="630428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7620</xdr:rowOff>
    </xdr:from>
    <xdr:to>
      <xdr:col>24</xdr:col>
      <xdr:colOff>63500</xdr:colOff>
      <xdr:row>37</xdr:row>
      <xdr:rowOff>45720</xdr:rowOff>
    </xdr:to>
    <xdr:cxnSp macro="">
      <xdr:nvCxnSpPr>
        <xdr:cNvPr id="76" name="直線コネクタ 75">
          <a:extLst>
            <a:ext uri="{FF2B5EF4-FFF2-40B4-BE49-F238E27FC236}">
              <a16:creationId xmlns:a16="http://schemas.microsoft.com/office/drawing/2014/main" id="{95ED9A79-B1BE-4D71-9E9C-CAF2DD1AF325}"/>
            </a:ext>
          </a:extLst>
        </xdr:cNvPr>
        <xdr:cNvCxnSpPr/>
      </xdr:nvCxnSpPr>
      <xdr:spPr>
        <a:xfrm>
          <a:off x="3431540" y="6353175"/>
          <a:ext cx="7429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107315</xdr:rowOff>
    </xdr:from>
    <xdr:to>
      <xdr:col>15</xdr:col>
      <xdr:colOff>101600</xdr:colOff>
      <xdr:row>37</xdr:row>
      <xdr:rowOff>37465</xdr:rowOff>
    </xdr:to>
    <xdr:sp macro="" textlink="">
      <xdr:nvSpPr>
        <xdr:cNvPr id="77" name="楕円 76">
          <a:extLst>
            <a:ext uri="{FF2B5EF4-FFF2-40B4-BE49-F238E27FC236}">
              <a16:creationId xmlns:a16="http://schemas.microsoft.com/office/drawing/2014/main" id="{96493AA6-ADE2-4CF2-969E-E15A1F531863}"/>
            </a:ext>
          </a:extLst>
        </xdr:cNvPr>
        <xdr:cNvSpPr/>
      </xdr:nvSpPr>
      <xdr:spPr>
        <a:xfrm>
          <a:off x="2571750" y="627761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158115</xdr:rowOff>
    </xdr:from>
    <xdr:to>
      <xdr:col>19</xdr:col>
      <xdr:colOff>177800</xdr:colOff>
      <xdr:row>37</xdr:row>
      <xdr:rowOff>7620</xdr:rowOff>
    </xdr:to>
    <xdr:cxnSp macro="">
      <xdr:nvCxnSpPr>
        <xdr:cNvPr id="78" name="直線コネクタ 77">
          <a:extLst>
            <a:ext uri="{FF2B5EF4-FFF2-40B4-BE49-F238E27FC236}">
              <a16:creationId xmlns:a16="http://schemas.microsoft.com/office/drawing/2014/main" id="{5CF90352-B100-4866-9AF7-9EEDD7B5F3A8}"/>
            </a:ext>
          </a:extLst>
        </xdr:cNvPr>
        <xdr:cNvCxnSpPr/>
      </xdr:nvCxnSpPr>
      <xdr:spPr>
        <a:xfrm>
          <a:off x="2626360" y="6332220"/>
          <a:ext cx="80518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63500</xdr:rowOff>
    </xdr:from>
    <xdr:to>
      <xdr:col>10</xdr:col>
      <xdr:colOff>165100</xdr:colOff>
      <xdr:row>36</xdr:row>
      <xdr:rowOff>165100</xdr:rowOff>
    </xdr:to>
    <xdr:sp macro="" textlink="">
      <xdr:nvSpPr>
        <xdr:cNvPr id="79" name="楕円 78">
          <a:extLst>
            <a:ext uri="{FF2B5EF4-FFF2-40B4-BE49-F238E27FC236}">
              <a16:creationId xmlns:a16="http://schemas.microsoft.com/office/drawing/2014/main" id="{075CD37B-AE65-43C0-A7DF-CB767B0FAC0B}"/>
            </a:ext>
          </a:extLst>
        </xdr:cNvPr>
        <xdr:cNvSpPr/>
      </xdr:nvSpPr>
      <xdr:spPr>
        <a:xfrm>
          <a:off x="1774190" y="623189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114300</xdr:rowOff>
    </xdr:from>
    <xdr:to>
      <xdr:col>15</xdr:col>
      <xdr:colOff>50800</xdr:colOff>
      <xdr:row>36</xdr:row>
      <xdr:rowOff>158115</xdr:rowOff>
    </xdr:to>
    <xdr:cxnSp macro="">
      <xdr:nvCxnSpPr>
        <xdr:cNvPr id="80" name="直線コネクタ 79">
          <a:extLst>
            <a:ext uri="{FF2B5EF4-FFF2-40B4-BE49-F238E27FC236}">
              <a16:creationId xmlns:a16="http://schemas.microsoft.com/office/drawing/2014/main" id="{C4122A2F-4CC7-4783-9B71-B85C9FE9BBF1}"/>
            </a:ext>
          </a:extLst>
        </xdr:cNvPr>
        <xdr:cNvCxnSpPr/>
      </xdr:nvCxnSpPr>
      <xdr:spPr>
        <a:xfrm>
          <a:off x="1828800" y="6286500"/>
          <a:ext cx="7975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42545</xdr:rowOff>
    </xdr:from>
    <xdr:to>
      <xdr:col>6</xdr:col>
      <xdr:colOff>38100</xdr:colOff>
      <xdr:row>36</xdr:row>
      <xdr:rowOff>144145</xdr:rowOff>
    </xdr:to>
    <xdr:sp macro="" textlink="">
      <xdr:nvSpPr>
        <xdr:cNvPr id="81" name="楕円 80">
          <a:extLst>
            <a:ext uri="{FF2B5EF4-FFF2-40B4-BE49-F238E27FC236}">
              <a16:creationId xmlns:a16="http://schemas.microsoft.com/office/drawing/2014/main" id="{8012B81A-258E-4274-BD18-4B215355CA4C}"/>
            </a:ext>
          </a:extLst>
        </xdr:cNvPr>
        <xdr:cNvSpPr/>
      </xdr:nvSpPr>
      <xdr:spPr>
        <a:xfrm>
          <a:off x="988060" y="62166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93345</xdr:rowOff>
    </xdr:from>
    <xdr:to>
      <xdr:col>10</xdr:col>
      <xdr:colOff>114300</xdr:colOff>
      <xdr:row>36</xdr:row>
      <xdr:rowOff>114300</xdr:rowOff>
    </xdr:to>
    <xdr:cxnSp macro="">
      <xdr:nvCxnSpPr>
        <xdr:cNvPr id="82" name="直線コネクタ 81">
          <a:extLst>
            <a:ext uri="{FF2B5EF4-FFF2-40B4-BE49-F238E27FC236}">
              <a16:creationId xmlns:a16="http://schemas.microsoft.com/office/drawing/2014/main" id="{3BAE619A-5E34-48AE-B8D1-7B7ECC3CB7FF}"/>
            </a:ext>
          </a:extLst>
        </xdr:cNvPr>
        <xdr:cNvCxnSpPr/>
      </xdr:nvCxnSpPr>
      <xdr:spPr>
        <a:xfrm>
          <a:off x="1031240" y="6269355"/>
          <a:ext cx="79756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151147</xdr:rowOff>
    </xdr:from>
    <xdr:ext cx="405111" cy="259045"/>
    <xdr:sp macro="" textlink="">
      <xdr:nvSpPr>
        <xdr:cNvPr id="83" name="n_1aveValue【図書館】&#10;有形固定資産減価償却率">
          <a:extLst>
            <a:ext uri="{FF2B5EF4-FFF2-40B4-BE49-F238E27FC236}">
              <a16:creationId xmlns:a16="http://schemas.microsoft.com/office/drawing/2014/main" id="{2EBFA637-D3AA-4661-AD05-A0C6C9AEBC37}"/>
            </a:ext>
          </a:extLst>
        </xdr:cNvPr>
        <xdr:cNvSpPr txBox="1"/>
      </xdr:nvSpPr>
      <xdr:spPr>
        <a:xfrm>
          <a:off x="3239144" y="598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120667</xdr:rowOff>
    </xdr:from>
    <xdr:ext cx="405111" cy="259045"/>
    <xdr:sp macro="" textlink="">
      <xdr:nvSpPr>
        <xdr:cNvPr id="84" name="n_2aveValue【図書館】&#10;有形固定資産減価償却率">
          <a:extLst>
            <a:ext uri="{FF2B5EF4-FFF2-40B4-BE49-F238E27FC236}">
              <a16:creationId xmlns:a16="http://schemas.microsoft.com/office/drawing/2014/main" id="{716D86E5-4C61-4D79-8BCB-60D0A5056D92}"/>
            </a:ext>
          </a:extLst>
        </xdr:cNvPr>
        <xdr:cNvSpPr txBox="1"/>
      </xdr:nvSpPr>
      <xdr:spPr>
        <a:xfrm>
          <a:off x="2439044" y="595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116857</xdr:rowOff>
    </xdr:from>
    <xdr:ext cx="405111" cy="259045"/>
    <xdr:sp macro="" textlink="">
      <xdr:nvSpPr>
        <xdr:cNvPr id="85" name="n_3aveValue【図書館】&#10;有形固定資産減価償却率">
          <a:extLst>
            <a:ext uri="{FF2B5EF4-FFF2-40B4-BE49-F238E27FC236}">
              <a16:creationId xmlns:a16="http://schemas.microsoft.com/office/drawing/2014/main" id="{1D9373D3-810F-4172-B280-090AC2921762}"/>
            </a:ext>
          </a:extLst>
        </xdr:cNvPr>
        <xdr:cNvSpPr txBox="1"/>
      </xdr:nvSpPr>
      <xdr:spPr>
        <a:xfrm>
          <a:off x="1641484"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84472</xdr:rowOff>
    </xdr:from>
    <xdr:ext cx="405111" cy="259045"/>
    <xdr:sp macro="" textlink="">
      <xdr:nvSpPr>
        <xdr:cNvPr id="86" name="n_4aveValue【図書館】&#10;有形固定資産減価償却率">
          <a:extLst>
            <a:ext uri="{FF2B5EF4-FFF2-40B4-BE49-F238E27FC236}">
              <a16:creationId xmlns:a16="http://schemas.microsoft.com/office/drawing/2014/main" id="{AAA299A8-6EE3-4B78-9673-5467B4858FA1}"/>
            </a:ext>
          </a:extLst>
        </xdr:cNvPr>
        <xdr:cNvSpPr txBox="1"/>
      </xdr:nvSpPr>
      <xdr:spPr>
        <a:xfrm>
          <a:off x="855354" y="591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49547</xdr:rowOff>
    </xdr:from>
    <xdr:ext cx="405111" cy="259045"/>
    <xdr:sp macro="" textlink="">
      <xdr:nvSpPr>
        <xdr:cNvPr id="87" name="n_1mainValue【図書館】&#10;有形固定資産減価償却率">
          <a:extLst>
            <a:ext uri="{FF2B5EF4-FFF2-40B4-BE49-F238E27FC236}">
              <a16:creationId xmlns:a16="http://schemas.microsoft.com/office/drawing/2014/main" id="{EEE5851D-1F87-426E-A9AC-E95F2EF863E5}"/>
            </a:ext>
          </a:extLst>
        </xdr:cNvPr>
        <xdr:cNvSpPr txBox="1"/>
      </xdr:nvSpPr>
      <xdr:spPr>
        <a:xfrm>
          <a:off x="3239144" y="639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28592</xdr:rowOff>
    </xdr:from>
    <xdr:ext cx="405111" cy="259045"/>
    <xdr:sp macro="" textlink="">
      <xdr:nvSpPr>
        <xdr:cNvPr id="88" name="n_2mainValue【図書館】&#10;有形固定資産減価償却率">
          <a:extLst>
            <a:ext uri="{FF2B5EF4-FFF2-40B4-BE49-F238E27FC236}">
              <a16:creationId xmlns:a16="http://schemas.microsoft.com/office/drawing/2014/main" id="{8818F508-705D-4BBB-B516-59B665B19EC0}"/>
            </a:ext>
          </a:extLst>
        </xdr:cNvPr>
        <xdr:cNvSpPr txBox="1"/>
      </xdr:nvSpPr>
      <xdr:spPr>
        <a:xfrm>
          <a:off x="2439044" y="637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156227</xdr:rowOff>
    </xdr:from>
    <xdr:ext cx="405111" cy="259045"/>
    <xdr:sp macro="" textlink="">
      <xdr:nvSpPr>
        <xdr:cNvPr id="89" name="n_3mainValue【図書館】&#10;有形固定資産減価償却率">
          <a:extLst>
            <a:ext uri="{FF2B5EF4-FFF2-40B4-BE49-F238E27FC236}">
              <a16:creationId xmlns:a16="http://schemas.microsoft.com/office/drawing/2014/main" id="{E6564AED-E30F-4B2D-8126-7117C8B10F37}"/>
            </a:ext>
          </a:extLst>
        </xdr:cNvPr>
        <xdr:cNvSpPr txBox="1"/>
      </xdr:nvSpPr>
      <xdr:spPr>
        <a:xfrm>
          <a:off x="1641484" y="633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135272</xdr:rowOff>
    </xdr:from>
    <xdr:ext cx="405111" cy="259045"/>
    <xdr:sp macro="" textlink="">
      <xdr:nvSpPr>
        <xdr:cNvPr id="90" name="n_4mainValue【図書館】&#10;有形固定資産減価償却率">
          <a:extLst>
            <a:ext uri="{FF2B5EF4-FFF2-40B4-BE49-F238E27FC236}">
              <a16:creationId xmlns:a16="http://schemas.microsoft.com/office/drawing/2014/main" id="{CF540E31-7382-442C-A6AE-7A6CC6057CA6}"/>
            </a:ext>
          </a:extLst>
        </xdr:cNvPr>
        <xdr:cNvSpPr txBox="1"/>
      </xdr:nvSpPr>
      <xdr:spPr>
        <a:xfrm>
          <a:off x="855354" y="630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62BFA352-4EBC-4C5B-8B50-0EC2F42C4E4C}"/>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975A63DF-6B1A-430C-B3F8-129FDDCC725F}"/>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BF62A049-1FB9-44FE-9E61-0F18D5DDBD56}"/>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B379D76D-BE05-4155-ABAC-ACA87596B410}"/>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E5CC2F6F-6038-47A0-9249-47B280B129ED}"/>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53242E26-9DAD-47B9-85EA-4156D95D78E3}"/>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60BD66AD-BE56-4641-ADDB-2D1764DA6C1B}"/>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AF5DFFAE-7906-4E65-972A-FE71B9C44783}"/>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DD94C4EC-42B7-4FC7-8443-8481F696B5BF}"/>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BA615759-5378-49E1-8128-A5E7410BF691}"/>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F7DCFC41-3877-4422-B3C6-677F264B6B93}"/>
            </a:ext>
          </a:extLst>
        </xdr:cNvPr>
        <xdr:cNvCxnSpPr/>
      </xdr:nvCxnSpPr>
      <xdr:spPr>
        <a:xfrm>
          <a:off x="5960110" y="7158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362FD2F7-3BD5-4306-ADBC-76B9BC09DC17}"/>
            </a:ext>
          </a:extLst>
        </xdr:cNvPr>
        <xdr:cNvSpPr txBox="1"/>
      </xdr:nvSpPr>
      <xdr:spPr>
        <a:xfrm>
          <a:off x="552722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35A6F209-D6F5-44EF-9E99-BD64B7DB7362}"/>
            </a:ext>
          </a:extLst>
        </xdr:cNvPr>
        <xdr:cNvCxnSpPr/>
      </xdr:nvCxnSpPr>
      <xdr:spPr>
        <a:xfrm>
          <a:off x="5960110" y="670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29218815-BF10-4EAE-BBAA-622A433DD37B}"/>
            </a:ext>
          </a:extLst>
        </xdr:cNvPr>
        <xdr:cNvSpPr txBox="1"/>
      </xdr:nvSpPr>
      <xdr:spPr>
        <a:xfrm>
          <a:off x="5527221"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B9091CA1-F50F-4C75-9422-3972E524A031}"/>
            </a:ext>
          </a:extLst>
        </xdr:cNvPr>
        <xdr:cNvCxnSpPr/>
      </xdr:nvCxnSpPr>
      <xdr:spPr>
        <a:xfrm>
          <a:off x="596011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3A660D36-ED1B-4006-A060-C81AF4F63AEE}"/>
            </a:ext>
          </a:extLst>
        </xdr:cNvPr>
        <xdr:cNvSpPr txBox="1"/>
      </xdr:nvSpPr>
      <xdr:spPr>
        <a:xfrm>
          <a:off x="5527221" y="610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8A156587-1D8E-45DA-A61D-18BDE72BC13A}"/>
            </a:ext>
          </a:extLst>
        </xdr:cNvPr>
        <xdr:cNvCxnSpPr/>
      </xdr:nvCxnSpPr>
      <xdr:spPr>
        <a:xfrm>
          <a:off x="5960110" y="5787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99E726BB-3D04-447F-8A44-8DB2D0C40660}"/>
            </a:ext>
          </a:extLst>
        </xdr:cNvPr>
        <xdr:cNvSpPr txBox="1"/>
      </xdr:nvSpPr>
      <xdr:spPr>
        <a:xfrm>
          <a:off x="5527221" y="56508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BAD4944D-23D2-4A76-8109-541C430B9852}"/>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E80E979B-FECD-4022-BEC1-7A69241858FA}"/>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AA0E7B02-4ACE-412A-B658-97787655C98E}"/>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110490</xdr:rowOff>
    </xdr:from>
    <xdr:to>
      <xdr:col>54</xdr:col>
      <xdr:colOff>189865</xdr:colOff>
      <xdr:row>40</xdr:row>
      <xdr:rowOff>167640</xdr:rowOff>
    </xdr:to>
    <xdr:cxnSp macro="">
      <xdr:nvCxnSpPr>
        <xdr:cNvPr id="112" name="直線コネクタ 111">
          <a:extLst>
            <a:ext uri="{FF2B5EF4-FFF2-40B4-BE49-F238E27FC236}">
              <a16:creationId xmlns:a16="http://schemas.microsoft.com/office/drawing/2014/main" id="{2117CEFC-20CF-465D-A710-B7A3E97B2811}"/>
            </a:ext>
          </a:extLst>
        </xdr:cNvPr>
        <xdr:cNvCxnSpPr/>
      </xdr:nvCxnSpPr>
      <xdr:spPr>
        <a:xfrm flipV="1">
          <a:off x="9429115" y="576834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3" name="【図書館】&#10;一人当たり面積最小値テキスト">
          <a:extLst>
            <a:ext uri="{FF2B5EF4-FFF2-40B4-BE49-F238E27FC236}">
              <a16:creationId xmlns:a16="http://schemas.microsoft.com/office/drawing/2014/main" id="{6E0ADE8F-D9EE-4707-895C-087A62450054}"/>
            </a:ext>
          </a:extLst>
        </xdr:cNvPr>
        <xdr:cNvSpPr txBox="1"/>
      </xdr:nvSpPr>
      <xdr:spPr>
        <a:xfrm>
          <a:off x="9467850" y="702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4" name="直線コネクタ 113">
          <a:extLst>
            <a:ext uri="{FF2B5EF4-FFF2-40B4-BE49-F238E27FC236}">
              <a16:creationId xmlns:a16="http://schemas.microsoft.com/office/drawing/2014/main" id="{328AB9BB-038F-43F0-8D10-96EBF1ED23B4}"/>
            </a:ext>
          </a:extLst>
        </xdr:cNvPr>
        <xdr:cNvCxnSpPr/>
      </xdr:nvCxnSpPr>
      <xdr:spPr>
        <a:xfrm>
          <a:off x="9356090" y="702945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57167</xdr:rowOff>
    </xdr:from>
    <xdr:ext cx="469744" cy="259045"/>
    <xdr:sp macro="" textlink="">
      <xdr:nvSpPr>
        <xdr:cNvPr id="115" name="【図書館】&#10;一人当たり面積最大値テキスト">
          <a:extLst>
            <a:ext uri="{FF2B5EF4-FFF2-40B4-BE49-F238E27FC236}">
              <a16:creationId xmlns:a16="http://schemas.microsoft.com/office/drawing/2014/main" id="{DC0552E7-C8AB-4E8A-BDBB-1713F6AA7D2F}"/>
            </a:ext>
          </a:extLst>
        </xdr:cNvPr>
        <xdr:cNvSpPr txBox="1"/>
      </xdr:nvSpPr>
      <xdr:spPr>
        <a:xfrm>
          <a:off x="9467850" y="553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110490</xdr:rowOff>
    </xdr:from>
    <xdr:to>
      <xdr:col>55</xdr:col>
      <xdr:colOff>88900</xdr:colOff>
      <xdr:row>33</xdr:row>
      <xdr:rowOff>110490</xdr:rowOff>
    </xdr:to>
    <xdr:cxnSp macro="">
      <xdr:nvCxnSpPr>
        <xdr:cNvPr id="116" name="直線コネクタ 115">
          <a:extLst>
            <a:ext uri="{FF2B5EF4-FFF2-40B4-BE49-F238E27FC236}">
              <a16:creationId xmlns:a16="http://schemas.microsoft.com/office/drawing/2014/main" id="{62414278-F9ED-4324-AE7C-10DF36B30F5C}"/>
            </a:ext>
          </a:extLst>
        </xdr:cNvPr>
        <xdr:cNvCxnSpPr/>
      </xdr:nvCxnSpPr>
      <xdr:spPr>
        <a:xfrm>
          <a:off x="9356090" y="576834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129557</xdr:rowOff>
    </xdr:from>
    <xdr:ext cx="469744" cy="259045"/>
    <xdr:sp macro="" textlink="">
      <xdr:nvSpPr>
        <xdr:cNvPr id="117" name="【図書館】&#10;一人当たり面積平均値テキスト">
          <a:extLst>
            <a:ext uri="{FF2B5EF4-FFF2-40B4-BE49-F238E27FC236}">
              <a16:creationId xmlns:a16="http://schemas.microsoft.com/office/drawing/2014/main" id="{CC43A49A-D24B-432B-AF98-4A8AA9914AE2}"/>
            </a:ext>
          </a:extLst>
        </xdr:cNvPr>
        <xdr:cNvSpPr txBox="1"/>
      </xdr:nvSpPr>
      <xdr:spPr>
        <a:xfrm>
          <a:off x="9467850" y="64770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18" name="フローチャート: 判断 117">
          <a:extLst>
            <a:ext uri="{FF2B5EF4-FFF2-40B4-BE49-F238E27FC236}">
              <a16:creationId xmlns:a16="http://schemas.microsoft.com/office/drawing/2014/main" id="{CAA672B8-22D8-47D8-BCE9-A6BFC5A2D421}"/>
            </a:ext>
          </a:extLst>
        </xdr:cNvPr>
        <xdr:cNvSpPr/>
      </xdr:nvSpPr>
      <xdr:spPr>
        <a:xfrm>
          <a:off x="9394190" y="649478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19" name="フローチャート: 判断 118">
          <a:extLst>
            <a:ext uri="{FF2B5EF4-FFF2-40B4-BE49-F238E27FC236}">
              <a16:creationId xmlns:a16="http://schemas.microsoft.com/office/drawing/2014/main" id="{BF2BF886-0AD5-4697-99C3-E381760010CA}"/>
            </a:ext>
          </a:extLst>
        </xdr:cNvPr>
        <xdr:cNvSpPr/>
      </xdr:nvSpPr>
      <xdr:spPr>
        <a:xfrm>
          <a:off x="8632190" y="65176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xdr:rowOff>
    </xdr:from>
    <xdr:to>
      <xdr:col>46</xdr:col>
      <xdr:colOff>38100</xdr:colOff>
      <xdr:row>38</xdr:row>
      <xdr:rowOff>104140</xdr:rowOff>
    </xdr:to>
    <xdr:sp macro="" textlink="">
      <xdr:nvSpPr>
        <xdr:cNvPr id="120" name="フローチャート: 判断 119">
          <a:extLst>
            <a:ext uri="{FF2B5EF4-FFF2-40B4-BE49-F238E27FC236}">
              <a16:creationId xmlns:a16="http://schemas.microsoft.com/office/drawing/2014/main" id="{3E5A6A02-DD00-48A2-BCBC-A7918F20979F}"/>
            </a:ext>
          </a:extLst>
        </xdr:cNvPr>
        <xdr:cNvSpPr/>
      </xdr:nvSpPr>
      <xdr:spPr>
        <a:xfrm>
          <a:off x="7846060" y="65176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21" name="フローチャート: 判断 120">
          <a:extLst>
            <a:ext uri="{FF2B5EF4-FFF2-40B4-BE49-F238E27FC236}">
              <a16:creationId xmlns:a16="http://schemas.microsoft.com/office/drawing/2014/main" id="{388CDF37-C4FF-4392-B740-1B2F045DBD16}"/>
            </a:ext>
          </a:extLst>
        </xdr:cNvPr>
        <xdr:cNvSpPr/>
      </xdr:nvSpPr>
      <xdr:spPr>
        <a:xfrm>
          <a:off x="7029450" y="65176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25400</xdr:rowOff>
    </xdr:from>
    <xdr:to>
      <xdr:col>36</xdr:col>
      <xdr:colOff>165100</xdr:colOff>
      <xdr:row>38</xdr:row>
      <xdr:rowOff>127000</xdr:rowOff>
    </xdr:to>
    <xdr:sp macro="" textlink="">
      <xdr:nvSpPr>
        <xdr:cNvPr id="122" name="フローチャート: 判断 121">
          <a:extLst>
            <a:ext uri="{FF2B5EF4-FFF2-40B4-BE49-F238E27FC236}">
              <a16:creationId xmlns:a16="http://schemas.microsoft.com/office/drawing/2014/main" id="{0F991D53-9591-4CB1-BAED-74D0941B9D16}"/>
            </a:ext>
          </a:extLst>
        </xdr:cNvPr>
        <xdr:cNvSpPr/>
      </xdr:nvSpPr>
      <xdr:spPr>
        <a:xfrm>
          <a:off x="6231890" y="6536690"/>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E3A00525-163A-4DEF-8C78-7A077FEACA2E}"/>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DBA807DF-0FD2-4164-A9FB-68106B117951}"/>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FD41C48-1B3A-4D4D-8110-09A6BDCF3492}"/>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1065EB6-33CA-4DF8-933B-D44AED376B38}"/>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99B49D4-254E-4E0F-8640-6E13179ED20F}"/>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151130</xdr:rowOff>
    </xdr:from>
    <xdr:to>
      <xdr:col>55</xdr:col>
      <xdr:colOff>50800</xdr:colOff>
      <xdr:row>36</xdr:row>
      <xdr:rowOff>81280</xdr:rowOff>
    </xdr:to>
    <xdr:sp macro="" textlink="">
      <xdr:nvSpPr>
        <xdr:cNvPr id="128" name="楕円 127">
          <a:extLst>
            <a:ext uri="{FF2B5EF4-FFF2-40B4-BE49-F238E27FC236}">
              <a16:creationId xmlns:a16="http://schemas.microsoft.com/office/drawing/2014/main" id="{69561D2E-7C24-4FD2-83A2-0969EEF6A368}"/>
            </a:ext>
          </a:extLst>
        </xdr:cNvPr>
        <xdr:cNvSpPr/>
      </xdr:nvSpPr>
      <xdr:spPr>
        <a:xfrm>
          <a:off x="9394190" y="6151880"/>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2557</xdr:rowOff>
    </xdr:from>
    <xdr:ext cx="469744" cy="259045"/>
    <xdr:sp macro="" textlink="">
      <xdr:nvSpPr>
        <xdr:cNvPr id="129" name="【図書館】&#10;一人当たり面積該当値テキスト">
          <a:extLst>
            <a:ext uri="{FF2B5EF4-FFF2-40B4-BE49-F238E27FC236}">
              <a16:creationId xmlns:a16="http://schemas.microsoft.com/office/drawing/2014/main" id="{41B285CA-854D-42A9-91D4-A80B8F785E6A}"/>
            </a:ext>
          </a:extLst>
        </xdr:cNvPr>
        <xdr:cNvSpPr txBox="1"/>
      </xdr:nvSpPr>
      <xdr:spPr>
        <a:xfrm>
          <a:off x="9467850" y="6003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151130</xdr:rowOff>
    </xdr:from>
    <xdr:to>
      <xdr:col>50</xdr:col>
      <xdr:colOff>165100</xdr:colOff>
      <xdr:row>36</xdr:row>
      <xdr:rowOff>81280</xdr:rowOff>
    </xdr:to>
    <xdr:sp macro="" textlink="">
      <xdr:nvSpPr>
        <xdr:cNvPr id="130" name="楕円 129">
          <a:extLst>
            <a:ext uri="{FF2B5EF4-FFF2-40B4-BE49-F238E27FC236}">
              <a16:creationId xmlns:a16="http://schemas.microsoft.com/office/drawing/2014/main" id="{36B0D8DC-7865-4149-B480-76D13402FBC2}"/>
            </a:ext>
          </a:extLst>
        </xdr:cNvPr>
        <xdr:cNvSpPr/>
      </xdr:nvSpPr>
      <xdr:spPr>
        <a:xfrm>
          <a:off x="8632190" y="615188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30480</xdr:rowOff>
    </xdr:from>
    <xdr:to>
      <xdr:col>55</xdr:col>
      <xdr:colOff>0</xdr:colOff>
      <xdr:row>36</xdr:row>
      <xdr:rowOff>30480</xdr:rowOff>
    </xdr:to>
    <xdr:cxnSp macro="">
      <xdr:nvCxnSpPr>
        <xdr:cNvPr id="131" name="直線コネクタ 130">
          <a:extLst>
            <a:ext uri="{FF2B5EF4-FFF2-40B4-BE49-F238E27FC236}">
              <a16:creationId xmlns:a16="http://schemas.microsoft.com/office/drawing/2014/main" id="{53CE5059-1CDE-44C3-B2C4-E297DD9978F2}"/>
            </a:ext>
          </a:extLst>
        </xdr:cNvPr>
        <xdr:cNvCxnSpPr/>
      </xdr:nvCxnSpPr>
      <xdr:spPr>
        <a:xfrm>
          <a:off x="8686800" y="620077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151130</xdr:rowOff>
    </xdr:from>
    <xdr:to>
      <xdr:col>46</xdr:col>
      <xdr:colOff>38100</xdr:colOff>
      <xdr:row>36</xdr:row>
      <xdr:rowOff>81280</xdr:rowOff>
    </xdr:to>
    <xdr:sp macro="" textlink="">
      <xdr:nvSpPr>
        <xdr:cNvPr id="132" name="楕円 131">
          <a:extLst>
            <a:ext uri="{FF2B5EF4-FFF2-40B4-BE49-F238E27FC236}">
              <a16:creationId xmlns:a16="http://schemas.microsoft.com/office/drawing/2014/main" id="{9865255B-812E-4A42-BD38-3A9F8F34A92B}"/>
            </a:ext>
          </a:extLst>
        </xdr:cNvPr>
        <xdr:cNvSpPr/>
      </xdr:nvSpPr>
      <xdr:spPr>
        <a:xfrm>
          <a:off x="7846060" y="61518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30480</xdr:rowOff>
    </xdr:from>
    <xdr:to>
      <xdr:col>50</xdr:col>
      <xdr:colOff>114300</xdr:colOff>
      <xdr:row>36</xdr:row>
      <xdr:rowOff>30480</xdr:rowOff>
    </xdr:to>
    <xdr:cxnSp macro="">
      <xdr:nvCxnSpPr>
        <xdr:cNvPr id="133" name="直線コネクタ 132">
          <a:extLst>
            <a:ext uri="{FF2B5EF4-FFF2-40B4-BE49-F238E27FC236}">
              <a16:creationId xmlns:a16="http://schemas.microsoft.com/office/drawing/2014/main" id="{2C7775C5-7A78-4007-830E-516C3747B349}"/>
            </a:ext>
          </a:extLst>
        </xdr:cNvPr>
        <xdr:cNvCxnSpPr/>
      </xdr:nvCxnSpPr>
      <xdr:spPr>
        <a:xfrm>
          <a:off x="7889240" y="620077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151130</xdr:rowOff>
    </xdr:from>
    <xdr:to>
      <xdr:col>41</xdr:col>
      <xdr:colOff>101600</xdr:colOff>
      <xdr:row>36</xdr:row>
      <xdr:rowOff>81280</xdr:rowOff>
    </xdr:to>
    <xdr:sp macro="" textlink="">
      <xdr:nvSpPr>
        <xdr:cNvPr id="134" name="楕円 133">
          <a:extLst>
            <a:ext uri="{FF2B5EF4-FFF2-40B4-BE49-F238E27FC236}">
              <a16:creationId xmlns:a16="http://schemas.microsoft.com/office/drawing/2014/main" id="{0D8D85D7-4104-4953-90CA-3D40B78E7571}"/>
            </a:ext>
          </a:extLst>
        </xdr:cNvPr>
        <xdr:cNvSpPr/>
      </xdr:nvSpPr>
      <xdr:spPr>
        <a:xfrm>
          <a:off x="7029450" y="61518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30480</xdr:rowOff>
    </xdr:from>
    <xdr:to>
      <xdr:col>45</xdr:col>
      <xdr:colOff>177800</xdr:colOff>
      <xdr:row>36</xdr:row>
      <xdr:rowOff>30480</xdr:rowOff>
    </xdr:to>
    <xdr:cxnSp macro="">
      <xdr:nvCxnSpPr>
        <xdr:cNvPr id="135" name="直線コネクタ 134">
          <a:extLst>
            <a:ext uri="{FF2B5EF4-FFF2-40B4-BE49-F238E27FC236}">
              <a16:creationId xmlns:a16="http://schemas.microsoft.com/office/drawing/2014/main" id="{01B3E475-68E7-41FD-BE03-3551A52657F1}"/>
            </a:ext>
          </a:extLst>
        </xdr:cNvPr>
        <xdr:cNvCxnSpPr/>
      </xdr:nvCxnSpPr>
      <xdr:spPr>
        <a:xfrm>
          <a:off x="7084060" y="620077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25400</xdr:rowOff>
    </xdr:from>
    <xdr:to>
      <xdr:col>36</xdr:col>
      <xdr:colOff>165100</xdr:colOff>
      <xdr:row>36</xdr:row>
      <xdr:rowOff>127000</xdr:rowOff>
    </xdr:to>
    <xdr:sp macro="" textlink="">
      <xdr:nvSpPr>
        <xdr:cNvPr id="136" name="楕円 135">
          <a:extLst>
            <a:ext uri="{FF2B5EF4-FFF2-40B4-BE49-F238E27FC236}">
              <a16:creationId xmlns:a16="http://schemas.microsoft.com/office/drawing/2014/main" id="{054CBE90-DB45-490F-882A-C1F2439C939A}"/>
            </a:ext>
          </a:extLst>
        </xdr:cNvPr>
        <xdr:cNvSpPr/>
      </xdr:nvSpPr>
      <xdr:spPr>
        <a:xfrm>
          <a:off x="6231890" y="619379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30480</xdr:rowOff>
    </xdr:from>
    <xdr:to>
      <xdr:col>41</xdr:col>
      <xdr:colOff>50800</xdr:colOff>
      <xdr:row>36</xdr:row>
      <xdr:rowOff>76200</xdr:rowOff>
    </xdr:to>
    <xdr:cxnSp macro="">
      <xdr:nvCxnSpPr>
        <xdr:cNvPr id="137" name="直線コネクタ 136">
          <a:extLst>
            <a:ext uri="{FF2B5EF4-FFF2-40B4-BE49-F238E27FC236}">
              <a16:creationId xmlns:a16="http://schemas.microsoft.com/office/drawing/2014/main" id="{A99B1876-7318-4A8E-B353-9DCCDC2E4348}"/>
            </a:ext>
          </a:extLst>
        </xdr:cNvPr>
        <xdr:cNvCxnSpPr/>
      </xdr:nvCxnSpPr>
      <xdr:spPr>
        <a:xfrm flipV="1">
          <a:off x="6286500" y="6200775"/>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95267</xdr:rowOff>
    </xdr:from>
    <xdr:ext cx="469744" cy="259045"/>
    <xdr:sp macro="" textlink="">
      <xdr:nvSpPr>
        <xdr:cNvPr id="138" name="n_1aveValue【図書館】&#10;一人当たり面積">
          <a:extLst>
            <a:ext uri="{FF2B5EF4-FFF2-40B4-BE49-F238E27FC236}">
              <a16:creationId xmlns:a16="http://schemas.microsoft.com/office/drawing/2014/main" id="{BC9A0830-42F1-4CB5-B90C-95290D60FB45}"/>
            </a:ext>
          </a:extLst>
        </xdr:cNvPr>
        <xdr:cNvSpPr txBox="1"/>
      </xdr:nvSpPr>
      <xdr:spPr>
        <a:xfrm>
          <a:off x="8454467" y="660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95267</xdr:rowOff>
    </xdr:from>
    <xdr:ext cx="469744" cy="259045"/>
    <xdr:sp macro="" textlink="">
      <xdr:nvSpPr>
        <xdr:cNvPr id="139" name="n_2aveValue【図書館】&#10;一人当たり面積">
          <a:extLst>
            <a:ext uri="{FF2B5EF4-FFF2-40B4-BE49-F238E27FC236}">
              <a16:creationId xmlns:a16="http://schemas.microsoft.com/office/drawing/2014/main" id="{DECD8D4D-41A4-4DD0-B549-154CDBB50274}"/>
            </a:ext>
          </a:extLst>
        </xdr:cNvPr>
        <xdr:cNvSpPr txBox="1"/>
      </xdr:nvSpPr>
      <xdr:spPr>
        <a:xfrm>
          <a:off x="7673417" y="660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95267</xdr:rowOff>
    </xdr:from>
    <xdr:ext cx="469744" cy="259045"/>
    <xdr:sp macro="" textlink="">
      <xdr:nvSpPr>
        <xdr:cNvPr id="140" name="n_3aveValue【図書館】&#10;一人当たり面積">
          <a:extLst>
            <a:ext uri="{FF2B5EF4-FFF2-40B4-BE49-F238E27FC236}">
              <a16:creationId xmlns:a16="http://schemas.microsoft.com/office/drawing/2014/main" id="{55FD65BE-B0C3-46A7-8E3F-3DBB045F4E9A}"/>
            </a:ext>
          </a:extLst>
        </xdr:cNvPr>
        <xdr:cNvSpPr txBox="1"/>
      </xdr:nvSpPr>
      <xdr:spPr>
        <a:xfrm>
          <a:off x="6866332" y="660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118127</xdr:rowOff>
    </xdr:from>
    <xdr:ext cx="469744" cy="259045"/>
    <xdr:sp macro="" textlink="">
      <xdr:nvSpPr>
        <xdr:cNvPr id="141" name="n_4aveValue【図書館】&#10;一人当たり面積">
          <a:extLst>
            <a:ext uri="{FF2B5EF4-FFF2-40B4-BE49-F238E27FC236}">
              <a16:creationId xmlns:a16="http://schemas.microsoft.com/office/drawing/2014/main" id="{890FC124-1841-4084-AB96-97376DA4DE63}"/>
            </a:ext>
          </a:extLst>
        </xdr:cNvPr>
        <xdr:cNvSpPr txBox="1"/>
      </xdr:nvSpPr>
      <xdr:spPr>
        <a:xfrm>
          <a:off x="6068772" y="663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97807</xdr:rowOff>
    </xdr:from>
    <xdr:ext cx="469744" cy="259045"/>
    <xdr:sp macro="" textlink="">
      <xdr:nvSpPr>
        <xdr:cNvPr id="142" name="n_1mainValue【図書館】&#10;一人当たり面積">
          <a:extLst>
            <a:ext uri="{FF2B5EF4-FFF2-40B4-BE49-F238E27FC236}">
              <a16:creationId xmlns:a16="http://schemas.microsoft.com/office/drawing/2014/main" id="{613C62C2-9AAE-425F-B15F-DAD29A533008}"/>
            </a:ext>
          </a:extLst>
        </xdr:cNvPr>
        <xdr:cNvSpPr txBox="1"/>
      </xdr:nvSpPr>
      <xdr:spPr>
        <a:xfrm>
          <a:off x="8454467"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34</xdr:row>
      <xdr:rowOff>97807</xdr:rowOff>
    </xdr:from>
    <xdr:ext cx="469744" cy="259045"/>
    <xdr:sp macro="" textlink="">
      <xdr:nvSpPr>
        <xdr:cNvPr id="143" name="n_2mainValue【図書館】&#10;一人当たり面積">
          <a:extLst>
            <a:ext uri="{FF2B5EF4-FFF2-40B4-BE49-F238E27FC236}">
              <a16:creationId xmlns:a16="http://schemas.microsoft.com/office/drawing/2014/main" id="{691442A9-C2B5-4F8C-A046-4B9C0AB3989E}"/>
            </a:ext>
          </a:extLst>
        </xdr:cNvPr>
        <xdr:cNvSpPr txBox="1"/>
      </xdr:nvSpPr>
      <xdr:spPr>
        <a:xfrm>
          <a:off x="7673417"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34</xdr:row>
      <xdr:rowOff>97807</xdr:rowOff>
    </xdr:from>
    <xdr:ext cx="469744" cy="259045"/>
    <xdr:sp macro="" textlink="">
      <xdr:nvSpPr>
        <xdr:cNvPr id="144" name="n_3mainValue【図書館】&#10;一人当たり面積">
          <a:extLst>
            <a:ext uri="{FF2B5EF4-FFF2-40B4-BE49-F238E27FC236}">
              <a16:creationId xmlns:a16="http://schemas.microsoft.com/office/drawing/2014/main" id="{2AEFB838-18F8-4C4F-A984-E87AC9ECA006}"/>
            </a:ext>
          </a:extLst>
        </xdr:cNvPr>
        <xdr:cNvSpPr txBox="1"/>
      </xdr:nvSpPr>
      <xdr:spPr>
        <a:xfrm>
          <a:off x="6866332"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34</xdr:row>
      <xdr:rowOff>143527</xdr:rowOff>
    </xdr:from>
    <xdr:ext cx="469744" cy="259045"/>
    <xdr:sp macro="" textlink="">
      <xdr:nvSpPr>
        <xdr:cNvPr id="145" name="n_4mainValue【図書館】&#10;一人当たり面積">
          <a:extLst>
            <a:ext uri="{FF2B5EF4-FFF2-40B4-BE49-F238E27FC236}">
              <a16:creationId xmlns:a16="http://schemas.microsoft.com/office/drawing/2014/main" id="{59CEC8F4-8BA1-4343-B951-C21897C3B4A7}"/>
            </a:ext>
          </a:extLst>
        </xdr:cNvPr>
        <xdr:cNvSpPr txBox="1"/>
      </xdr:nvSpPr>
      <xdr:spPr>
        <a:xfrm>
          <a:off x="6068772" y="597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B8B5122D-F094-45FE-A678-A93D6F6B69EB}"/>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5F203ED8-D8CA-4F77-8AD9-1187CC142BAE}"/>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50C0640E-BD4A-454E-BF0C-304E6F6A0227}"/>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F7C19EA6-3329-451E-80CB-14C65E25C84D}"/>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CC3B9E48-389A-4D18-B153-2F63F72645F2}"/>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C50E97C8-77E0-4DF9-B938-9E8ED170D180}"/>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E7559604-3F77-4D88-90B7-08A52643EE02}"/>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DA534EC4-5C20-4478-B121-3F70BB874375}"/>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EECC2F0-8714-401B-B49F-D1AE6AE4EE4A}"/>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265A7626-B015-4D25-93BC-1D4A03FB7E5B}"/>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1EA8FA7A-2093-47CC-A7E5-BA5F0C3703B1}"/>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1BD2D3A6-4244-489C-90B9-7E9AEA8F7FB9}"/>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2015D3E0-2895-4375-A1EF-870CCED7089F}"/>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3FDC8229-8F20-4AAD-9BA2-C39BCD350F81}"/>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DF40C0FF-9725-4E67-84D0-0E057C5F9E28}"/>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AD0C8E11-FCA7-4203-AE36-06955E569FCE}"/>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BF58877F-4194-4753-B518-E11AE3A3CE63}"/>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954795D7-88B5-4169-B919-547857E10685}"/>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CA95FCC2-321D-485E-933D-30379ABF1B20}"/>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1C9A6633-AB7A-434A-B2CC-C9A1E757AF4D}"/>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EA5457EF-8A9C-42D4-86F5-708ED3791910}"/>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917EBC56-2335-41E1-B4D0-07609202ADB6}"/>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4B198DF9-4964-4499-AA54-BC0731F80263}"/>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a:extLst>
            <a:ext uri="{FF2B5EF4-FFF2-40B4-BE49-F238E27FC236}">
              <a16:creationId xmlns:a16="http://schemas.microsoft.com/office/drawing/2014/main" id="{B68EFF4A-AAA8-4E53-9144-B2836030292E}"/>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76200</xdr:rowOff>
    </xdr:to>
    <xdr:cxnSp macro="">
      <xdr:nvCxnSpPr>
        <xdr:cNvPr id="170" name="直線コネクタ 169">
          <a:extLst>
            <a:ext uri="{FF2B5EF4-FFF2-40B4-BE49-F238E27FC236}">
              <a16:creationId xmlns:a16="http://schemas.microsoft.com/office/drawing/2014/main" id="{86A0B3A1-D7DA-4112-BE17-556E363350B1}"/>
            </a:ext>
          </a:extLst>
        </xdr:cNvPr>
        <xdr:cNvCxnSpPr/>
      </xdr:nvCxnSpPr>
      <xdr:spPr>
        <a:xfrm flipV="1">
          <a:off x="4173855" y="973074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1" name="【体育館・プール】&#10;有形固定資産減価償却率最小値テキスト">
          <a:extLst>
            <a:ext uri="{FF2B5EF4-FFF2-40B4-BE49-F238E27FC236}">
              <a16:creationId xmlns:a16="http://schemas.microsoft.com/office/drawing/2014/main" id="{5658871F-F900-497F-A02C-B312F5879DE9}"/>
            </a:ext>
          </a:extLst>
        </xdr:cNvPr>
        <xdr:cNvSpPr txBox="1"/>
      </xdr:nvSpPr>
      <xdr:spPr>
        <a:xfrm>
          <a:off x="4212590" y="11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2" name="直線コネクタ 171">
          <a:extLst>
            <a:ext uri="{FF2B5EF4-FFF2-40B4-BE49-F238E27FC236}">
              <a16:creationId xmlns:a16="http://schemas.microsoft.com/office/drawing/2014/main" id="{2693206B-99D8-4A22-B1A6-323F8D1DECCC}"/>
            </a:ext>
          </a:extLst>
        </xdr:cNvPr>
        <xdr:cNvCxnSpPr/>
      </xdr:nvCxnSpPr>
      <xdr:spPr>
        <a:xfrm>
          <a:off x="4112260" y="1104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73" name="【体育館・プール】&#10;有形固定資産減価償却率最大値テキスト">
          <a:extLst>
            <a:ext uri="{FF2B5EF4-FFF2-40B4-BE49-F238E27FC236}">
              <a16:creationId xmlns:a16="http://schemas.microsoft.com/office/drawing/2014/main" id="{42AE347E-2B61-4378-81E1-53658B4F64E6}"/>
            </a:ext>
          </a:extLst>
        </xdr:cNvPr>
        <xdr:cNvSpPr txBox="1"/>
      </xdr:nvSpPr>
      <xdr:spPr>
        <a:xfrm>
          <a:off x="4212590" y="950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74" name="直線コネクタ 173">
          <a:extLst>
            <a:ext uri="{FF2B5EF4-FFF2-40B4-BE49-F238E27FC236}">
              <a16:creationId xmlns:a16="http://schemas.microsoft.com/office/drawing/2014/main" id="{184DB8A8-EE26-4185-9680-A87A7B1A6FE7}"/>
            </a:ext>
          </a:extLst>
        </xdr:cNvPr>
        <xdr:cNvCxnSpPr/>
      </xdr:nvCxnSpPr>
      <xdr:spPr>
        <a:xfrm>
          <a:off x="4112260" y="9730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80662</xdr:rowOff>
    </xdr:from>
    <xdr:ext cx="405111" cy="259045"/>
    <xdr:sp macro="" textlink="">
      <xdr:nvSpPr>
        <xdr:cNvPr id="175" name="【体育館・プール】&#10;有形固定資産減価償却率平均値テキスト">
          <a:extLst>
            <a:ext uri="{FF2B5EF4-FFF2-40B4-BE49-F238E27FC236}">
              <a16:creationId xmlns:a16="http://schemas.microsoft.com/office/drawing/2014/main" id="{0750F7E6-A707-4008-9C97-AD311B641989}"/>
            </a:ext>
          </a:extLst>
        </xdr:cNvPr>
        <xdr:cNvSpPr txBox="1"/>
      </xdr:nvSpPr>
      <xdr:spPr>
        <a:xfrm>
          <a:off x="4212590" y="10026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57785</xdr:rowOff>
    </xdr:from>
    <xdr:to>
      <xdr:col>24</xdr:col>
      <xdr:colOff>114300</xdr:colOff>
      <xdr:row>59</xdr:row>
      <xdr:rowOff>159385</xdr:rowOff>
    </xdr:to>
    <xdr:sp macro="" textlink="">
      <xdr:nvSpPr>
        <xdr:cNvPr id="176" name="フローチャート: 判断 175">
          <a:extLst>
            <a:ext uri="{FF2B5EF4-FFF2-40B4-BE49-F238E27FC236}">
              <a16:creationId xmlns:a16="http://schemas.microsoft.com/office/drawing/2014/main" id="{4DEFBDE6-08A8-4016-A350-2F0AEDD44279}"/>
            </a:ext>
          </a:extLst>
        </xdr:cNvPr>
        <xdr:cNvSpPr/>
      </xdr:nvSpPr>
      <xdr:spPr>
        <a:xfrm>
          <a:off x="4131310" y="1016952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29210</xdr:rowOff>
    </xdr:from>
    <xdr:to>
      <xdr:col>20</xdr:col>
      <xdr:colOff>38100</xdr:colOff>
      <xdr:row>59</xdr:row>
      <xdr:rowOff>130810</xdr:rowOff>
    </xdr:to>
    <xdr:sp macro="" textlink="">
      <xdr:nvSpPr>
        <xdr:cNvPr id="177" name="フローチャート: 判断 176">
          <a:extLst>
            <a:ext uri="{FF2B5EF4-FFF2-40B4-BE49-F238E27FC236}">
              <a16:creationId xmlns:a16="http://schemas.microsoft.com/office/drawing/2014/main" id="{8C00BC4E-1F43-40EC-978E-28711D1F3B83}"/>
            </a:ext>
          </a:extLst>
        </xdr:cNvPr>
        <xdr:cNvSpPr/>
      </xdr:nvSpPr>
      <xdr:spPr>
        <a:xfrm>
          <a:off x="3388360" y="1014285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10160</xdr:rowOff>
    </xdr:from>
    <xdr:to>
      <xdr:col>15</xdr:col>
      <xdr:colOff>101600</xdr:colOff>
      <xdr:row>59</xdr:row>
      <xdr:rowOff>111760</xdr:rowOff>
    </xdr:to>
    <xdr:sp macro="" textlink="">
      <xdr:nvSpPr>
        <xdr:cNvPr id="178" name="フローチャート: 判断 177">
          <a:extLst>
            <a:ext uri="{FF2B5EF4-FFF2-40B4-BE49-F238E27FC236}">
              <a16:creationId xmlns:a16="http://schemas.microsoft.com/office/drawing/2014/main" id="{6DCACD2A-3E81-4BB5-BC05-D99E55B7815E}"/>
            </a:ext>
          </a:extLst>
        </xdr:cNvPr>
        <xdr:cNvSpPr/>
      </xdr:nvSpPr>
      <xdr:spPr>
        <a:xfrm>
          <a:off x="2571750" y="1012761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156845</xdr:rowOff>
    </xdr:from>
    <xdr:to>
      <xdr:col>10</xdr:col>
      <xdr:colOff>165100</xdr:colOff>
      <xdr:row>59</xdr:row>
      <xdr:rowOff>86995</xdr:rowOff>
    </xdr:to>
    <xdr:sp macro="" textlink="">
      <xdr:nvSpPr>
        <xdr:cNvPr id="179" name="フローチャート: 判断 178">
          <a:extLst>
            <a:ext uri="{FF2B5EF4-FFF2-40B4-BE49-F238E27FC236}">
              <a16:creationId xmlns:a16="http://schemas.microsoft.com/office/drawing/2014/main" id="{C3C6F668-2E99-455F-8A78-681627DFD5B8}"/>
            </a:ext>
          </a:extLst>
        </xdr:cNvPr>
        <xdr:cNvSpPr/>
      </xdr:nvSpPr>
      <xdr:spPr>
        <a:xfrm>
          <a:off x="1774190" y="10102850"/>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145415</xdr:rowOff>
    </xdr:from>
    <xdr:to>
      <xdr:col>6</xdr:col>
      <xdr:colOff>38100</xdr:colOff>
      <xdr:row>59</xdr:row>
      <xdr:rowOff>75565</xdr:rowOff>
    </xdr:to>
    <xdr:sp macro="" textlink="">
      <xdr:nvSpPr>
        <xdr:cNvPr id="180" name="フローチャート: 判断 179">
          <a:extLst>
            <a:ext uri="{FF2B5EF4-FFF2-40B4-BE49-F238E27FC236}">
              <a16:creationId xmlns:a16="http://schemas.microsoft.com/office/drawing/2014/main" id="{7D57CD1A-EEFC-4CDA-854F-F7B4ED1B95DA}"/>
            </a:ext>
          </a:extLst>
        </xdr:cNvPr>
        <xdr:cNvSpPr/>
      </xdr:nvSpPr>
      <xdr:spPr>
        <a:xfrm>
          <a:off x="988060" y="1008761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49C227F5-3441-42C5-A1FE-1E7D1F0A0EBA}"/>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4D0C75BE-0E6B-42B5-B568-E18E446B4DE0}"/>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EEED771-A0FD-4AB5-BFBB-EB75FADFBACF}"/>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630660C-B43C-4D44-B5B5-7153C661BC96}"/>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382D097-FCAB-4A28-AD6E-2C58AA1A77AF}"/>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143510</xdr:rowOff>
    </xdr:from>
    <xdr:to>
      <xdr:col>24</xdr:col>
      <xdr:colOff>114300</xdr:colOff>
      <xdr:row>62</xdr:row>
      <xdr:rowOff>73660</xdr:rowOff>
    </xdr:to>
    <xdr:sp macro="" textlink="">
      <xdr:nvSpPr>
        <xdr:cNvPr id="186" name="楕円 185">
          <a:extLst>
            <a:ext uri="{FF2B5EF4-FFF2-40B4-BE49-F238E27FC236}">
              <a16:creationId xmlns:a16="http://schemas.microsoft.com/office/drawing/2014/main" id="{540FBDD4-4DC9-4FA0-93C7-40312A97B61E}"/>
            </a:ext>
          </a:extLst>
        </xdr:cNvPr>
        <xdr:cNvSpPr/>
      </xdr:nvSpPr>
      <xdr:spPr>
        <a:xfrm>
          <a:off x="4131310" y="106000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121937</xdr:rowOff>
    </xdr:from>
    <xdr:ext cx="405111" cy="259045"/>
    <xdr:sp macro="" textlink="">
      <xdr:nvSpPr>
        <xdr:cNvPr id="187" name="【体育館・プール】&#10;有形固定資産減価償却率該当値テキスト">
          <a:extLst>
            <a:ext uri="{FF2B5EF4-FFF2-40B4-BE49-F238E27FC236}">
              <a16:creationId xmlns:a16="http://schemas.microsoft.com/office/drawing/2014/main" id="{0D07FE34-B204-436F-A400-D5B89D97AC16}"/>
            </a:ext>
          </a:extLst>
        </xdr:cNvPr>
        <xdr:cNvSpPr txBox="1"/>
      </xdr:nvSpPr>
      <xdr:spPr>
        <a:xfrm>
          <a:off x="4212590" y="10582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105410</xdr:rowOff>
    </xdr:from>
    <xdr:to>
      <xdr:col>20</xdr:col>
      <xdr:colOff>38100</xdr:colOff>
      <xdr:row>62</xdr:row>
      <xdr:rowOff>35560</xdr:rowOff>
    </xdr:to>
    <xdr:sp macro="" textlink="">
      <xdr:nvSpPr>
        <xdr:cNvPr id="188" name="楕円 187">
          <a:extLst>
            <a:ext uri="{FF2B5EF4-FFF2-40B4-BE49-F238E27FC236}">
              <a16:creationId xmlns:a16="http://schemas.microsoft.com/office/drawing/2014/main" id="{D4AFD3B5-DE26-4F3A-BEF2-E7FC91CE94EC}"/>
            </a:ext>
          </a:extLst>
        </xdr:cNvPr>
        <xdr:cNvSpPr/>
      </xdr:nvSpPr>
      <xdr:spPr>
        <a:xfrm>
          <a:off x="3388360" y="105619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156210</xdr:rowOff>
    </xdr:from>
    <xdr:to>
      <xdr:col>24</xdr:col>
      <xdr:colOff>63500</xdr:colOff>
      <xdr:row>62</xdr:row>
      <xdr:rowOff>22860</xdr:rowOff>
    </xdr:to>
    <xdr:cxnSp macro="">
      <xdr:nvCxnSpPr>
        <xdr:cNvPr id="189" name="直線コネクタ 188">
          <a:extLst>
            <a:ext uri="{FF2B5EF4-FFF2-40B4-BE49-F238E27FC236}">
              <a16:creationId xmlns:a16="http://schemas.microsoft.com/office/drawing/2014/main" id="{A5CCC60C-1F3D-43CB-91ED-D2F8ADE137C5}"/>
            </a:ext>
          </a:extLst>
        </xdr:cNvPr>
        <xdr:cNvCxnSpPr/>
      </xdr:nvCxnSpPr>
      <xdr:spPr>
        <a:xfrm>
          <a:off x="3431540" y="10616565"/>
          <a:ext cx="74295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78740</xdr:rowOff>
    </xdr:from>
    <xdr:to>
      <xdr:col>15</xdr:col>
      <xdr:colOff>101600</xdr:colOff>
      <xdr:row>62</xdr:row>
      <xdr:rowOff>8890</xdr:rowOff>
    </xdr:to>
    <xdr:sp macro="" textlink="">
      <xdr:nvSpPr>
        <xdr:cNvPr id="190" name="楕円 189">
          <a:extLst>
            <a:ext uri="{FF2B5EF4-FFF2-40B4-BE49-F238E27FC236}">
              <a16:creationId xmlns:a16="http://schemas.microsoft.com/office/drawing/2014/main" id="{8B5E0E95-9B86-417C-A672-24E98D40BE73}"/>
            </a:ext>
          </a:extLst>
        </xdr:cNvPr>
        <xdr:cNvSpPr/>
      </xdr:nvSpPr>
      <xdr:spPr>
        <a:xfrm>
          <a:off x="2571750" y="105371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129540</xdr:rowOff>
    </xdr:from>
    <xdr:to>
      <xdr:col>19</xdr:col>
      <xdr:colOff>177800</xdr:colOff>
      <xdr:row>61</xdr:row>
      <xdr:rowOff>156210</xdr:rowOff>
    </xdr:to>
    <xdr:cxnSp macro="">
      <xdr:nvCxnSpPr>
        <xdr:cNvPr id="191" name="直線コネクタ 190">
          <a:extLst>
            <a:ext uri="{FF2B5EF4-FFF2-40B4-BE49-F238E27FC236}">
              <a16:creationId xmlns:a16="http://schemas.microsoft.com/office/drawing/2014/main" id="{9C16520C-CE8F-4B54-BC7B-88F9A3ECD340}"/>
            </a:ext>
          </a:extLst>
        </xdr:cNvPr>
        <xdr:cNvCxnSpPr/>
      </xdr:nvCxnSpPr>
      <xdr:spPr>
        <a:xfrm>
          <a:off x="2626360" y="10591800"/>
          <a:ext cx="80518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34925</xdr:rowOff>
    </xdr:from>
    <xdr:to>
      <xdr:col>10</xdr:col>
      <xdr:colOff>165100</xdr:colOff>
      <xdr:row>61</xdr:row>
      <xdr:rowOff>136525</xdr:rowOff>
    </xdr:to>
    <xdr:sp macro="" textlink="">
      <xdr:nvSpPr>
        <xdr:cNvPr id="192" name="楕円 191">
          <a:extLst>
            <a:ext uri="{FF2B5EF4-FFF2-40B4-BE49-F238E27FC236}">
              <a16:creationId xmlns:a16="http://schemas.microsoft.com/office/drawing/2014/main" id="{4CF2AC5E-E307-43D4-BA85-DE9C418E4B24}"/>
            </a:ext>
          </a:extLst>
        </xdr:cNvPr>
        <xdr:cNvSpPr/>
      </xdr:nvSpPr>
      <xdr:spPr>
        <a:xfrm>
          <a:off x="1774190" y="1049337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85725</xdr:rowOff>
    </xdr:from>
    <xdr:to>
      <xdr:col>15</xdr:col>
      <xdr:colOff>50800</xdr:colOff>
      <xdr:row>61</xdr:row>
      <xdr:rowOff>129540</xdr:rowOff>
    </xdr:to>
    <xdr:cxnSp macro="">
      <xdr:nvCxnSpPr>
        <xdr:cNvPr id="193" name="直線コネクタ 192">
          <a:extLst>
            <a:ext uri="{FF2B5EF4-FFF2-40B4-BE49-F238E27FC236}">
              <a16:creationId xmlns:a16="http://schemas.microsoft.com/office/drawing/2014/main" id="{D8E97A7E-4C66-4023-AE02-A2B55BAB5D47}"/>
            </a:ext>
          </a:extLst>
        </xdr:cNvPr>
        <xdr:cNvCxnSpPr/>
      </xdr:nvCxnSpPr>
      <xdr:spPr>
        <a:xfrm>
          <a:off x="1828800" y="10546080"/>
          <a:ext cx="7975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158750</xdr:rowOff>
    </xdr:from>
    <xdr:to>
      <xdr:col>6</xdr:col>
      <xdr:colOff>38100</xdr:colOff>
      <xdr:row>61</xdr:row>
      <xdr:rowOff>88900</xdr:rowOff>
    </xdr:to>
    <xdr:sp macro="" textlink="">
      <xdr:nvSpPr>
        <xdr:cNvPr id="194" name="楕円 193">
          <a:extLst>
            <a:ext uri="{FF2B5EF4-FFF2-40B4-BE49-F238E27FC236}">
              <a16:creationId xmlns:a16="http://schemas.microsoft.com/office/drawing/2014/main" id="{2EB6638F-33A1-4842-939D-3664B366C1A4}"/>
            </a:ext>
          </a:extLst>
        </xdr:cNvPr>
        <xdr:cNvSpPr/>
      </xdr:nvSpPr>
      <xdr:spPr>
        <a:xfrm>
          <a:off x="988060" y="104476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38100</xdr:rowOff>
    </xdr:from>
    <xdr:to>
      <xdr:col>10</xdr:col>
      <xdr:colOff>114300</xdr:colOff>
      <xdr:row>61</xdr:row>
      <xdr:rowOff>85725</xdr:rowOff>
    </xdr:to>
    <xdr:cxnSp macro="">
      <xdr:nvCxnSpPr>
        <xdr:cNvPr id="195" name="直線コネクタ 194">
          <a:extLst>
            <a:ext uri="{FF2B5EF4-FFF2-40B4-BE49-F238E27FC236}">
              <a16:creationId xmlns:a16="http://schemas.microsoft.com/office/drawing/2014/main" id="{CAADD8C7-9600-4229-8F5A-0ED4849F3487}"/>
            </a:ext>
          </a:extLst>
        </xdr:cNvPr>
        <xdr:cNvCxnSpPr/>
      </xdr:nvCxnSpPr>
      <xdr:spPr>
        <a:xfrm>
          <a:off x="1031240" y="10496550"/>
          <a:ext cx="79756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147337</xdr:rowOff>
    </xdr:from>
    <xdr:ext cx="405111" cy="259045"/>
    <xdr:sp macro="" textlink="">
      <xdr:nvSpPr>
        <xdr:cNvPr id="196" name="n_1aveValue【体育館・プール】&#10;有形固定資産減価償却率">
          <a:extLst>
            <a:ext uri="{FF2B5EF4-FFF2-40B4-BE49-F238E27FC236}">
              <a16:creationId xmlns:a16="http://schemas.microsoft.com/office/drawing/2014/main" id="{ABFF725D-E0CB-4B55-B809-0A3500771415}"/>
            </a:ext>
          </a:extLst>
        </xdr:cNvPr>
        <xdr:cNvSpPr txBox="1"/>
      </xdr:nvSpPr>
      <xdr:spPr>
        <a:xfrm>
          <a:off x="3239144" y="991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128287</xdr:rowOff>
    </xdr:from>
    <xdr:ext cx="405111" cy="259045"/>
    <xdr:sp macro="" textlink="">
      <xdr:nvSpPr>
        <xdr:cNvPr id="197" name="n_2aveValue【体育館・プール】&#10;有形固定資産減価償却率">
          <a:extLst>
            <a:ext uri="{FF2B5EF4-FFF2-40B4-BE49-F238E27FC236}">
              <a16:creationId xmlns:a16="http://schemas.microsoft.com/office/drawing/2014/main" id="{294C66ED-73F6-4942-85D4-0D02D1652AA3}"/>
            </a:ext>
          </a:extLst>
        </xdr:cNvPr>
        <xdr:cNvSpPr txBox="1"/>
      </xdr:nvSpPr>
      <xdr:spPr>
        <a:xfrm>
          <a:off x="24390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103522</xdr:rowOff>
    </xdr:from>
    <xdr:ext cx="405111" cy="259045"/>
    <xdr:sp macro="" textlink="">
      <xdr:nvSpPr>
        <xdr:cNvPr id="198" name="n_3aveValue【体育館・プール】&#10;有形固定資産減価償却率">
          <a:extLst>
            <a:ext uri="{FF2B5EF4-FFF2-40B4-BE49-F238E27FC236}">
              <a16:creationId xmlns:a16="http://schemas.microsoft.com/office/drawing/2014/main" id="{6FC54C47-82DA-4A32-B0D4-A173BB4AB304}"/>
            </a:ext>
          </a:extLst>
        </xdr:cNvPr>
        <xdr:cNvSpPr txBox="1"/>
      </xdr:nvSpPr>
      <xdr:spPr>
        <a:xfrm>
          <a:off x="164148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92092</xdr:rowOff>
    </xdr:from>
    <xdr:ext cx="405111" cy="259045"/>
    <xdr:sp macro="" textlink="">
      <xdr:nvSpPr>
        <xdr:cNvPr id="199" name="n_4aveValue【体育館・プール】&#10;有形固定資産減価償却率">
          <a:extLst>
            <a:ext uri="{FF2B5EF4-FFF2-40B4-BE49-F238E27FC236}">
              <a16:creationId xmlns:a16="http://schemas.microsoft.com/office/drawing/2014/main" id="{47310C84-14AD-4579-8FD7-2A85F3E146A3}"/>
            </a:ext>
          </a:extLst>
        </xdr:cNvPr>
        <xdr:cNvSpPr txBox="1"/>
      </xdr:nvSpPr>
      <xdr:spPr>
        <a:xfrm>
          <a:off x="855354" y="986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26687</xdr:rowOff>
    </xdr:from>
    <xdr:ext cx="405111" cy="259045"/>
    <xdr:sp macro="" textlink="">
      <xdr:nvSpPr>
        <xdr:cNvPr id="200" name="n_1mainValue【体育館・プール】&#10;有形固定資産減価償却率">
          <a:extLst>
            <a:ext uri="{FF2B5EF4-FFF2-40B4-BE49-F238E27FC236}">
              <a16:creationId xmlns:a16="http://schemas.microsoft.com/office/drawing/2014/main" id="{64FFB70D-6188-4C1F-8A7E-A7655F7252BE}"/>
            </a:ext>
          </a:extLst>
        </xdr:cNvPr>
        <xdr:cNvSpPr txBox="1"/>
      </xdr:nvSpPr>
      <xdr:spPr>
        <a:xfrm>
          <a:off x="3239144" y="1065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17</xdr:rowOff>
    </xdr:from>
    <xdr:ext cx="405111" cy="259045"/>
    <xdr:sp macro="" textlink="">
      <xdr:nvSpPr>
        <xdr:cNvPr id="201" name="n_2mainValue【体育館・プール】&#10;有形固定資産減価償却率">
          <a:extLst>
            <a:ext uri="{FF2B5EF4-FFF2-40B4-BE49-F238E27FC236}">
              <a16:creationId xmlns:a16="http://schemas.microsoft.com/office/drawing/2014/main" id="{044C0DF9-47A3-4B96-A9D9-76AB3A66ADE0}"/>
            </a:ext>
          </a:extLst>
        </xdr:cNvPr>
        <xdr:cNvSpPr txBox="1"/>
      </xdr:nvSpPr>
      <xdr:spPr>
        <a:xfrm>
          <a:off x="2439044" y="1062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127652</xdr:rowOff>
    </xdr:from>
    <xdr:ext cx="405111" cy="259045"/>
    <xdr:sp macro="" textlink="">
      <xdr:nvSpPr>
        <xdr:cNvPr id="202" name="n_3mainValue【体育館・プール】&#10;有形固定資産減価償却率">
          <a:extLst>
            <a:ext uri="{FF2B5EF4-FFF2-40B4-BE49-F238E27FC236}">
              <a16:creationId xmlns:a16="http://schemas.microsoft.com/office/drawing/2014/main" id="{9F8BCE43-3099-4146-9F41-26D817D15D3A}"/>
            </a:ext>
          </a:extLst>
        </xdr:cNvPr>
        <xdr:cNvSpPr txBox="1"/>
      </xdr:nvSpPr>
      <xdr:spPr>
        <a:xfrm>
          <a:off x="1641484" y="10589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80027</xdr:rowOff>
    </xdr:from>
    <xdr:ext cx="405111" cy="259045"/>
    <xdr:sp macro="" textlink="">
      <xdr:nvSpPr>
        <xdr:cNvPr id="203" name="n_4mainValue【体育館・プール】&#10;有形固定資産減価償却率">
          <a:extLst>
            <a:ext uri="{FF2B5EF4-FFF2-40B4-BE49-F238E27FC236}">
              <a16:creationId xmlns:a16="http://schemas.microsoft.com/office/drawing/2014/main" id="{4831F1EB-21BB-4F73-A7D0-DBB0EDF508F2}"/>
            </a:ext>
          </a:extLst>
        </xdr:cNvPr>
        <xdr:cNvSpPr txBox="1"/>
      </xdr:nvSpPr>
      <xdr:spPr>
        <a:xfrm>
          <a:off x="855354" y="1054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A427BA8F-7770-41DA-8CBE-1E940957D71F}"/>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1AAC2FE2-5ED1-4CC6-988C-057DB454B330}"/>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CA3E0D6B-D510-420B-89A3-7A1A7DBF3CDF}"/>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86C6473B-A9C9-49A3-A15E-0254292B8075}"/>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677F4CCC-3555-4036-80B2-23D57F94384C}"/>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5AD03373-5368-4DCB-A821-8F7CD736BF10}"/>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6766B087-14B8-4AF3-A66A-1228B81922FF}"/>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3E30EF36-B56F-4C2E-81AC-CCA518739AF6}"/>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DCC4F546-6744-4534-ADAF-CEF2E4170C4B}"/>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07626516-C55F-4B42-AA19-0313D464F5E1}"/>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4F5E9FA8-97E8-4D56-B752-06F486459102}"/>
            </a:ext>
          </a:extLst>
        </xdr:cNvPr>
        <xdr:cNvCxnSpPr/>
      </xdr:nvCxnSpPr>
      <xdr:spPr>
        <a:xfrm>
          <a:off x="5960110" y="1097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5" name="テキスト ボックス 214">
          <a:extLst>
            <a:ext uri="{FF2B5EF4-FFF2-40B4-BE49-F238E27FC236}">
              <a16:creationId xmlns:a16="http://schemas.microsoft.com/office/drawing/2014/main" id="{000885AA-E790-4A0C-BE11-9F37F5749C54}"/>
            </a:ext>
          </a:extLst>
        </xdr:cNvPr>
        <xdr:cNvSpPr txBox="1"/>
      </xdr:nvSpPr>
      <xdr:spPr>
        <a:xfrm>
          <a:off x="5527221"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DA800C15-9A83-4A88-9A0D-8040E6B62499}"/>
            </a:ext>
          </a:extLst>
        </xdr:cNvPr>
        <xdr:cNvCxnSpPr/>
      </xdr:nvCxnSpPr>
      <xdr:spPr>
        <a:xfrm>
          <a:off x="5960110" y="1051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7" name="テキスト ボックス 216">
          <a:extLst>
            <a:ext uri="{FF2B5EF4-FFF2-40B4-BE49-F238E27FC236}">
              <a16:creationId xmlns:a16="http://schemas.microsoft.com/office/drawing/2014/main" id="{C38FCBF1-A41C-49A3-9862-6E493950DE70}"/>
            </a:ext>
          </a:extLst>
        </xdr:cNvPr>
        <xdr:cNvSpPr txBox="1"/>
      </xdr:nvSpPr>
      <xdr:spPr>
        <a:xfrm>
          <a:off x="5527221"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8ACB14F1-4093-4CCD-9063-5683DE5C6F00}"/>
            </a:ext>
          </a:extLst>
        </xdr:cNvPr>
        <xdr:cNvCxnSpPr/>
      </xdr:nvCxnSpPr>
      <xdr:spPr>
        <a:xfrm>
          <a:off x="5960110" y="1005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9" name="テキスト ボックス 218">
          <a:extLst>
            <a:ext uri="{FF2B5EF4-FFF2-40B4-BE49-F238E27FC236}">
              <a16:creationId xmlns:a16="http://schemas.microsoft.com/office/drawing/2014/main" id="{FCAC218E-548F-4178-94B5-6378166C0E5B}"/>
            </a:ext>
          </a:extLst>
        </xdr:cNvPr>
        <xdr:cNvSpPr txBox="1"/>
      </xdr:nvSpPr>
      <xdr:spPr>
        <a:xfrm>
          <a:off x="5527221"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360A456D-F509-4C72-9A20-7F30B58D32BA}"/>
            </a:ext>
          </a:extLst>
        </xdr:cNvPr>
        <xdr:cNvCxnSpPr/>
      </xdr:nvCxnSpPr>
      <xdr:spPr>
        <a:xfrm>
          <a:off x="5960110" y="960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1" name="テキスト ボックス 220">
          <a:extLst>
            <a:ext uri="{FF2B5EF4-FFF2-40B4-BE49-F238E27FC236}">
              <a16:creationId xmlns:a16="http://schemas.microsoft.com/office/drawing/2014/main" id="{1C76ABA2-2701-4C0D-84F3-FE9AE43DA034}"/>
            </a:ext>
          </a:extLst>
        </xdr:cNvPr>
        <xdr:cNvSpPr txBox="1"/>
      </xdr:nvSpPr>
      <xdr:spPr>
        <a:xfrm>
          <a:off x="5527221"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5FC0FC30-5561-435B-8EE5-50F733A74016}"/>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67A56388-1F31-4A22-A781-876147B1B01A}"/>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19C7E83B-FB3A-433D-9599-C52ED0BB4408}"/>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0</xdr:rowOff>
    </xdr:from>
    <xdr:to>
      <xdr:col>54</xdr:col>
      <xdr:colOff>189865</xdr:colOff>
      <xdr:row>63</xdr:row>
      <xdr:rowOff>157734</xdr:rowOff>
    </xdr:to>
    <xdr:cxnSp macro="">
      <xdr:nvCxnSpPr>
        <xdr:cNvPr id="225" name="直線コネクタ 224">
          <a:extLst>
            <a:ext uri="{FF2B5EF4-FFF2-40B4-BE49-F238E27FC236}">
              <a16:creationId xmlns:a16="http://schemas.microsoft.com/office/drawing/2014/main" id="{744C5308-7E5B-4C87-8780-743175C651E8}"/>
            </a:ext>
          </a:extLst>
        </xdr:cNvPr>
        <xdr:cNvCxnSpPr/>
      </xdr:nvCxnSpPr>
      <xdr:spPr>
        <a:xfrm flipV="1">
          <a:off x="9429115" y="9601200"/>
          <a:ext cx="0" cy="1359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26" name="【体育館・プール】&#10;一人当たり面積最小値テキスト">
          <a:extLst>
            <a:ext uri="{FF2B5EF4-FFF2-40B4-BE49-F238E27FC236}">
              <a16:creationId xmlns:a16="http://schemas.microsoft.com/office/drawing/2014/main" id="{76278716-DB36-48FE-A700-99F76917A579}"/>
            </a:ext>
          </a:extLst>
        </xdr:cNvPr>
        <xdr:cNvSpPr txBox="1"/>
      </xdr:nvSpPr>
      <xdr:spPr>
        <a:xfrm>
          <a:off x="9467850" y="10964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27" name="直線コネクタ 226">
          <a:extLst>
            <a:ext uri="{FF2B5EF4-FFF2-40B4-BE49-F238E27FC236}">
              <a16:creationId xmlns:a16="http://schemas.microsoft.com/office/drawing/2014/main" id="{80DA6A50-5072-4B92-B9F0-6264C795BCDF}"/>
            </a:ext>
          </a:extLst>
        </xdr:cNvPr>
        <xdr:cNvCxnSpPr/>
      </xdr:nvCxnSpPr>
      <xdr:spPr>
        <a:xfrm>
          <a:off x="9356090" y="1096098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118127</xdr:rowOff>
    </xdr:from>
    <xdr:ext cx="469744" cy="259045"/>
    <xdr:sp macro="" textlink="">
      <xdr:nvSpPr>
        <xdr:cNvPr id="228" name="【体育館・プール】&#10;一人当たり面積最大値テキスト">
          <a:extLst>
            <a:ext uri="{FF2B5EF4-FFF2-40B4-BE49-F238E27FC236}">
              <a16:creationId xmlns:a16="http://schemas.microsoft.com/office/drawing/2014/main" id="{D25D53AD-9341-45B3-BB50-D4C2F50C5ACF}"/>
            </a:ext>
          </a:extLst>
        </xdr:cNvPr>
        <xdr:cNvSpPr txBox="1"/>
      </xdr:nvSpPr>
      <xdr:spPr>
        <a:xfrm>
          <a:off x="9467850" y="9378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0</xdr:rowOff>
    </xdr:from>
    <xdr:to>
      <xdr:col>55</xdr:col>
      <xdr:colOff>88900</xdr:colOff>
      <xdr:row>56</xdr:row>
      <xdr:rowOff>0</xdr:rowOff>
    </xdr:to>
    <xdr:cxnSp macro="">
      <xdr:nvCxnSpPr>
        <xdr:cNvPr id="229" name="直線コネクタ 228">
          <a:extLst>
            <a:ext uri="{FF2B5EF4-FFF2-40B4-BE49-F238E27FC236}">
              <a16:creationId xmlns:a16="http://schemas.microsoft.com/office/drawing/2014/main" id="{DE8CD761-5635-4ED8-8541-10104209BF24}"/>
            </a:ext>
          </a:extLst>
        </xdr:cNvPr>
        <xdr:cNvCxnSpPr/>
      </xdr:nvCxnSpPr>
      <xdr:spPr>
        <a:xfrm>
          <a:off x="9356090" y="960120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47515</xdr:rowOff>
    </xdr:from>
    <xdr:ext cx="469744" cy="259045"/>
    <xdr:sp macro="" textlink="">
      <xdr:nvSpPr>
        <xdr:cNvPr id="230" name="【体育館・プール】&#10;一人当たり面積平均値テキスト">
          <a:extLst>
            <a:ext uri="{FF2B5EF4-FFF2-40B4-BE49-F238E27FC236}">
              <a16:creationId xmlns:a16="http://schemas.microsoft.com/office/drawing/2014/main" id="{7D8F6322-D613-43EB-97B1-D96822AF0A48}"/>
            </a:ext>
          </a:extLst>
        </xdr:cNvPr>
        <xdr:cNvSpPr txBox="1"/>
      </xdr:nvSpPr>
      <xdr:spPr>
        <a:xfrm>
          <a:off x="9467850" y="105078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24638</xdr:rowOff>
    </xdr:from>
    <xdr:to>
      <xdr:col>55</xdr:col>
      <xdr:colOff>50800</xdr:colOff>
      <xdr:row>62</xdr:row>
      <xdr:rowOff>126238</xdr:rowOff>
    </xdr:to>
    <xdr:sp macro="" textlink="">
      <xdr:nvSpPr>
        <xdr:cNvPr id="231" name="フローチャート: 判断 230">
          <a:extLst>
            <a:ext uri="{FF2B5EF4-FFF2-40B4-BE49-F238E27FC236}">
              <a16:creationId xmlns:a16="http://schemas.microsoft.com/office/drawing/2014/main" id="{59B6AAF7-9BD4-4053-B7AC-89FA9D68273B}"/>
            </a:ext>
          </a:extLst>
        </xdr:cNvPr>
        <xdr:cNvSpPr/>
      </xdr:nvSpPr>
      <xdr:spPr>
        <a:xfrm>
          <a:off x="9394190" y="10650728"/>
          <a:ext cx="9017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26924</xdr:rowOff>
    </xdr:from>
    <xdr:to>
      <xdr:col>50</xdr:col>
      <xdr:colOff>165100</xdr:colOff>
      <xdr:row>62</xdr:row>
      <xdr:rowOff>128524</xdr:rowOff>
    </xdr:to>
    <xdr:sp macro="" textlink="">
      <xdr:nvSpPr>
        <xdr:cNvPr id="232" name="フローチャート: 判断 231">
          <a:extLst>
            <a:ext uri="{FF2B5EF4-FFF2-40B4-BE49-F238E27FC236}">
              <a16:creationId xmlns:a16="http://schemas.microsoft.com/office/drawing/2014/main" id="{9DF09E85-5427-4CBB-B943-BADF40DB6122}"/>
            </a:ext>
          </a:extLst>
        </xdr:cNvPr>
        <xdr:cNvSpPr/>
      </xdr:nvSpPr>
      <xdr:spPr>
        <a:xfrm>
          <a:off x="8632190" y="1065491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3" name="フローチャート: 判断 232">
          <a:extLst>
            <a:ext uri="{FF2B5EF4-FFF2-40B4-BE49-F238E27FC236}">
              <a16:creationId xmlns:a16="http://schemas.microsoft.com/office/drawing/2014/main" id="{86E8CF05-26D3-46F3-90B3-D62883F2664C}"/>
            </a:ext>
          </a:extLst>
        </xdr:cNvPr>
        <xdr:cNvSpPr/>
      </xdr:nvSpPr>
      <xdr:spPr>
        <a:xfrm>
          <a:off x="7846060" y="1065720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33782</xdr:rowOff>
    </xdr:from>
    <xdr:to>
      <xdr:col>41</xdr:col>
      <xdr:colOff>101600</xdr:colOff>
      <xdr:row>62</xdr:row>
      <xdr:rowOff>135382</xdr:rowOff>
    </xdr:to>
    <xdr:sp macro="" textlink="">
      <xdr:nvSpPr>
        <xdr:cNvPr id="234" name="フローチャート: 判断 233">
          <a:extLst>
            <a:ext uri="{FF2B5EF4-FFF2-40B4-BE49-F238E27FC236}">
              <a16:creationId xmlns:a16="http://schemas.microsoft.com/office/drawing/2014/main" id="{86B629A6-0484-4C39-8449-F50091915297}"/>
            </a:ext>
          </a:extLst>
        </xdr:cNvPr>
        <xdr:cNvSpPr/>
      </xdr:nvSpPr>
      <xdr:spPr>
        <a:xfrm>
          <a:off x="7029450" y="10661777"/>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33782</xdr:rowOff>
    </xdr:from>
    <xdr:to>
      <xdr:col>36</xdr:col>
      <xdr:colOff>165100</xdr:colOff>
      <xdr:row>62</xdr:row>
      <xdr:rowOff>135382</xdr:rowOff>
    </xdr:to>
    <xdr:sp macro="" textlink="">
      <xdr:nvSpPr>
        <xdr:cNvPr id="235" name="フローチャート: 判断 234">
          <a:extLst>
            <a:ext uri="{FF2B5EF4-FFF2-40B4-BE49-F238E27FC236}">
              <a16:creationId xmlns:a16="http://schemas.microsoft.com/office/drawing/2014/main" id="{F91370F3-E257-4257-BBDA-3DBD81B651CF}"/>
            </a:ext>
          </a:extLst>
        </xdr:cNvPr>
        <xdr:cNvSpPr/>
      </xdr:nvSpPr>
      <xdr:spPr>
        <a:xfrm>
          <a:off x="6231890" y="10661777"/>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2F11F11C-F98E-443F-8DF8-91EEBD7337F9}"/>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4DAA117B-CCFD-4897-B3B2-F740C9213F1B}"/>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79F696B-E2BA-458B-AD14-1EDACF82C602}"/>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DF85C143-E9BD-4E73-BE90-B6A1E4C225EB}"/>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DC2DEF88-813F-4C0A-AD5C-F6717CCE1C9C}"/>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170942</xdr:rowOff>
    </xdr:from>
    <xdr:to>
      <xdr:col>55</xdr:col>
      <xdr:colOff>50800</xdr:colOff>
      <xdr:row>63</xdr:row>
      <xdr:rowOff>101092</xdr:rowOff>
    </xdr:to>
    <xdr:sp macro="" textlink="">
      <xdr:nvSpPr>
        <xdr:cNvPr id="241" name="楕円 240">
          <a:extLst>
            <a:ext uri="{FF2B5EF4-FFF2-40B4-BE49-F238E27FC236}">
              <a16:creationId xmlns:a16="http://schemas.microsoft.com/office/drawing/2014/main" id="{12277CC4-6EA3-4033-A0C8-4343A5ABC831}"/>
            </a:ext>
          </a:extLst>
        </xdr:cNvPr>
        <xdr:cNvSpPr/>
      </xdr:nvSpPr>
      <xdr:spPr>
        <a:xfrm>
          <a:off x="9394190" y="10804652"/>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85869</xdr:rowOff>
    </xdr:from>
    <xdr:ext cx="469744" cy="259045"/>
    <xdr:sp macro="" textlink="">
      <xdr:nvSpPr>
        <xdr:cNvPr id="242" name="【体育館・プール】&#10;一人当たり面積該当値テキスト">
          <a:extLst>
            <a:ext uri="{FF2B5EF4-FFF2-40B4-BE49-F238E27FC236}">
              <a16:creationId xmlns:a16="http://schemas.microsoft.com/office/drawing/2014/main" id="{88E3D317-EF02-4A40-825B-E6A983101F9A}"/>
            </a:ext>
          </a:extLst>
        </xdr:cNvPr>
        <xdr:cNvSpPr txBox="1"/>
      </xdr:nvSpPr>
      <xdr:spPr>
        <a:xfrm>
          <a:off x="9467850" y="10717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1778</xdr:rowOff>
    </xdr:from>
    <xdr:to>
      <xdr:col>50</xdr:col>
      <xdr:colOff>165100</xdr:colOff>
      <xdr:row>63</xdr:row>
      <xdr:rowOff>103378</xdr:rowOff>
    </xdr:to>
    <xdr:sp macro="" textlink="">
      <xdr:nvSpPr>
        <xdr:cNvPr id="243" name="楕円 242">
          <a:extLst>
            <a:ext uri="{FF2B5EF4-FFF2-40B4-BE49-F238E27FC236}">
              <a16:creationId xmlns:a16="http://schemas.microsoft.com/office/drawing/2014/main" id="{C9205C5F-470E-443F-A090-4BF512A0F97E}"/>
            </a:ext>
          </a:extLst>
        </xdr:cNvPr>
        <xdr:cNvSpPr/>
      </xdr:nvSpPr>
      <xdr:spPr>
        <a:xfrm>
          <a:off x="8632190" y="10803128"/>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50292</xdr:rowOff>
    </xdr:from>
    <xdr:to>
      <xdr:col>55</xdr:col>
      <xdr:colOff>0</xdr:colOff>
      <xdr:row>63</xdr:row>
      <xdr:rowOff>52578</xdr:rowOff>
    </xdr:to>
    <xdr:cxnSp macro="">
      <xdr:nvCxnSpPr>
        <xdr:cNvPr id="244" name="直線コネクタ 243">
          <a:extLst>
            <a:ext uri="{FF2B5EF4-FFF2-40B4-BE49-F238E27FC236}">
              <a16:creationId xmlns:a16="http://schemas.microsoft.com/office/drawing/2014/main" id="{35B35FDB-C03E-4DDC-B7A5-9FEABB590656}"/>
            </a:ext>
          </a:extLst>
        </xdr:cNvPr>
        <xdr:cNvCxnSpPr/>
      </xdr:nvCxnSpPr>
      <xdr:spPr>
        <a:xfrm flipV="1">
          <a:off x="8686800" y="10855452"/>
          <a:ext cx="74295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1778</xdr:rowOff>
    </xdr:from>
    <xdr:to>
      <xdr:col>46</xdr:col>
      <xdr:colOff>38100</xdr:colOff>
      <xdr:row>63</xdr:row>
      <xdr:rowOff>103378</xdr:rowOff>
    </xdr:to>
    <xdr:sp macro="" textlink="">
      <xdr:nvSpPr>
        <xdr:cNvPr id="245" name="楕円 244">
          <a:extLst>
            <a:ext uri="{FF2B5EF4-FFF2-40B4-BE49-F238E27FC236}">
              <a16:creationId xmlns:a16="http://schemas.microsoft.com/office/drawing/2014/main" id="{34574999-5FE7-4AC0-9860-4CB62CAE2C2A}"/>
            </a:ext>
          </a:extLst>
        </xdr:cNvPr>
        <xdr:cNvSpPr/>
      </xdr:nvSpPr>
      <xdr:spPr>
        <a:xfrm>
          <a:off x="7846060" y="10803128"/>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52578</xdr:rowOff>
    </xdr:from>
    <xdr:to>
      <xdr:col>50</xdr:col>
      <xdr:colOff>114300</xdr:colOff>
      <xdr:row>63</xdr:row>
      <xdr:rowOff>52578</xdr:rowOff>
    </xdr:to>
    <xdr:cxnSp macro="">
      <xdr:nvCxnSpPr>
        <xdr:cNvPr id="246" name="直線コネクタ 245">
          <a:extLst>
            <a:ext uri="{FF2B5EF4-FFF2-40B4-BE49-F238E27FC236}">
              <a16:creationId xmlns:a16="http://schemas.microsoft.com/office/drawing/2014/main" id="{2707DEE4-9124-4871-9E6A-BCFBDAF0E637}"/>
            </a:ext>
          </a:extLst>
        </xdr:cNvPr>
        <xdr:cNvCxnSpPr/>
      </xdr:nvCxnSpPr>
      <xdr:spPr>
        <a:xfrm>
          <a:off x="7889240" y="10857738"/>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1778</xdr:rowOff>
    </xdr:from>
    <xdr:to>
      <xdr:col>41</xdr:col>
      <xdr:colOff>101600</xdr:colOff>
      <xdr:row>63</xdr:row>
      <xdr:rowOff>103378</xdr:rowOff>
    </xdr:to>
    <xdr:sp macro="" textlink="">
      <xdr:nvSpPr>
        <xdr:cNvPr id="247" name="楕円 246">
          <a:extLst>
            <a:ext uri="{FF2B5EF4-FFF2-40B4-BE49-F238E27FC236}">
              <a16:creationId xmlns:a16="http://schemas.microsoft.com/office/drawing/2014/main" id="{9C0E0A1F-796D-4251-81EA-80E3EBEFBAC4}"/>
            </a:ext>
          </a:extLst>
        </xdr:cNvPr>
        <xdr:cNvSpPr/>
      </xdr:nvSpPr>
      <xdr:spPr>
        <a:xfrm>
          <a:off x="7029450" y="10803128"/>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52578</xdr:rowOff>
    </xdr:from>
    <xdr:to>
      <xdr:col>45</xdr:col>
      <xdr:colOff>177800</xdr:colOff>
      <xdr:row>63</xdr:row>
      <xdr:rowOff>52578</xdr:rowOff>
    </xdr:to>
    <xdr:cxnSp macro="">
      <xdr:nvCxnSpPr>
        <xdr:cNvPr id="248" name="直線コネクタ 247">
          <a:extLst>
            <a:ext uri="{FF2B5EF4-FFF2-40B4-BE49-F238E27FC236}">
              <a16:creationId xmlns:a16="http://schemas.microsoft.com/office/drawing/2014/main" id="{8802150A-40F8-40BF-8AD2-4DDF5160064C}"/>
            </a:ext>
          </a:extLst>
        </xdr:cNvPr>
        <xdr:cNvCxnSpPr/>
      </xdr:nvCxnSpPr>
      <xdr:spPr>
        <a:xfrm>
          <a:off x="7084060" y="10857738"/>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1778</xdr:rowOff>
    </xdr:from>
    <xdr:to>
      <xdr:col>36</xdr:col>
      <xdr:colOff>165100</xdr:colOff>
      <xdr:row>63</xdr:row>
      <xdr:rowOff>103378</xdr:rowOff>
    </xdr:to>
    <xdr:sp macro="" textlink="">
      <xdr:nvSpPr>
        <xdr:cNvPr id="249" name="楕円 248">
          <a:extLst>
            <a:ext uri="{FF2B5EF4-FFF2-40B4-BE49-F238E27FC236}">
              <a16:creationId xmlns:a16="http://schemas.microsoft.com/office/drawing/2014/main" id="{430ECA8B-DF15-42BE-91A7-B947DE5F8608}"/>
            </a:ext>
          </a:extLst>
        </xdr:cNvPr>
        <xdr:cNvSpPr/>
      </xdr:nvSpPr>
      <xdr:spPr>
        <a:xfrm>
          <a:off x="6231890" y="10803128"/>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52578</xdr:rowOff>
    </xdr:from>
    <xdr:to>
      <xdr:col>41</xdr:col>
      <xdr:colOff>50800</xdr:colOff>
      <xdr:row>63</xdr:row>
      <xdr:rowOff>52578</xdr:rowOff>
    </xdr:to>
    <xdr:cxnSp macro="">
      <xdr:nvCxnSpPr>
        <xdr:cNvPr id="250" name="直線コネクタ 249">
          <a:extLst>
            <a:ext uri="{FF2B5EF4-FFF2-40B4-BE49-F238E27FC236}">
              <a16:creationId xmlns:a16="http://schemas.microsoft.com/office/drawing/2014/main" id="{947FF137-F1F5-4411-A19F-8B6B7BFBD351}"/>
            </a:ext>
          </a:extLst>
        </xdr:cNvPr>
        <xdr:cNvCxnSpPr/>
      </xdr:nvCxnSpPr>
      <xdr:spPr>
        <a:xfrm>
          <a:off x="6286500" y="10857738"/>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145051</xdr:rowOff>
    </xdr:from>
    <xdr:ext cx="469744" cy="259045"/>
    <xdr:sp macro="" textlink="">
      <xdr:nvSpPr>
        <xdr:cNvPr id="251" name="n_1aveValue【体育館・プール】&#10;一人当たり面積">
          <a:extLst>
            <a:ext uri="{FF2B5EF4-FFF2-40B4-BE49-F238E27FC236}">
              <a16:creationId xmlns:a16="http://schemas.microsoft.com/office/drawing/2014/main" id="{3C0EA3C7-199A-4B6A-90E2-7C6BE84478E6}"/>
            </a:ext>
          </a:extLst>
        </xdr:cNvPr>
        <xdr:cNvSpPr txBox="1"/>
      </xdr:nvSpPr>
      <xdr:spPr>
        <a:xfrm>
          <a:off x="8454467" y="10430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2" name="n_2aveValue【体育館・プール】&#10;一人当たり面積">
          <a:extLst>
            <a:ext uri="{FF2B5EF4-FFF2-40B4-BE49-F238E27FC236}">
              <a16:creationId xmlns:a16="http://schemas.microsoft.com/office/drawing/2014/main" id="{CE6F9A5F-EE1A-435E-883A-CF310D023BAB}"/>
            </a:ext>
          </a:extLst>
        </xdr:cNvPr>
        <xdr:cNvSpPr txBox="1"/>
      </xdr:nvSpPr>
      <xdr:spPr>
        <a:xfrm>
          <a:off x="7673417" y="1043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151909</xdr:rowOff>
    </xdr:from>
    <xdr:ext cx="469744" cy="259045"/>
    <xdr:sp macro="" textlink="">
      <xdr:nvSpPr>
        <xdr:cNvPr id="253" name="n_3aveValue【体育館・プール】&#10;一人当たり面積">
          <a:extLst>
            <a:ext uri="{FF2B5EF4-FFF2-40B4-BE49-F238E27FC236}">
              <a16:creationId xmlns:a16="http://schemas.microsoft.com/office/drawing/2014/main" id="{FF4BBC54-5210-43D3-B2F0-8DDF73A1358D}"/>
            </a:ext>
          </a:extLst>
        </xdr:cNvPr>
        <xdr:cNvSpPr txBox="1"/>
      </xdr:nvSpPr>
      <xdr:spPr>
        <a:xfrm>
          <a:off x="6866332"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151909</xdr:rowOff>
    </xdr:from>
    <xdr:ext cx="469744" cy="259045"/>
    <xdr:sp macro="" textlink="">
      <xdr:nvSpPr>
        <xdr:cNvPr id="254" name="n_4aveValue【体育館・プール】&#10;一人当たり面積">
          <a:extLst>
            <a:ext uri="{FF2B5EF4-FFF2-40B4-BE49-F238E27FC236}">
              <a16:creationId xmlns:a16="http://schemas.microsoft.com/office/drawing/2014/main" id="{FB7539BB-14CB-4D8C-9111-7DA3651BFE23}"/>
            </a:ext>
          </a:extLst>
        </xdr:cNvPr>
        <xdr:cNvSpPr txBox="1"/>
      </xdr:nvSpPr>
      <xdr:spPr>
        <a:xfrm>
          <a:off x="6068772"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94505</xdr:rowOff>
    </xdr:from>
    <xdr:ext cx="469744" cy="259045"/>
    <xdr:sp macro="" textlink="">
      <xdr:nvSpPr>
        <xdr:cNvPr id="255" name="n_1mainValue【体育館・プール】&#10;一人当たり面積">
          <a:extLst>
            <a:ext uri="{FF2B5EF4-FFF2-40B4-BE49-F238E27FC236}">
              <a16:creationId xmlns:a16="http://schemas.microsoft.com/office/drawing/2014/main" id="{2871115A-4102-4540-BE19-D974E9CD953A}"/>
            </a:ext>
          </a:extLst>
        </xdr:cNvPr>
        <xdr:cNvSpPr txBox="1"/>
      </xdr:nvSpPr>
      <xdr:spPr>
        <a:xfrm>
          <a:off x="8454467" y="10899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94505</xdr:rowOff>
    </xdr:from>
    <xdr:ext cx="469744" cy="259045"/>
    <xdr:sp macro="" textlink="">
      <xdr:nvSpPr>
        <xdr:cNvPr id="256" name="n_2mainValue【体育館・プール】&#10;一人当たり面積">
          <a:extLst>
            <a:ext uri="{FF2B5EF4-FFF2-40B4-BE49-F238E27FC236}">
              <a16:creationId xmlns:a16="http://schemas.microsoft.com/office/drawing/2014/main" id="{B8CA90FC-2721-42B3-BD47-B5642D7CE13E}"/>
            </a:ext>
          </a:extLst>
        </xdr:cNvPr>
        <xdr:cNvSpPr txBox="1"/>
      </xdr:nvSpPr>
      <xdr:spPr>
        <a:xfrm>
          <a:off x="7673417" y="10899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94505</xdr:rowOff>
    </xdr:from>
    <xdr:ext cx="469744" cy="259045"/>
    <xdr:sp macro="" textlink="">
      <xdr:nvSpPr>
        <xdr:cNvPr id="257" name="n_3mainValue【体育館・プール】&#10;一人当たり面積">
          <a:extLst>
            <a:ext uri="{FF2B5EF4-FFF2-40B4-BE49-F238E27FC236}">
              <a16:creationId xmlns:a16="http://schemas.microsoft.com/office/drawing/2014/main" id="{918D8CCE-7BBD-4B49-8DC0-22F92EF6EFDE}"/>
            </a:ext>
          </a:extLst>
        </xdr:cNvPr>
        <xdr:cNvSpPr txBox="1"/>
      </xdr:nvSpPr>
      <xdr:spPr>
        <a:xfrm>
          <a:off x="6866332" y="10899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94505</xdr:rowOff>
    </xdr:from>
    <xdr:ext cx="469744" cy="259045"/>
    <xdr:sp macro="" textlink="">
      <xdr:nvSpPr>
        <xdr:cNvPr id="258" name="n_4mainValue【体育館・プール】&#10;一人当たり面積">
          <a:extLst>
            <a:ext uri="{FF2B5EF4-FFF2-40B4-BE49-F238E27FC236}">
              <a16:creationId xmlns:a16="http://schemas.microsoft.com/office/drawing/2014/main" id="{9EA7F876-89D1-412F-8A2C-53CF025027AF}"/>
            </a:ext>
          </a:extLst>
        </xdr:cNvPr>
        <xdr:cNvSpPr txBox="1"/>
      </xdr:nvSpPr>
      <xdr:spPr>
        <a:xfrm>
          <a:off x="6068772" y="10899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E122D563-CD40-4959-8277-4D6A2DE6415E}"/>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851B863B-24D8-46DD-AE25-DF1D0C8E6E46}"/>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D0ABC234-C5CD-4D4D-88EA-2F8B572A313D}"/>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18DE036B-A155-453F-8679-7C1D56ADE153}"/>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CE569F5A-DC07-4C4D-8477-0AB130A38DD3}"/>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B990D01D-00CB-40AB-B6CB-98E1D3348EAB}"/>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57335D76-AB6D-46E8-A49D-774B474753D3}"/>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CC0CAC41-7114-42A8-A686-1C4735C14FF0}"/>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3664D52-891C-40C7-80F0-F786D9AA9E2B}"/>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8123CB30-0AEC-4512-B951-AD10F6CB65B4}"/>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CA806784-43A0-460F-A350-55003400B330}"/>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07C14755-7F2D-4A27-9065-DE6117EC757F}"/>
            </a:ext>
          </a:extLst>
        </xdr:cNvPr>
        <xdr:cNvCxnSpPr/>
      </xdr:nvCxnSpPr>
      <xdr:spPr>
        <a:xfrm>
          <a:off x="6858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57D56201-5308-4F1F-9076-AF54E19C9B4F}"/>
            </a:ext>
          </a:extLst>
        </xdr:cNvPr>
        <xdr:cNvSpPr txBox="1"/>
      </xdr:nvSpPr>
      <xdr:spPr>
        <a:xfrm>
          <a:off x="2738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FF100E24-D8A1-4152-84A0-955B588B5BA7}"/>
            </a:ext>
          </a:extLst>
        </xdr:cNvPr>
        <xdr:cNvCxnSpPr/>
      </xdr:nvCxnSpPr>
      <xdr:spPr>
        <a:xfrm>
          <a:off x="6858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4B9BC14C-BC63-44E1-95A8-D0EB988FE493}"/>
            </a:ext>
          </a:extLst>
        </xdr:cNvPr>
        <xdr:cNvSpPr txBox="1"/>
      </xdr:nvSpPr>
      <xdr:spPr>
        <a:xfrm>
          <a:off x="343701" y="1418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B308C1B6-BB7A-4A08-AB13-644BD52EBCE3}"/>
            </a:ext>
          </a:extLst>
        </xdr:cNvPr>
        <xdr:cNvCxnSpPr/>
      </xdr:nvCxnSpPr>
      <xdr:spPr>
        <a:xfrm>
          <a:off x="6858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FA80903A-14FE-4A7C-B9FF-C0D47E111749}"/>
            </a:ext>
          </a:extLst>
        </xdr:cNvPr>
        <xdr:cNvSpPr txBox="1"/>
      </xdr:nvSpPr>
      <xdr:spPr>
        <a:xfrm>
          <a:off x="343701" y="137280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89940CA5-73D9-4D81-874D-9C6848869A72}"/>
            </a:ext>
          </a:extLst>
        </xdr:cNvPr>
        <xdr:cNvCxnSpPr/>
      </xdr:nvCxnSpPr>
      <xdr:spPr>
        <a:xfrm>
          <a:off x="6858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AC9AC9DF-18CB-4D50-AE08-426A3BCC425B}"/>
            </a:ext>
          </a:extLst>
        </xdr:cNvPr>
        <xdr:cNvSpPr txBox="1"/>
      </xdr:nvSpPr>
      <xdr:spPr>
        <a:xfrm>
          <a:off x="343701" y="1326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198AB06F-238E-425B-91EA-790994151CB3}"/>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5C0A7CC3-6AA1-473E-AC75-A92DE4AE18E0}"/>
            </a:ext>
          </a:extLst>
        </xdr:cNvPr>
        <xdr:cNvSpPr txBox="1"/>
      </xdr:nvSpPr>
      <xdr:spPr>
        <a:xfrm>
          <a:off x="343701" y="1281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021C0436-78F3-4BAC-8CCC-412E0C4F008F}"/>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150113</xdr:rowOff>
    </xdr:from>
    <xdr:to>
      <xdr:col>24</xdr:col>
      <xdr:colOff>62865</xdr:colOff>
      <xdr:row>85</xdr:row>
      <xdr:rowOff>118111</xdr:rowOff>
    </xdr:to>
    <xdr:cxnSp macro="">
      <xdr:nvCxnSpPr>
        <xdr:cNvPr id="281" name="直線コネクタ 280">
          <a:extLst>
            <a:ext uri="{FF2B5EF4-FFF2-40B4-BE49-F238E27FC236}">
              <a16:creationId xmlns:a16="http://schemas.microsoft.com/office/drawing/2014/main" id="{4F0115B8-24AE-4120-8E6F-C7D5FDF3538F}"/>
            </a:ext>
          </a:extLst>
        </xdr:cNvPr>
        <xdr:cNvCxnSpPr/>
      </xdr:nvCxnSpPr>
      <xdr:spPr>
        <a:xfrm flipV="1">
          <a:off x="4173855" y="13351763"/>
          <a:ext cx="0" cy="1341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121938</xdr:rowOff>
    </xdr:from>
    <xdr:ext cx="405111" cy="259045"/>
    <xdr:sp macro="" textlink="">
      <xdr:nvSpPr>
        <xdr:cNvPr id="282" name="【福祉施設】&#10;有形固定資産減価償却率最小値テキスト">
          <a:extLst>
            <a:ext uri="{FF2B5EF4-FFF2-40B4-BE49-F238E27FC236}">
              <a16:creationId xmlns:a16="http://schemas.microsoft.com/office/drawing/2014/main" id="{9CD36BBD-20DA-46BB-9579-09A9D403490B}"/>
            </a:ext>
          </a:extLst>
        </xdr:cNvPr>
        <xdr:cNvSpPr txBox="1"/>
      </xdr:nvSpPr>
      <xdr:spPr>
        <a:xfrm>
          <a:off x="4212590" y="14697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118111</xdr:rowOff>
    </xdr:from>
    <xdr:to>
      <xdr:col>24</xdr:col>
      <xdr:colOff>152400</xdr:colOff>
      <xdr:row>85</xdr:row>
      <xdr:rowOff>118111</xdr:rowOff>
    </xdr:to>
    <xdr:cxnSp macro="">
      <xdr:nvCxnSpPr>
        <xdr:cNvPr id="283" name="直線コネクタ 282">
          <a:extLst>
            <a:ext uri="{FF2B5EF4-FFF2-40B4-BE49-F238E27FC236}">
              <a16:creationId xmlns:a16="http://schemas.microsoft.com/office/drawing/2014/main" id="{F437CC33-EC83-4275-8302-44F2B376F146}"/>
            </a:ext>
          </a:extLst>
        </xdr:cNvPr>
        <xdr:cNvCxnSpPr/>
      </xdr:nvCxnSpPr>
      <xdr:spPr>
        <a:xfrm>
          <a:off x="4112260" y="14693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96790</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2210DD1F-7D5D-46DE-AFE1-6DEE5F70485E}"/>
            </a:ext>
          </a:extLst>
        </xdr:cNvPr>
        <xdr:cNvSpPr txBox="1"/>
      </xdr:nvSpPr>
      <xdr:spPr>
        <a:xfrm>
          <a:off x="4212590" y="13123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150113</xdr:rowOff>
    </xdr:from>
    <xdr:to>
      <xdr:col>24</xdr:col>
      <xdr:colOff>152400</xdr:colOff>
      <xdr:row>77</xdr:row>
      <xdr:rowOff>150113</xdr:rowOff>
    </xdr:to>
    <xdr:cxnSp macro="">
      <xdr:nvCxnSpPr>
        <xdr:cNvPr id="285" name="直線コネクタ 284">
          <a:extLst>
            <a:ext uri="{FF2B5EF4-FFF2-40B4-BE49-F238E27FC236}">
              <a16:creationId xmlns:a16="http://schemas.microsoft.com/office/drawing/2014/main" id="{794CC6C6-180B-4517-B971-EB6135D473D3}"/>
            </a:ext>
          </a:extLst>
        </xdr:cNvPr>
        <xdr:cNvCxnSpPr/>
      </xdr:nvCxnSpPr>
      <xdr:spPr>
        <a:xfrm>
          <a:off x="4112260" y="133517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54881</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F2A8D51B-773A-4EA7-9C45-06BABB84250B}"/>
            </a:ext>
          </a:extLst>
        </xdr:cNvPr>
        <xdr:cNvSpPr txBox="1"/>
      </xdr:nvSpPr>
      <xdr:spPr>
        <a:xfrm>
          <a:off x="4212590" y="137746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76454</xdr:rowOff>
    </xdr:from>
    <xdr:to>
      <xdr:col>24</xdr:col>
      <xdr:colOff>114300</xdr:colOff>
      <xdr:row>81</xdr:row>
      <xdr:rowOff>6604</xdr:rowOff>
    </xdr:to>
    <xdr:sp macro="" textlink="">
      <xdr:nvSpPr>
        <xdr:cNvPr id="287" name="フローチャート: 判断 286">
          <a:extLst>
            <a:ext uri="{FF2B5EF4-FFF2-40B4-BE49-F238E27FC236}">
              <a16:creationId xmlns:a16="http://schemas.microsoft.com/office/drawing/2014/main" id="{64EB8F67-8280-48B0-8DC3-6114A18B8162}"/>
            </a:ext>
          </a:extLst>
        </xdr:cNvPr>
        <xdr:cNvSpPr/>
      </xdr:nvSpPr>
      <xdr:spPr>
        <a:xfrm>
          <a:off x="4131310" y="1379245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39878</xdr:rowOff>
    </xdr:from>
    <xdr:to>
      <xdr:col>20</xdr:col>
      <xdr:colOff>38100</xdr:colOff>
      <xdr:row>80</xdr:row>
      <xdr:rowOff>141478</xdr:rowOff>
    </xdr:to>
    <xdr:sp macro="" textlink="">
      <xdr:nvSpPr>
        <xdr:cNvPr id="288" name="フローチャート: 判断 287">
          <a:extLst>
            <a:ext uri="{FF2B5EF4-FFF2-40B4-BE49-F238E27FC236}">
              <a16:creationId xmlns:a16="http://schemas.microsoft.com/office/drawing/2014/main" id="{C9A4AD92-7F37-4A16-B873-C3FBBFF58F0B}"/>
            </a:ext>
          </a:extLst>
        </xdr:cNvPr>
        <xdr:cNvSpPr/>
      </xdr:nvSpPr>
      <xdr:spPr>
        <a:xfrm>
          <a:off x="3388360" y="13755878"/>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xdr:rowOff>
    </xdr:from>
    <xdr:to>
      <xdr:col>15</xdr:col>
      <xdr:colOff>101600</xdr:colOff>
      <xdr:row>80</xdr:row>
      <xdr:rowOff>114046</xdr:rowOff>
    </xdr:to>
    <xdr:sp macro="" textlink="">
      <xdr:nvSpPr>
        <xdr:cNvPr id="289" name="フローチャート: 判断 288">
          <a:extLst>
            <a:ext uri="{FF2B5EF4-FFF2-40B4-BE49-F238E27FC236}">
              <a16:creationId xmlns:a16="http://schemas.microsoft.com/office/drawing/2014/main" id="{68B43FC4-8684-493E-8E70-0A6380804E14}"/>
            </a:ext>
          </a:extLst>
        </xdr:cNvPr>
        <xdr:cNvSpPr/>
      </xdr:nvSpPr>
      <xdr:spPr>
        <a:xfrm>
          <a:off x="2571750" y="1373225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147320</xdr:rowOff>
    </xdr:from>
    <xdr:to>
      <xdr:col>10</xdr:col>
      <xdr:colOff>165100</xdr:colOff>
      <xdr:row>80</xdr:row>
      <xdr:rowOff>77470</xdr:rowOff>
    </xdr:to>
    <xdr:sp macro="" textlink="">
      <xdr:nvSpPr>
        <xdr:cNvPr id="290" name="フローチャート: 判断 289">
          <a:extLst>
            <a:ext uri="{FF2B5EF4-FFF2-40B4-BE49-F238E27FC236}">
              <a16:creationId xmlns:a16="http://schemas.microsoft.com/office/drawing/2014/main" id="{4318CE79-86C6-4692-BD24-161DAF740593}"/>
            </a:ext>
          </a:extLst>
        </xdr:cNvPr>
        <xdr:cNvSpPr/>
      </xdr:nvSpPr>
      <xdr:spPr>
        <a:xfrm>
          <a:off x="1774190" y="136899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110744</xdr:rowOff>
    </xdr:from>
    <xdr:to>
      <xdr:col>6</xdr:col>
      <xdr:colOff>38100</xdr:colOff>
      <xdr:row>80</xdr:row>
      <xdr:rowOff>40894</xdr:rowOff>
    </xdr:to>
    <xdr:sp macro="" textlink="">
      <xdr:nvSpPr>
        <xdr:cNvPr id="291" name="フローチャート: 判断 290">
          <a:extLst>
            <a:ext uri="{FF2B5EF4-FFF2-40B4-BE49-F238E27FC236}">
              <a16:creationId xmlns:a16="http://schemas.microsoft.com/office/drawing/2014/main" id="{9D5BEC20-55D3-4ECB-89C2-A01B12E6E112}"/>
            </a:ext>
          </a:extLst>
        </xdr:cNvPr>
        <xdr:cNvSpPr/>
      </xdr:nvSpPr>
      <xdr:spPr>
        <a:xfrm>
          <a:off x="988060" y="136552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5D856C44-3A1C-40E6-A2CD-36A0025B4093}"/>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BEE44BB3-32F0-4D4A-8DA4-F0D3792D3224}"/>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7313D0C4-FED8-4FB2-A7EB-4C93F22E1E8D}"/>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5E1FDEA8-F60C-4CA3-B5B7-4861A0B8D8BC}"/>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A5356CC1-B638-4187-86AA-3809D9ECCEE7}"/>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1015</xdr:rowOff>
    </xdr:from>
    <xdr:to>
      <xdr:col>24</xdr:col>
      <xdr:colOff>114300</xdr:colOff>
      <xdr:row>80</xdr:row>
      <xdr:rowOff>102615</xdr:rowOff>
    </xdr:to>
    <xdr:sp macro="" textlink="">
      <xdr:nvSpPr>
        <xdr:cNvPr id="297" name="楕円 296">
          <a:extLst>
            <a:ext uri="{FF2B5EF4-FFF2-40B4-BE49-F238E27FC236}">
              <a16:creationId xmlns:a16="http://schemas.microsoft.com/office/drawing/2014/main" id="{990D4BE9-F66C-45C0-9906-7E08B6F26EED}"/>
            </a:ext>
          </a:extLst>
        </xdr:cNvPr>
        <xdr:cNvSpPr/>
      </xdr:nvSpPr>
      <xdr:spPr>
        <a:xfrm>
          <a:off x="4131310" y="1371701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23892</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4AC57442-A64D-40D6-A546-4E7298CEBAB7}"/>
            </a:ext>
          </a:extLst>
        </xdr:cNvPr>
        <xdr:cNvSpPr txBox="1"/>
      </xdr:nvSpPr>
      <xdr:spPr>
        <a:xfrm>
          <a:off x="4212590" y="1356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140463</xdr:rowOff>
    </xdr:from>
    <xdr:to>
      <xdr:col>20</xdr:col>
      <xdr:colOff>38100</xdr:colOff>
      <xdr:row>80</xdr:row>
      <xdr:rowOff>70613</xdr:rowOff>
    </xdr:to>
    <xdr:sp macro="" textlink="">
      <xdr:nvSpPr>
        <xdr:cNvPr id="299" name="楕円 298">
          <a:extLst>
            <a:ext uri="{FF2B5EF4-FFF2-40B4-BE49-F238E27FC236}">
              <a16:creationId xmlns:a16="http://schemas.microsoft.com/office/drawing/2014/main" id="{2E693B1D-A96A-4B40-B43E-C94A988C6A0E}"/>
            </a:ext>
          </a:extLst>
        </xdr:cNvPr>
        <xdr:cNvSpPr/>
      </xdr:nvSpPr>
      <xdr:spPr>
        <a:xfrm>
          <a:off x="3388360" y="1368120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19813</xdr:rowOff>
    </xdr:from>
    <xdr:to>
      <xdr:col>24</xdr:col>
      <xdr:colOff>63500</xdr:colOff>
      <xdr:row>80</xdr:row>
      <xdr:rowOff>51815</xdr:rowOff>
    </xdr:to>
    <xdr:cxnSp macro="">
      <xdr:nvCxnSpPr>
        <xdr:cNvPr id="300" name="直線コネクタ 299">
          <a:extLst>
            <a:ext uri="{FF2B5EF4-FFF2-40B4-BE49-F238E27FC236}">
              <a16:creationId xmlns:a16="http://schemas.microsoft.com/office/drawing/2014/main" id="{DE5F1BB3-8846-45FC-8995-A223E0A6DCE2}"/>
            </a:ext>
          </a:extLst>
        </xdr:cNvPr>
        <xdr:cNvCxnSpPr/>
      </xdr:nvCxnSpPr>
      <xdr:spPr>
        <a:xfrm>
          <a:off x="3431540" y="13732003"/>
          <a:ext cx="742950" cy="3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97028</xdr:rowOff>
    </xdr:from>
    <xdr:to>
      <xdr:col>15</xdr:col>
      <xdr:colOff>101600</xdr:colOff>
      <xdr:row>80</xdr:row>
      <xdr:rowOff>27178</xdr:rowOff>
    </xdr:to>
    <xdr:sp macro="" textlink="">
      <xdr:nvSpPr>
        <xdr:cNvPr id="301" name="楕円 300">
          <a:extLst>
            <a:ext uri="{FF2B5EF4-FFF2-40B4-BE49-F238E27FC236}">
              <a16:creationId xmlns:a16="http://schemas.microsoft.com/office/drawing/2014/main" id="{A38F4445-8B7A-4249-A487-9D2AB42F2E10}"/>
            </a:ext>
          </a:extLst>
        </xdr:cNvPr>
        <xdr:cNvSpPr/>
      </xdr:nvSpPr>
      <xdr:spPr>
        <a:xfrm>
          <a:off x="2571750" y="1363776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147828</xdr:rowOff>
    </xdr:from>
    <xdr:to>
      <xdr:col>19</xdr:col>
      <xdr:colOff>177800</xdr:colOff>
      <xdr:row>80</xdr:row>
      <xdr:rowOff>19813</xdr:rowOff>
    </xdr:to>
    <xdr:cxnSp macro="">
      <xdr:nvCxnSpPr>
        <xdr:cNvPr id="302" name="直線コネクタ 301">
          <a:extLst>
            <a:ext uri="{FF2B5EF4-FFF2-40B4-BE49-F238E27FC236}">
              <a16:creationId xmlns:a16="http://schemas.microsoft.com/office/drawing/2014/main" id="{5268D191-6E13-4E5B-8547-D93106D41592}"/>
            </a:ext>
          </a:extLst>
        </xdr:cNvPr>
        <xdr:cNvCxnSpPr/>
      </xdr:nvCxnSpPr>
      <xdr:spPr>
        <a:xfrm>
          <a:off x="2626360" y="13690473"/>
          <a:ext cx="805180" cy="41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42163</xdr:rowOff>
    </xdr:from>
    <xdr:to>
      <xdr:col>10</xdr:col>
      <xdr:colOff>165100</xdr:colOff>
      <xdr:row>79</xdr:row>
      <xdr:rowOff>143763</xdr:rowOff>
    </xdr:to>
    <xdr:sp macro="" textlink="">
      <xdr:nvSpPr>
        <xdr:cNvPr id="303" name="楕円 302">
          <a:extLst>
            <a:ext uri="{FF2B5EF4-FFF2-40B4-BE49-F238E27FC236}">
              <a16:creationId xmlns:a16="http://schemas.microsoft.com/office/drawing/2014/main" id="{38BD4F82-C4E3-41E6-B724-A985462B8EAE}"/>
            </a:ext>
          </a:extLst>
        </xdr:cNvPr>
        <xdr:cNvSpPr/>
      </xdr:nvSpPr>
      <xdr:spPr>
        <a:xfrm>
          <a:off x="1774190" y="13588618"/>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92963</xdr:rowOff>
    </xdr:from>
    <xdr:to>
      <xdr:col>15</xdr:col>
      <xdr:colOff>50800</xdr:colOff>
      <xdr:row>79</xdr:row>
      <xdr:rowOff>147828</xdr:rowOff>
    </xdr:to>
    <xdr:cxnSp macro="">
      <xdr:nvCxnSpPr>
        <xdr:cNvPr id="304" name="直線コネクタ 303">
          <a:extLst>
            <a:ext uri="{FF2B5EF4-FFF2-40B4-BE49-F238E27FC236}">
              <a16:creationId xmlns:a16="http://schemas.microsoft.com/office/drawing/2014/main" id="{312D7CF4-8626-4B27-A725-79BB4CEC6CE9}"/>
            </a:ext>
          </a:extLst>
        </xdr:cNvPr>
        <xdr:cNvCxnSpPr/>
      </xdr:nvCxnSpPr>
      <xdr:spPr>
        <a:xfrm>
          <a:off x="1828800" y="13641323"/>
          <a:ext cx="797560" cy="49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19304</xdr:rowOff>
    </xdr:from>
    <xdr:to>
      <xdr:col>6</xdr:col>
      <xdr:colOff>38100</xdr:colOff>
      <xdr:row>79</xdr:row>
      <xdr:rowOff>120904</xdr:rowOff>
    </xdr:to>
    <xdr:sp macro="" textlink="">
      <xdr:nvSpPr>
        <xdr:cNvPr id="305" name="楕円 304">
          <a:extLst>
            <a:ext uri="{FF2B5EF4-FFF2-40B4-BE49-F238E27FC236}">
              <a16:creationId xmlns:a16="http://schemas.microsoft.com/office/drawing/2014/main" id="{F4D863DD-44C7-4A6D-804E-D6C16B9C9528}"/>
            </a:ext>
          </a:extLst>
        </xdr:cNvPr>
        <xdr:cNvSpPr/>
      </xdr:nvSpPr>
      <xdr:spPr>
        <a:xfrm>
          <a:off x="988060" y="13560044"/>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70104</xdr:rowOff>
    </xdr:from>
    <xdr:to>
      <xdr:col>10</xdr:col>
      <xdr:colOff>114300</xdr:colOff>
      <xdr:row>79</xdr:row>
      <xdr:rowOff>92963</xdr:rowOff>
    </xdr:to>
    <xdr:cxnSp macro="">
      <xdr:nvCxnSpPr>
        <xdr:cNvPr id="306" name="直線コネクタ 305">
          <a:extLst>
            <a:ext uri="{FF2B5EF4-FFF2-40B4-BE49-F238E27FC236}">
              <a16:creationId xmlns:a16="http://schemas.microsoft.com/office/drawing/2014/main" id="{92798E0F-4892-4CCF-A39A-58F27A223175}"/>
            </a:ext>
          </a:extLst>
        </xdr:cNvPr>
        <xdr:cNvCxnSpPr/>
      </xdr:nvCxnSpPr>
      <xdr:spPr>
        <a:xfrm>
          <a:off x="1031240" y="13612749"/>
          <a:ext cx="797560" cy="2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132605</xdr:rowOff>
    </xdr:from>
    <xdr:ext cx="405111" cy="259045"/>
    <xdr:sp macro="" textlink="">
      <xdr:nvSpPr>
        <xdr:cNvPr id="307" name="n_1aveValue【福祉施設】&#10;有形固定資産減価償却率">
          <a:extLst>
            <a:ext uri="{FF2B5EF4-FFF2-40B4-BE49-F238E27FC236}">
              <a16:creationId xmlns:a16="http://schemas.microsoft.com/office/drawing/2014/main" id="{0B8470BF-C3FD-46C5-8789-B57DB855C583}"/>
            </a:ext>
          </a:extLst>
        </xdr:cNvPr>
        <xdr:cNvSpPr txBox="1"/>
      </xdr:nvSpPr>
      <xdr:spPr>
        <a:xfrm>
          <a:off x="3239144" y="1385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105173</xdr:rowOff>
    </xdr:from>
    <xdr:ext cx="405111" cy="259045"/>
    <xdr:sp macro="" textlink="">
      <xdr:nvSpPr>
        <xdr:cNvPr id="308" name="n_2aveValue【福祉施設】&#10;有形固定資産減価償却率">
          <a:extLst>
            <a:ext uri="{FF2B5EF4-FFF2-40B4-BE49-F238E27FC236}">
              <a16:creationId xmlns:a16="http://schemas.microsoft.com/office/drawing/2014/main" id="{2CA6A36B-5250-41D8-BC41-3317D4D3FA4E}"/>
            </a:ext>
          </a:extLst>
        </xdr:cNvPr>
        <xdr:cNvSpPr txBox="1"/>
      </xdr:nvSpPr>
      <xdr:spPr>
        <a:xfrm>
          <a:off x="2439044" y="13819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68597</xdr:rowOff>
    </xdr:from>
    <xdr:ext cx="405111" cy="259045"/>
    <xdr:sp macro="" textlink="">
      <xdr:nvSpPr>
        <xdr:cNvPr id="309" name="n_3aveValue【福祉施設】&#10;有形固定資産減価償却率">
          <a:extLst>
            <a:ext uri="{FF2B5EF4-FFF2-40B4-BE49-F238E27FC236}">
              <a16:creationId xmlns:a16="http://schemas.microsoft.com/office/drawing/2014/main" id="{876FF9B4-D701-42CE-A742-7FBFB15F6DEA}"/>
            </a:ext>
          </a:extLst>
        </xdr:cNvPr>
        <xdr:cNvSpPr txBox="1"/>
      </xdr:nvSpPr>
      <xdr:spPr>
        <a:xfrm>
          <a:off x="1641484" y="13782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32021</xdr:rowOff>
    </xdr:from>
    <xdr:ext cx="405111" cy="259045"/>
    <xdr:sp macro="" textlink="">
      <xdr:nvSpPr>
        <xdr:cNvPr id="310" name="n_4aveValue【福祉施設】&#10;有形固定資産減価償却率">
          <a:extLst>
            <a:ext uri="{FF2B5EF4-FFF2-40B4-BE49-F238E27FC236}">
              <a16:creationId xmlns:a16="http://schemas.microsoft.com/office/drawing/2014/main" id="{2089031E-DB94-4DC3-90C0-2AEBD85682DB}"/>
            </a:ext>
          </a:extLst>
        </xdr:cNvPr>
        <xdr:cNvSpPr txBox="1"/>
      </xdr:nvSpPr>
      <xdr:spPr>
        <a:xfrm>
          <a:off x="855354" y="1374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87140</xdr:rowOff>
    </xdr:from>
    <xdr:ext cx="405111" cy="259045"/>
    <xdr:sp macro="" textlink="">
      <xdr:nvSpPr>
        <xdr:cNvPr id="311" name="n_1mainValue【福祉施設】&#10;有形固定資産減価償却率">
          <a:extLst>
            <a:ext uri="{FF2B5EF4-FFF2-40B4-BE49-F238E27FC236}">
              <a16:creationId xmlns:a16="http://schemas.microsoft.com/office/drawing/2014/main" id="{9FEC9DAF-086A-44C0-802E-D2933E84527D}"/>
            </a:ext>
          </a:extLst>
        </xdr:cNvPr>
        <xdr:cNvSpPr txBox="1"/>
      </xdr:nvSpPr>
      <xdr:spPr>
        <a:xfrm>
          <a:off x="3239144" y="13462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43705</xdr:rowOff>
    </xdr:from>
    <xdr:ext cx="405111" cy="259045"/>
    <xdr:sp macro="" textlink="">
      <xdr:nvSpPr>
        <xdr:cNvPr id="312" name="n_2mainValue【福祉施設】&#10;有形固定資産減価償却率">
          <a:extLst>
            <a:ext uri="{FF2B5EF4-FFF2-40B4-BE49-F238E27FC236}">
              <a16:creationId xmlns:a16="http://schemas.microsoft.com/office/drawing/2014/main" id="{63D09A88-5165-4765-ABE9-56CE7489B050}"/>
            </a:ext>
          </a:extLst>
        </xdr:cNvPr>
        <xdr:cNvSpPr txBox="1"/>
      </xdr:nvSpPr>
      <xdr:spPr>
        <a:xfrm>
          <a:off x="2439044" y="13418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160290</xdr:rowOff>
    </xdr:from>
    <xdr:ext cx="405111" cy="259045"/>
    <xdr:sp macro="" textlink="">
      <xdr:nvSpPr>
        <xdr:cNvPr id="313" name="n_3mainValue【福祉施設】&#10;有形固定資産減価償却率">
          <a:extLst>
            <a:ext uri="{FF2B5EF4-FFF2-40B4-BE49-F238E27FC236}">
              <a16:creationId xmlns:a16="http://schemas.microsoft.com/office/drawing/2014/main" id="{3355C664-D212-454B-9DB6-35E32B635171}"/>
            </a:ext>
          </a:extLst>
        </xdr:cNvPr>
        <xdr:cNvSpPr txBox="1"/>
      </xdr:nvSpPr>
      <xdr:spPr>
        <a:xfrm>
          <a:off x="1641484" y="13363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137431</xdr:rowOff>
    </xdr:from>
    <xdr:ext cx="405111" cy="259045"/>
    <xdr:sp macro="" textlink="">
      <xdr:nvSpPr>
        <xdr:cNvPr id="314" name="n_4mainValue【福祉施設】&#10;有形固定資産減価償却率">
          <a:extLst>
            <a:ext uri="{FF2B5EF4-FFF2-40B4-BE49-F238E27FC236}">
              <a16:creationId xmlns:a16="http://schemas.microsoft.com/office/drawing/2014/main" id="{C85678CE-5A7A-4FCC-A798-C57E32F7D2BA}"/>
            </a:ext>
          </a:extLst>
        </xdr:cNvPr>
        <xdr:cNvSpPr txBox="1"/>
      </xdr:nvSpPr>
      <xdr:spPr>
        <a:xfrm>
          <a:off x="855354" y="1333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009EDF42-FFB2-4F69-BBF9-4BF6A16E0AA6}"/>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20FB6C8E-C17F-4FFF-A32A-BB9036D80353}"/>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C88B123B-3913-4488-A6AE-9CF4867C2AED}"/>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5DC66DBF-4C6C-4B6E-85D5-FE120579DA01}"/>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DB0F9DFA-C561-468E-9EF4-8BA812F8DC0A}"/>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7018E00B-1159-4778-82A6-C6F8A4CD3EA9}"/>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C1EAA801-87F1-43B5-B771-84418C24BB7F}"/>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4AD7C0EB-08BB-4080-A485-60A73B3655CF}"/>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58531CAD-9E8A-461F-A78E-893DC2D391AB}"/>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2C658F88-49A3-42AE-9B7F-A22D1A6A7752}"/>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a:extLst>
            <a:ext uri="{FF2B5EF4-FFF2-40B4-BE49-F238E27FC236}">
              <a16:creationId xmlns:a16="http://schemas.microsoft.com/office/drawing/2014/main" id="{B5AB86B1-A06D-4B91-A68D-770A8DEB3D61}"/>
            </a:ext>
          </a:extLst>
        </xdr:cNvPr>
        <xdr:cNvCxnSpPr/>
      </xdr:nvCxnSpPr>
      <xdr:spPr>
        <a:xfrm>
          <a:off x="5960110" y="1491723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a:extLst>
            <a:ext uri="{FF2B5EF4-FFF2-40B4-BE49-F238E27FC236}">
              <a16:creationId xmlns:a16="http://schemas.microsoft.com/office/drawing/2014/main" id="{EDB17CCF-8F7D-4740-B3A9-55818C354065}"/>
            </a:ext>
          </a:extLst>
        </xdr:cNvPr>
        <xdr:cNvSpPr txBox="1"/>
      </xdr:nvSpPr>
      <xdr:spPr>
        <a:xfrm>
          <a:off x="552722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a:extLst>
            <a:ext uri="{FF2B5EF4-FFF2-40B4-BE49-F238E27FC236}">
              <a16:creationId xmlns:a16="http://schemas.microsoft.com/office/drawing/2014/main" id="{B6476B39-F826-432B-91BA-9226E565C1C5}"/>
            </a:ext>
          </a:extLst>
        </xdr:cNvPr>
        <xdr:cNvCxnSpPr/>
      </xdr:nvCxnSpPr>
      <xdr:spPr>
        <a:xfrm>
          <a:off x="5960110" y="1459066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a:extLst>
            <a:ext uri="{FF2B5EF4-FFF2-40B4-BE49-F238E27FC236}">
              <a16:creationId xmlns:a16="http://schemas.microsoft.com/office/drawing/2014/main" id="{B754AE95-FF54-41C4-87C2-32EB957ADC9D}"/>
            </a:ext>
          </a:extLst>
        </xdr:cNvPr>
        <xdr:cNvSpPr txBox="1"/>
      </xdr:nvSpPr>
      <xdr:spPr>
        <a:xfrm>
          <a:off x="5527221"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a:extLst>
            <a:ext uri="{FF2B5EF4-FFF2-40B4-BE49-F238E27FC236}">
              <a16:creationId xmlns:a16="http://schemas.microsoft.com/office/drawing/2014/main" id="{714ADF17-4FF4-4941-A4E1-F0AA2A6AC4D8}"/>
            </a:ext>
          </a:extLst>
        </xdr:cNvPr>
        <xdr:cNvCxnSpPr/>
      </xdr:nvCxnSpPr>
      <xdr:spPr>
        <a:xfrm>
          <a:off x="5960110" y="1425838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a:extLst>
            <a:ext uri="{FF2B5EF4-FFF2-40B4-BE49-F238E27FC236}">
              <a16:creationId xmlns:a16="http://schemas.microsoft.com/office/drawing/2014/main" id="{1FC620C7-D9EB-491F-BFCE-E1C503EBC21F}"/>
            </a:ext>
          </a:extLst>
        </xdr:cNvPr>
        <xdr:cNvSpPr txBox="1"/>
      </xdr:nvSpPr>
      <xdr:spPr>
        <a:xfrm>
          <a:off x="5527221"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a:extLst>
            <a:ext uri="{FF2B5EF4-FFF2-40B4-BE49-F238E27FC236}">
              <a16:creationId xmlns:a16="http://schemas.microsoft.com/office/drawing/2014/main" id="{8E622781-5204-4A86-A240-0A08DD2C6D10}"/>
            </a:ext>
          </a:extLst>
        </xdr:cNvPr>
        <xdr:cNvCxnSpPr/>
      </xdr:nvCxnSpPr>
      <xdr:spPr>
        <a:xfrm>
          <a:off x="5960110" y="1393561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a:extLst>
            <a:ext uri="{FF2B5EF4-FFF2-40B4-BE49-F238E27FC236}">
              <a16:creationId xmlns:a16="http://schemas.microsoft.com/office/drawing/2014/main" id="{B04D661E-64DF-4BD9-9B4D-B633B854452A}"/>
            </a:ext>
          </a:extLst>
        </xdr:cNvPr>
        <xdr:cNvSpPr txBox="1"/>
      </xdr:nvSpPr>
      <xdr:spPr>
        <a:xfrm>
          <a:off x="55272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a:extLst>
            <a:ext uri="{FF2B5EF4-FFF2-40B4-BE49-F238E27FC236}">
              <a16:creationId xmlns:a16="http://schemas.microsoft.com/office/drawing/2014/main" id="{86A362D5-F0B9-41FC-87DE-3EB92CCFD59C}"/>
            </a:ext>
          </a:extLst>
        </xdr:cNvPr>
        <xdr:cNvCxnSpPr/>
      </xdr:nvCxnSpPr>
      <xdr:spPr>
        <a:xfrm>
          <a:off x="5960110" y="1360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a:extLst>
            <a:ext uri="{FF2B5EF4-FFF2-40B4-BE49-F238E27FC236}">
              <a16:creationId xmlns:a16="http://schemas.microsoft.com/office/drawing/2014/main" id="{DCF03AB0-7641-42E4-A568-064AD49CC71C}"/>
            </a:ext>
          </a:extLst>
        </xdr:cNvPr>
        <xdr:cNvSpPr txBox="1"/>
      </xdr:nvSpPr>
      <xdr:spPr>
        <a:xfrm>
          <a:off x="5527221"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a:extLst>
            <a:ext uri="{FF2B5EF4-FFF2-40B4-BE49-F238E27FC236}">
              <a16:creationId xmlns:a16="http://schemas.microsoft.com/office/drawing/2014/main" id="{B2A9F264-74E4-4769-ABED-05B783108180}"/>
            </a:ext>
          </a:extLst>
        </xdr:cNvPr>
        <xdr:cNvCxnSpPr/>
      </xdr:nvCxnSpPr>
      <xdr:spPr>
        <a:xfrm>
          <a:off x="5960110" y="132805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a:extLst>
            <a:ext uri="{FF2B5EF4-FFF2-40B4-BE49-F238E27FC236}">
              <a16:creationId xmlns:a16="http://schemas.microsoft.com/office/drawing/2014/main" id="{71444D08-BB63-4AAC-A2F9-3D507CC2CCEE}"/>
            </a:ext>
          </a:extLst>
        </xdr:cNvPr>
        <xdr:cNvSpPr txBox="1"/>
      </xdr:nvSpPr>
      <xdr:spPr>
        <a:xfrm>
          <a:off x="5527221"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7E432093-FA05-4C5A-918B-EF44A063ED79}"/>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A28A31B9-39DE-4D28-86C4-60D3B9384D47}"/>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DB4D3010-277A-4D90-8655-3D1235448E7A}"/>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78921</xdr:rowOff>
    </xdr:from>
    <xdr:to>
      <xdr:col>54</xdr:col>
      <xdr:colOff>189865</xdr:colOff>
      <xdr:row>86</xdr:row>
      <xdr:rowOff>81643</xdr:rowOff>
    </xdr:to>
    <xdr:cxnSp macro="">
      <xdr:nvCxnSpPr>
        <xdr:cNvPr id="340" name="直線コネクタ 339">
          <a:extLst>
            <a:ext uri="{FF2B5EF4-FFF2-40B4-BE49-F238E27FC236}">
              <a16:creationId xmlns:a16="http://schemas.microsoft.com/office/drawing/2014/main" id="{A10E95BD-69D1-47CB-A9B6-A01BBF60E96A}"/>
            </a:ext>
          </a:extLst>
        </xdr:cNvPr>
        <xdr:cNvCxnSpPr/>
      </xdr:nvCxnSpPr>
      <xdr:spPr>
        <a:xfrm flipV="1">
          <a:off x="9429115" y="13280571"/>
          <a:ext cx="0" cy="1547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41" name="【福祉施設】&#10;一人当たり面積最小値テキスト">
          <a:extLst>
            <a:ext uri="{FF2B5EF4-FFF2-40B4-BE49-F238E27FC236}">
              <a16:creationId xmlns:a16="http://schemas.microsoft.com/office/drawing/2014/main" id="{6FB9483D-74C5-489F-B021-3AAF5D2C835F}"/>
            </a:ext>
          </a:extLst>
        </xdr:cNvPr>
        <xdr:cNvSpPr txBox="1"/>
      </xdr:nvSpPr>
      <xdr:spPr>
        <a:xfrm>
          <a:off x="9467850" y="14832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42" name="直線コネクタ 341">
          <a:extLst>
            <a:ext uri="{FF2B5EF4-FFF2-40B4-BE49-F238E27FC236}">
              <a16:creationId xmlns:a16="http://schemas.microsoft.com/office/drawing/2014/main" id="{A9442A44-766D-4CF6-B78B-AAEED3CD1B2D}"/>
            </a:ext>
          </a:extLst>
        </xdr:cNvPr>
        <xdr:cNvCxnSpPr/>
      </xdr:nvCxnSpPr>
      <xdr:spPr>
        <a:xfrm>
          <a:off x="9356090" y="1482824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25598</xdr:rowOff>
    </xdr:from>
    <xdr:ext cx="469744" cy="259045"/>
    <xdr:sp macro="" textlink="">
      <xdr:nvSpPr>
        <xdr:cNvPr id="343" name="【福祉施設】&#10;一人当たり面積最大値テキスト">
          <a:extLst>
            <a:ext uri="{FF2B5EF4-FFF2-40B4-BE49-F238E27FC236}">
              <a16:creationId xmlns:a16="http://schemas.microsoft.com/office/drawing/2014/main" id="{7794FE59-7A08-4084-9E46-20F561FCE4F2}"/>
            </a:ext>
          </a:extLst>
        </xdr:cNvPr>
        <xdr:cNvSpPr txBox="1"/>
      </xdr:nvSpPr>
      <xdr:spPr>
        <a:xfrm>
          <a:off x="9467850" y="13051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78921</xdr:rowOff>
    </xdr:from>
    <xdr:to>
      <xdr:col>55</xdr:col>
      <xdr:colOff>88900</xdr:colOff>
      <xdr:row>77</xdr:row>
      <xdr:rowOff>78921</xdr:rowOff>
    </xdr:to>
    <xdr:cxnSp macro="">
      <xdr:nvCxnSpPr>
        <xdr:cNvPr id="344" name="直線コネクタ 343">
          <a:extLst>
            <a:ext uri="{FF2B5EF4-FFF2-40B4-BE49-F238E27FC236}">
              <a16:creationId xmlns:a16="http://schemas.microsoft.com/office/drawing/2014/main" id="{6BF7FFB9-2CA6-40EA-AE6A-7F95AAAADA9B}"/>
            </a:ext>
          </a:extLst>
        </xdr:cNvPr>
        <xdr:cNvCxnSpPr/>
      </xdr:nvCxnSpPr>
      <xdr:spPr>
        <a:xfrm>
          <a:off x="9356090" y="1328057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89098</xdr:rowOff>
    </xdr:from>
    <xdr:ext cx="469744" cy="259045"/>
    <xdr:sp macro="" textlink="">
      <xdr:nvSpPr>
        <xdr:cNvPr id="345" name="【福祉施設】&#10;一人当たり面積平均値テキスト">
          <a:extLst>
            <a:ext uri="{FF2B5EF4-FFF2-40B4-BE49-F238E27FC236}">
              <a16:creationId xmlns:a16="http://schemas.microsoft.com/office/drawing/2014/main" id="{1FE53E2A-C4A5-4544-8472-3C870564BC21}"/>
            </a:ext>
          </a:extLst>
        </xdr:cNvPr>
        <xdr:cNvSpPr txBox="1"/>
      </xdr:nvSpPr>
      <xdr:spPr>
        <a:xfrm>
          <a:off x="9467850" y="141518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46" name="フローチャート: 判断 345">
          <a:extLst>
            <a:ext uri="{FF2B5EF4-FFF2-40B4-BE49-F238E27FC236}">
              <a16:creationId xmlns:a16="http://schemas.microsoft.com/office/drawing/2014/main" id="{409D42AD-ED94-4CCC-A699-F1EC320207C8}"/>
            </a:ext>
          </a:extLst>
        </xdr:cNvPr>
        <xdr:cNvSpPr/>
      </xdr:nvSpPr>
      <xdr:spPr>
        <a:xfrm>
          <a:off x="9394190" y="14294666"/>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47" name="フローチャート: 判断 346">
          <a:extLst>
            <a:ext uri="{FF2B5EF4-FFF2-40B4-BE49-F238E27FC236}">
              <a16:creationId xmlns:a16="http://schemas.microsoft.com/office/drawing/2014/main" id="{6FE10EDA-0ABA-4864-ABAE-6AEF6DF26A31}"/>
            </a:ext>
          </a:extLst>
        </xdr:cNvPr>
        <xdr:cNvSpPr/>
      </xdr:nvSpPr>
      <xdr:spPr>
        <a:xfrm>
          <a:off x="8632190" y="1429466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48" name="フローチャート: 判断 347">
          <a:extLst>
            <a:ext uri="{FF2B5EF4-FFF2-40B4-BE49-F238E27FC236}">
              <a16:creationId xmlns:a16="http://schemas.microsoft.com/office/drawing/2014/main" id="{1E281A59-B337-422B-9A74-3D167303E170}"/>
            </a:ext>
          </a:extLst>
        </xdr:cNvPr>
        <xdr:cNvSpPr/>
      </xdr:nvSpPr>
      <xdr:spPr>
        <a:xfrm>
          <a:off x="7846060" y="1429466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77107</xdr:rowOff>
    </xdr:from>
    <xdr:to>
      <xdr:col>41</xdr:col>
      <xdr:colOff>101600</xdr:colOff>
      <xdr:row>84</xdr:row>
      <xdr:rowOff>7257</xdr:rowOff>
    </xdr:to>
    <xdr:sp macro="" textlink="">
      <xdr:nvSpPr>
        <xdr:cNvPr id="349" name="フローチャート: 判断 348">
          <a:extLst>
            <a:ext uri="{FF2B5EF4-FFF2-40B4-BE49-F238E27FC236}">
              <a16:creationId xmlns:a16="http://schemas.microsoft.com/office/drawing/2014/main" id="{E1CBEAF3-65A9-4AD3-A0FA-CE77759A9B3D}"/>
            </a:ext>
          </a:extLst>
        </xdr:cNvPr>
        <xdr:cNvSpPr/>
      </xdr:nvSpPr>
      <xdr:spPr>
        <a:xfrm>
          <a:off x="7029450" y="1430745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77107</xdr:rowOff>
    </xdr:from>
    <xdr:to>
      <xdr:col>36</xdr:col>
      <xdr:colOff>165100</xdr:colOff>
      <xdr:row>84</xdr:row>
      <xdr:rowOff>7257</xdr:rowOff>
    </xdr:to>
    <xdr:sp macro="" textlink="">
      <xdr:nvSpPr>
        <xdr:cNvPr id="350" name="フローチャート: 判断 349">
          <a:extLst>
            <a:ext uri="{FF2B5EF4-FFF2-40B4-BE49-F238E27FC236}">
              <a16:creationId xmlns:a16="http://schemas.microsoft.com/office/drawing/2014/main" id="{E5642AD3-A18C-4E39-9437-379F0D9748B3}"/>
            </a:ext>
          </a:extLst>
        </xdr:cNvPr>
        <xdr:cNvSpPr/>
      </xdr:nvSpPr>
      <xdr:spPr>
        <a:xfrm>
          <a:off x="6231890" y="1430745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B9BEFE5F-FBEF-4817-999D-4ED0FF8D6546}"/>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A14C7847-EED0-434D-B5D0-C3B5675FFED0}"/>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BA7A36B1-01B9-4CF0-993C-0124609FED4C}"/>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EE0FAC1F-B1CE-4DD8-88D7-5D42BA628831}"/>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C75D516-DCA6-45E0-AD0C-E9793AFDC92A}"/>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79829</xdr:rowOff>
    </xdr:from>
    <xdr:to>
      <xdr:col>55</xdr:col>
      <xdr:colOff>50800</xdr:colOff>
      <xdr:row>85</xdr:row>
      <xdr:rowOff>9979</xdr:rowOff>
    </xdr:to>
    <xdr:sp macro="" textlink="">
      <xdr:nvSpPr>
        <xdr:cNvPr id="356" name="楕円 355">
          <a:extLst>
            <a:ext uri="{FF2B5EF4-FFF2-40B4-BE49-F238E27FC236}">
              <a16:creationId xmlns:a16="http://schemas.microsoft.com/office/drawing/2014/main" id="{F4C64B95-0BDF-4970-A521-B9B83F65B271}"/>
            </a:ext>
          </a:extLst>
        </xdr:cNvPr>
        <xdr:cNvSpPr/>
      </xdr:nvSpPr>
      <xdr:spPr>
        <a:xfrm>
          <a:off x="9394190" y="14481629"/>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58256</xdr:rowOff>
    </xdr:from>
    <xdr:ext cx="469744" cy="259045"/>
    <xdr:sp macro="" textlink="">
      <xdr:nvSpPr>
        <xdr:cNvPr id="357" name="【福祉施設】&#10;一人当たり面積該当値テキスト">
          <a:extLst>
            <a:ext uri="{FF2B5EF4-FFF2-40B4-BE49-F238E27FC236}">
              <a16:creationId xmlns:a16="http://schemas.microsoft.com/office/drawing/2014/main" id="{F53FB2E4-9B86-4AE0-B59B-4C5FA38E5900}"/>
            </a:ext>
          </a:extLst>
        </xdr:cNvPr>
        <xdr:cNvSpPr txBox="1"/>
      </xdr:nvSpPr>
      <xdr:spPr>
        <a:xfrm>
          <a:off x="9467850" y="1445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79829</xdr:rowOff>
    </xdr:from>
    <xdr:to>
      <xdr:col>50</xdr:col>
      <xdr:colOff>165100</xdr:colOff>
      <xdr:row>85</xdr:row>
      <xdr:rowOff>9979</xdr:rowOff>
    </xdr:to>
    <xdr:sp macro="" textlink="">
      <xdr:nvSpPr>
        <xdr:cNvPr id="358" name="楕円 357">
          <a:extLst>
            <a:ext uri="{FF2B5EF4-FFF2-40B4-BE49-F238E27FC236}">
              <a16:creationId xmlns:a16="http://schemas.microsoft.com/office/drawing/2014/main" id="{A4F80B51-9A16-494B-A880-06A8DB6E03E0}"/>
            </a:ext>
          </a:extLst>
        </xdr:cNvPr>
        <xdr:cNvSpPr/>
      </xdr:nvSpPr>
      <xdr:spPr>
        <a:xfrm>
          <a:off x="8632190" y="1448162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130629</xdr:rowOff>
    </xdr:from>
    <xdr:to>
      <xdr:col>55</xdr:col>
      <xdr:colOff>0</xdr:colOff>
      <xdr:row>84</xdr:row>
      <xdr:rowOff>130629</xdr:rowOff>
    </xdr:to>
    <xdr:cxnSp macro="">
      <xdr:nvCxnSpPr>
        <xdr:cNvPr id="359" name="直線コネクタ 358">
          <a:extLst>
            <a:ext uri="{FF2B5EF4-FFF2-40B4-BE49-F238E27FC236}">
              <a16:creationId xmlns:a16="http://schemas.microsoft.com/office/drawing/2014/main" id="{F91DC31C-B68C-4C82-8000-1AB0B8BA7BFA}"/>
            </a:ext>
          </a:extLst>
        </xdr:cNvPr>
        <xdr:cNvCxnSpPr/>
      </xdr:nvCxnSpPr>
      <xdr:spPr>
        <a:xfrm>
          <a:off x="8686800" y="14536239"/>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79829</xdr:rowOff>
    </xdr:from>
    <xdr:to>
      <xdr:col>46</xdr:col>
      <xdr:colOff>38100</xdr:colOff>
      <xdr:row>85</xdr:row>
      <xdr:rowOff>9979</xdr:rowOff>
    </xdr:to>
    <xdr:sp macro="" textlink="">
      <xdr:nvSpPr>
        <xdr:cNvPr id="360" name="楕円 359">
          <a:extLst>
            <a:ext uri="{FF2B5EF4-FFF2-40B4-BE49-F238E27FC236}">
              <a16:creationId xmlns:a16="http://schemas.microsoft.com/office/drawing/2014/main" id="{9BED17A0-9201-45BC-A9C1-A9F4525AD836}"/>
            </a:ext>
          </a:extLst>
        </xdr:cNvPr>
        <xdr:cNvSpPr/>
      </xdr:nvSpPr>
      <xdr:spPr>
        <a:xfrm>
          <a:off x="7846060" y="1448162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130629</xdr:rowOff>
    </xdr:from>
    <xdr:to>
      <xdr:col>50</xdr:col>
      <xdr:colOff>114300</xdr:colOff>
      <xdr:row>84</xdr:row>
      <xdr:rowOff>130629</xdr:rowOff>
    </xdr:to>
    <xdr:cxnSp macro="">
      <xdr:nvCxnSpPr>
        <xdr:cNvPr id="361" name="直線コネクタ 360">
          <a:extLst>
            <a:ext uri="{FF2B5EF4-FFF2-40B4-BE49-F238E27FC236}">
              <a16:creationId xmlns:a16="http://schemas.microsoft.com/office/drawing/2014/main" id="{9EF6C9BD-EE25-443A-9D79-AB827C9F7016}"/>
            </a:ext>
          </a:extLst>
        </xdr:cNvPr>
        <xdr:cNvCxnSpPr/>
      </xdr:nvCxnSpPr>
      <xdr:spPr>
        <a:xfrm>
          <a:off x="7889240" y="1453623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79829</xdr:rowOff>
    </xdr:from>
    <xdr:to>
      <xdr:col>41</xdr:col>
      <xdr:colOff>101600</xdr:colOff>
      <xdr:row>85</xdr:row>
      <xdr:rowOff>9979</xdr:rowOff>
    </xdr:to>
    <xdr:sp macro="" textlink="">
      <xdr:nvSpPr>
        <xdr:cNvPr id="362" name="楕円 361">
          <a:extLst>
            <a:ext uri="{FF2B5EF4-FFF2-40B4-BE49-F238E27FC236}">
              <a16:creationId xmlns:a16="http://schemas.microsoft.com/office/drawing/2014/main" id="{CB0A1377-FB49-4060-BC9E-4CF04D0971CD}"/>
            </a:ext>
          </a:extLst>
        </xdr:cNvPr>
        <xdr:cNvSpPr/>
      </xdr:nvSpPr>
      <xdr:spPr>
        <a:xfrm>
          <a:off x="7029450" y="1448162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130629</xdr:rowOff>
    </xdr:from>
    <xdr:to>
      <xdr:col>45</xdr:col>
      <xdr:colOff>177800</xdr:colOff>
      <xdr:row>84</xdr:row>
      <xdr:rowOff>130629</xdr:rowOff>
    </xdr:to>
    <xdr:cxnSp macro="">
      <xdr:nvCxnSpPr>
        <xdr:cNvPr id="363" name="直線コネクタ 362">
          <a:extLst>
            <a:ext uri="{FF2B5EF4-FFF2-40B4-BE49-F238E27FC236}">
              <a16:creationId xmlns:a16="http://schemas.microsoft.com/office/drawing/2014/main" id="{B0D76D7E-4BFE-4D5A-B4AE-40C5E3741BA3}"/>
            </a:ext>
          </a:extLst>
        </xdr:cNvPr>
        <xdr:cNvCxnSpPr/>
      </xdr:nvCxnSpPr>
      <xdr:spPr>
        <a:xfrm>
          <a:off x="7084060" y="14536239"/>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68943</xdr:rowOff>
    </xdr:from>
    <xdr:to>
      <xdr:col>36</xdr:col>
      <xdr:colOff>165100</xdr:colOff>
      <xdr:row>84</xdr:row>
      <xdr:rowOff>170543</xdr:rowOff>
    </xdr:to>
    <xdr:sp macro="" textlink="">
      <xdr:nvSpPr>
        <xdr:cNvPr id="364" name="楕円 363">
          <a:extLst>
            <a:ext uri="{FF2B5EF4-FFF2-40B4-BE49-F238E27FC236}">
              <a16:creationId xmlns:a16="http://schemas.microsoft.com/office/drawing/2014/main" id="{33CB88CA-E198-4541-857E-DD301B2EC738}"/>
            </a:ext>
          </a:extLst>
        </xdr:cNvPr>
        <xdr:cNvSpPr/>
      </xdr:nvSpPr>
      <xdr:spPr>
        <a:xfrm>
          <a:off x="6231890" y="14468838"/>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119743</xdr:rowOff>
    </xdr:from>
    <xdr:to>
      <xdr:col>41</xdr:col>
      <xdr:colOff>50800</xdr:colOff>
      <xdr:row>84</xdr:row>
      <xdr:rowOff>130629</xdr:rowOff>
    </xdr:to>
    <xdr:cxnSp macro="">
      <xdr:nvCxnSpPr>
        <xdr:cNvPr id="365" name="直線コネクタ 364">
          <a:extLst>
            <a:ext uri="{FF2B5EF4-FFF2-40B4-BE49-F238E27FC236}">
              <a16:creationId xmlns:a16="http://schemas.microsoft.com/office/drawing/2014/main" id="{60C890F5-7E71-413C-B64C-52C8FCCA8D8A}"/>
            </a:ext>
          </a:extLst>
        </xdr:cNvPr>
        <xdr:cNvCxnSpPr/>
      </xdr:nvCxnSpPr>
      <xdr:spPr>
        <a:xfrm>
          <a:off x="6286500" y="14523448"/>
          <a:ext cx="797560" cy="1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12898</xdr:rowOff>
    </xdr:from>
    <xdr:ext cx="469744" cy="259045"/>
    <xdr:sp macro="" textlink="">
      <xdr:nvSpPr>
        <xdr:cNvPr id="366" name="n_1aveValue【福祉施設】&#10;一人当たり面積">
          <a:extLst>
            <a:ext uri="{FF2B5EF4-FFF2-40B4-BE49-F238E27FC236}">
              <a16:creationId xmlns:a16="http://schemas.microsoft.com/office/drawing/2014/main" id="{D6DB1CCB-B151-45B8-B108-691C713EA6B0}"/>
            </a:ext>
          </a:extLst>
        </xdr:cNvPr>
        <xdr:cNvSpPr txBox="1"/>
      </xdr:nvSpPr>
      <xdr:spPr>
        <a:xfrm>
          <a:off x="8454467" y="14075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12898</xdr:rowOff>
    </xdr:from>
    <xdr:ext cx="469744" cy="259045"/>
    <xdr:sp macro="" textlink="">
      <xdr:nvSpPr>
        <xdr:cNvPr id="367" name="n_2aveValue【福祉施設】&#10;一人当たり面積">
          <a:extLst>
            <a:ext uri="{FF2B5EF4-FFF2-40B4-BE49-F238E27FC236}">
              <a16:creationId xmlns:a16="http://schemas.microsoft.com/office/drawing/2014/main" id="{A56B4FDB-0BED-4759-8479-5B155CD89A2A}"/>
            </a:ext>
          </a:extLst>
        </xdr:cNvPr>
        <xdr:cNvSpPr txBox="1"/>
      </xdr:nvSpPr>
      <xdr:spPr>
        <a:xfrm>
          <a:off x="7673417" y="14075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23784</xdr:rowOff>
    </xdr:from>
    <xdr:ext cx="469744" cy="259045"/>
    <xdr:sp macro="" textlink="">
      <xdr:nvSpPr>
        <xdr:cNvPr id="368" name="n_3aveValue【福祉施設】&#10;一人当たり面積">
          <a:extLst>
            <a:ext uri="{FF2B5EF4-FFF2-40B4-BE49-F238E27FC236}">
              <a16:creationId xmlns:a16="http://schemas.microsoft.com/office/drawing/2014/main" id="{58D25FBA-5907-4D01-AB63-A96352477258}"/>
            </a:ext>
          </a:extLst>
        </xdr:cNvPr>
        <xdr:cNvSpPr txBox="1"/>
      </xdr:nvSpPr>
      <xdr:spPr>
        <a:xfrm>
          <a:off x="6866332" y="14078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23784</xdr:rowOff>
    </xdr:from>
    <xdr:ext cx="469744" cy="259045"/>
    <xdr:sp macro="" textlink="">
      <xdr:nvSpPr>
        <xdr:cNvPr id="369" name="n_4aveValue【福祉施設】&#10;一人当たり面積">
          <a:extLst>
            <a:ext uri="{FF2B5EF4-FFF2-40B4-BE49-F238E27FC236}">
              <a16:creationId xmlns:a16="http://schemas.microsoft.com/office/drawing/2014/main" id="{B463D509-B396-4450-A328-298D73B78340}"/>
            </a:ext>
          </a:extLst>
        </xdr:cNvPr>
        <xdr:cNvSpPr txBox="1"/>
      </xdr:nvSpPr>
      <xdr:spPr>
        <a:xfrm>
          <a:off x="6068772" y="14078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1106</xdr:rowOff>
    </xdr:from>
    <xdr:ext cx="469744" cy="259045"/>
    <xdr:sp macro="" textlink="">
      <xdr:nvSpPr>
        <xdr:cNvPr id="370" name="n_1mainValue【福祉施設】&#10;一人当たり面積">
          <a:extLst>
            <a:ext uri="{FF2B5EF4-FFF2-40B4-BE49-F238E27FC236}">
              <a16:creationId xmlns:a16="http://schemas.microsoft.com/office/drawing/2014/main" id="{2545F816-4C48-4955-9A95-77AE963EF061}"/>
            </a:ext>
          </a:extLst>
        </xdr:cNvPr>
        <xdr:cNvSpPr txBox="1"/>
      </xdr:nvSpPr>
      <xdr:spPr>
        <a:xfrm>
          <a:off x="8454467" y="14574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1106</xdr:rowOff>
    </xdr:from>
    <xdr:ext cx="469744" cy="259045"/>
    <xdr:sp macro="" textlink="">
      <xdr:nvSpPr>
        <xdr:cNvPr id="371" name="n_2mainValue【福祉施設】&#10;一人当たり面積">
          <a:extLst>
            <a:ext uri="{FF2B5EF4-FFF2-40B4-BE49-F238E27FC236}">
              <a16:creationId xmlns:a16="http://schemas.microsoft.com/office/drawing/2014/main" id="{85BC8523-327D-41F0-9323-8B378814221E}"/>
            </a:ext>
          </a:extLst>
        </xdr:cNvPr>
        <xdr:cNvSpPr txBox="1"/>
      </xdr:nvSpPr>
      <xdr:spPr>
        <a:xfrm>
          <a:off x="7673417" y="14574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1106</xdr:rowOff>
    </xdr:from>
    <xdr:ext cx="469744" cy="259045"/>
    <xdr:sp macro="" textlink="">
      <xdr:nvSpPr>
        <xdr:cNvPr id="372" name="n_3mainValue【福祉施設】&#10;一人当たり面積">
          <a:extLst>
            <a:ext uri="{FF2B5EF4-FFF2-40B4-BE49-F238E27FC236}">
              <a16:creationId xmlns:a16="http://schemas.microsoft.com/office/drawing/2014/main" id="{75125CB8-6B31-4360-9327-FCF0B46D739F}"/>
            </a:ext>
          </a:extLst>
        </xdr:cNvPr>
        <xdr:cNvSpPr txBox="1"/>
      </xdr:nvSpPr>
      <xdr:spPr>
        <a:xfrm>
          <a:off x="6866332" y="14574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161670</xdr:rowOff>
    </xdr:from>
    <xdr:ext cx="469744" cy="259045"/>
    <xdr:sp macro="" textlink="">
      <xdr:nvSpPr>
        <xdr:cNvPr id="373" name="n_4mainValue【福祉施設】&#10;一人当たり面積">
          <a:extLst>
            <a:ext uri="{FF2B5EF4-FFF2-40B4-BE49-F238E27FC236}">
              <a16:creationId xmlns:a16="http://schemas.microsoft.com/office/drawing/2014/main" id="{396C0896-8DB6-4197-BA4F-AA40DFBAC2C8}"/>
            </a:ext>
          </a:extLst>
        </xdr:cNvPr>
        <xdr:cNvSpPr txBox="1"/>
      </xdr:nvSpPr>
      <xdr:spPr>
        <a:xfrm>
          <a:off x="6068772" y="1456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E87F345C-E8CA-4627-B2F9-011CE9019EFB}"/>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ACE101EA-A9BD-46EC-940E-10593EB89CE0}"/>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DEE66C01-60C7-45AC-9AFB-ED7966DE3F6A}"/>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53AEDDE6-A9F8-4853-B906-59EE8BEC7351}"/>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386E089-4C80-40F2-8A9C-4F6F6BBCA1A6}"/>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A31137B-3818-4A13-B59B-6B2A82FEAFB8}"/>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CD2E45C8-C655-4D00-8FF4-094A9DD56FF1}"/>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C537BA1C-0A4F-4160-8055-ACF15871EE92}"/>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62A98D50-C770-4375-9619-AB24F100F447}"/>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B43B37F4-13AC-4098-9876-22F7C1FD0C5D}"/>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555D036E-31DF-4170-8357-39E02DDBFF91}"/>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419FB048-2BBE-46A5-8E3C-975E570DB830}"/>
            </a:ext>
          </a:extLst>
        </xdr:cNvPr>
        <xdr:cNvCxnSpPr/>
      </xdr:nvCxnSpPr>
      <xdr:spPr>
        <a:xfrm>
          <a:off x="6858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5E26D224-94E9-44BB-85A3-4FC59A9DAC30}"/>
            </a:ext>
          </a:extLst>
        </xdr:cNvPr>
        <xdr:cNvSpPr txBox="1"/>
      </xdr:nvSpPr>
      <xdr:spPr>
        <a:xfrm>
          <a:off x="2738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5C7216FD-F00B-4799-869F-0A13F9C71591}"/>
            </a:ext>
          </a:extLst>
        </xdr:cNvPr>
        <xdr:cNvCxnSpPr/>
      </xdr:nvCxnSpPr>
      <xdr:spPr>
        <a:xfrm>
          <a:off x="6858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80B1E6E5-B78C-4C31-9DF6-94730DC90819}"/>
            </a:ext>
          </a:extLst>
        </xdr:cNvPr>
        <xdr:cNvSpPr txBox="1"/>
      </xdr:nvSpPr>
      <xdr:spPr>
        <a:xfrm>
          <a:off x="34370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D6CFC735-9962-4962-918D-42374917FA94}"/>
            </a:ext>
          </a:extLst>
        </xdr:cNvPr>
        <xdr:cNvCxnSpPr/>
      </xdr:nvCxnSpPr>
      <xdr:spPr>
        <a:xfrm>
          <a:off x="6858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E0BB1CF5-EF63-4361-B07A-71DBE2892B99}"/>
            </a:ext>
          </a:extLst>
        </xdr:cNvPr>
        <xdr:cNvSpPr txBox="1"/>
      </xdr:nvSpPr>
      <xdr:spPr>
        <a:xfrm>
          <a:off x="34370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B67C4B05-82A5-486C-B721-F90970B63CFA}"/>
            </a:ext>
          </a:extLst>
        </xdr:cNvPr>
        <xdr:cNvCxnSpPr/>
      </xdr:nvCxnSpPr>
      <xdr:spPr>
        <a:xfrm>
          <a:off x="6858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876CA1D7-FF1B-457D-98E6-1E578F04B1A3}"/>
            </a:ext>
          </a:extLst>
        </xdr:cNvPr>
        <xdr:cNvSpPr txBox="1"/>
      </xdr:nvSpPr>
      <xdr:spPr>
        <a:xfrm>
          <a:off x="34370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46DA31DB-DB29-4B38-B820-0FD0DBCB20AA}"/>
            </a:ext>
          </a:extLst>
        </xdr:cNvPr>
        <xdr:cNvCxnSpPr/>
      </xdr:nvCxnSpPr>
      <xdr:spPr>
        <a:xfrm>
          <a:off x="6858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a:extLst>
            <a:ext uri="{FF2B5EF4-FFF2-40B4-BE49-F238E27FC236}">
              <a16:creationId xmlns:a16="http://schemas.microsoft.com/office/drawing/2014/main" id="{FC78D5BB-880A-47D0-B838-F2C4794DFDF8}"/>
            </a:ext>
          </a:extLst>
        </xdr:cNvPr>
        <xdr:cNvSpPr txBox="1"/>
      </xdr:nvSpPr>
      <xdr:spPr>
        <a:xfrm>
          <a:off x="34370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AB661D55-7A60-449D-889C-05380BB522EA}"/>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a:extLst>
            <a:ext uri="{FF2B5EF4-FFF2-40B4-BE49-F238E27FC236}">
              <a16:creationId xmlns:a16="http://schemas.microsoft.com/office/drawing/2014/main" id="{5A18DBE5-FF8A-4EB5-9E6F-C4758122C652}"/>
            </a:ext>
          </a:extLst>
        </xdr:cNvPr>
        <xdr:cNvSpPr txBox="1"/>
      </xdr:nvSpPr>
      <xdr:spPr>
        <a:xfrm>
          <a:off x="38686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a:extLst>
            <a:ext uri="{FF2B5EF4-FFF2-40B4-BE49-F238E27FC236}">
              <a16:creationId xmlns:a16="http://schemas.microsoft.com/office/drawing/2014/main" id="{47EE4AD1-D75B-44C5-B8F8-09A79E368F2B}"/>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137161</xdr:rowOff>
    </xdr:from>
    <xdr:to>
      <xdr:col>24</xdr:col>
      <xdr:colOff>62865</xdr:colOff>
      <xdr:row>108</xdr:row>
      <xdr:rowOff>152400</xdr:rowOff>
    </xdr:to>
    <xdr:cxnSp macro="">
      <xdr:nvCxnSpPr>
        <xdr:cNvPr id="398" name="直線コネクタ 397">
          <a:extLst>
            <a:ext uri="{FF2B5EF4-FFF2-40B4-BE49-F238E27FC236}">
              <a16:creationId xmlns:a16="http://schemas.microsoft.com/office/drawing/2014/main" id="{F3B14F91-42B4-4F39-8F3F-3854DEA54173}"/>
            </a:ext>
          </a:extLst>
        </xdr:cNvPr>
        <xdr:cNvCxnSpPr/>
      </xdr:nvCxnSpPr>
      <xdr:spPr>
        <a:xfrm flipV="1">
          <a:off x="4173855" y="17106901"/>
          <a:ext cx="0" cy="1562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9" name="【市民会館】&#10;有形固定資産減価償却率最小値テキスト">
          <a:extLst>
            <a:ext uri="{FF2B5EF4-FFF2-40B4-BE49-F238E27FC236}">
              <a16:creationId xmlns:a16="http://schemas.microsoft.com/office/drawing/2014/main" id="{86A2B2D2-5527-4960-B4C6-25303F7D67FB}"/>
            </a:ext>
          </a:extLst>
        </xdr:cNvPr>
        <xdr:cNvSpPr txBox="1"/>
      </xdr:nvSpPr>
      <xdr:spPr>
        <a:xfrm>
          <a:off x="421259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0" name="直線コネクタ 399">
          <a:extLst>
            <a:ext uri="{FF2B5EF4-FFF2-40B4-BE49-F238E27FC236}">
              <a16:creationId xmlns:a16="http://schemas.microsoft.com/office/drawing/2014/main" id="{DEA9AF5B-6E01-4A22-9366-3C912C0761D3}"/>
            </a:ext>
          </a:extLst>
        </xdr:cNvPr>
        <xdr:cNvCxnSpPr/>
      </xdr:nvCxnSpPr>
      <xdr:spPr>
        <a:xfrm>
          <a:off x="411226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83838</xdr:rowOff>
    </xdr:from>
    <xdr:ext cx="405111" cy="259045"/>
    <xdr:sp macro="" textlink="">
      <xdr:nvSpPr>
        <xdr:cNvPr id="401" name="【市民会館】&#10;有形固定資産減価償却率最大値テキスト">
          <a:extLst>
            <a:ext uri="{FF2B5EF4-FFF2-40B4-BE49-F238E27FC236}">
              <a16:creationId xmlns:a16="http://schemas.microsoft.com/office/drawing/2014/main" id="{E3E1545B-4E7C-4464-A354-72C4DAAF5F82}"/>
            </a:ext>
          </a:extLst>
        </xdr:cNvPr>
        <xdr:cNvSpPr txBox="1"/>
      </xdr:nvSpPr>
      <xdr:spPr>
        <a:xfrm>
          <a:off x="4212590" y="16887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137161</xdr:rowOff>
    </xdr:from>
    <xdr:to>
      <xdr:col>24</xdr:col>
      <xdr:colOff>152400</xdr:colOff>
      <xdr:row>99</xdr:row>
      <xdr:rowOff>137161</xdr:rowOff>
    </xdr:to>
    <xdr:cxnSp macro="">
      <xdr:nvCxnSpPr>
        <xdr:cNvPr id="402" name="直線コネクタ 401">
          <a:extLst>
            <a:ext uri="{FF2B5EF4-FFF2-40B4-BE49-F238E27FC236}">
              <a16:creationId xmlns:a16="http://schemas.microsoft.com/office/drawing/2014/main" id="{46A91940-4E08-4457-8BCD-9AF81E262C57}"/>
            </a:ext>
          </a:extLst>
        </xdr:cNvPr>
        <xdr:cNvCxnSpPr/>
      </xdr:nvCxnSpPr>
      <xdr:spPr>
        <a:xfrm>
          <a:off x="4112260" y="171069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76852</xdr:rowOff>
    </xdr:from>
    <xdr:ext cx="405111" cy="259045"/>
    <xdr:sp macro="" textlink="">
      <xdr:nvSpPr>
        <xdr:cNvPr id="403" name="【市民会館】&#10;有形固定資産減価償却率平均値テキスト">
          <a:extLst>
            <a:ext uri="{FF2B5EF4-FFF2-40B4-BE49-F238E27FC236}">
              <a16:creationId xmlns:a16="http://schemas.microsoft.com/office/drawing/2014/main" id="{99711B63-2F19-4BF6-884B-B1F1A393A3F3}"/>
            </a:ext>
          </a:extLst>
        </xdr:cNvPr>
        <xdr:cNvSpPr txBox="1"/>
      </xdr:nvSpPr>
      <xdr:spPr>
        <a:xfrm>
          <a:off x="4212590" y="175647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53975</xdr:rowOff>
    </xdr:from>
    <xdr:to>
      <xdr:col>24</xdr:col>
      <xdr:colOff>114300</xdr:colOff>
      <xdr:row>103</xdr:row>
      <xdr:rowOff>155575</xdr:rowOff>
    </xdr:to>
    <xdr:sp macro="" textlink="">
      <xdr:nvSpPr>
        <xdr:cNvPr id="404" name="フローチャート: 判断 403">
          <a:extLst>
            <a:ext uri="{FF2B5EF4-FFF2-40B4-BE49-F238E27FC236}">
              <a16:creationId xmlns:a16="http://schemas.microsoft.com/office/drawing/2014/main" id="{C67E95BA-87EF-4397-B76B-38FD9AA5F74A}"/>
            </a:ext>
          </a:extLst>
        </xdr:cNvPr>
        <xdr:cNvSpPr/>
      </xdr:nvSpPr>
      <xdr:spPr>
        <a:xfrm>
          <a:off x="4131310" y="177171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17780</xdr:rowOff>
    </xdr:from>
    <xdr:to>
      <xdr:col>20</xdr:col>
      <xdr:colOff>38100</xdr:colOff>
      <xdr:row>103</xdr:row>
      <xdr:rowOff>119380</xdr:rowOff>
    </xdr:to>
    <xdr:sp macro="" textlink="">
      <xdr:nvSpPr>
        <xdr:cNvPr id="405" name="フローチャート: 判断 404">
          <a:extLst>
            <a:ext uri="{FF2B5EF4-FFF2-40B4-BE49-F238E27FC236}">
              <a16:creationId xmlns:a16="http://schemas.microsoft.com/office/drawing/2014/main" id="{25CAD69D-64A0-440A-B51D-1CA9BEF7B05D}"/>
            </a:ext>
          </a:extLst>
        </xdr:cNvPr>
        <xdr:cNvSpPr/>
      </xdr:nvSpPr>
      <xdr:spPr>
        <a:xfrm>
          <a:off x="3388360" y="176809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27305</xdr:rowOff>
    </xdr:from>
    <xdr:to>
      <xdr:col>15</xdr:col>
      <xdr:colOff>101600</xdr:colOff>
      <xdr:row>103</xdr:row>
      <xdr:rowOff>128905</xdr:rowOff>
    </xdr:to>
    <xdr:sp macro="" textlink="">
      <xdr:nvSpPr>
        <xdr:cNvPr id="406" name="フローチャート: 判断 405">
          <a:extLst>
            <a:ext uri="{FF2B5EF4-FFF2-40B4-BE49-F238E27FC236}">
              <a16:creationId xmlns:a16="http://schemas.microsoft.com/office/drawing/2014/main" id="{EACC8F5E-2ABE-465F-B6C0-7760E4231820}"/>
            </a:ext>
          </a:extLst>
        </xdr:cNvPr>
        <xdr:cNvSpPr/>
      </xdr:nvSpPr>
      <xdr:spPr>
        <a:xfrm>
          <a:off x="2571750" y="1768475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25400</xdr:rowOff>
    </xdr:from>
    <xdr:to>
      <xdr:col>10</xdr:col>
      <xdr:colOff>165100</xdr:colOff>
      <xdr:row>103</xdr:row>
      <xdr:rowOff>127000</xdr:rowOff>
    </xdr:to>
    <xdr:sp macro="" textlink="">
      <xdr:nvSpPr>
        <xdr:cNvPr id="407" name="フローチャート: 判断 406">
          <a:extLst>
            <a:ext uri="{FF2B5EF4-FFF2-40B4-BE49-F238E27FC236}">
              <a16:creationId xmlns:a16="http://schemas.microsoft.com/office/drawing/2014/main" id="{19C4D0DA-6CBB-4AAD-A778-81591D84B805}"/>
            </a:ext>
          </a:extLst>
        </xdr:cNvPr>
        <xdr:cNvSpPr/>
      </xdr:nvSpPr>
      <xdr:spPr>
        <a:xfrm>
          <a:off x="1774190" y="17680940"/>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2539</xdr:rowOff>
    </xdr:from>
    <xdr:to>
      <xdr:col>6</xdr:col>
      <xdr:colOff>38100</xdr:colOff>
      <xdr:row>103</xdr:row>
      <xdr:rowOff>104139</xdr:rowOff>
    </xdr:to>
    <xdr:sp macro="" textlink="">
      <xdr:nvSpPr>
        <xdr:cNvPr id="408" name="フローチャート: 判断 407">
          <a:extLst>
            <a:ext uri="{FF2B5EF4-FFF2-40B4-BE49-F238E27FC236}">
              <a16:creationId xmlns:a16="http://schemas.microsoft.com/office/drawing/2014/main" id="{DB0DB3D9-D9CC-4F7E-A904-A54D77219D4E}"/>
            </a:ext>
          </a:extLst>
        </xdr:cNvPr>
        <xdr:cNvSpPr/>
      </xdr:nvSpPr>
      <xdr:spPr>
        <a:xfrm>
          <a:off x="988060" y="1766188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531F41F5-E9B4-4D3C-B28B-7C7D49E8B826}"/>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BCE616BF-D71C-4BD3-850E-3C3412A02AB7}"/>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F4EAD388-2C00-4214-8A48-F6B17E366E77}"/>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1D7B90DF-3254-45EB-9833-AEEE2936F655}"/>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E9DF4761-4FE3-4226-B72C-E1EF1FE96FA9}"/>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40639</xdr:rowOff>
    </xdr:from>
    <xdr:to>
      <xdr:col>24</xdr:col>
      <xdr:colOff>114300</xdr:colOff>
      <xdr:row>107</xdr:row>
      <xdr:rowOff>142239</xdr:rowOff>
    </xdr:to>
    <xdr:sp macro="" textlink="">
      <xdr:nvSpPr>
        <xdr:cNvPr id="414" name="楕円 413">
          <a:extLst>
            <a:ext uri="{FF2B5EF4-FFF2-40B4-BE49-F238E27FC236}">
              <a16:creationId xmlns:a16="http://schemas.microsoft.com/office/drawing/2014/main" id="{1BF10B2B-02C8-4D34-B2D8-E659600DC2D7}"/>
            </a:ext>
          </a:extLst>
        </xdr:cNvPr>
        <xdr:cNvSpPr/>
      </xdr:nvSpPr>
      <xdr:spPr>
        <a:xfrm>
          <a:off x="4131310" y="1838578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19066</xdr:rowOff>
    </xdr:from>
    <xdr:ext cx="405111" cy="259045"/>
    <xdr:sp macro="" textlink="">
      <xdr:nvSpPr>
        <xdr:cNvPr id="415" name="【市民会館】&#10;有形固定資産減価償却率該当値テキスト">
          <a:extLst>
            <a:ext uri="{FF2B5EF4-FFF2-40B4-BE49-F238E27FC236}">
              <a16:creationId xmlns:a16="http://schemas.microsoft.com/office/drawing/2014/main" id="{1EAA3033-7454-4BA1-BF52-55479ADB2C24}"/>
            </a:ext>
          </a:extLst>
        </xdr:cNvPr>
        <xdr:cNvSpPr txBox="1"/>
      </xdr:nvSpPr>
      <xdr:spPr>
        <a:xfrm>
          <a:off x="4212590" y="18360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153036</xdr:rowOff>
    </xdr:from>
    <xdr:to>
      <xdr:col>20</xdr:col>
      <xdr:colOff>38100</xdr:colOff>
      <xdr:row>108</xdr:row>
      <xdr:rowOff>83186</xdr:rowOff>
    </xdr:to>
    <xdr:sp macro="" textlink="">
      <xdr:nvSpPr>
        <xdr:cNvPr id="416" name="楕円 415">
          <a:extLst>
            <a:ext uri="{FF2B5EF4-FFF2-40B4-BE49-F238E27FC236}">
              <a16:creationId xmlns:a16="http://schemas.microsoft.com/office/drawing/2014/main" id="{69659D0B-7312-4B1B-A963-AF760741D2FB}"/>
            </a:ext>
          </a:extLst>
        </xdr:cNvPr>
        <xdr:cNvSpPr/>
      </xdr:nvSpPr>
      <xdr:spPr>
        <a:xfrm>
          <a:off x="3388360" y="1849818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91439</xdr:rowOff>
    </xdr:from>
    <xdr:to>
      <xdr:col>24</xdr:col>
      <xdr:colOff>63500</xdr:colOff>
      <xdr:row>108</xdr:row>
      <xdr:rowOff>32386</xdr:rowOff>
    </xdr:to>
    <xdr:cxnSp macro="">
      <xdr:nvCxnSpPr>
        <xdr:cNvPr id="417" name="直線コネクタ 416">
          <a:extLst>
            <a:ext uri="{FF2B5EF4-FFF2-40B4-BE49-F238E27FC236}">
              <a16:creationId xmlns:a16="http://schemas.microsoft.com/office/drawing/2014/main" id="{9D573AB6-2E51-4DF2-8873-B33F6C9DA5E9}"/>
            </a:ext>
          </a:extLst>
        </xdr:cNvPr>
        <xdr:cNvCxnSpPr/>
      </xdr:nvCxnSpPr>
      <xdr:spPr>
        <a:xfrm flipV="1">
          <a:off x="3431540" y="18440399"/>
          <a:ext cx="742950" cy="10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151130</xdr:rowOff>
    </xdr:from>
    <xdr:to>
      <xdr:col>15</xdr:col>
      <xdr:colOff>101600</xdr:colOff>
      <xdr:row>108</xdr:row>
      <xdr:rowOff>81280</xdr:rowOff>
    </xdr:to>
    <xdr:sp macro="" textlink="">
      <xdr:nvSpPr>
        <xdr:cNvPr id="418" name="楕円 417">
          <a:extLst>
            <a:ext uri="{FF2B5EF4-FFF2-40B4-BE49-F238E27FC236}">
              <a16:creationId xmlns:a16="http://schemas.microsoft.com/office/drawing/2014/main" id="{66CCAC1E-ABA7-4050-A20A-3FB9A3466CA5}"/>
            </a:ext>
          </a:extLst>
        </xdr:cNvPr>
        <xdr:cNvSpPr/>
      </xdr:nvSpPr>
      <xdr:spPr>
        <a:xfrm>
          <a:off x="2571750" y="184962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30480</xdr:rowOff>
    </xdr:from>
    <xdr:to>
      <xdr:col>19</xdr:col>
      <xdr:colOff>177800</xdr:colOff>
      <xdr:row>108</xdr:row>
      <xdr:rowOff>32386</xdr:rowOff>
    </xdr:to>
    <xdr:cxnSp macro="">
      <xdr:nvCxnSpPr>
        <xdr:cNvPr id="419" name="直線コネクタ 418">
          <a:extLst>
            <a:ext uri="{FF2B5EF4-FFF2-40B4-BE49-F238E27FC236}">
              <a16:creationId xmlns:a16="http://schemas.microsoft.com/office/drawing/2014/main" id="{382C64E0-0AE5-406F-959E-4FE2CE95FB3F}"/>
            </a:ext>
          </a:extLst>
        </xdr:cNvPr>
        <xdr:cNvCxnSpPr/>
      </xdr:nvCxnSpPr>
      <xdr:spPr>
        <a:xfrm>
          <a:off x="2626360" y="18545175"/>
          <a:ext cx="80518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101600</xdr:rowOff>
    </xdr:from>
    <xdr:to>
      <xdr:col>10</xdr:col>
      <xdr:colOff>165100</xdr:colOff>
      <xdr:row>109</xdr:row>
      <xdr:rowOff>31750</xdr:rowOff>
    </xdr:to>
    <xdr:sp macro="" textlink="">
      <xdr:nvSpPr>
        <xdr:cNvPr id="420" name="楕円 419">
          <a:extLst>
            <a:ext uri="{FF2B5EF4-FFF2-40B4-BE49-F238E27FC236}">
              <a16:creationId xmlns:a16="http://schemas.microsoft.com/office/drawing/2014/main" id="{10456F12-FF19-47E3-B4C3-ACDDA464C461}"/>
            </a:ext>
          </a:extLst>
        </xdr:cNvPr>
        <xdr:cNvSpPr/>
      </xdr:nvSpPr>
      <xdr:spPr>
        <a:xfrm>
          <a:off x="1774190" y="186143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30480</xdr:rowOff>
    </xdr:from>
    <xdr:to>
      <xdr:col>15</xdr:col>
      <xdr:colOff>50800</xdr:colOff>
      <xdr:row>108</xdr:row>
      <xdr:rowOff>152400</xdr:rowOff>
    </xdr:to>
    <xdr:cxnSp macro="">
      <xdr:nvCxnSpPr>
        <xdr:cNvPr id="421" name="直線コネクタ 420">
          <a:extLst>
            <a:ext uri="{FF2B5EF4-FFF2-40B4-BE49-F238E27FC236}">
              <a16:creationId xmlns:a16="http://schemas.microsoft.com/office/drawing/2014/main" id="{3A256FC0-72D0-4F21-B56C-131223F0010C}"/>
            </a:ext>
          </a:extLst>
        </xdr:cNvPr>
        <xdr:cNvCxnSpPr/>
      </xdr:nvCxnSpPr>
      <xdr:spPr>
        <a:xfrm flipV="1">
          <a:off x="1828800" y="18545175"/>
          <a:ext cx="79756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71120</xdr:rowOff>
    </xdr:from>
    <xdr:to>
      <xdr:col>6</xdr:col>
      <xdr:colOff>38100</xdr:colOff>
      <xdr:row>109</xdr:row>
      <xdr:rowOff>1270</xdr:rowOff>
    </xdr:to>
    <xdr:sp macro="" textlink="">
      <xdr:nvSpPr>
        <xdr:cNvPr id="422" name="楕円 421">
          <a:extLst>
            <a:ext uri="{FF2B5EF4-FFF2-40B4-BE49-F238E27FC236}">
              <a16:creationId xmlns:a16="http://schemas.microsoft.com/office/drawing/2014/main" id="{33A32E37-7E2C-44CE-888C-00EF189D9082}"/>
            </a:ext>
          </a:extLst>
        </xdr:cNvPr>
        <xdr:cNvSpPr/>
      </xdr:nvSpPr>
      <xdr:spPr>
        <a:xfrm>
          <a:off x="988060" y="185858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121920</xdr:rowOff>
    </xdr:from>
    <xdr:to>
      <xdr:col>10</xdr:col>
      <xdr:colOff>114300</xdr:colOff>
      <xdr:row>108</xdr:row>
      <xdr:rowOff>152400</xdr:rowOff>
    </xdr:to>
    <xdr:cxnSp macro="">
      <xdr:nvCxnSpPr>
        <xdr:cNvPr id="423" name="直線コネクタ 422">
          <a:extLst>
            <a:ext uri="{FF2B5EF4-FFF2-40B4-BE49-F238E27FC236}">
              <a16:creationId xmlns:a16="http://schemas.microsoft.com/office/drawing/2014/main" id="{4842A590-648E-4CDD-B2FF-ADED717094D9}"/>
            </a:ext>
          </a:extLst>
        </xdr:cNvPr>
        <xdr:cNvCxnSpPr/>
      </xdr:nvCxnSpPr>
      <xdr:spPr>
        <a:xfrm>
          <a:off x="1031240" y="18640425"/>
          <a:ext cx="7975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135907</xdr:rowOff>
    </xdr:from>
    <xdr:ext cx="405111" cy="259045"/>
    <xdr:sp macro="" textlink="">
      <xdr:nvSpPr>
        <xdr:cNvPr id="424" name="n_1aveValue【市民会館】&#10;有形固定資産減価償却率">
          <a:extLst>
            <a:ext uri="{FF2B5EF4-FFF2-40B4-BE49-F238E27FC236}">
              <a16:creationId xmlns:a16="http://schemas.microsoft.com/office/drawing/2014/main" id="{B98ED573-8A73-42A2-927C-83EA917420D2}"/>
            </a:ext>
          </a:extLst>
        </xdr:cNvPr>
        <xdr:cNvSpPr txBox="1"/>
      </xdr:nvSpPr>
      <xdr:spPr>
        <a:xfrm>
          <a:off x="3239144" y="1744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145432</xdr:rowOff>
    </xdr:from>
    <xdr:ext cx="405111" cy="259045"/>
    <xdr:sp macro="" textlink="">
      <xdr:nvSpPr>
        <xdr:cNvPr id="425" name="n_2aveValue【市民会館】&#10;有形固定資産減価償却率">
          <a:extLst>
            <a:ext uri="{FF2B5EF4-FFF2-40B4-BE49-F238E27FC236}">
              <a16:creationId xmlns:a16="http://schemas.microsoft.com/office/drawing/2014/main" id="{B7839D97-F0AA-4D19-8F66-003D2D4308EC}"/>
            </a:ext>
          </a:extLst>
        </xdr:cNvPr>
        <xdr:cNvSpPr txBox="1"/>
      </xdr:nvSpPr>
      <xdr:spPr>
        <a:xfrm>
          <a:off x="2439044" y="1745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143527</xdr:rowOff>
    </xdr:from>
    <xdr:ext cx="405111" cy="259045"/>
    <xdr:sp macro="" textlink="">
      <xdr:nvSpPr>
        <xdr:cNvPr id="426" name="n_3aveValue【市民会館】&#10;有形固定資産減価償却率">
          <a:extLst>
            <a:ext uri="{FF2B5EF4-FFF2-40B4-BE49-F238E27FC236}">
              <a16:creationId xmlns:a16="http://schemas.microsoft.com/office/drawing/2014/main" id="{BAC84DF5-2C31-4603-9736-38832957B760}"/>
            </a:ext>
          </a:extLst>
        </xdr:cNvPr>
        <xdr:cNvSpPr txBox="1"/>
      </xdr:nvSpPr>
      <xdr:spPr>
        <a:xfrm>
          <a:off x="1641484" y="1745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120666</xdr:rowOff>
    </xdr:from>
    <xdr:ext cx="405111" cy="259045"/>
    <xdr:sp macro="" textlink="">
      <xdr:nvSpPr>
        <xdr:cNvPr id="427" name="n_4aveValue【市民会館】&#10;有形固定資産減価償却率">
          <a:extLst>
            <a:ext uri="{FF2B5EF4-FFF2-40B4-BE49-F238E27FC236}">
              <a16:creationId xmlns:a16="http://schemas.microsoft.com/office/drawing/2014/main" id="{A11B5CEC-7429-499A-910D-50F086823CAA}"/>
            </a:ext>
          </a:extLst>
        </xdr:cNvPr>
        <xdr:cNvSpPr txBox="1"/>
      </xdr:nvSpPr>
      <xdr:spPr>
        <a:xfrm>
          <a:off x="855354" y="17439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74313</xdr:rowOff>
    </xdr:from>
    <xdr:ext cx="405111" cy="259045"/>
    <xdr:sp macro="" textlink="">
      <xdr:nvSpPr>
        <xdr:cNvPr id="428" name="n_1mainValue【市民会館】&#10;有形固定資産減価償却率">
          <a:extLst>
            <a:ext uri="{FF2B5EF4-FFF2-40B4-BE49-F238E27FC236}">
              <a16:creationId xmlns:a16="http://schemas.microsoft.com/office/drawing/2014/main" id="{5F445E56-A8E3-48B9-A61F-D7DA66879883}"/>
            </a:ext>
          </a:extLst>
        </xdr:cNvPr>
        <xdr:cNvSpPr txBox="1"/>
      </xdr:nvSpPr>
      <xdr:spPr>
        <a:xfrm>
          <a:off x="3239144" y="1859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72407</xdr:rowOff>
    </xdr:from>
    <xdr:ext cx="405111" cy="259045"/>
    <xdr:sp macro="" textlink="">
      <xdr:nvSpPr>
        <xdr:cNvPr id="429" name="n_2mainValue【市民会館】&#10;有形固定資産減価償却率">
          <a:extLst>
            <a:ext uri="{FF2B5EF4-FFF2-40B4-BE49-F238E27FC236}">
              <a16:creationId xmlns:a16="http://schemas.microsoft.com/office/drawing/2014/main" id="{51C55E5E-059D-4DC8-B1B8-48B21531AD7D}"/>
            </a:ext>
          </a:extLst>
        </xdr:cNvPr>
        <xdr:cNvSpPr txBox="1"/>
      </xdr:nvSpPr>
      <xdr:spPr>
        <a:xfrm>
          <a:off x="2439044" y="185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109</xdr:row>
      <xdr:rowOff>22877</xdr:rowOff>
    </xdr:from>
    <xdr:ext cx="469744" cy="259045"/>
    <xdr:sp macro="" textlink="">
      <xdr:nvSpPr>
        <xdr:cNvPr id="430" name="n_3mainValue【市民会館】&#10;有形固定資産減価償却率">
          <a:extLst>
            <a:ext uri="{FF2B5EF4-FFF2-40B4-BE49-F238E27FC236}">
              <a16:creationId xmlns:a16="http://schemas.microsoft.com/office/drawing/2014/main" id="{D34F217E-6003-4152-987D-6B9FA6258E9F}"/>
            </a:ext>
          </a:extLst>
        </xdr:cNvPr>
        <xdr:cNvSpPr txBox="1"/>
      </xdr:nvSpPr>
      <xdr:spPr>
        <a:xfrm>
          <a:off x="1611072" y="1870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163847</xdr:rowOff>
    </xdr:from>
    <xdr:ext cx="405111" cy="259045"/>
    <xdr:sp macro="" textlink="">
      <xdr:nvSpPr>
        <xdr:cNvPr id="431" name="n_4mainValue【市民会館】&#10;有形固定資産減価償却率">
          <a:extLst>
            <a:ext uri="{FF2B5EF4-FFF2-40B4-BE49-F238E27FC236}">
              <a16:creationId xmlns:a16="http://schemas.microsoft.com/office/drawing/2014/main" id="{90F361E4-EF9C-4D29-8C30-B5797A6F084D}"/>
            </a:ext>
          </a:extLst>
        </xdr:cNvPr>
        <xdr:cNvSpPr txBox="1"/>
      </xdr:nvSpPr>
      <xdr:spPr>
        <a:xfrm>
          <a:off x="855354" y="186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a:extLst>
            <a:ext uri="{FF2B5EF4-FFF2-40B4-BE49-F238E27FC236}">
              <a16:creationId xmlns:a16="http://schemas.microsoft.com/office/drawing/2014/main" id="{FA4C999B-BF7C-419B-856C-C8CD5C9EA74B}"/>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a:extLst>
            <a:ext uri="{FF2B5EF4-FFF2-40B4-BE49-F238E27FC236}">
              <a16:creationId xmlns:a16="http://schemas.microsoft.com/office/drawing/2014/main" id="{92E13AD6-3357-4DC3-B5F8-BD6C9DE4B01C}"/>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a:extLst>
            <a:ext uri="{FF2B5EF4-FFF2-40B4-BE49-F238E27FC236}">
              <a16:creationId xmlns:a16="http://schemas.microsoft.com/office/drawing/2014/main" id="{731B84E7-A2B4-4DE5-895C-91BD6594D544}"/>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a:extLst>
            <a:ext uri="{FF2B5EF4-FFF2-40B4-BE49-F238E27FC236}">
              <a16:creationId xmlns:a16="http://schemas.microsoft.com/office/drawing/2014/main" id="{3ADD016B-A351-4EAB-B480-DC5DAB273C0C}"/>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a:extLst>
            <a:ext uri="{FF2B5EF4-FFF2-40B4-BE49-F238E27FC236}">
              <a16:creationId xmlns:a16="http://schemas.microsoft.com/office/drawing/2014/main" id="{B0E3E3F4-543A-4F4C-B58F-637C8E484755}"/>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a:extLst>
            <a:ext uri="{FF2B5EF4-FFF2-40B4-BE49-F238E27FC236}">
              <a16:creationId xmlns:a16="http://schemas.microsoft.com/office/drawing/2014/main" id="{F9DFFC45-7114-440D-8074-C6F8AD74140C}"/>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a:extLst>
            <a:ext uri="{FF2B5EF4-FFF2-40B4-BE49-F238E27FC236}">
              <a16:creationId xmlns:a16="http://schemas.microsoft.com/office/drawing/2014/main" id="{1529E5C9-C650-4403-835C-6C9F80C4653A}"/>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a:extLst>
            <a:ext uri="{FF2B5EF4-FFF2-40B4-BE49-F238E27FC236}">
              <a16:creationId xmlns:a16="http://schemas.microsoft.com/office/drawing/2014/main" id="{345CF5C7-D025-4FBC-9DCA-E4C46DE5AB95}"/>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a:extLst>
            <a:ext uri="{FF2B5EF4-FFF2-40B4-BE49-F238E27FC236}">
              <a16:creationId xmlns:a16="http://schemas.microsoft.com/office/drawing/2014/main" id="{A77E09BC-AC96-4529-8436-7BC9A2BF806E}"/>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a:extLst>
            <a:ext uri="{FF2B5EF4-FFF2-40B4-BE49-F238E27FC236}">
              <a16:creationId xmlns:a16="http://schemas.microsoft.com/office/drawing/2014/main" id="{1311A6BA-0D89-461B-A01A-3BA1836B93ED}"/>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a:extLst>
            <a:ext uri="{FF2B5EF4-FFF2-40B4-BE49-F238E27FC236}">
              <a16:creationId xmlns:a16="http://schemas.microsoft.com/office/drawing/2014/main" id="{EDE571BD-1376-42B7-AF28-73E9A6E21C20}"/>
            </a:ext>
          </a:extLst>
        </xdr:cNvPr>
        <xdr:cNvCxnSpPr/>
      </xdr:nvCxnSpPr>
      <xdr:spPr>
        <a:xfrm>
          <a:off x="5960110" y="18474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3" name="テキスト ボックス 442">
          <a:extLst>
            <a:ext uri="{FF2B5EF4-FFF2-40B4-BE49-F238E27FC236}">
              <a16:creationId xmlns:a16="http://schemas.microsoft.com/office/drawing/2014/main" id="{D428A7E5-AF74-4146-B6CC-43B2033800C5}"/>
            </a:ext>
          </a:extLst>
        </xdr:cNvPr>
        <xdr:cNvSpPr txBox="1"/>
      </xdr:nvSpPr>
      <xdr:spPr>
        <a:xfrm>
          <a:off x="5527221" y="1833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1C7B1298-772C-45E5-A79A-D6BB0BF58E97}"/>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a:extLst>
            <a:ext uri="{FF2B5EF4-FFF2-40B4-BE49-F238E27FC236}">
              <a16:creationId xmlns:a16="http://schemas.microsoft.com/office/drawing/2014/main" id="{4945E805-B740-40DB-A1F9-52400E2AA8EB}"/>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a:extLst>
            <a:ext uri="{FF2B5EF4-FFF2-40B4-BE49-F238E27FC236}">
              <a16:creationId xmlns:a16="http://schemas.microsoft.com/office/drawing/2014/main" id="{97F35E03-BD69-403E-B0BA-1DCF34E75AD9}"/>
            </a:ext>
          </a:extLst>
        </xdr:cNvPr>
        <xdr:cNvCxnSpPr/>
      </xdr:nvCxnSpPr>
      <xdr:spPr>
        <a:xfrm>
          <a:off x="5960110" y="17331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7" name="テキスト ボックス 446">
          <a:extLst>
            <a:ext uri="{FF2B5EF4-FFF2-40B4-BE49-F238E27FC236}">
              <a16:creationId xmlns:a16="http://schemas.microsoft.com/office/drawing/2014/main" id="{6E069A28-268B-4976-BA74-07A1FE1A4BBD}"/>
            </a:ext>
          </a:extLst>
        </xdr:cNvPr>
        <xdr:cNvSpPr txBox="1"/>
      </xdr:nvSpPr>
      <xdr:spPr>
        <a:xfrm>
          <a:off x="5527221" y="1719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a:extLst>
            <a:ext uri="{FF2B5EF4-FFF2-40B4-BE49-F238E27FC236}">
              <a16:creationId xmlns:a16="http://schemas.microsoft.com/office/drawing/2014/main" id="{7ECA1996-EC0A-4848-90E3-169EB8238A40}"/>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9" name="テキスト ボックス 448">
          <a:extLst>
            <a:ext uri="{FF2B5EF4-FFF2-40B4-BE49-F238E27FC236}">
              <a16:creationId xmlns:a16="http://schemas.microsoft.com/office/drawing/2014/main" id="{85C30D0C-1DC6-4430-8072-75473C48D134}"/>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市民会館】&#10;一人当たり面積グラフ枠">
          <a:extLst>
            <a:ext uri="{FF2B5EF4-FFF2-40B4-BE49-F238E27FC236}">
              <a16:creationId xmlns:a16="http://schemas.microsoft.com/office/drawing/2014/main" id="{6F38F2BD-026C-4876-B245-697709BA1DE1}"/>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93345</xdr:rowOff>
    </xdr:from>
    <xdr:to>
      <xdr:col>54</xdr:col>
      <xdr:colOff>189865</xdr:colOff>
      <xdr:row>107</xdr:row>
      <xdr:rowOff>104775</xdr:rowOff>
    </xdr:to>
    <xdr:cxnSp macro="">
      <xdr:nvCxnSpPr>
        <xdr:cNvPr id="451" name="直線コネクタ 450">
          <a:extLst>
            <a:ext uri="{FF2B5EF4-FFF2-40B4-BE49-F238E27FC236}">
              <a16:creationId xmlns:a16="http://schemas.microsoft.com/office/drawing/2014/main" id="{A6F78872-1E7B-47FA-8409-26F276F6A78F}"/>
            </a:ext>
          </a:extLst>
        </xdr:cNvPr>
        <xdr:cNvCxnSpPr/>
      </xdr:nvCxnSpPr>
      <xdr:spPr>
        <a:xfrm flipV="1">
          <a:off x="9429115" y="17242155"/>
          <a:ext cx="0" cy="1205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2" name="【市民会館】&#10;一人当たり面積最小値テキスト">
          <a:extLst>
            <a:ext uri="{FF2B5EF4-FFF2-40B4-BE49-F238E27FC236}">
              <a16:creationId xmlns:a16="http://schemas.microsoft.com/office/drawing/2014/main" id="{53C51D5D-4548-4482-AE52-113FB4B3E0E4}"/>
            </a:ext>
          </a:extLst>
        </xdr:cNvPr>
        <xdr:cNvSpPr txBox="1"/>
      </xdr:nvSpPr>
      <xdr:spPr>
        <a:xfrm>
          <a:off x="9467850"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3" name="直線コネクタ 452">
          <a:extLst>
            <a:ext uri="{FF2B5EF4-FFF2-40B4-BE49-F238E27FC236}">
              <a16:creationId xmlns:a16="http://schemas.microsoft.com/office/drawing/2014/main" id="{F50E28D3-A7F4-491E-9048-F806B519D4B3}"/>
            </a:ext>
          </a:extLst>
        </xdr:cNvPr>
        <xdr:cNvCxnSpPr/>
      </xdr:nvCxnSpPr>
      <xdr:spPr>
        <a:xfrm>
          <a:off x="9356090" y="1844802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40022</xdr:rowOff>
    </xdr:from>
    <xdr:ext cx="469744" cy="259045"/>
    <xdr:sp macro="" textlink="">
      <xdr:nvSpPr>
        <xdr:cNvPr id="454" name="【市民会館】&#10;一人当たり面積最大値テキスト">
          <a:extLst>
            <a:ext uri="{FF2B5EF4-FFF2-40B4-BE49-F238E27FC236}">
              <a16:creationId xmlns:a16="http://schemas.microsoft.com/office/drawing/2014/main" id="{7BFC770D-5F30-4FC5-9012-D4C71A11B035}"/>
            </a:ext>
          </a:extLst>
        </xdr:cNvPr>
        <xdr:cNvSpPr txBox="1"/>
      </xdr:nvSpPr>
      <xdr:spPr>
        <a:xfrm>
          <a:off x="9467850" y="17013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93345</xdr:rowOff>
    </xdr:from>
    <xdr:to>
      <xdr:col>55</xdr:col>
      <xdr:colOff>88900</xdr:colOff>
      <xdr:row>100</xdr:row>
      <xdr:rowOff>93345</xdr:rowOff>
    </xdr:to>
    <xdr:cxnSp macro="">
      <xdr:nvCxnSpPr>
        <xdr:cNvPr id="455" name="直線コネクタ 454">
          <a:extLst>
            <a:ext uri="{FF2B5EF4-FFF2-40B4-BE49-F238E27FC236}">
              <a16:creationId xmlns:a16="http://schemas.microsoft.com/office/drawing/2014/main" id="{A5535855-2680-4E87-AA70-785218210C3C}"/>
            </a:ext>
          </a:extLst>
        </xdr:cNvPr>
        <xdr:cNvCxnSpPr/>
      </xdr:nvCxnSpPr>
      <xdr:spPr>
        <a:xfrm>
          <a:off x="9356090" y="172421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168291</xdr:rowOff>
    </xdr:from>
    <xdr:ext cx="469744" cy="259045"/>
    <xdr:sp macro="" textlink="">
      <xdr:nvSpPr>
        <xdr:cNvPr id="456" name="【市民会館】&#10;一人当たり面積平均値テキスト">
          <a:extLst>
            <a:ext uri="{FF2B5EF4-FFF2-40B4-BE49-F238E27FC236}">
              <a16:creationId xmlns:a16="http://schemas.microsoft.com/office/drawing/2014/main" id="{6454C6B6-55B9-4791-9B46-D45AAE8B1608}"/>
            </a:ext>
          </a:extLst>
        </xdr:cNvPr>
        <xdr:cNvSpPr txBox="1"/>
      </xdr:nvSpPr>
      <xdr:spPr>
        <a:xfrm>
          <a:off x="9467850" y="178314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145414</xdr:rowOff>
    </xdr:from>
    <xdr:to>
      <xdr:col>55</xdr:col>
      <xdr:colOff>50800</xdr:colOff>
      <xdr:row>105</xdr:row>
      <xdr:rowOff>75564</xdr:rowOff>
    </xdr:to>
    <xdr:sp macro="" textlink="">
      <xdr:nvSpPr>
        <xdr:cNvPr id="457" name="フローチャート: 判断 456">
          <a:extLst>
            <a:ext uri="{FF2B5EF4-FFF2-40B4-BE49-F238E27FC236}">
              <a16:creationId xmlns:a16="http://schemas.microsoft.com/office/drawing/2014/main" id="{25E61B39-8892-459D-A2EB-438CDF7AB57F}"/>
            </a:ext>
          </a:extLst>
        </xdr:cNvPr>
        <xdr:cNvSpPr/>
      </xdr:nvSpPr>
      <xdr:spPr>
        <a:xfrm>
          <a:off x="9394190" y="17974309"/>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162561</xdr:rowOff>
    </xdr:from>
    <xdr:to>
      <xdr:col>50</xdr:col>
      <xdr:colOff>165100</xdr:colOff>
      <xdr:row>105</xdr:row>
      <xdr:rowOff>92711</xdr:rowOff>
    </xdr:to>
    <xdr:sp macro="" textlink="">
      <xdr:nvSpPr>
        <xdr:cNvPr id="458" name="フローチャート: 判断 457">
          <a:extLst>
            <a:ext uri="{FF2B5EF4-FFF2-40B4-BE49-F238E27FC236}">
              <a16:creationId xmlns:a16="http://schemas.microsoft.com/office/drawing/2014/main" id="{477D2C9C-671B-4103-8226-62EED5515DD8}"/>
            </a:ext>
          </a:extLst>
        </xdr:cNvPr>
        <xdr:cNvSpPr/>
      </xdr:nvSpPr>
      <xdr:spPr>
        <a:xfrm>
          <a:off x="8632190" y="1799526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162561</xdr:rowOff>
    </xdr:from>
    <xdr:to>
      <xdr:col>46</xdr:col>
      <xdr:colOff>38100</xdr:colOff>
      <xdr:row>105</xdr:row>
      <xdr:rowOff>92711</xdr:rowOff>
    </xdr:to>
    <xdr:sp macro="" textlink="">
      <xdr:nvSpPr>
        <xdr:cNvPr id="459" name="フローチャート: 判断 458">
          <a:extLst>
            <a:ext uri="{FF2B5EF4-FFF2-40B4-BE49-F238E27FC236}">
              <a16:creationId xmlns:a16="http://schemas.microsoft.com/office/drawing/2014/main" id="{63B3B35C-8A53-4A1D-B03A-BC97613549AF}"/>
            </a:ext>
          </a:extLst>
        </xdr:cNvPr>
        <xdr:cNvSpPr/>
      </xdr:nvSpPr>
      <xdr:spPr>
        <a:xfrm>
          <a:off x="7846060" y="1799526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60" name="フローチャート: 判断 459">
          <a:extLst>
            <a:ext uri="{FF2B5EF4-FFF2-40B4-BE49-F238E27FC236}">
              <a16:creationId xmlns:a16="http://schemas.microsoft.com/office/drawing/2014/main" id="{C4067079-FDAD-4C61-9CD4-DBEC3A450C1F}"/>
            </a:ext>
          </a:extLst>
        </xdr:cNvPr>
        <xdr:cNvSpPr/>
      </xdr:nvSpPr>
      <xdr:spPr>
        <a:xfrm>
          <a:off x="7029450" y="1802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13970</xdr:rowOff>
    </xdr:from>
    <xdr:to>
      <xdr:col>36</xdr:col>
      <xdr:colOff>165100</xdr:colOff>
      <xdr:row>105</xdr:row>
      <xdr:rowOff>115570</xdr:rowOff>
    </xdr:to>
    <xdr:sp macro="" textlink="">
      <xdr:nvSpPr>
        <xdr:cNvPr id="461" name="フローチャート: 判断 460">
          <a:extLst>
            <a:ext uri="{FF2B5EF4-FFF2-40B4-BE49-F238E27FC236}">
              <a16:creationId xmlns:a16="http://schemas.microsoft.com/office/drawing/2014/main" id="{2B1503A4-FD25-447D-B052-7B652036FA6D}"/>
            </a:ext>
          </a:extLst>
        </xdr:cNvPr>
        <xdr:cNvSpPr/>
      </xdr:nvSpPr>
      <xdr:spPr>
        <a:xfrm>
          <a:off x="6231890" y="1802003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BFBEB0DD-6342-4995-B159-4E974B0FDC0B}"/>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B09E8A81-828E-457B-B1DE-F924C67850F3}"/>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231332CD-9C73-439E-83C6-3A4204B03999}"/>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40776D92-2FD9-4E69-B17A-E4C5DDF59EC1}"/>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3CE2BF9C-24E4-462B-9AEC-0BF6359B09D9}"/>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48261</xdr:rowOff>
    </xdr:from>
    <xdr:to>
      <xdr:col>55</xdr:col>
      <xdr:colOff>50800</xdr:colOff>
      <xdr:row>106</xdr:row>
      <xdr:rowOff>149861</xdr:rowOff>
    </xdr:to>
    <xdr:sp macro="" textlink="">
      <xdr:nvSpPr>
        <xdr:cNvPr id="467" name="楕円 466">
          <a:extLst>
            <a:ext uri="{FF2B5EF4-FFF2-40B4-BE49-F238E27FC236}">
              <a16:creationId xmlns:a16="http://schemas.microsoft.com/office/drawing/2014/main" id="{51230179-6B9D-4414-9D73-D8BA85110708}"/>
            </a:ext>
          </a:extLst>
        </xdr:cNvPr>
        <xdr:cNvSpPr/>
      </xdr:nvSpPr>
      <xdr:spPr>
        <a:xfrm>
          <a:off x="9394190" y="18223866"/>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26688</xdr:rowOff>
    </xdr:from>
    <xdr:ext cx="469744" cy="259045"/>
    <xdr:sp macro="" textlink="">
      <xdr:nvSpPr>
        <xdr:cNvPr id="468" name="【市民会館】&#10;一人当たり面積該当値テキスト">
          <a:extLst>
            <a:ext uri="{FF2B5EF4-FFF2-40B4-BE49-F238E27FC236}">
              <a16:creationId xmlns:a16="http://schemas.microsoft.com/office/drawing/2014/main" id="{2872830F-17DE-40EF-B80C-6495896C9EFB}"/>
            </a:ext>
          </a:extLst>
        </xdr:cNvPr>
        <xdr:cNvSpPr txBox="1"/>
      </xdr:nvSpPr>
      <xdr:spPr>
        <a:xfrm>
          <a:off x="9467850" y="18198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48261</xdr:rowOff>
    </xdr:from>
    <xdr:to>
      <xdr:col>50</xdr:col>
      <xdr:colOff>165100</xdr:colOff>
      <xdr:row>106</xdr:row>
      <xdr:rowOff>149861</xdr:rowOff>
    </xdr:to>
    <xdr:sp macro="" textlink="">
      <xdr:nvSpPr>
        <xdr:cNvPr id="469" name="楕円 468">
          <a:extLst>
            <a:ext uri="{FF2B5EF4-FFF2-40B4-BE49-F238E27FC236}">
              <a16:creationId xmlns:a16="http://schemas.microsoft.com/office/drawing/2014/main" id="{D20CA43A-2695-4C60-B472-63CD992B368A}"/>
            </a:ext>
          </a:extLst>
        </xdr:cNvPr>
        <xdr:cNvSpPr/>
      </xdr:nvSpPr>
      <xdr:spPr>
        <a:xfrm>
          <a:off x="8632190" y="1822386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99061</xdr:rowOff>
    </xdr:from>
    <xdr:to>
      <xdr:col>55</xdr:col>
      <xdr:colOff>0</xdr:colOff>
      <xdr:row>106</xdr:row>
      <xdr:rowOff>99061</xdr:rowOff>
    </xdr:to>
    <xdr:cxnSp macro="">
      <xdr:nvCxnSpPr>
        <xdr:cNvPr id="470" name="直線コネクタ 469">
          <a:extLst>
            <a:ext uri="{FF2B5EF4-FFF2-40B4-BE49-F238E27FC236}">
              <a16:creationId xmlns:a16="http://schemas.microsoft.com/office/drawing/2014/main" id="{028EB753-CC20-4B26-9954-127FF2227852}"/>
            </a:ext>
          </a:extLst>
        </xdr:cNvPr>
        <xdr:cNvCxnSpPr/>
      </xdr:nvCxnSpPr>
      <xdr:spPr>
        <a:xfrm>
          <a:off x="8686800" y="1826895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48261</xdr:rowOff>
    </xdr:from>
    <xdr:to>
      <xdr:col>46</xdr:col>
      <xdr:colOff>38100</xdr:colOff>
      <xdr:row>106</xdr:row>
      <xdr:rowOff>149861</xdr:rowOff>
    </xdr:to>
    <xdr:sp macro="" textlink="">
      <xdr:nvSpPr>
        <xdr:cNvPr id="471" name="楕円 470">
          <a:extLst>
            <a:ext uri="{FF2B5EF4-FFF2-40B4-BE49-F238E27FC236}">
              <a16:creationId xmlns:a16="http://schemas.microsoft.com/office/drawing/2014/main" id="{A42F72B5-82C4-4F16-B036-884ED4400B35}"/>
            </a:ext>
          </a:extLst>
        </xdr:cNvPr>
        <xdr:cNvSpPr/>
      </xdr:nvSpPr>
      <xdr:spPr>
        <a:xfrm>
          <a:off x="7846060" y="1822386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99061</xdr:rowOff>
    </xdr:from>
    <xdr:to>
      <xdr:col>50</xdr:col>
      <xdr:colOff>114300</xdr:colOff>
      <xdr:row>106</xdr:row>
      <xdr:rowOff>99061</xdr:rowOff>
    </xdr:to>
    <xdr:cxnSp macro="">
      <xdr:nvCxnSpPr>
        <xdr:cNvPr id="472" name="直線コネクタ 471">
          <a:extLst>
            <a:ext uri="{FF2B5EF4-FFF2-40B4-BE49-F238E27FC236}">
              <a16:creationId xmlns:a16="http://schemas.microsoft.com/office/drawing/2014/main" id="{7F6761AB-B207-4347-AF01-C0E1A6F1E688}"/>
            </a:ext>
          </a:extLst>
        </xdr:cNvPr>
        <xdr:cNvCxnSpPr/>
      </xdr:nvCxnSpPr>
      <xdr:spPr>
        <a:xfrm>
          <a:off x="7889240" y="1826895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145414</xdr:rowOff>
    </xdr:from>
    <xdr:to>
      <xdr:col>41</xdr:col>
      <xdr:colOff>101600</xdr:colOff>
      <xdr:row>107</xdr:row>
      <xdr:rowOff>75564</xdr:rowOff>
    </xdr:to>
    <xdr:sp macro="" textlink="">
      <xdr:nvSpPr>
        <xdr:cNvPr id="473" name="楕円 472">
          <a:extLst>
            <a:ext uri="{FF2B5EF4-FFF2-40B4-BE49-F238E27FC236}">
              <a16:creationId xmlns:a16="http://schemas.microsoft.com/office/drawing/2014/main" id="{3F4A9F59-C39A-47EC-B8AD-0C46E5E22735}"/>
            </a:ext>
          </a:extLst>
        </xdr:cNvPr>
        <xdr:cNvSpPr/>
      </xdr:nvSpPr>
      <xdr:spPr>
        <a:xfrm>
          <a:off x="7029450" y="1831720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99061</xdr:rowOff>
    </xdr:from>
    <xdr:to>
      <xdr:col>45</xdr:col>
      <xdr:colOff>177800</xdr:colOff>
      <xdr:row>107</xdr:row>
      <xdr:rowOff>24764</xdr:rowOff>
    </xdr:to>
    <xdr:cxnSp macro="">
      <xdr:nvCxnSpPr>
        <xdr:cNvPr id="474" name="直線コネクタ 473">
          <a:extLst>
            <a:ext uri="{FF2B5EF4-FFF2-40B4-BE49-F238E27FC236}">
              <a16:creationId xmlns:a16="http://schemas.microsoft.com/office/drawing/2014/main" id="{62B3C3E4-45BF-4FCE-9F09-F59A32494277}"/>
            </a:ext>
          </a:extLst>
        </xdr:cNvPr>
        <xdr:cNvCxnSpPr/>
      </xdr:nvCxnSpPr>
      <xdr:spPr>
        <a:xfrm flipV="1">
          <a:off x="7084060" y="18268951"/>
          <a:ext cx="805180" cy="97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145414</xdr:rowOff>
    </xdr:from>
    <xdr:to>
      <xdr:col>36</xdr:col>
      <xdr:colOff>165100</xdr:colOff>
      <xdr:row>107</xdr:row>
      <xdr:rowOff>75564</xdr:rowOff>
    </xdr:to>
    <xdr:sp macro="" textlink="">
      <xdr:nvSpPr>
        <xdr:cNvPr id="475" name="楕円 474">
          <a:extLst>
            <a:ext uri="{FF2B5EF4-FFF2-40B4-BE49-F238E27FC236}">
              <a16:creationId xmlns:a16="http://schemas.microsoft.com/office/drawing/2014/main" id="{03DE8C6E-B7B0-4F71-947D-6659531CF18C}"/>
            </a:ext>
          </a:extLst>
        </xdr:cNvPr>
        <xdr:cNvSpPr/>
      </xdr:nvSpPr>
      <xdr:spPr>
        <a:xfrm>
          <a:off x="6231890" y="1831720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24764</xdr:rowOff>
    </xdr:from>
    <xdr:to>
      <xdr:col>41</xdr:col>
      <xdr:colOff>50800</xdr:colOff>
      <xdr:row>107</xdr:row>
      <xdr:rowOff>24764</xdr:rowOff>
    </xdr:to>
    <xdr:cxnSp macro="">
      <xdr:nvCxnSpPr>
        <xdr:cNvPr id="476" name="直線コネクタ 475">
          <a:extLst>
            <a:ext uri="{FF2B5EF4-FFF2-40B4-BE49-F238E27FC236}">
              <a16:creationId xmlns:a16="http://schemas.microsoft.com/office/drawing/2014/main" id="{70D9DAC9-1A88-4ABD-B7AA-BDEFED48AB33}"/>
            </a:ext>
          </a:extLst>
        </xdr:cNvPr>
        <xdr:cNvCxnSpPr/>
      </xdr:nvCxnSpPr>
      <xdr:spPr>
        <a:xfrm>
          <a:off x="6286500" y="18366104"/>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109238</xdr:rowOff>
    </xdr:from>
    <xdr:ext cx="469744" cy="259045"/>
    <xdr:sp macro="" textlink="">
      <xdr:nvSpPr>
        <xdr:cNvPr id="477" name="n_1aveValue【市民会館】&#10;一人当たり面積">
          <a:extLst>
            <a:ext uri="{FF2B5EF4-FFF2-40B4-BE49-F238E27FC236}">
              <a16:creationId xmlns:a16="http://schemas.microsoft.com/office/drawing/2014/main" id="{743C2CF4-D715-4390-AA4B-EBFFD4A203FA}"/>
            </a:ext>
          </a:extLst>
        </xdr:cNvPr>
        <xdr:cNvSpPr txBox="1"/>
      </xdr:nvSpPr>
      <xdr:spPr>
        <a:xfrm>
          <a:off x="8454467" y="1776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109238</xdr:rowOff>
    </xdr:from>
    <xdr:ext cx="469744" cy="259045"/>
    <xdr:sp macro="" textlink="">
      <xdr:nvSpPr>
        <xdr:cNvPr id="478" name="n_2aveValue【市民会館】&#10;一人当たり面積">
          <a:extLst>
            <a:ext uri="{FF2B5EF4-FFF2-40B4-BE49-F238E27FC236}">
              <a16:creationId xmlns:a16="http://schemas.microsoft.com/office/drawing/2014/main" id="{918C276F-ED78-4595-BA86-40C42DD79B1E}"/>
            </a:ext>
          </a:extLst>
        </xdr:cNvPr>
        <xdr:cNvSpPr txBox="1"/>
      </xdr:nvSpPr>
      <xdr:spPr>
        <a:xfrm>
          <a:off x="7673417" y="1776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132097</xdr:rowOff>
    </xdr:from>
    <xdr:ext cx="469744" cy="259045"/>
    <xdr:sp macro="" textlink="">
      <xdr:nvSpPr>
        <xdr:cNvPr id="479" name="n_3aveValue【市民会館】&#10;一人当たり面積">
          <a:extLst>
            <a:ext uri="{FF2B5EF4-FFF2-40B4-BE49-F238E27FC236}">
              <a16:creationId xmlns:a16="http://schemas.microsoft.com/office/drawing/2014/main" id="{0CF738D0-A4D8-4ACE-984F-2A92714094EC}"/>
            </a:ext>
          </a:extLst>
        </xdr:cNvPr>
        <xdr:cNvSpPr txBox="1"/>
      </xdr:nvSpPr>
      <xdr:spPr>
        <a:xfrm>
          <a:off x="6866332" y="1779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132097</xdr:rowOff>
    </xdr:from>
    <xdr:ext cx="469744" cy="259045"/>
    <xdr:sp macro="" textlink="">
      <xdr:nvSpPr>
        <xdr:cNvPr id="480" name="n_4aveValue【市民会館】&#10;一人当たり面積">
          <a:extLst>
            <a:ext uri="{FF2B5EF4-FFF2-40B4-BE49-F238E27FC236}">
              <a16:creationId xmlns:a16="http://schemas.microsoft.com/office/drawing/2014/main" id="{119B7BCC-2952-423F-A143-FD775ABC7BFA}"/>
            </a:ext>
          </a:extLst>
        </xdr:cNvPr>
        <xdr:cNvSpPr txBox="1"/>
      </xdr:nvSpPr>
      <xdr:spPr>
        <a:xfrm>
          <a:off x="6068772" y="1779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140988</xdr:rowOff>
    </xdr:from>
    <xdr:ext cx="469744" cy="259045"/>
    <xdr:sp macro="" textlink="">
      <xdr:nvSpPr>
        <xdr:cNvPr id="481" name="n_1mainValue【市民会館】&#10;一人当たり面積">
          <a:extLst>
            <a:ext uri="{FF2B5EF4-FFF2-40B4-BE49-F238E27FC236}">
              <a16:creationId xmlns:a16="http://schemas.microsoft.com/office/drawing/2014/main" id="{2FFD4BAB-39D4-4EBA-A4F6-A34B9BCFAB96}"/>
            </a:ext>
          </a:extLst>
        </xdr:cNvPr>
        <xdr:cNvSpPr txBox="1"/>
      </xdr:nvSpPr>
      <xdr:spPr>
        <a:xfrm>
          <a:off x="8454467" y="1831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140988</xdr:rowOff>
    </xdr:from>
    <xdr:ext cx="469744" cy="259045"/>
    <xdr:sp macro="" textlink="">
      <xdr:nvSpPr>
        <xdr:cNvPr id="482" name="n_2mainValue【市民会館】&#10;一人当たり面積">
          <a:extLst>
            <a:ext uri="{FF2B5EF4-FFF2-40B4-BE49-F238E27FC236}">
              <a16:creationId xmlns:a16="http://schemas.microsoft.com/office/drawing/2014/main" id="{A30C6F6C-5065-4D74-8749-3B9B8872002E}"/>
            </a:ext>
          </a:extLst>
        </xdr:cNvPr>
        <xdr:cNvSpPr txBox="1"/>
      </xdr:nvSpPr>
      <xdr:spPr>
        <a:xfrm>
          <a:off x="7673417" y="1831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66691</xdr:rowOff>
    </xdr:from>
    <xdr:ext cx="469744" cy="259045"/>
    <xdr:sp macro="" textlink="">
      <xdr:nvSpPr>
        <xdr:cNvPr id="483" name="n_3mainValue【市民会館】&#10;一人当たり面積">
          <a:extLst>
            <a:ext uri="{FF2B5EF4-FFF2-40B4-BE49-F238E27FC236}">
              <a16:creationId xmlns:a16="http://schemas.microsoft.com/office/drawing/2014/main" id="{E0EC5849-16E6-46B9-8DD4-4E923648AF3C}"/>
            </a:ext>
          </a:extLst>
        </xdr:cNvPr>
        <xdr:cNvSpPr txBox="1"/>
      </xdr:nvSpPr>
      <xdr:spPr>
        <a:xfrm>
          <a:off x="6866332" y="18409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66691</xdr:rowOff>
    </xdr:from>
    <xdr:ext cx="469744" cy="259045"/>
    <xdr:sp macro="" textlink="">
      <xdr:nvSpPr>
        <xdr:cNvPr id="484" name="n_4mainValue【市民会館】&#10;一人当たり面積">
          <a:extLst>
            <a:ext uri="{FF2B5EF4-FFF2-40B4-BE49-F238E27FC236}">
              <a16:creationId xmlns:a16="http://schemas.microsoft.com/office/drawing/2014/main" id="{033D104C-15BB-4947-8B06-1B543D8F3E92}"/>
            </a:ext>
          </a:extLst>
        </xdr:cNvPr>
        <xdr:cNvSpPr txBox="1"/>
      </xdr:nvSpPr>
      <xdr:spPr>
        <a:xfrm>
          <a:off x="6068772" y="18409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a:extLst>
            <a:ext uri="{FF2B5EF4-FFF2-40B4-BE49-F238E27FC236}">
              <a16:creationId xmlns:a16="http://schemas.microsoft.com/office/drawing/2014/main" id="{B7B36963-BF1E-4608-8542-AB3EBF52AA8F}"/>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a:extLst>
            <a:ext uri="{FF2B5EF4-FFF2-40B4-BE49-F238E27FC236}">
              <a16:creationId xmlns:a16="http://schemas.microsoft.com/office/drawing/2014/main" id="{4269147D-2505-427E-A2BB-E68A43D611BC}"/>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a:extLst>
            <a:ext uri="{FF2B5EF4-FFF2-40B4-BE49-F238E27FC236}">
              <a16:creationId xmlns:a16="http://schemas.microsoft.com/office/drawing/2014/main" id="{BC72F0B7-E174-443B-9554-5E99A91FCF36}"/>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a:extLst>
            <a:ext uri="{FF2B5EF4-FFF2-40B4-BE49-F238E27FC236}">
              <a16:creationId xmlns:a16="http://schemas.microsoft.com/office/drawing/2014/main" id="{FF14E50A-80C5-4CE7-B684-2590F6027305}"/>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a:extLst>
            <a:ext uri="{FF2B5EF4-FFF2-40B4-BE49-F238E27FC236}">
              <a16:creationId xmlns:a16="http://schemas.microsoft.com/office/drawing/2014/main" id="{4CBC3EC4-0D81-4801-9DEC-AF6C1585B0CF}"/>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a:extLst>
            <a:ext uri="{FF2B5EF4-FFF2-40B4-BE49-F238E27FC236}">
              <a16:creationId xmlns:a16="http://schemas.microsoft.com/office/drawing/2014/main" id="{01590569-2C86-496E-B4C2-35FE7C5D1AD9}"/>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a:extLst>
            <a:ext uri="{FF2B5EF4-FFF2-40B4-BE49-F238E27FC236}">
              <a16:creationId xmlns:a16="http://schemas.microsoft.com/office/drawing/2014/main" id="{FE7C5CF6-8E70-419A-B27C-3180501247F7}"/>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a:extLst>
            <a:ext uri="{FF2B5EF4-FFF2-40B4-BE49-F238E27FC236}">
              <a16:creationId xmlns:a16="http://schemas.microsoft.com/office/drawing/2014/main" id="{99C3D62D-0F91-411B-940D-1F3BA8A74780}"/>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a:extLst>
            <a:ext uri="{FF2B5EF4-FFF2-40B4-BE49-F238E27FC236}">
              <a16:creationId xmlns:a16="http://schemas.microsoft.com/office/drawing/2014/main" id="{B13271B8-AFD3-4B59-B7A7-DE19A8A94BE4}"/>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a:extLst>
            <a:ext uri="{FF2B5EF4-FFF2-40B4-BE49-F238E27FC236}">
              <a16:creationId xmlns:a16="http://schemas.microsoft.com/office/drawing/2014/main" id="{EA24EB52-9D85-44CB-B709-D78EDA8277A7}"/>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a:extLst>
            <a:ext uri="{FF2B5EF4-FFF2-40B4-BE49-F238E27FC236}">
              <a16:creationId xmlns:a16="http://schemas.microsoft.com/office/drawing/2014/main" id="{9D4B713C-9A9D-41F4-ACC7-1E9B5933F480}"/>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a:extLst>
            <a:ext uri="{FF2B5EF4-FFF2-40B4-BE49-F238E27FC236}">
              <a16:creationId xmlns:a16="http://schemas.microsoft.com/office/drawing/2014/main" id="{6A6B8B5D-7BBE-43B7-93E2-BB1B72588B40}"/>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7" name="テキスト ボックス 496">
          <a:extLst>
            <a:ext uri="{FF2B5EF4-FFF2-40B4-BE49-F238E27FC236}">
              <a16:creationId xmlns:a16="http://schemas.microsoft.com/office/drawing/2014/main" id="{7DE08663-DD18-47A8-AC9C-7CA3D3A67116}"/>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a:extLst>
            <a:ext uri="{FF2B5EF4-FFF2-40B4-BE49-F238E27FC236}">
              <a16:creationId xmlns:a16="http://schemas.microsoft.com/office/drawing/2014/main" id="{E89F55E3-79E1-4899-90D9-A2BB362B33F1}"/>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a:extLst>
            <a:ext uri="{FF2B5EF4-FFF2-40B4-BE49-F238E27FC236}">
              <a16:creationId xmlns:a16="http://schemas.microsoft.com/office/drawing/2014/main" id="{016B4961-1155-4164-B01A-81ECF241444B}"/>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a:extLst>
            <a:ext uri="{FF2B5EF4-FFF2-40B4-BE49-F238E27FC236}">
              <a16:creationId xmlns:a16="http://schemas.microsoft.com/office/drawing/2014/main" id="{BFF3A1CE-DE64-4E2C-857E-7D8B690AEA7E}"/>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a:extLst>
            <a:ext uri="{FF2B5EF4-FFF2-40B4-BE49-F238E27FC236}">
              <a16:creationId xmlns:a16="http://schemas.microsoft.com/office/drawing/2014/main" id="{1C991599-C77F-43FC-A4B4-CB762ACF49EB}"/>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a:extLst>
            <a:ext uri="{FF2B5EF4-FFF2-40B4-BE49-F238E27FC236}">
              <a16:creationId xmlns:a16="http://schemas.microsoft.com/office/drawing/2014/main" id="{68AFBBEE-71CC-49D6-871C-4BBEE477DC08}"/>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a:extLst>
            <a:ext uri="{FF2B5EF4-FFF2-40B4-BE49-F238E27FC236}">
              <a16:creationId xmlns:a16="http://schemas.microsoft.com/office/drawing/2014/main" id="{7F2B2862-F746-46ED-A462-D034F5726E1E}"/>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a:extLst>
            <a:ext uri="{FF2B5EF4-FFF2-40B4-BE49-F238E27FC236}">
              <a16:creationId xmlns:a16="http://schemas.microsoft.com/office/drawing/2014/main" id="{E3171C3B-45FC-4C93-90BC-9BA86FD297FB}"/>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a:extLst>
            <a:ext uri="{FF2B5EF4-FFF2-40B4-BE49-F238E27FC236}">
              <a16:creationId xmlns:a16="http://schemas.microsoft.com/office/drawing/2014/main" id="{D2D3EEFF-487C-484E-97E1-E28DFDA53D8D}"/>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a:extLst>
            <a:ext uri="{FF2B5EF4-FFF2-40B4-BE49-F238E27FC236}">
              <a16:creationId xmlns:a16="http://schemas.microsoft.com/office/drawing/2014/main" id="{FB8E125B-0218-4BAA-8B3E-91B8C7F401C2}"/>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7" name="テキスト ボックス 506">
          <a:extLst>
            <a:ext uri="{FF2B5EF4-FFF2-40B4-BE49-F238E27FC236}">
              <a16:creationId xmlns:a16="http://schemas.microsoft.com/office/drawing/2014/main" id="{2C20DCBE-DDEE-4140-9A6D-DCCBC6592994}"/>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一般廃棄物処理施設】&#10;有形固定資産減価償却率グラフ枠">
          <a:extLst>
            <a:ext uri="{FF2B5EF4-FFF2-40B4-BE49-F238E27FC236}">
              <a16:creationId xmlns:a16="http://schemas.microsoft.com/office/drawing/2014/main" id="{CB9DCE90-755B-4780-9D14-B9D212636656}"/>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76200</xdr:rowOff>
    </xdr:to>
    <xdr:cxnSp macro="">
      <xdr:nvCxnSpPr>
        <xdr:cNvPr id="509" name="直線コネクタ 508">
          <a:extLst>
            <a:ext uri="{FF2B5EF4-FFF2-40B4-BE49-F238E27FC236}">
              <a16:creationId xmlns:a16="http://schemas.microsoft.com/office/drawing/2014/main" id="{5F660500-6B40-4FB0-AB89-4B56B6FE2E6A}"/>
            </a:ext>
          </a:extLst>
        </xdr:cNvPr>
        <xdr:cNvCxnSpPr/>
      </xdr:nvCxnSpPr>
      <xdr:spPr>
        <a:xfrm flipV="1">
          <a:off x="14703424" y="571119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80027</xdr:rowOff>
    </xdr:from>
    <xdr:ext cx="405111" cy="259045"/>
    <xdr:sp macro="" textlink="">
      <xdr:nvSpPr>
        <xdr:cNvPr id="510" name="【一般廃棄物処理施設】&#10;有形固定資産減価償却率最小値テキスト">
          <a:extLst>
            <a:ext uri="{FF2B5EF4-FFF2-40B4-BE49-F238E27FC236}">
              <a16:creationId xmlns:a16="http://schemas.microsoft.com/office/drawing/2014/main" id="{F2F01EA6-50A1-4E81-BAC8-72132DDCA03C}"/>
            </a:ext>
          </a:extLst>
        </xdr:cNvPr>
        <xdr:cNvSpPr txBox="1"/>
      </xdr:nvSpPr>
      <xdr:spPr>
        <a:xfrm>
          <a:off x="14742160" y="711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76200</xdr:rowOff>
    </xdr:from>
    <xdr:to>
      <xdr:col>86</xdr:col>
      <xdr:colOff>25400</xdr:colOff>
      <xdr:row>41</xdr:row>
      <xdr:rowOff>76200</xdr:rowOff>
    </xdr:to>
    <xdr:cxnSp macro="">
      <xdr:nvCxnSpPr>
        <xdr:cNvPr id="511" name="直線コネクタ 510">
          <a:extLst>
            <a:ext uri="{FF2B5EF4-FFF2-40B4-BE49-F238E27FC236}">
              <a16:creationId xmlns:a16="http://schemas.microsoft.com/office/drawing/2014/main" id="{12E740E3-2F5C-4568-BA11-4A9AEC69B8B3}"/>
            </a:ext>
          </a:extLst>
        </xdr:cNvPr>
        <xdr:cNvCxnSpPr/>
      </xdr:nvCxnSpPr>
      <xdr:spPr>
        <a:xfrm>
          <a:off x="14611350" y="7105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05111" cy="259045"/>
    <xdr:sp macro="" textlink="">
      <xdr:nvSpPr>
        <xdr:cNvPr id="512" name="【一般廃棄物処理施設】&#10;有形固定資産減価償却率最大値テキスト">
          <a:extLst>
            <a:ext uri="{FF2B5EF4-FFF2-40B4-BE49-F238E27FC236}">
              <a16:creationId xmlns:a16="http://schemas.microsoft.com/office/drawing/2014/main" id="{19CC3207-D165-4717-B18C-D8ADF14CFC0D}"/>
            </a:ext>
          </a:extLst>
        </xdr:cNvPr>
        <xdr:cNvSpPr txBox="1"/>
      </xdr:nvSpPr>
      <xdr:spPr>
        <a:xfrm>
          <a:off x="14742160" y="549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3" name="直線コネクタ 512">
          <a:extLst>
            <a:ext uri="{FF2B5EF4-FFF2-40B4-BE49-F238E27FC236}">
              <a16:creationId xmlns:a16="http://schemas.microsoft.com/office/drawing/2014/main" id="{EFCB2E61-4674-4A86-8AFC-FF2C1008F456}"/>
            </a:ext>
          </a:extLst>
        </xdr:cNvPr>
        <xdr:cNvCxnSpPr/>
      </xdr:nvCxnSpPr>
      <xdr:spPr>
        <a:xfrm>
          <a:off x="14611350" y="571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143527</xdr:rowOff>
    </xdr:from>
    <xdr:ext cx="405111" cy="259045"/>
    <xdr:sp macro="" textlink="">
      <xdr:nvSpPr>
        <xdr:cNvPr id="514" name="【一般廃棄物処理施設】&#10;有形固定資産減価償却率平均値テキスト">
          <a:extLst>
            <a:ext uri="{FF2B5EF4-FFF2-40B4-BE49-F238E27FC236}">
              <a16:creationId xmlns:a16="http://schemas.microsoft.com/office/drawing/2014/main" id="{872274B1-DD82-4A4C-A106-36800BD3D5DB}"/>
            </a:ext>
          </a:extLst>
        </xdr:cNvPr>
        <xdr:cNvSpPr txBox="1"/>
      </xdr:nvSpPr>
      <xdr:spPr>
        <a:xfrm>
          <a:off x="14742160" y="6313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515" name="フローチャート: 判断 514">
          <a:extLst>
            <a:ext uri="{FF2B5EF4-FFF2-40B4-BE49-F238E27FC236}">
              <a16:creationId xmlns:a16="http://schemas.microsoft.com/office/drawing/2014/main" id="{5461687E-F8C9-415B-9C78-6AD3BE97CB01}"/>
            </a:ext>
          </a:extLst>
        </xdr:cNvPr>
        <xdr:cNvSpPr/>
      </xdr:nvSpPr>
      <xdr:spPr>
        <a:xfrm>
          <a:off x="14649450" y="64662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516" name="フローチャート: 判断 515">
          <a:extLst>
            <a:ext uri="{FF2B5EF4-FFF2-40B4-BE49-F238E27FC236}">
              <a16:creationId xmlns:a16="http://schemas.microsoft.com/office/drawing/2014/main" id="{DE78FCC8-2A39-4B73-BCA2-F763E2E15023}"/>
            </a:ext>
          </a:extLst>
        </xdr:cNvPr>
        <xdr:cNvSpPr/>
      </xdr:nvSpPr>
      <xdr:spPr>
        <a:xfrm>
          <a:off x="13887450" y="64300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59690</xdr:rowOff>
    </xdr:from>
    <xdr:to>
      <xdr:col>76</xdr:col>
      <xdr:colOff>165100</xdr:colOff>
      <xdr:row>37</xdr:row>
      <xdr:rowOff>161290</xdr:rowOff>
    </xdr:to>
    <xdr:sp macro="" textlink="">
      <xdr:nvSpPr>
        <xdr:cNvPr id="517" name="フローチャート: 判断 516">
          <a:extLst>
            <a:ext uri="{FF2B5EF4-FFF2-40B4-BE49-F238E27FC236}">
              <a16:creationId xmlns:a16="http://schemas.microsoft.com/office/drawing/2014/main" id="{C2E0C5CD-7895-4BC6-94F1-B2ECB8784165}"/>
            </a:ext>
          </a:extLst>
        </xdr:cNvPr>
        <xdr:cNvSpPr/>
      </xdr:nvSpPr>
      <xdr:spPr>
        <a:xfrm>
          <a:off x="13089890" y="639953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518" name="フローチャート: 判断 517">
          <a:extLst>
            <a:ext uri="{FF2B5EF4-FFF2-40B4-BE49-F238E27FC236}">
              <a16:creationId xmlns:a16="http://schemas.microsoft.com/office/drawing/2014/main" id="{814ECFD2-8FCD-4E81-A627-94F0AEFD2577}"/>
            </a:ext>
          </a:extLst>
        </xdr:cNvPr>
        <xdr:cNvSpPr/>
      </xdr:nvSpPr>
      <xdr:spPr>
        <a:xfrm>
          <a:off x="12303760" y="63919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33020</xdr:rowOff>
    </xdr:from>
    <xdr:to>
      <xdr:col>67</xdr:col>
      <xdr:colOff>101600</xdr:colOff>
      <xdr:row>37</xdr:row>
      <xdr:rowOff>134620</xdr:rowOff>
    </xdr:to>
    <xdr:sp macro="" textlink="">
      <xdr:nvSpPr>
        <xdr:cNvPr id="519" name="フローチャート: 判断 518">
          <a:extLst>
            <a:ext uri="{FF2B5EF4-FFF2-40B4-BE49-F238E27FC236}">
              <a16:creationId xmlns:a16="http://schemas.microsoft.com/office/drawing/2014/main" id="{E8B912D2-AA15-4659-A3BC-A265D7DDD53A}"/>
            </a:ext>
          </a:extLst>
        </xdr:cNvPr>
        <xdr:cNvSpPr/>
      </xdr:nvSpPr>
      <xdr:spPr>
        <a:xfrm>
          <a:off x="11487150" y="637476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CA2BF1C4-A3FC-47A2-B11A-CDF8D5E11B87}"/>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91B9176E-2B7C-4F19-9092-12885E7BD629}"/>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E46F14C7-F354-4D78-871A-A04961C70339}"/>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2058E215-D800-4689-BA89-D4759E74BF8D}"/>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A7020C01-BA76-4A32-A6AF-556A44A2B9B0}"/>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103505</xdr:rowOff>
    </xdr:from>
    <xdr:to>
      <xdr:col>85</xdr:col>
      <xdr:colOff>177800</xdr:colOff>
      <xdr:row>39</xdr:row>
      <xdr:rowOff>33655</xdr:rowOff>
    </xdr:to>
    <xdr:sp macro="" textlink="">
      <xdr:nvSpPr>
        <xdr:cNvPr id="525" name="楕円 524">
          <a:extLst>
            <a:ext uri="{FF2B5EF4-FFF2-40B4-BE49-F238E27FC236}">
              <a16:creationId xmlns:a16="http://schemas.microsoft.com/office/drawing/2014/main" id="{22BCB1FD-24EB-434D-BFD7-31B619A206FB}"/>
            </a:ext>
          </a:extLst>
        </xdr:cNvPr>
        <xdr:cNvSpPr/>
      </xdr:nvSpPr>
      <xdr:spPr>
        <a:xfrm>
          <a:off x="14649450" y="66167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81932</xdr:rowOff>
    </xdr:from>
    <xdr:ext cx="405111" cy="259045"/>
    <xdr:sp macro="" textlink="">
      <xdr:nvSpPr>
        <xdr:cNvPr id="526" name="【一般廃棄物処理施設】&#10;有形固定資産減価償却率該当値テキスト">
          <a:extLst>
            <a:ext uri="{FF2B5EF4-FFF2-40B4-BE49-F238E27FC236}">
              <a16:creationId xmlns:a16="http://schemas.microsoft.com/office/drawing/2014/main" id="{CE32197A-C518-4FB2-B03F-A891499889AF}"/>
            </a:ext>
          </a:extLst>
        </xdr:cNvPr>
        <xdr:cNvSpPr txBox="1"/>
      </xdr:nvSpPr>
      <xdr:spPr>
        <a:xfrm>
          <a:off x="14742160"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113030</xdr:rowOff>
    </xdr:from>
    <xdr:to>
      <xdr:col>81</xdr:col>
      <xdr:colOff>101600</xdr:colOff>
      <xdr:row>39</xdr:row>
      <xdr:rowOff>43180</xdr:rowOff>
    </xdr:to>
    <xdr:sp macro="" textlink="">
      <xdr:nvSpPr>
        <xdr:cNvPr id="527" name="楕円 526">
          <a:extLst>
            <a:ext uri="{FF2B5EF4-FFF2-40B4-BE49-F238E27FC236}">
              <a16:creationId xmlns:a16="http://schemas.microsoft.com/office/drawing/2014/main" id="{1DD03CD1-A867-4B4F-8F7D-22E5D6FE7FAE}"/>
            </a:ext>
          </a:extLst>
        </xdr:cNvPr>
        <xdr:cNvSpPr/>
      </xdr:nvSpPr>
      <xdr:spPr>
        <a:xfrm>
          <a:off x="13887450" y="66281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154305</xdr:rowOff>
    </xdr:from>
    <xdr:to>
      <xdr:col>85</xdr:col>
      <xdr:colOff>127000</xdr:colOff>
      <xdr:row>38</xdr:row>
      <xdr:rowOff>163830</xdr:rowOff>
    </xdr:to>
    <xdr:cxnSp macro="">
      <xdr:nvCxnSpPr>
        <xdr:cNvPr id="528" name="直線コネクタ 527">
          <a:extLst>
            <a:ext uri="{FF2B5EF4-FFF2-40B4-BE49-F238E27FC236}">
              <a16:creationId xmlns:a16="http://schemas.microsoft.com/office/drawing/2014/main" id="{DCE3F094-3325-4BCD-98FB-4A08129CD93F}"/>
            </a:ext>
          </a:extLst>
        </xdr:cNvPr>
        <xdr:cNvCxnSpPr/>
      </xdr:nvCxnSpPr>
      <xdr:spPr>
        <a:xfrm flipV="1">
          <a:off x="13942060" y="6669405"/>
          <a:ext cx="762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166370</xdr:rowOff>
    </xdr:from>
    <xdr:to>
      <xdr:col>76</xdr:col>
      <xdr:colOff>165100</xdr:colOff>
      <xdr:row>39</xdr:row>
      <xdr:rowOff>96520</xdr:rowOff>
    </xdr:to>
    <xdr:sp macro="" textlink="">
      <xdr:nvSpPr>
        <xdr:cNvPr id="529" name="楕円 528">
          <a:extLst>
            <a:ext uri="{FF2B5EF4-FFF2-40B4-BE49-F238E27FC236}">
              <a16:creationId xmlns:a16="http://schemas.microsoft.com/office/drawing/2014/main" id="{C0EEBDE9-DD90-4AE5-93A5-8F9F8A3ECC63}"/>
            </a:ext>
          </a:extLst>
        </xdr:cNvPr>
        <xdr:cNvSpPr/>
      </xdr:nvSpPr>
      <xdr:spPr>
        <a:xfrm>
          <a:off x="13089890" y="668528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163830</xdr:rowOff>
    </xdr:from>
    <xdr:to>
      <xdr:col>81</xdr:col>
      <xdr:colOff>50800</xdr:colOff>
      <xdr:row>39</xdr:row>
      <xdr:rowOff>45720</xdr:rowOff>
    </xdr:to>
    <xdr:cxnSp macro="">
      <xdr:nvCxnSpPr>
        <xdr:cNvPr id="530" name="直線コネクタ 529">
          <a:extLst>
            <a:ext uri="{FF2B5EF4-FFF2-40B4-BE49-F238E27FC236}">
              <a16:creationId xmlns:a16="http://schemas.microsoft.com/office/drawing/2014/main" id="{2C034FC5-4359-4D28-9A2B-D6FF35577997}"/>
            </a:ext>
          </a:extLst>
        </xdr:cNvPr>
        <xdr:cNvCxnSpPr/>
      </xdr:nvCxnSpPr>
      <xdr:spPr>
        <a:xfrm flipV="1">
          <a:off x="13144500" y="6682740"/>
          <a:ext cx="79756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132080</xdr:rowOff>
    </xdr:from>
    <xdr:to>
      <xdr:col>72</xdr:col>
      <xdr:colOff>38100</xdr:colOff>
      <xdr:row>39</xdr:row>
      <xdr:rowOff>62230</xdr:rowOff>
    </xdr:to>
    <xdr:sp macro="" textlink="">
      <xdr:nvSpPr>
        <xdr:cNvPr id="531" name="楕円 530">
          <a:extLst>
            <a:ext uri="{FF2B5EF4-FFF2-40B4-BE49-F238E27FC236}">
              <a16:creationId xmlns:a16="http://schemas.microsoft.com/office/drawing/2014/main" id="{83F150E0-C12D-4A48-B58E-24CE8CD89B31}"/>
            </a:ext>
          </a:extLst>
        </xdr:cNvPr>
        <xdr:cNvSpPr/>
      </xdr:nvSpPr>
      <xdr:spPr>
        <a:xfrm>
          <a:off x="12303760" y="66509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11430</xdr:rowOff>
    </xdr:from>
    <xdr:to>
      <xdr:col>76</xdr:col>
      <xdr:colOff>114300</xdr:colOff>
      <xdr:row>39</xdr:row>
      <xdr:rowOff>45720</xdr:rowOff>
    </xdr:to>
    <xdr:cxnSp macro="">
      <xdr:nvCxnSpPr>
        <xdr:cNvPr id="532" name="直線コネクタ 531">
          <a:extLst>
            <a:ext uri="{FF2B5EF4-FFF2-40B4-BE49-F238E27FC236}">
              <a16:creationId xmlns:a16="http://schemas.microsoft.com/office/drawing/2014/main" id="{2616DCD2-CE50-40DE-AB78-61FFA5EB08D8}"/>
            </a:ext>
          </a:extLst>
        </xdr:cNvPr>
        <xdr:cNvCxnSpPr/>
      </xdr:nvCxnSpPr>
      <xdr:spPr>
        <a:xfrm>
          <a:off x="12346940" y="6701790"/>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86360</xdr:rowOff>
    </xdr:from>
    <xdr:to>
      <xdr:col>67</xdr:col>
      <xdr:colOff>101600</xdr:colOff>
      <xdr:row>39</xdr:row>
      <xdr:rowOff>16510</xdr:rowOff>
    </xdr:to>
    <xdr:sp macro="" textlink="">
      <xdr:nvSpPr>
        <xdr:cNvPr id="533" name="楕円 532">
          <a:extLst>
            <a:ext uri="{FF2B5EF4-FFF2-40B4-BE49-F238E27FC236}">
              <a16:creationId xmlns:a16="http://schemas.microsoft.com/office/drawing/2014/main" id="{52C8567D-FCC3-409A-BEA3-DB0638AB159B}"/>
            </a:ext>
          </a:extLst>
        </xdr:cNvPr>
        <xdr:cNvSpPr/>
      </xdr:nvSpPr>
      <xdr:spPr>
        <a:xfrm>
          <a:off x="11487150" y="66033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137160</xdr:rowOff>
    </xdr:from>
    <xdr:to>
      <xdr:col>71</xdr:col>
      <xdr:colOff>177800</xdr:colOff>
      <xdr:row>39</xdr:row>
      <xdr:rowOff>11430</xdr:rowOff>
    </xdr:to>
    <xdr:cxnSp macro="">
      <xdr:nvCxnSpPr>
        <xdr:cNvPr id="534" name="直線コネクタ 533">
          <a:extLst>
            <a:ext uri="{FF2B5EF4-FFF2-40B4-BE49-F238E27FC236}">
              <a16:creationId xmlns:a16="http://schemas.microsoft.com/office/drawing/2014/main" id="{F1C4E336-BE25-4095-8D47-8D019D33E358}"/>
            </a:ext>
          </a:extLst>
        </xdr:cNvPr>
        <xdr:cNvCxnSpPr/>
      </xdr:nvCxnSpPr>
      <xdr:spPr>
        <a:xfrm>
          <a:off x="11541760" y="6648450"/>
          <a:ext cx="80518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31132</xdr:rowOff>
    </xdr:from>
    <xdr:ext cx="405111" cy="259045"/>
    <xdr:sp macro="" textlink="">
      <xdr:nvSpPr>
        <xdr:cNvPr id="535" name="n_1aveValue【一般廃棄物処理施設】&#10;有形固定資産減価償却率">
          <a:extLst>
            <a:ext uri="{FF2B5EF4-FFF2-40B4-BE49-F238E27FC236}">
              <a16:creationId xmlns:a16="http://schemas.microsoft.com/office/drawing/2014/main" id="{8466AE2F-1EBA-45FF-8549-20072A977DC0}"/>
            </a:ext>
          </a:extLst>
        </xdr:cNvPr>
        <xdr:cNvSpPr txBox="1"/>
      </xdr:nvSpPr>
      <xdr:spPr>
        <a:xfrm>
          <a:off x="1373823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6367</xdr:rowOff>
    </xdr:from>
    <xdr:ext cx="405111" cy="259045"/>
    <xdr:sp macro="" textlink="">
      <xdr:nvSpPr>
        <xdr:cNvPr id="536" name="n_2aveValue【一般廃棄物処理施設】&#10;有形固定資産減価償却率">
          <a:extLst>
            <a:ext uri="{FF2B5EF4-FFF2-40B4-BE49-F238E27FC236}">
              <a16:creationId xmlns:a16="http://schemas.microsoft.com/office/drawing/2014/main" id="{2A149C17-7655-487F-9488-4DA54AC54A94}"/>
            </a:ext>
          </a:extLst>
        </xdr:cNvPr>
        <xdr:cNvSpPr txBox="1"/>
      </xdr:nvSpPr>
      <xdr:spPr>
        <a:xfrm>
          <a:off x="1295718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164482</xdr:rowOff>
    </xdr:from>
    <xdr:ext cx="405111" cy="259045"/>
    <xdr:sp macro="" textlink="">
      <xdr:nvSpPr>
        <xdr:cNvPr id="537" name="n_3aveValue【一般廃棄物処理施設】&#10;有形固定資産減価償却率">
          <a:extLst>
            <a:ext uri="{FF2B5EF4-FFF2-40B4-BE49-F238E27FC236}">
              <a16:creationId xmlns:a16="http://schemas.microsoft.com/office/drawing/2014/main" id="{A484A5CC-7C5C-4D92-B48F-B25EEFCE66D8}"/>
            </a:ext>
          </a:extLst>
        </xdr:cNvPr>
        <xdr:cNvSpPr txBox="1"/>
      </xdr:nvSpPr>
      <xdr:spPr>
        <a:xfrm>
          <a:off x="1217105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151147</xdr:rowOff>
    </xdr:from>
    <xdr:ext cx="405111" cy="259045"/>
    <xdr:sp macro="" textlink="">
      <xdr:nvSpPr>
        <xdr:cNvPr id="538" name="n_4aveValue【一般廃棄物処理施設】&#10;有形固定資産減価償却率">
          <a:extLst>
            <a:ext uri="{FF2B5EF4-FFF2-40B4-BE49-F238E27FC236}">
              <a16:creationId xmlns:a16="http://schemas.microsoft.com/office/drawing/2014/main" id="{3D8A8A84-3E3F-4A97-8EA8-16DCE7212040}"/>
            </a:ext>
          </a:extLst>
        </xdr:cNvPr>
        <xdr:cNvSpPr txBox="1"/>
      </xdr:nvSpPr>
      <xdr:spPr>
        <a:xfrm>
          <a:off x="113544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34307</xdr:rowOff>
    </xdr:from>
    <xdr:ext cx="405111" cy="259045"/>
    <xdr:sp macro="" textlink="">
      <xdr:nvSpPr>
        <xdr:cNvPr id="539" name="n_1mainValue【一般廃棄物処理施設】&#10;有形固定資産減価償却率">
          <a:extLst>
            <a:ext uri="{FF2B5EF4-FFF2-40B4-BE49-F238E27FC236}">
              <a16:creationId xmlns:a16="http://schemas.microsoft.com/office/drawing/2014/main" id="{1AA350D7-8D79-42EA-9A36-F401399A6A3A}"/>
            </a:ext>
          </a:extLst>
        </xdr:cNvPr>
        <xdr:cNvSpPr txBox="1"/>
      </xdr:nvSpPr>
      <xdr:spPr>
        <a:xfrm>
          <a:off x="13738234" y="672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87647</xdr:rowOff>
    </xdr:from>
    <xdr:ext cx="405111" cy="259045"/>
    <xdr:sp macro="" textlink="">
      <xdr:nvSpPr>
        <xdr:cNvPr id="540" name="n_2mainValue【一般廃棄物処理施設】&#10;有形固定資産減価償却率">
          <a:extLst>
            <a:ext uri="{FF2B5EF4-FFF2-40B4-BE49-F238E27FC236}">
              <a16:creationId xmlns:a16="http://schemas.microsoft.com/office/drawing/2014/main" id="{EEF3CB89-1838-4278-9F9E-19E75B1B1FA8}"/>
            </a:ext>
          </a:extLst>
        </xdr:cNvPr>
        <xdr:cNvSpPr txBox="1"/>
      </xdr:nvSpPr>
      <xdr:spPr>
        <a:xfrm>
          <a:off x="12957184" y="677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53357</xdr:rowOff>
    </xdr:from>
    <xdr:ext cx="405111" cy="259045"/>
    <xdr:sp macro="" textlink="">
      <xdr:nvSpPr>
        <xdr:cNvPr id="541" name="n_3mainValue【一般廃棄物処理施設】&#10;有形固定資産減価償却率">
          <a:extLst>
            <a:ext uri="{FF2B5EF4-FFF2-40B4-BE49-F238E27FC236}">
              <a16:creationId xmlns:a16="http://schemas.microsoft.com/office/drawing/2014/main" id="{5CAA6AB6-0EDB-4FA5-BFE5-A1DD29DF396C}"/>
            </a:ext>
          </a:extLst>
        </xdr:cNvPr>
        <xdr:cNvSpPr txBox="1"/>
      </xdr:nvSpPr>
      <xdr:spPr>
        <a:xfrm>
          <a:off x="12171054" y="674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7637</xdr:rowOff>
    </xdr:from>
    <xdr:ext cx="405111" cy="259045"/>
    <xdr:sp macro="" textlink="">
      <xdr:nvSpPr>
        <xdr:cNvPr id="542" name="n_4mainValue【一般廃棄物処理施設】&#10;有形固定資産減価償却率">
          <a:extLst>
            <a:ext uri="{FF2B5EF4-FFF2-40B4-BE49-F238E27FC236}">
              <a16:creationId xmlns:a16="http://schemas.microsoft.com/office/drawing/2014/main" id="{9E53C057-8830-4929-86C6-F3F9E61F977F}"/>
            </a:ext>
          </a:extLst>
        </xdr:cNvPr>
        <xdr:cNvSpPr txBox="1"/>
      </xdr:nvSpPr>
      <xdr:spPr>
        <a:xfrm>
          <a:off x="11354444" y="669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a:extLst>
            <a:ext uri="{FF2B5EF4-FFF2-40B4-BE49-F238E27FC236}">
              <a16:creationId xmlns:a16="http://schemas.microsoft.com/office/drawing/2014/main" id="{0693BB1C-97F1-4567-8B93-7A488E33099B}"/>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a:extLst>
            <a:ext uri="{FF2B5EF4-FFF2-40B4-BE49-F238E27FC236}">
              <a16:creationId xmlns:a16="http://schemas.microsoft.com/office/drawing/2014/main" id="{0E290D36-1D56-4342-B306-FB017A3BD5B6}"/>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a:extLst>
            <a:ext uri="{FF2B5EF4-FFF2-40B4-BE49-F238E27FC236}">
              <a16:creationId xmlns:a16="http://schemas.microsoft.com/office/drawing/2014/main" id="{9DCA001C-CA28-4456-A4D5-6BD500991470}"/>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a:extLst>
            <a:ext uri="{FF2B5EF4-FFF2-40B4-BE49-F238E27FC236}">
              <a16:creationId xmlns:a16="http://schemas.microsoft.com/office/drawing/2014/main" id="{F3FEAEC0-5C93-43AD-BBC6-3FAB8A805D3D}"/>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a:extLst>
            <a:ext uri="{FF2B5EF4-FFF2-40B4-BE49-F238E27FC236}">
              <a16:creationId xmlns:a16="http://schemas.microsoft.com/office/drawing/2014/main" id="{65CE8D3B-0FB5-45A6-98D5-3B3C6C971638}"/>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a:extLst>
            <a:ext uri="{FF2B5EF4-FFF2-40B4-BE49-F238E27FC236}">
              <a16:creationId xmlns:a16="http://schemas.microsoft.com/office/drawing/2014/main" id="{3CF541F2-FCF2-4F1C-9DB6-FDA8C58363D4}"/>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a:extLst>
            <a:ext uri="{FF2B5EF4-FFF2-40B4-BE49-F238E27FC236}">
              <a16:creationId xmlns:a16="http://schemas.microsoft.com/office/drawing/2014/main" id="{B76406D2-6DF5-48BC-9022-AB0D5438BAA0}"/>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a:extLst>
            <a:ext uri="{FF2B5EF4-FFF2-40B4-BE49-F238E27FC236}">
              <a16:creationId xmlns:a16="http://schemas.microsoft.com/office/drawing/2014/main" id="{B7E62920-70A6-4F35-B5C9-B5B17B92D181}"/>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a:extLst>
            <a:ext uri="{FF2B5EF4-FFF2-40B4-BE49-F238E27FC236}">
              <a16:creationId xmlns:a16="http://schemas.microsoft.com/office/drawing/2014/main" id="{CE24CBD7-2AA3-41C5-BEF4-E7BA6C7B791F}"/>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a:extLst>
            <a:ext uri="{FF2B5EF4-FFF2-40B4-BE49-F238E27FC236}">
              <a16:creationId xmlns:a16="http://schemas.microsoft.com/office/drawing/2014/main" id="{C8C2FAEE-BDD5-43A5-8F34-854322E9F7B0}"/>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3" name="直線コネクタ 552">
          <a:extLst>
            <a:ext uri="{FF2B5EF4-FFF2-40B4-BE49-F238E27FC236}">
              <a16:creationId xmlns:a16="http://schemas.microsoft.com/office/drawing/2014/main" id="{EDC7DBD2-348D-44A5-898D-DC84177CB43A}"/>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4" name="テキスト ボックス 553">
          <a:extLst>
            <a:ext uri="{FF2B5EF4-FFF2-40B4-BE49-F238E27FC236}">
              <a16:creationId xmlns:a16="http://schemas.microsoft.com/office/drawing/2014/main" id="{33B2C7C8-6ECA-4A1B-BA14-15E1ECE215F2}"/>
            </a:ext>
          </a:extLst>
        </xdr:cNvPr>
        <xdr:cNvSpPr txBox="1"/>
      </xdr:nvSpPr>
      <xdr:spPr>
        <a:xfrm>
          <a:off x="16252324" y="709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5" name="直線コネクタ 554">
          <a:extLst>
            <a:ext uri="{FF2B5EF4-FFF2-40B4-BE49-F238E27FC236}">
              <a16:creationId xmlns:a16="http://schemas.microsoft.com/office/drawing/2014/main" id="{7D70ED93-F064-4781-B3D2-C8518A1D753C}"/>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56" name="テキスト ボックス 555">
          <a:extLst>
            <a:ext uri="{FF2B5EF4-FFF2-40B4-BE49-F238E27FC236}">
              <a16:creationId xmlns:a16="http://schemas.microsoft.com/office/drawing/2014/main" id="{59D38C00-EFFF-487F-A26B-485900574338}"/>
            </a:ext>
          </a:extLst>
        </xdr:cNvPr>
        <xdr:cNvSpPr txBox="1"/>
      </xdr:nvSpPr>
      <xdr:spPr>
        <a:xfrm>
          <a:off x="15985051" y="671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7" name="直線コネクタ 556">
          <a:extLst>
            <a:ext uri="{FF2B5EF4-FFF2-40B4-BE49-F238E27FC236}">
              <a16:creationId xmlns:a16="http://schemas.microsoft.com/office/drawing/2014/main" id="{16A0E20C-D270-44FB-90B0-2B8E2BD4B0E7}"/>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8" name="テキスト ボックス 557">
          <a:extLst>
            <a:ext uri="{FF2B5EF4-FFF2-40B4-BE49-F238E27FC236}">
              <a16:creationId xmlns:a16="http://schemas.microsoft.com/office/drawing/2014/main" id="{7212D4FC-6E8B-4FFD-97E3-721F037582D7}"/>
            </a:ext>
          </a:extLst>
        </xdr:cNvPr>
        <xdr:cNvSpPr txBox="1"/>
      </xdr:nvSpPr>
      <xdr:spPr>
        <a:xfrm>
          <a:off x="15943791"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9" name="直線コネクタ 558">
          <a:extLst>
            <a:ext uri="{FF2B5EF4-FFF2-40B4-BE49-F238E27FC236}">
              <a16:creationId xmlns:a16="http://schemas.microsoft.com/office/drawing/2014/main" id="{6D74A82B-5AE8-47CB-9416-B0741D2EBA83}"/>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0" name="テキスト ボックス 559">
          <a:extLst>
            <a:ext uri="{FF2B5EF4-FFF2-40B4-BE49-F238E27FC236}">
              <a16:creationId xmlns:a16="http://schemas.microsoft.com/office/drawing/2014/main" id="{4B34B07F-5615-4C83-AD0F-CE856BCB7741}"/>
            </a:ext>
          </a:extLst>
        </xdr:cNvPr>
        <xdr:cNvSpPr txBox="1"/>
      </xdr:nvSpPr>
      <xdr:spPr>
        <a:xfrm>
          <a:off x="15943791"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1" name="直線コネクタ 560">
          <a:extLst>
            <a:ext uri="{FF2B5EF4-FFF2-40B4-BE49-F238E27FC236}">
              <a16:creationId xmlns:a16="http://schemas.microsoft.com/office/drawing/2014/main" id="{E46BBAD1-7C04-4981-BACA-74F1D1D1FED3}"/>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2" name="テキスト ボックス 561">
          <a:extLst>
            <a:ext uri="{FF2B5EF4-FFF2-40B4-BE49-F238E27FC236}">
              <a16:creationId xmlns:a16="http://schemas.microsoft.com/office/drawing/2014/main" id="{B87834C9-2CC5-4B49-B27A-79977538AD49}"/>
            </a:ext>
          </a:extLst>
        </xdr:cNvPr>
        <xdr:cNvSpPr txBox="1"/>
      </xdr:nvSpPr>
      <xdr:spPr>
        <a:xfrm>
          <a:off x="15943791"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a:extLst>
            <a:ext uri="{FF2B5EF4-FFF2-40B4-BE49-F238E27FC236}">
              <a16:creationId xmlns:a16="http://schemas.microsoft.com/office/drawing/2014/main" id="{D76FB525-E84B-4019-A9D9-12536495C28C}"/>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a:extLst>
            <a:ext uri="{FF2B5EF4-FFF2-40B4-BE49-F238E27FC236}">
              <a16:creationId xmlns:a16="http://schemas.microsoft.com/office/drawing/2014/main" id="{6DDE064B-FF40-412C-B01B-7D238D1B5609}"/>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a:extLst>
            <a:ext uri="{FF2B5EF4-FFF2-40B4-BE49-F238E27FC236}">
              <a16:creationId xmlns:a16="http://schemas.microsoft.com/office/drawing/2014/main" id="{228FEA94-E29E-4AAA-B512-06B6F705625A}"/>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44188</xdr:rowOff>
    </xdr:from>
    <xdr:to>
      <xdr:col>116</xdr:col>
      <xdr:colOff>62864</xdr:colOff>
      <xdr:row>42</xdr:row>
      <xdr:rowOff>17290</xdr:rowOff>
    </xdr:to>
    <xdr:cxnSp macro="">
      <xdr:nvCxnSpPr>
        <xdr:cNvPr id="566" name="直線コネクタ 565">
          <a:extLst>
            <a:ext uri="{FF2B5EF4-FFF2-40B4-BE49-F238E27FC236}">
              <a16:creationId xmlns:a16="http://schemas.microsoft.com/office/drawing/2014/main" id="{DE538DBB-5BDF-4487-80DA-152ED57BEAD6}"/>
            </a:ext>
          </a:extLst>
        </xdr:cNvPr>
        <xdr:cNvCxnSpPr/>
      </xdr:nvCxnSpPr>
      <xdr:spPr>
        <a:xfrm flipV="1">
          <a:off x="19947254" y="5703943"/>
          <a:ext cx="0" cy="1518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21117</xdr:rowOff>
    </xdr:from>
    <xdr:ext cx="469744" cy="259045"/>
    <xdr:sp macro="" textlink="">
      <xdr:nvSpPr>
        <xdr:cNvPr id="567" name="【一般廃棄物処理施設】&#10;一人当たり有形固定資産（償却資産）額最小値テキスト">
          <a:extLst>
            <a:ext uri="{FF2B5EF4-FFF2-40B4-BE49-F238E27FC236}">
              <a16:creationId xmlns:a16="http://schemas.microsoft.com/office/drawing/2014/main" id="{7229FA74-0C85-435C-8204-1DB05F112DA8}"/>
            </a:ext>
          </a:extLst>
        </xdr:cNvPr>
        <xdr:cNvSpPr txBox="1"/>
      </xdr:nvSpPr>
      <xdr:spPr>
        <a:xfrm>
          <a:off x="19985990" y="721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17290</xdr:rowOff>
    </xdr:from>
    <xdr:to>
      <xdr:col>116</xdr:col>
      <xdr:colOff>152400</xdr:colOff>
      <xdr:row>42</xdr:row>
      <xdr:rowOff>17290</xdr:rowOff>
    </xdr:to>
    <xdr:cxnSp macro="">
      <xdr:nvCxnSpPr>
        <xdr:cNvPr id="568" name="直線コネクタ 567">
          <a:extLst>
            <a:ext uri="{FF2B5EF4-FFF2-40B4-BE49-F238E27FC236}">
              <a16:creationId xmlns:a16="http://schemas.microsoft.com/office/drawing/2014/main" id="{36868771-6994-42B4-B14F-14FC858BB9D3}"/>
            </a:ext>
          </a:extLst>
        </xdr:cNvPr>
        <xdr:cNvCxnSpPr/>
      </xdr:nvCxnSpPr>
      <xdr:spPr>
        <a:xfrm>
          <a:off x="19885660" y="7222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162315</xdr:rowOff>
    </xdr:from>
    <xdr:ext cx="599010" cy="259045"/>
    <xdr:sp macro="" textlink="">
      <xdr:nvSpPr>
        <xdr:cNvPr id="569" name="【一般廃棄物処理施設】&#10;一人当たり有形固定資産（償却資産）額最大値テキスト">
          <a:extLst>
            <a:ext uri="{FF2B5EF4-FFF2-40B4-BE49-F238E27FC236}">
              <a16:creationId xmlns:a16="http://schemas.microsoft.com/office/drawing/2014/main" id="{DDF24AE5-6ECB-4728-9BF8-BE7CD3D15870}"/>
            </a:ext>
          </a:extLst>
        </xdr:cNvPr>
        <xdr:cNvSpPr txBox="1"/>
      </xdr:nvSpPr>
      <xdr:spPr>
        <a:xfrm>
          <a:off x="19985990" y="5479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44188</xdr:rowOff>
    </xdr:from>
    <xdr:to>
      <xdr:col>116</xdr:col>
      <xdr:colOff>152400</xdr:colOff>
      <xdr:row>33</xdr:row>
      <xdr:rowOff>44188</xdr:rowOff>
    </xdr:to>
    <xdr:cxnSp macro="">
      <xdr:nvCxnSpPr>
        <xdr:cNvPr id="570" name="直線コネクタ 569">
          <a:extLst>
            <a:ext uri="{FF2B5EF4-FFF2-40B4-BE49-F238E27FC236}">
              <a16:creationId xmlns:a16="http://schemas.microsoft.com/office/drawing/2014/main" id="{8CB02CEF-3556-4276-8901-F55199A4F1C9}"/>
            </a:ext>
          </a:extLst>
        </xdr:cNvPr>
        <xdr:cNvCxnSpPr/>
      </xdr:nvCxnSpPr>
      <xdr:spPr>
        <a:xfrm>
          <a:off x="19885660" y="57039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62334</xdr:rowOff>
    </xdr:from>
    <xdr:ext cx="534377" cy="259045"/>
    <xdr:sp macro="" textlink="">
      <xdr:nvSpPr>
        <xdr:cNvPr id="571" name="【一般廃棄物処理施設】&#10;一人当たり有形固定資産（償却資産）額平均値テキスト">
          <a:extLst>
            <a:ext uri="{FF2B5EF4-FFF2-40B4-BE49-F238E27FC236}">
              <a16:creationId xmlns:a16="http://schemas.microsoft.com/office/drawing/2014/main" id="{44EEDCB1-8300-4F8C-96D5-6CA4936B2445}"/>
            </a:ext>
          </a:extLst>
        </xdr:cNvPr>
        <xdr:cNvSpPr txBox="1"/>
      </xdr:nvSpPr>
      <xdr:spPr>
        <a:xfrm>
          <a:off x="19985990" y="6573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83907</xdr:rowOff>
    </xdr:from>
    <xdr:to>
      <xdr:col>116</xdr:col>
      <xdr:colOff>114300</xdr:colOff>
      <xdr:row>39</xdr:row>
      <xdr:rowOff>14057</xdr:rowOff>
    </xdr:to>
    <xdr:sp macro="" textlink="">
      <xdr:nvSpPr>
        <xdr:cNvPr id="572" name="フローチャート: 判断 571">
          <a:extLst>
            <a:ext uri="{FF2B5EF4-FFF2-40B4-BE49-F238E27FC236}">
              <a16:creationId xmlns:a16="http://schemas.microsoft.com/office/drawing/2014/main" id="{9958922C-3AB8-476D-AEEC-C30E00D0EA6C}"/>
            </a:ext>
          </a:extLst>
        </xdr:cNvPr>
        <xdr:cNvSpPr/>
      </xdr:nvSpPr>
      <xdr:spPr>
        <a:xfrm>
          <a:off x="19904710" y="660091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96220</xdr:rowOff>
    </xdr:from>
    <xdr:to>
      <xdr:col>112</xdr:col>
      <xdr:colOff>38100</xdr:colOff>
      <xdr:row>39</xdr:row>
      <xdr:rowOff>26370</xdr:rowOff>
    </xdr:to>
    <xdr:sp macro="" textlink="">
      <xdr:nvSpPr>
        <xdr:cNvPr id="573" name="フローチャート: 判断 572">
          <a:extLst>
            <a:ext uri="{FF2B5EF4-FFF2-40B4-BE49-F238E27FC236}">
              <a16:creationId xmlns:a16="http://schemas.microsoft.com/office/drawing/2014/main" id="{A9764A28-F0B1-4E4E-9AFB-3CAECB3496CE}"/>
            </a:ext>
          </a:extLst>
        </xdr:cNvPr>
        <xdr:cNvSpPr/>
      </xdr:nvSpPr>
      <xdr:spPr>
        <a:xfrm>
          <a:off x="19161760" y="66075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110599</xdr:rowOff>
    </xdr:from>
    <xdr:to>
      <xdr:col>107</xdr:col>
      <xdr:colOff>101600</xdr:colOff>
      <xdr:row>39</xdr:row>
      <xdr:rowOff>40749</xdr:rowOff>
    </xdr:to>
    <xdr:sp macro="" textlink="">
      <xdr:nvSpPr>
        <xdr:cNvPr id="574" name="フローチャート: 判断 573">
          <a:extLst>
            <a:ext uri="{FF2B5EF4-FFF2-40B4-BE49-F238E27FC236}">
              <a16:creationId xmlns:a16="http://schemas.microsoft.com/office/drawing/2014/main" id="{DC17C26E-36CD-4A5F-B751-D9A82586289C}"/>
            </a:ext>
          </a:extLst>
        </xdr:cNvPr>
        <xdr:cNvSpPr/>
      </xdr:nvSpPr>
      <xdr:spPr>
        <a:xfrm>
          <a:off x="18345150" y="6625699"/>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129801</xdr:rowOff>
    </xdr:from>
    <xdr:to>
      <xdr:col>102</xdr:col>
      <xdr:colOff>165100</xdr:colOff>
      <xdr:row>39</xdr:row>
      <xdr:rowOff>59951</xdr:rowOff>
    </xdr:to>
    <xdr:sp macro="" textlink="">
      <xdr:nvSpPr>
        <xdr:cNvPr id="575" name="フローチャート: 判断 574">
          <a:extLst>
            <a:ext uri="{FF2B5EF4-FFF2-40B4-BE49-F238E27FC236}">
              <a16:creationId xmlns:a16="http://schemas.microsoft.com/office/drawing/2014/main" id="{3454A7B4-9C84-429E-8E24-D6CAB3046B22}"/>
            </a:ext>
          </a:extLst>
        </xdr:cNvPr>
        <xdr:cNvSpPr/>
      </xdr:nvSpPr>
      <xdr:spPr>
        <a:xfrm>
          <a:off x="17547590" y="6648711"/>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143404</xdr:rowOff>
    </xdr:from>
    <xdr:to>
      <xdr:col>98</xdr:col>
      <xdr:colOff>38100</xdr:colOff>
      <xdr:row>39</xdr:row>
      <xdr:rowOff>73554</xdr:rowOff>
    </xdr:to>
    <xdr:sp macro="" textlink="">
      <xdr:nvSpPr>
        <xdr:cNvPr id="576" name="フローチャート: 判断 575">
          <a:extLst>
            <a:ext uri="{FF2B5EF4-FFF2-40B4-BE49-F238E27FC236}">
              <a16:creationId xmlns:a16="http://schemas.microsoft.com/office/drawing/2014/main" id="{A16C3239-B4D8-48DA-B65B-DF351B3882F5}"/>
            </a:ext>
          </a:extLst>
        </xdr:cNvPr>
        <xdr:cNvSpPr/>
      </xdr:nvSpPr>
      <xdr:spPr>
        <a:xfrm>
          <a:off x="16761460" y="665659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0448D916-ED16-4920-B650-105D7C61F655}"/>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1C5F6C4B-47E0-472F-90DB-D4ADEE9B4B25}"/>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991594DE-F03C-40D3-9F73-514AF3A0681A}"/>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ABEB5054-5B9A-40F2-8C7C-31F4DB538D27}"/>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CCEF499E-A207-4E46-BC8A-5F0A335B9250}"/>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54623</xdr:rowOff>
    </xdr:from>
    <xdr:to>
      <xdr:col>116</xdr:col>
      <xdr:colOff>114300</xdr:colOff>
      <xdr:row>38</xdr:row>
      <xdr:rowOff>156223</xdr:rowOff>
    </xdr:to>
    <xdr:sp macro="" textlink="">
      <xdr:nvSpPr>
        <xdr:cNvPr id="582" name="楕円 581">
          <a:extLst>
            <a:ext uri="{FF2B5EF4-FFF2-40B4-BE49-F238E27FC236}">
              <a16:creationId xmlns:a16="http://schemas.microsoft.com/office/drawing/2014/main" id="{4C35BCC4-4FC2-4F1A-A338-4DB927F4A2A5}"/>
            </a:ext>
          </a:extLst>
        </xdr:cNvPr>
        <xdr:cNvSpPr/>
      </xdr:nvSpPr>
      <xdr:spPr>
        <a:xfrm>
          <a:off x="19904710" y="6573533"/>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77500</xdr:rowOff>
    </xdr:from>
    <xdr:ext cx="534377" cy="259045"/>
    <xdr:sp macro="" textlink="">
      <xdr:nvSpPr>
        <xdr:cNvPr id="583" name="【一般廃棄物処理施設】&#10;一人当たり有形固定資産（償却資産）額該当値テキスト">
          <a:extLst>
            <a:ext uri="{FF2B5EF4-FFF2-40B4-BE49-F238E27FC236}">
              <a16:creationId xmlns:a16="http://schemas.microsoft.com/office/drawing/2014/main" id="{F3C56A79-FEFE-4C6F-ADFE-0A5CF7EDC419}"/>
            </a:ext>
          </a:extLst>
        </xdr:cNvPr>
        <xdr:cNvSpPr txBox="1"/>
      </xdr:nvSpPr>
      <xdr:spPr>
        <a:xfrm>
          <a:off x="19985990" y="6421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75669</xdr:rowOff>
    </xdr:from>
    <xdr:to>
      <xdr:col>112</xdr:col>
      <xdr:colOff>38100</xdr:colOff>
      <xdr:row>39</xdr:row>
      <xdr:rowOff>5819</xdr:rowOff>
    </xdr:to>
    <xdr:sp macro="" textlink="">
      <xdr:nvSpPr>
        <xdr:cNvPr id="584" name="楕円 583">
          <a:extLst>
            <a:ext uri="{FF2B5EF4-FFF2-40B4-BE49-F238E27FC236}">
              <a16:creationId xmlns:a16="http://schemas.microsoft.com/office/drawing/2014/main" id="{0280B8CD-B613-4CBC-807D-77F122743BB8}"/>
            </a:ext>
          </a:extLst>
        </xdr:cNvPr>
        <xdr:cNvSpPr/>
      </xdr:nvSpPr>
      <xdr:spPr>
        <a:xfrm>
          <a:off x="19161760" y="659076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105423</xdr:rowOff>
    </xdr:from>
    <xdr:to>
      <xdr:col>116</xdr:col>
      <xdr:colOff>63500</xdr:colOff>
      <xdr:row>38</xdr:row>
      <xdr:rowOff>126469</xdr:rowOff>
    </xdr:to>
    <xdr:cxnSp macro="">
      <xdr:nvCxnSpPr>
        <xdr:cNvPr id="585" name="直線コネクタ 584">
          <a:extLst>
            <a:ext uri="{FF2B5EF4-FFF2-40B4-BE49-F238E27FC236}">
              <a16:creationId xmlns:a16="http://schemas.microsoft.com/office/drawing/2014/main" id="{552001C3-BE17-4739-ABEB-2A20B51D6374}"/>
            </a:ext>
          </a:extLst>
        </xdr:cNvPr>
        <xdr:cNvCxnSpPr/>
      </xdr:nvCxnSpPr>
      <xdr:spPr>
        <a:xfrm flipV="1">
          <a:off x="19204940" y="6618618"/>
          <a:ext cx="742950" cy="26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114356</xdr:rowOff>
    </xdr:from>
    <xdr:to>
      <xdr:col>107</xdr:col>
      <xdr:colOff>101600</xdr:colOff>
      <xdr:row>39</xdr:row>
      <xdr:rowOff>44506</xdr:rowOff>
    </xdr:to>
    <xdr:sp macro="" textlink="">
      <xdr:nvSpPr>
        <xdr:cNvPr id="586" name="楕円 585">
          <a:extLst>
            <a:ext uri="{FF2B5EF4-FFF2-40B4-BE49-F238E27FC236}">
              <a16:creationId xmlns:a16="http://schemas.microsoft.com/office/drawing/2014/main" id="{33126746-5D55-47C3-8188-6D86CFD7AC4E}"/>
            </a:ext>
          </a:extLst>
        </xdr:cNvPr>
        <xdr:cNvSpPr/>
      </xdr:nvSpPr>
      <xdr:spPr>
        <a:xfrm>
          <a:off x="18345150" y="662945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126469</xdr:rowOff>
    </xdr:from>
    <xdr:to>
      <xdr:col>111</xdr:col>
      <xdr:colOff>177800</xdr:colOff>
      <xdr:row>38</xdr:row>
      <xdr:rowOff>165156</xdr:rowOff>
    </xdr:to>
    <xdr:cxnSp macro="">
      <xdr:nvCxnSpPr>
        <xdr:cNvPr id="587" name="直線コネクタ 586">
          <a:extLst>
            <a:ext uri="{FF2B5EF4-FFF2-40B4-BE49-F238E27FC236}">
              <a16:creationId xmlns:a16="http://schemas.microsoft.com/office/drawing/2014/main" id="{65F4DCBE-C347-4E7D-89F5-18BD7457F952}"/>
            </a:ext>
          </a:extLst>
        </xdr:cNvPr>
        <xdr:cNvCxnSpPr/>
      </xdr:nvCxnSpPr>
      <xdr:spPr>
        <a:xfrm flipV="1">
          <a:off x="18399760" y="6645379"/>
          <a:ext cx="805180" cy="3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116779</xdr:rowOff>
    </xdr:from>
    <xdr:to>
      <xdr:col>102</xdr:col>
      <xdr:colOff>165100</xdr:colOff>
      <xdr:row>39</xdr:row>
      <xdr:rowOff>46929</xdr:rowOff>
    </xdr:to>
    <xdr:sp macro="" textlink="">
      <xdr:nvSpPr>
        <xdr:cNvPr id="588" name="楕円 587">
          <a:extLst>
            <a:ext uri="{FF2B5EF4-FFF2-40B4-BE49-F238E27FC236}">
              <a16:creationId xmlns:a16="http://schemas.microsoft.com/office/drawing/2014/main" id="{25C01D4E-E4CE-4936-8A0E-E0CBEAFF5238}"/>
            </a:ext>
          </a:extLst>
        </xdr:cNvPr>
        <xdr:cNvSpPr/>
      </xdr:nvSpPr>
      <xdr:spPr>
        <a:xfrm>
          <a:off x="17547590" y="663187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165156</xdr:rowOff>
    </xdr:from>
    <xdr:to>
      <xdr:col>107</xdr:col>
      <xdr:colOff>50800</xdr:colOff>
      <xdr:row>38</xdr:row>
      <xdr:rowOff>167579</xdr:rowOff>
    </xdr:to>
    <xdr:cxnSp macro="">
      <xdr:nvCxnSpPr>
        <xdr:cNvPr id="589" name="直線コネクタ 588">
          <a:extLst>
            <a:ext uri="{FF2B5EF4-FFF2-40B4-BE49-F238E27FC236}">
              <a16:creationId xmlns:a16="http://schemas.microsoft.com/office/drawing/2014/main" id="{EB76297B-8EAA-4E51-B050-B9CB4D344FFB}"/>
            </a:ext>
          </a:extLst>
        </xdr:cNvPr>
        <xdr:cNvCxnSpPr/>
      </xdr:nvCxnSpPr>
      <xdr:spPr>
        <a:xfrm flipV="1">
          <a:off x="17602200" y="6684066"/>
          <a:ext cx="79756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115591</xdr:rowOff>
    </xdr:from>
    <xdr:to>
      <xdr:col>98</xdr:col>
      <xdr:colOff>38100</xdr:colOff>
      <xdr:row>39</xdr:row>
      <xdr:rowOff>45741</xdr:rowOff>
    </xdr:to>
    <xdr:sp macro="" textlink="">
      <xdr:nvSpPr>
        <xdr:cNvPr id="590" name="楕円 589">
          <a:extLst>
            <a:ext uri="{FF2B5EF4-FFF2-40B4-BE49-F238E27FC236}">
              <a16:creationId xmlns:a16="http://schemas.microsoft.com/office/drawing/2014/main" id="{F4AA7482-5F9D-492E-827B-F0E4CE69346B}"/>
            </a:ext>
          </a:extLst>
        </xdr:cNvPr>
        <xdr:cNvSpPr/>
      </xdr:nvSpPr>
      <xdr:spPr>
        <a:xfrm>
          <a:off x="16761460" y="663069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166391</xdr:rowOff>
    </xdr:from>
    <xdr:to>
      <xdr:col>102</xdr:col>
      <xdr:colOff>114300</xdr:colOff>
      <xdr:row>38</xdr:row>
      <xdr:rowOff>167579</xdr:rowOff>
    </xdr:to>
    <xdr:cxnSp macro="">
      <xdr:nvCxnSpPr>
        <xdr:cNvPr id="591" name="直線コネクタ 590">
          <a:extLst>
            <a:ext uri="{FF2B5EF4-FFF2-40B4-BE49-F238E27FC236}">
              <a16:creationId xmlns:a16="http://schemas.microsoft.com/office/drawing/2014/main" id="{4FB43358-0BEE-4E12-B270-3D2288E4E34E}"/>
            </a:ext>
          </a:extLst>
        </xdr:cNvPr>
        <xdr:cNvCxnSpPr/>
      </xdr:nvCxnSpPr>
      <xdr:spPr>
        <a:xfrm>
          <a:off x="16804640" y="6685301"/>
          <a:ext cx="797560" cy="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17497</xdr:rowOff>
    </xdr:from>
    <xdr:ext cx="534377" cy="259045"/>
    <xdr:sp macro="" textlink="">
      <xdr:nvSpPr>
        <xdr:cNvPr id="592" name="n_1aveValue【一般廃棄物処理施設】&#10;一人当たり有形固定資産（償却資産）額">
          <a:extLst>
            <a:ext uri="{FF2B5EF4-FFF2-40B4-BE49-F238E27FC236}">
              <a16:creationId xmlns:a16="http://schemas.microsoft.com/office/drawing/2014/main" id="{0E13F48D-CF9E-448E-931F-49CC3BF57A5B}"/>
            </a:ext>
          </a:extLst>
        </xdr:cNvPr>
        <xdr:cNvSpPr txBox="1"/>
      </xdr:nvSpPr>
      <xdr:spPr>
        <a:xfrm>
          <a:off x="18951721" y="670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57276</xdr:rowOff>
    </xdr:from>
    <xdr:ext cx="534377" cy="259045"/>
    <xdr:sp macro="" textlink="">
      <xdr:nvSpPr>
        <xdr:cNvPr id="593" name="n_2aveValue【一般廃棄物処理施設】&#10;一人当たり有形固定資産（償却資産）額">
          <a:extLst>
            <a:ext uri="{FF2B5EF4-FFF2-40B4-BE49-F238E27FC236}">
              <a16:creationId xmlns:a16="http://schemas.microsoft.com/office/drawing/2014/main" id="{92C91B3D-9312-454C-B404-AA67B554CF5C}"/>
            </a:ext>
          </a:extLst>
        </xdr:cNvPr>
        <xdr:cNvSpPr txBox="1"/>
      </xdr:nvSpPr>
      <xdr:spPr>
        <a:xfrm>
          <a:off x="18170671" y="639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51078</xdr:rowOff>
    </xdr:from>
    <xdr:ext cx="534377" cy="259045"/>
    <xdr:sp macro="" textlink="">
      <xdr:nvSpPr>
        <xdr:cNvPr id="594" name="n_3aveValue【一般廃棄物処理施設】&#10;一人当たり有形固定資産（償却資産）額">
          <a:extLst>
            <a:ext uri="{FF2B5EF4-FFF2-40B4-BE49-F238E27FC236}">
              <a16:creationId xmlns:a16="http://schemas.microsoft.com/office/drawing/2014/main" id="{06B42CA7-47BE-441A-9D18-8F7EE2960F99}"/>
            </a:ext>
          </a:extLst>
        </xdr:cNvPr>
        <xdr:cNvSpPr txBox="1"/>
      </xdr:nvSpPr>
      <xdr:spPr>
        <a:xfrm>
          <a:off x="17354061" y="6741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64681</xdr:rowOff>
    </xdr:from>
    <xdr:ext cx="534377" cy="259045"/>
    <xdr:sp macro="" textlink="">
      <xdr:nvSpPr>
        <xdr:cNvPr id="595" name="n_4aveValue【一般廃棄物処理施設】&#10;一人当たり有形固定資産（償却資産）額">
          <a:extLst>
            <a:ext uri="{FF2B5EF4-FFF2-40B4-BE49-F238E27FC236}">
              <a16:creationId xmlns:a16="http://schemas.microsoft.com/office/drawing/2014/main" id="{A1BB10E3-46FB-4514-BB04-952D05C85430}"/>
            </a:ext>
          </a:extLst>
        </xdr:cNvPr>
        <xdr:cNvSpPr txBox="1"/>
      </xdr:nvSpPr>
      <xdr:spPr>
        <a:xfrm>
          <a:off x="16556501" y="674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22346</xdr:rowOff>
    </xdr:from>
    <xdr:ext cx="534377" cy="259045"/>
    <xdr:sp macro="" textlink="">
      <xdr:nvSpPr>
        <xdr:cNvPr id="596" name="n_1mainValue【一般廃棄物処理施設】&#10;一人当たり有形固定資産（償却資産）額">
          <a:extLst>
            <a:ext uri="{FF2B5EF4-FFF2-40B4-BE49-F238E27FC236}">
              <a16:creationId xmlns:a16="http://schemas.microsoft.com/office/drawing/2014/main" id="{ADF8408A-5A98-4970-B637-FA6AC5116649}"/>
            </a:ext>
          </a:extLst>
        </xdr:cNvPr>
        <xdr:cNvSpPr txBox="1"/>
      </xdr:nvSpPr>
      <xdr:spPr>
        <a:xfrm>
          <a:off x="18951721" y="636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35633</xdr:rowOff>
    </xdr:from>
    <xdr:ext cx="534377" cy="259045"/>
    <xdr:sp macro="" textlink="">
      <xdr:nvSpPr>
        <xdr:cNvPr id="597" name="n_2mainValue【一般廃棄物処理施設】&#10;一人当たり有形固定資産（償却資産）額">
          <a:extLst>
            <a:ext uri="{FF2B5EF4-FFF2-40B4-BE49-F238E27FC236}">
              <a16:creationId xmlns:a16="http://schemas.microsoft.com/office/drawing/2014/main" id="{8DD31283-4D1B-4C32-8615-EF21E56744DD}"/>
            </a:ext>
          </a:extLst>
        </xdr:cNvPr>
        <xdr:cNvSpPr txBox="1"/>
      </xdr:nvSpPr>
      <xdr:spPr>
        <a:xfrm>
          <a:off x="18170671" y="6722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63456</xdr:rowOff>
    </xdr:from>
    <xdr:ext cx="534377" cy="259045"/>
    <xdr:sp macro="" textlink="">
      <xdr:nvSpPr>
        <xdr:cNvPr id="598" name="n_3mainValue【一般廃棄物処理施設】&#10;一人当たり有形固定資産（償却資産）額">
          <a:extLst>
            <a:ext uri="{FF2B5EF4-FFF2-40B4-BE49-F238E27FC236}">
              <a16:creationId xmlns:a16="http://schemas.microsoft.com/office/drawing/2014/main" id="{50F0BED0-BC45-4255-8E94-2D0343A5C27C}"/>
            </a:ext>
          </a:extLst>
        </xdr:cNvPr>
        <xdr:cNvSpPr txBox="1"/>
      </xdr:nvSpPr>
      <xdr:spPr>
        <a:xfrm>
          <a:off x="17354061" y="6403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62267</xdr:rowOff>
    </xdr:from>
    <xdr:ext cx="534377" cy="259045"/>
    <xdr:sp macro="" textlink="">
      <xdr:nvSpPr>
        <xdr:cNvPr id="599" name="n_4mainValue【一般廃棄物処理施設】&#10;一人当たり有形固定資産（償却資産）額">
          <a:extLst>
            <a:ext uri="{FF2B5EF4-FFF2-40B4-BE49-F238E27FC236}">
              <a16:creationId xmlns:a16="http://schemas.microsoft.com/office/drawing/2014/main" id="{B1C62F4B-5881-4861-A265-D0DD79DC1C9B}"/>
            </a:ext>
          </a:extLst>
        </xdr:cNvPr>
        <xdr:cNvSpPr txBox="1"/>
      </xdr:nvSpPr>
      <xdr:spPr>
        <a:xfrm>
          <a:off x="16556501" y="6402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a:extLst>
            <a:ext uri="{FF2B5EF4-FFF2-40B4-BE49-F238E27FC236}">
              <a16:creationId xmlns:a16="http://schemas.microsoft.com/office/drawing/2014/main" id="{C55B2E8C-F325-4E8C-ADBC-298570F2D11C}"/>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a:extLst>
            <a:ext uri="{FF2B5EF4-FFF2-40B4-BE49-F238E27FC236}">
              <a16:creationId xmlns:a16="http://schemas.microsoft.com/office/drawing/2014/main" id="{DBAD8454-BC33-4E73-997E-D21C6D3329F1}"/>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a:extLst>
            <a:ext uri="{FF2B5EF4-FFF2-40B4-BE49-F238E27FC236}">
              <a16:creationId xmlns:a16="http://schemas.microsoft.com/office/drawing/2014/main" id="{D5D8D8EF-2C07-4EDA-BC2A-4D248360B82F}"/>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a:extLst>
            <a:ext uri="{FF2B5EF4-FFF2-40B4-BE49-F238E27FC236}">
              <a16:creationId xmlns:a16="http://schemas.microsoft.com/office/drawing/2014/main" id="{6EED5825-713E-4548-8F3F-80008728D39A}"/>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a:extLst>
            <a:ext uri="{FF2B5EF4-FFF2-40B4-BE49-F238E27FC236}">
              <a16:creationId xmlns:a16="http://schemas.microsoft.com/office/drawing/2014/main" id="{D847F714-A359-4C39-A0AA-2F1E788DBCAB}"/>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a:extLst>
            <a:ext uri="{FF2B5EF4-FFF2-40B4-BE49-F238E27FC236}">
              <a16:creationId xmlns:a16="http://schemas.microsoft.com/office/drawing/2014/main" id="{2A893AE9-E2CC-4E75-972F-84D31E00AB3E}"/>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a:extLst>
            <a:ext uri="{FF2B5EF4-FFF2-40B4-BE49-F238E27FC236}">
              <a16:creationId xmlns:a16="http://schemas.microsoft.com/office/drawing/2014/main" id="{EF835F0B-C48A-4AD1-908A-26B00AE14621}"/>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a:extLst>
            <a:ext uri="{FF2B5EF4-FFF2-40B4-BE49-F238E27FC236}">
              <a16:creationId xmlns:a16="http://schemas.microsoft.com/office/drawing/2014/main" id="{877C1752-3CCA-4847-B4F4-6312A30E2282}"/>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a:extLst>
            <a:ext uri="{FF2B5EF4-FFF2-40B4-BE49-F238E27FC236}">
              <a16:creationId xmlns:a16="http://schemas.microsoft.com/office/drawing/2014/main" id="{CC0BEA1F-8F38-45A5-9C18-20D449A2F5B0}"/>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a:extLst>
            <a:ext uri="{FF2B5EF4-FFF2-40B4-BE49-F238E27FC236}">
              <a16:creationId xmlns:a16="http://schemas.microsoft.com/office/drawing/2014/main" id="{7A734685-497F-4177-9EC4-6DC2963F2C47}"/>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a:extLst>
            <a:ext uri="{FF2B5EF4-FFF2-40B4-BE49-F238E27FC236}">
              <a16:creationId xmlns:a16="http://schemas.microsoft.com/office/drawing/2014/main" id="{32D328CB-A690-4E7B-B630-AAD33E56038E}"/>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1" name="直線コネクタ 610">
          <a:extLst>
            <a:ext uri="{FF2B5EF4-FFF2-40B4-BE49-F238E27FC236}">
              <a16:creationId xmlns:a16="http://schemas.microsoft.com/office/drawing/2014/main" id="{08F12BE3-3EE1-48E7-8AC3-ED9F5F2A4408}"/>
            </a:ext>
          </a:extLst>
        </xdr:cNvPr>
        <xdr:cNvCxnSpPr/>
      </xdr:nvCxnSpPr>
      <xdr:spPr>
        <a:xfrm>
          <a:off x="1120394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2" name="テキスト ボックス 611">
          <a:extLst>
            <a:ext uri="{FF2B5EF4-FFF2-40B4-BE49-F238E27FC236}">
              <a16:creationId xmlns:a16="http://schemas.microsoft.com/office/drawing/2014/main" id="{5473C11A-B84E-4FD1-A131-5C46EE96ABD3}"/>
            </a:ext>
          </a:extLst>
        </xdr:cNvPr>
        <xdr:cNvSpPr txBox="1"/>
      </xdr:nvSpPr>
      <xdr:spPr>
        <a:xfrm>
          <a:off x="10842791" y="108286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3" name="直線コネクタ 612">
          <a:extLst>
            <a:ext uri="{FF2B5EF4-FFF2-40B4-BE49-F238E27FC236}">
              <a16:creationId xmlns:a16="http://schemas.microsoft.com/office/drawing/2014/main" id="{A4262D2F-115D-4CCE-A43A-73AAF5D9DA2C}"/>
            </a:ext>
          </a:extLst>
        </xdr:cNvPr>
        <xdr:cNvCxnSpPr/>
      </xdr:nvCxnSpPr>
      <xdr:spPr>
        <a:xfrm>
          <a:off x="1120394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4" name="テキスト ボックス 613">
          <a:extLst>
            <a:ext uri="{FF2B5EF4-FFF2-40B4-BE49-F238E27FC236}">
              <a16:creationId xmlns:a16="http://schemas.microsoft.com/office/drawing/2014/main" id="{2E71ECFE-FA96-40C6-BA0C-ECB7365ED220}"/>
            </a:ext>
          </a:extLst>
        </xdr:cNvPr>
        <xdr:cNvSpPr txBox="1"/>
      </xdr:nvSpPr>
      <xdr:spPr>
        <a:xfrm>
          <a:off x="10842791" y="1037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5" name="直線コネクタ 614">
          <a:extLst>
            <a:ext uri="{FF2B5EF4-FFF2-40B4-BE49-F238E27FC236}">
              <a16:creationId xmlns:a16="http://schemas.microsoft.com/office/drawing/2014/main" id="{4D5A858B-4FB7-4709-BA4E-CC0BFCF93466}"/>
            </a:ext>
          </a:extLst>
        </xdr:cNvPr>
        <xdr:cNvCxnSpPr/>
      </xdr:nvCxnSpPr>
      <xdr:spPr>
        <a:xfrm>
          <a:off x="1120394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6" name="テキスト ボックス 615">
          <a:extLst>
            <a:ext uri="{FF2B5EF4-FFF2-40B4-BE49-F238E27FC236}">
              <a16:creationId xmlns:a16="http://schemas.microsoft.com/office/drawing/2014/main" id="{B9F4F9B1-8277-4CBA-9436-1FB31D1B8B94}"/>
            </a:ext>
          </a:extLst>
        </xdr:cNvPr>
        <xdr:cNvSpPr txBox="1"/>
      </xdr:nvSpPr>
      <xdr:spPr>
        <a:xfrm>
          <a:off x="10842791" y="991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7" name="直線コネクタ 616">
          <a:extLst>
            <a:ext uri="{FF2B5EF4-FFF2-40B4-BE49-F238E27FC236}">
              <a16:creationId xmlns:a16="http://schemas.microsoft.com/office/drawing/2014/main" id="{4F442EFE-D1E3-4E47-B098-CF23295B924D}"/>
            </a:ext>
          </a:extLst>
        </xdr:cNvPr>
        <xdr:cNvCxnSpPr/>
      </xdr:nvCxnSpPr>
      <xdr:spPr>
        <a:xfrm>
          <a:off x="1120394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8" name="テキスト ボックス 617">
          <a:extLst>
            <a:ext uri="{FF2B5EF4-FFF2-40B4-BE49-F238E27FC236}">
              <a16:creationId xmlns:a16="http://schemas.microsoft.com/office/drawing/2014/main" id="{7EE110C6-CFA5-436A-84B1-6AC25D441692}"/>
            </a:ext>
          </a:extLst>
        </xdr:cNvPr>
        <xdr:cNvSpPr txBox="1"/>
      </xdr:nvSpPr>
      <xdr:spPr>
        <a:xfrm>
          <a:off x="10842791" y="945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9" name="直線コネクタ 618">
          <a:extLst>
            <a:ext uri="{FF2B5EF4-FFF2-40B4-BE49-F238E27FC236}">
              <a16:creationId xmlns:a16="http://schemas.microsoft.com/office/drawing/2014/main" id="{3C74FC39-A215-4F31-9CCA-19AB766BAEB0}"/>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0" name="テキスト ボックス 619">
          <a:extLst>
            <a:ext uri="{FF2B5EF4-FFF2-40B4-BE49-F238E27FC236}">
              <a16:creationId xmlns:a16="http://schemas.microsoft.com/office/drawing/2014/main" id="{C9BE18A4-1E57-4334-924F-946310BE220C}"/>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1" name="【保健センター・保健所】&#10;有形固定資産減価償却率グラフ枠">
          <a:extLst>
            <a:ext uri="{FF2B5EF4-FFF2-40B4-BE49-F238E27FC236}">
              <a16:creationId xmlns:a16="http://schemas.microsoft.com/office/drawing/2014/main" id="{73A2CCC5-FFE1-4073-91E6-53500674CE2F}"/>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62</xdr:row>
      <xdr:rowOff>148590</xdr:rowOff>
    </xdr:to>
    <xdr:cxnSp macro="">
      <xdr:nvCxnSpPr>
        <xdr:cNvPr id="622" name="直線コネクタ 621">
          <a:extLst>
            <a:ext uri="{FF2B5EF4-FFF2-40B4-BE49-F238E27FC236}">
              <a16:creationId xmlns:a16="http://schemas.microsoft.com/office/drawing/2014/main" id="{01A216D5-AC38-4587-B56C-EDB66471C254}"/>
            </a:ext>
          </a:extLst>
        </xdr:cNvPr>
        <xdr:cNvCxnSpPr/>
      </xdr:nvCxnSpPr>
      <xdr:spPr>
        <a:xfrm flipV="1">
          <a:off x="14703424" y="946404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152417</xdr:rowOff>
    </xdr:from>
    <xdr:ext cx="405111" cy="259045"/>
    <xdr:sp macro="" textlink="">
      <xdr:nvSpPr>
        <xdr:cNvPr id="623" name="【保健センター・保健所】&#10;有形固定資産減価償却率最小値テキスト">
          <a:extLst>
            <a:ext uri="{FF2B5EF4-FFF2-40B4-BE49-F238E27FC236}">
              <a16:creationId xmlns:a16="http://schemas.microsoft.com/office/drawing/2014/main" id="{E3AD801A-889C-4E0F-84E4-B247B36256E3}"/>
            </a:ext>
          </a:extLst>
        </xdr:cNvPr>
        <xdr:cNvSpPr txBox="1"/>
      </xdr:nvSpPr>
      <xdr:spPr>
        <a:xfrm>
          <a:off x="14742160" y="1078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148590</xdr:rowOff>
    </xdr:from>
    <xdr:to>
      <xdr:col>86</xdr:col>
      <xdr:colOff>25400</xdr:colOff>
      <xdr:row>62</xdr:row>
      <xdr:rowOff>148590</xdr:rowOff>
    </xdr:to>
    <xdr:cxnSp macro="">
      <xdr:nvCxnSpPr>
        <xdr:cNvPr id="624" name="直線コネクタ 623">
          <a:extLst>
            <a:ext uri="{FF2B5EF4-FFF2-40B4-BE49-F238E27FC236}">
              <a16:creationId xmlns:a16="http://schemas.microsoft.com/office/drawing/2014/main" id="{094E1A4B-97E3-4226-B409-C9A1A31D87D7}"/>
            </a:ext>
          </a:extLst>
        </xdr:cNvPr>
        <xdr:cNvCxnSpPr/>
      </xdr:nvCxnSpPr>
      <xdr:spPr>
        <a:xfrm>
          <a:off x="14611350" y="107784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625" name="【保健センター・保健所】&#10;有形固定資産減価償却率最大値テキスト">
          <a:extLst>
            <a:ext uri="{FF2B5EF4-FFF2-40B4-BE49-F238E27FC236}">
              <a16:creationId xmlns:a16="http://schemas.microsoft.com/office/drawing/2014/main" id="{0F648C89-F5FF-427B-B5E2-5484BB1278DE}"/>
            </a:ext>
          </a:extLst>
        </xdr:cNvPr>
        <xdr:cNvSpPr txBox="1"/>
      </xdr:nvSpPr>
      <xdr:spPr>
        <a:xfrm>
          <a:off x="14742160" y="923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626" name="直線コネクタ 625">
          <a:extLst>
            <a:ext uri="{FF2B5EF4-FFF2-40B4-BE49-F238E27FC236}">
              <a16:creationId xmlns:a16="http://schemas.microsoft.com/office/drawing/2014/main" id="{D6C2AD8A-0053-466D-A184-79D174F7AF9A}"/>
            </a:ext>
          </a:extLst>
        </xdr:cNvPr>
        <xdr:cNvCxnSpPr/>
      </xdr:nvCxnSpPr>
      <xdr:spPr>
        <a:xfrm>
          <a:off x="14611350" y="9464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58945</xdr:rowOff>
    </xdr:from>
    <xdr:ext cx="405111" cy="259045"/>
    <xdr:sp macro="" textlink="">
      <xdr:nvSpPr>
        <xdr:cNvPr id="627" name="【保健センター・保健所】&#10;有形固定資産減価償却率平均値テキスト">
          <a:extLst>
            <a:ext uri="{FF2B5EF4-FFF2-40B4-BE49-F238E27FC236}">
              <a16:creationId xmlns:a16="http://schemas.microsoft.com/office/drawing/2014/main" id="{FF108F7A-C701-48B5-B578-68915A20A621}"/>
            </a:ext>
          </a:extLst>
        </xdr:cNvPr>
        <xdr:cNvSpPr txBox="1"/>
      </xdr:nvSpPr>
      <xdr:spPr>
        <a:xfrm>
          <a:off x="14742160" y="9999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628" name="フローチャート: 判断 627">
          <a:extLst>
            <a:ext uri="{FF2B5EF4-FFF2-40B4-BE49-F238E27FC236}">
              <a16:creationId xmlns:a16="http://schemas.microsoft.com/office/drawing/2014/main" id="{128E8DFE-CC53-4C5B-9AE5-ABC56C78A66C}"/>
            </a:ext>
          </a:extLst>
        </xdr:cNvPr>
        <xdr:cNvSpPr/>
      </xdr:nvSpPr>
      <xdr:spPr>
        <a:xfrm>
          <a:off x="14649450" y="1015161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161798</xdr:rowOff>
    </xdr:from>
    <xdr:to>
      <xdr:col>81</xdr:col>
      <xdr:colOff>101600</xdr:colOff>
      <xdr:row>59</xdr:row>
      <xdr:rowOff>91948</xdr:rowOff>
    </xdr:to>
    <xdr:sp macro="" textlink="">
      <xdr:nvSpPr>
        <xdr:cNvPr id="629" name="フローチャート: 判断 628">
          <a:extLst>
            <a:ext uri="{FF2B5EF4-FFF2-40B4-BE49-F238E27FC236}">
              <a16:creationId xmlns:a16="http://schemas.microsoft.com/office/drawing/2014/main" id="{198A8743-1790-4C9F-88C5-74D60438E890}"/>
            </a:ext>
          </a:extLst>
        </xdr:cNvPr>
        <xdr:cNvSpPr/>
      </xdr:nvSpPr>
      <xdr:spPr>
        <a:xfrm>
          <a:off x="13887450" y="1010780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157226</xdr:rowOff>
    </xdr:from>
    <xdr:to>
      <xdr:col>76</xdr:col>
      <xdr:colOff>165100</xdr:colOff>
      <xdr:row>59</xdr:row>
      <xdr:rowOff>87376</xdr:rowOff>
    </xdr:to>
    <xdr:sp macro="" textlink="">
      <xdr:nvSpPr>
        <xdr:cNvPr id="630" name="フローチャート: 判断 629">
          <a:extLst>
            <a:ext uri="{FF2B5EF4-FFF2-40B4-BE49-F238E27FC236}">
              <a16:creationId xmlns:a16="http://schemas.microsoft.com/office/drawing/2014/main" id="{9A89327B-8006-444E-BBA5-88C811B5181F}"/>
            </a:ext>
          </a:extLst>
        </xdr:cNvPr>
        <xdr:cNvSpPr/>
      </xdr:nvSpPr>
      <xdr:spPr>
        <a:xfrm>
          <a:off x="13089890" y="10103231"/>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84074</xdr:rowOff>
    </xdr:from>
    <xdr:to>
      <xdr:col>72</xdr:col>
      <xdr:colOff>38100</xdr:colOff>
      <xdr:row>59</xdr:row>
      <xdr:rowOff>14224</xdr:rowOff>
    </xdr:to>
    <xdr:sp macro="" textlink="">
      <xdr:nvSpPr>
        <xdr:cNvPr id="631" name="フローチャート: 判断 630">
          <a:extLst>
            <a:ext uri="{FF2B5EF4-FFF2-40B4-BE49-F238E27FC236}">
              <a16:creationId xmlns:a16="http://schemas.microsoft.com/office/drawing/2014/main" id="{D20265A4-4A84-45EA-8BF7-7AFB90A7BC35}"/>
            </a:ext>
          </a:extLst>
        </xdr:cNvPr>
        <xdr:cNvSpPr/>
      </xdr:nvSpPr>
      <xdr:spPr>
        <a:xfrm>
          <a:off x="12303760" y="1003007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84074</xdr:rowOff>
    </xdr:from>
    <xdr:to>
      <xdr:col>67</xdr:col>
      <xdr:colOff>101600</xdr:colOff>
      <xdr:row>59</xdr:row>
      <xdr:rowOff>14224</xdr:rowOff>
    </xdr:to>
    <xdr:sp macro="" textlink="">
      <xdr:nvSpPr>
        <xdr:cNvPr id="632" name="フローチャート: 判断 631">
          <a:extLst>
            <a:ext uri="{FF2B5EF4-FFF2-40B4-BE49-F238E27FC236}">
              <a16:creationId xmlns:a16="http://schemas.microsoft.com/office/drawing/2014/main" id="{81ECC1EF-9766-4152-9E1E-B418DF404C5F}"/>
            </a:ext>
          </a:extLst>
        </xdr:cNvPr>
        <xdr:cNvSpPr/>
      </xdr:nvSpPr>
      <xdr:spPr>
        <a:xfrm>
          <a:off x="11487150" y="1003007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8E0B9C63-5C4C-4F3D-8B1D-E3CBE2F5629D}"/>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5E64D372-7958-441A-9933-0F5C08F750DD}"/>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4D3718D4-15C8-4639-8DB0-B6203BEC03F9}"/>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9EE22D6D-0F01-4F87-B512-43D79597C963}"/>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75F78D4A-DF65-4AC2-BE3A-9F265327524D}"/>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148082</xdr:rowOff>
    </xdr:from>
    <xdr:to>
      <xdr:col>85</xdr:col>
      <xdr:colOff>177800</xdr:colOff>
      <xdr:row>62</xdr:row>
      <xdr:rowOff>78232</xdr:rowOff>
    </xdr:to>
    <xdr:sp macro="" textlink="">
      <xdr:nvSpPr>
        <xdr:cNvPr id="638" name="楕円 637">
          <a:extLst>
            <a:ext uri="{FF2B5EF4-FFF2-40B4-BE49-F238E27FC236}">
              <a16:creationId xmlns:a16="http://schemas.microsoft.com/office/drawing/2014/main" id="{DD3C5C31-3C10-4573-98E4-06B995C08DBE}"/>
            </a:ext>
          </a:extLst>
        </xdr:cNvPr>
        <xdr:cNvSpPr/>
      </xdr:nvSpPr>
      <xdr:spPr>
        <a:xfrm>
          <a:off x="14649450" y="1060462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63009</xdr:rowOff>
    </xdr:from>
    <xdr:ext cx="405111" cy="259045"/>
    <xdr:sp macro="" textlink="">
      <xdr:nvSpPr>
        <xdr:cNvPr id="639" name="【保健センター・保健所】&#10;有形固定資産減価償却率該当値テキスト">
          <a:extLst>
            <a:ext uri="{FF2B5EF4-FFF2-40B4-BE49-F238E27FC236}">
              <a16:creationId xmlns:a16="http://schemas.microsoft.com/office/drawing/2014/main" id="{DC6D85AD-E794-4AA4-9F29-BF0466E6C0B7}"/>
            </a:ext>
          </a:extLst>
        </xdr:cNvPr>
        <xdr:cNvSpPr txBox="1"/>
      </xdr:nvSpPr>
      <xdr:spPr>
        <a:xfrm>
          <a:off x="14742160" y="10517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148082</xdr:rowOff>
    </xdr:from>
    <xdr:to>
      <xdr:col>81</xdr:col>
      <xdr:colOff>101600</xdr:colOff>
      <xdr:row>62</xdr:row>
      <xdr:rowOff>78232</xdr:rowOff>
    </xdr:to>
    <xdr:sp macro="" textlink="">
      <xdr:nvSpPr>
        <xdr:cNvPr id="640" name="楕円 639">
          <a:extLst>
            <a:ext uri="{FF2B5EF4-FFF2-40B4-BE49-F238E27FC236}">
              <a16:creationId xmlns:a16="http://schemas.microsoft.com/office/drawing/2014/main" id="{EB73CB02-D7A0-4F2F-A61C-48542206109D}"/>
            </a:ext>
          </a:extLst>
        </xdr:cNvPr>
        <xdr:cNvSpPr/>
      </xdr:nvSpPr>
      <xdr:spPr>
        <a:xfrm>
          <a:off x="13887450" y="1060462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27432</xdr:rowOff>
    </xdr:from>
    <xdr:to>
      <xdr:col>85</xdr:col>
      <xdr:colOff>127000</xdr:colOff>
      <xdr:row>62</xdr:row>
      <xdr:rowOff>27432</xdr:rowOff>
    </xdr:to>
    <xdr:cxnSp macro="">
      <xdr:nvCxnSpPr>
        <xdr:cNvPr id="641" name="直線コネクタ 640">
          <a:extLst>
            <a:ext uri="{FF2B5EF4-FFF2-40B4-BE49-F238E27FC236}">
              <a16:creationId xmlns:a16="http://schemas.microsoft.com/office/drawing/2014/main" id="{468979DD-46D2-4EBC-9F69-E487CF2F9216}"/>
            </a:ext>
          </a:extLst>
        </xdr:cNvPr>
        <xdr:cNvCxnSpPr/>
      </xdr:nvCxnSpPr>
      <xdr:spPr>
        <a:xfrm>
          <a:off x="13942060" y="10655427"/>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95504</xdr:rowOff>
    </xdr:from>
    <xdr:to>
      <xdr:col>76</xdr:col>
      <xdr:colOff>165100</xdr:colOff>
      <xdr:row>62</xdr:row>
      <xdr:rowOff>25654</xdr:rowOff>
    </xdr:to>
    <xdr:sp macro="" textlink="">
      <xdr:nvSpPr>
        <xdr:cNvPr id="642" name="楕円 641">
          <a:extLst>
            <a:ext uri="{FF2B5EF4-FFF2-40B4-BE49-F238E27FC236}">
              <a16:creationId xmlns:a16="http://schemas.microsoft.com/office/drawing/2014/main" id="{CC2B2611-9A01-4F81-B581-165F62F8070F}"/>
            </a:ext>
          </a:extLst>
        </xdr:cNvPr>
        <xdr:cNvSpPr/>
      </xdr:nvSpPr>
      <xdr:spPr>
        <a:xfrm>
          <a:off x="13089890" y="10550144"/>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146304</xdr:rowOff>
    </xdr:from>
    <xdr:to>
      <xdr:col>81</xdr:col>
      <xdr:colOff>50800</xdr:colOff>
      <xdr:row>62</xdr:row>
      <xdr:rowOff>27432</xdr:rowOff>
    </xdr:to>
    <xdr:cxnSp macro="">
      <xdr:nvCxnSpPr>
        <xdr:cNvPr id="643" name="直線コネクタ 642">
          <a:extLst>
            <a:ext uri="{FF2B5EF4-FFF2-40B4-BE49-F238E27FC236}">
              <a16:creationId xmlns:a16="http://schemas.microsoft.com/office/drawing/2014/main" id="{7B4CE715-8FC8-4F5F-98F6-3D4149143100}"/>
            </a:ext>
          </a:extLst>
        </xdr:cNvPr>
        <xdr:cNvCxnSpPr/>
      </xdr:nvCxnSpPr>
      <xdr:spPr>
        <a:xfrm>
          <a:off x="13144500" y="10602849"/>
          <a:ext cx="79756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42926</xdr:rowOff>
    </xdr:from>
    <xdr:to>
      <xdr:col>72</xdr:col>
      <xdr:colOff>38100</xdr:colOff>
      <xdr:row>61</xdr:row>
      <xdr:rowOff>144526</xdr:rowOff>
    </xdr:to>
    <xdr:sp macro="" textlink="">
      <xdr:nvSpPr>
        <xdr:cNvPr id="644" name="楕円 643">
          <a:extLst>
            <a:ext uri="{FF2B5EF4-FFF2-40B4-BE49-F238E27FC236}">
              <a16:creationId xmlns:a16="http://schemas.microsoft.com/office/drawing/2014/main" id="{8610F9CD-83C4-4C38-B635-21B17FF7E1AF}"/>
            </a:ext>
          </a:extLst>
        </xdr:cNvPr>
        <xdr:cNvSpPr/>
      </xdr:nvSpPr>
      <xdr:spPr>
        <a:xfrm>
          <a:off x="12303760" y="1050328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93726</xdr:rowOff>
    </xdr:from>
    <xdr:to>
      <xdr:col>76</xdr:col>
      <xdr:colOff>114300</xdr:colOff>
      <xdr:row>61</xdr:row>
      <xdr:rowOff>146304</xdr:rowOff>
    </xdr:to>
    <xdr:cxnSp macro="">
      <xdr:nvCxnSpPr>
        <xdr:cNvPr id="645" name="直線コネクタ 644">
          <a:extLst>
            <a:ext uri="{FF2B5EF4-FFF2-40B4-BE49-F238E27FC236}">
              <a16:creationId xmlns:a16="http://schemas.microsoft.com/office/drawing/2014/main" id="{F18CF844-7247-47D9-BA68-ECC57189E43D}"/>
            </a:ext>
          </a:extLst>
        </xdr:cNvPr>
        <xdr:cNvCxnSpPr/>
      </xdr:nvCxnSpPr>
      <xdr:spPr>
        <a:xfrm>
          <a:off x="12346940" y="10555986"/>
          <a:ext cx="797560" cy="4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161798</xdr:rowOff>
    </xdr:from>
    <xdr:to>
      <xdr:col>67</xdr:col>
      <xdr:colOff>101600</xdr:colOff>
      <xdr:row>61</xdr:row>
      <xdr:rowOff>91948</xdr:rowOff>
    </xdr:to>
    <xdr:sp macro="" textlink="">
      <xdr:nvSpPr>
        <xdr:cNvPr id="646" name="楕円 645">
          <a:extLst>
            <a:ext uri="{FF2B5EF4-FFF2-40B4-BE49-F238E27FC236}">
              <a16:creationId xmlns:a16="http://schemas.microsoft.com/office/drawing/2014/main" id="{CE88C705-009E-4A7A-B9F6-6E6B62A6FA3D}"/>
            </a:ext>
          </a:extLst>
        </xdr:cNvPr>
        <xdr:cNvSpPr/>
      </xdr:nvSpPr>
      <xdr:spPr>
        <a:xfrm>
          <a:off x="11487150" y="1045070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41148</xdr:rowOff>
    </xdr:from>
    <xdr:to>
      <xdr:col>71</xdr:col>
      <xdr:colOff>177800</xdr:colOff>
      <xdr:row>61</xdr:row>
      <xdr:rowOff>93726</xdr:rowOff>
    </xdr:to>
    <xdr:cxnSp macro="">
      <xdr:nvCxnSpPr>
        <xdr:cNvPr id="647" name="直線コネクタ 646">
          <a:extLst>
            <a:ext uri="{FF2B5EF4-FFF2-40B4-BE49-F238E27FC236}">
              <a16:creationId xmlns:a16="http://schemas.microsoft.com/office/drawing/2014/main" id="{D536D498-D37B-49F1-8B16-099ABA1939B9}"/>
            </a:ext>
          </a:extLst>
        </xdr:cNvPr>
        <xdr:cNvCxnSpPr/>
      </xdr:nvCxnSpPr>
      <xdr:spPr>
        <a:xfrm>
          <a:off x="11541760" y="10499598"/>
          <a:ext cx="805180" cy="56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108475</xdr:rowOff>
    </xdr:from>
    <xdr:ext cx="405111" cy="259045"/>
    <xdr:sp macro="" textlink="">
      <xdr:nvSpPr>
        <xdr:cNvPr id="648" name="n_1aveValue【保健センター・保健所】&#10;有形固定資産減価償却率">
          <a:extLst>
            <a:ext uri="{FF2B5EF4-FFF2-40B4-BE49-F238E27FC236}">
              <a16:creationId xmlns:a16="http://schemas.microsoft.com/office/drawing/2014/main" id="{4FE8D1F8-932B-401F-BA77-42767469969C}"/>
            </a:ext>
          </a:extLst>
        </xdr:cNvPr>
        <xdr:cNvSpPr txBox="1"/>
      </xdr:nvSpPr>
      <xdr:spPr>
        <a:xfrm>
          <a:off x="13738234" y="9879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103903</xdr:rowOff>
    </xdr:from>
    <xdr:ext cx="405111" cy="259045"/>
    <xdr:sp macro="" textlink="">
      <xdr:nvSpPr>
        <xdr:cNvPr id="649" name="n_2aveValue【保健センター・保健所】&#10;有形固定資産減価償却率">
          <a:extLst>
            <a:ext uri="{FF2B5EF4-FFF2-40B4-BE49-F238E27FC236}">
              <a16:creationId xmlns:a16="http://schemas.microsoft.com/office/drawing/2014/main" id="{9EFDD711-9478-44A8-8FFE-25A35BDDA6CD}"/>
            </a:ext>
          </a:extLst>
        </xdr:cNvPr>
        <xdr:cNvSpPr txBox="1"/>
      </xdr:nvSpPr>
      <xdr:spPr>
        <a:xfrm>
          <a:off x="12957184" y="9874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30751</xdr:rowOff>
    </xdr:from>
    <xdr:ext cx="405111" cy="259045"/>
    <xdr:sp macro="" textlink="">
      <xdr:nvSpPr>
        <xdr:cNvPr id="650" name="n_3aveValue【保健センター・保健所】&#10;有形固定資産減価償却率">
          <a:extLst>
            <a:ext uri="{FF2B5EF4-FFF2-40B4-BE49-F238E27FC236}">
              <a16:creationId xmlns:a16="http://schemas.microsoft.com/office/drawing/2014/main" id="{1E898C74-F809-40D6-BEDF-AF4BAFFAA5BA}"/>
            </a:ext>
          </a:extLst>
        </xdr:cNvPr>
        <xdr:cNvSpPr txBox="1"/>
      </xdr:nvSpPr>
      <xdr:spPr>
        <a:xfrm>
          <a:off x="12171054" y="9801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30751</xdr:rowOff>
    </xdr:from>
    <xdr:ext cx="405111" cy="259045"/>
    <xdr:sp macro="" textlink="">
      <xdr:nvSpPr>
        <xdr:cNvPr id="651" name="n_4aveValue【保健センター・保健所】&#10;有形固定資産減価償却率">
          <a:extLst>
            <a:ext uri="{FF2B5EF4-FFF2-40B4-BE49-F238E27FC236}">
              <a16:creationId xmlns:a16="http://schemas.microsoft.com/office/drawing/2014/main" id="{8B2FB2FF-DB60-412E-9527-9BCA3869FD0A}"/>
            </a:ext>
          </a:extLst>
        </xdr:cNvPr>
        <xdr:cNvSpPr txBox="1"/>
      </xdr:nvSpPr>
      <xdr:spPr>
        <a:xfrm>
          <a:off x="11354444" y="9801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69359</xdr:rowOff>
    </xdr:from>
    <xdr:ext cx="405111" cy="259045"/>
    <xdr:sp macro="" textlink="">
      <xdr:nvSpPr>
        <xdr:cNvPr id="652" name="n_1mainValue【保健センター・保健所】&#10;有形固定資産減価償却率">
          <a:extLst>
            <a:ext uri="{FF2B5EF4-FFF2-40B4-BE49-F238E27FC236}">
              <a16:creationId xmlns:a16="http://schemas.microsoft.com/office/drawing/2014/main" id="{C2F18D4B-8707-4825-BA11-B751A4860EE4}"/>
            </a:ext>
          </a:extLst>
        </xdr:cNvPr>
        <xdr:cNvSpPr txBox="1"/>
      </xdr:nvSpPr>
      <xdr:spPr>
        <a:xfrm>
          <a:off x="13738234" y="10697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16781</xdr:rowOff>
    </xdr:from>
    <xdr:ext cx="405111" cy="259045"/>
    <xdr:sp macro="" textlink="">
      <xdr:nvSpPr>
        <xdr:cNvPr id="653" name="n_2mainValue【保健センター・保健所】&#10;有形固定資産減価償却率">
          <a:extLst>
            <a:ext uri="{FF2B5EF4-FFF2-40B4-BE49-F238E27FC236}">
              <a16:creationId xmlns:a16="http://schemas.microsoft.com/office/drawing/2014/main" id="{FABC9C49-9202-4464-BCFC-2F0023506197}"/>
            </a:ext>
          </a:extLst>
        </xdr:cNvPr>
        <xdr:cNvSpPr txBox="1"/>
      </xdr:nvSpPr>
      <xdr:spPr>
        <a:xfrm>
          <a:off x="12957184" y="1065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135653</xdr:rowOff>
    </xdr:from>
    <xdr:ext cx="405111" cy="259045"/>
    <xdr:sp macro="" textlink="">
      <xdr:nvSpPr>
        <xdr:cNvPr id="654" name="n_3mainValue【保健センター・保健所】&#10;有形固定資産減価償却率">
          <a:extLst>
            <a:ext uri="{FF2B5EF4-FFF2-40B4-BE49-F238E27FC236}">
              <a16:creationId xmlns:a16="http://schemas.microsoft.com/office/drawing/2014/main" id="{04363345-DCD9-4BFB-A9E6-987B2AA66A3A}"/>
            </a:ext>
          </a:extLst>
        </xdr:cNvPr>
        <xdr:cNvSpPr txBox="1"/>
      </xdr:nvSpPr>
      <xdr:spPr>
        <a:xfrm>
          <a:off x="12171054" y="10590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83075</xdr:rowOff>
    </xdr:from>
    <xdr:ext cx="405111" cy="259045"/>
    <xdr:sp macro="" textlink="">
      <xdr:nvSpPr>
        <xdr:cNvPr id="655" name="n_4mainValue【保健センター・保健所】&#10;有形固定資産減価償却率">
          <a:extLst>
            <a:ext uri="{FF2B5EF4-FFF2-40B4-BE49-F238E27FC236}">
              <a16:creationId xmlns:a16="http://schemas.microsoft.com/office/drawing/2014/main" id="{00AADB13-0809-48D0-A8DF-DB7967614541}"/>
            </a:ext>
          </a:extLst>
        </xdr:cNvPr>
        <xdr:cNvSpPr txBox="1"/>
      </xdr:nvSpPr>
      <xdr:spPr>
        <a:xfrm>
          <a:off x="11354444" y="1054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6" name="正方形/長方形 655">
          <a:extLst>
            <a:ext uri="{FF2B5EF4-FFF2-40B4-BE49-F238E27FC236}">
              <a16:creationId xmlns:a16="http://schemas.microsoft.com/office/drawing/2014/main" id="{61EE8491-1B17-47BC-B09A-95F4E349B9B8}"/>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7" name="正方形/長方形 656">
          <a:extLst>
            <a:ext uri="{FF2B5EF4-FFF2-40B4-BE49-F238E27FC236}">
              <a16:creationId xmlns:a16="http://schemas.microsoft.com/office/drawing/2014/main" id="{D1B8FF19-C7DA-49D6-910E-3FBA966C4680}"/>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8" name="正方形/長方形 657">
          <a:extLst>
            <a:ext uri="{FF2B5EF4-FFF2-40B4-BE49-F238E27FC236}">
              <a16:creationId xmlns:a16="http://schemas.microsoft.com/office/drawing/2014/main" id="{BECADED7-327E-47BB-B9D5-842E8DA998E6}"/>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9" name="正方形/長方形 658">
          <a:extLst>
            <a:ext uri="{FF2B5EF4-FFF2-40B4-BE49-F238E27FC236}">
              <a16:creationId xmlns:a16="http://schemas.microsoft.com/office/drawing/2014/main" id="{24BC635D-B5D5-430D-82BD-44955776E52C}"/>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0" name="正方形/長方形 659">
          <a:extLst>
            <a:ext uri="{FF2B5EF4-FFF2-40B4-BE49-F238E27FC236}">
              <a16:creationId xmlns:a16="http://schemas.microsoft.com/office/drawing/2014/main" id="{8EE1BAC3-88C6-4B42-94D5-51803E1A2248}"/>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1" name="正方形/長方形 660">
          <a:extLst>
            <a:ext uri="{FF2B5EF4-FFF2-40B4-BE49-F238E27FC236}">
              <a16:creationId xmlns:a16="http://schemas.microsoft.com/office/drawing/2014/main" id="{81E3C95B-9DA5-4E8A-A8B6-794A18EA0E5C}"/>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2" name="正方形/長方形 661">
          <a:extLst>
            <a:ext uri="{FF2B5EF4-FFF2-40B4-BE49-F238E27FC236}">
              <a16:creationId xmlns:a16="http://schemas.microsoft.com/office/drawing/2014/main" id="{DBAB199C-B67C-4521-87D9-3601C423414C}"/>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3" name="正方形/長方形 662">
          <a:extLst>
            <a:ext uri="{FF2B5EF4-FFF2-40B4-BE49-F238E27FC236}">
              <a16:creationId xmlns:a16="http://schemas.microsoft.com/office/drawing/2014/main" id="{B39C2D53-FB3D-4C8F-B65B-29A16D520912}"/>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4" name="テキスト ボックス 663">
          <a:extLst>
            <a:ext uri="{FF2B5EF4-FFF2-40B4-BE49-F238E27FC236}">
              <a16:creationId xmlns:a16="http://schemas.microsoft.com/office/drawing/2014/main" id="{FE87513D-E121-4F3E-8425-CD6CAAD2F10D}"/>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5" name="直線コネクタ 664">
          <a:extLst>
            <a:ext uri="{FF2B5EF4-FFF2-40B4-BE49-F238E27FC236}">
              <a16:creationId xmlns:a16="http://schemas.microsoft.com/office/drawing/2014/main" id="{7D50DCA2-2264-470B-97CF-DAF72D0D658A}"/>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6" name="直線コネクタ 665">
          <a:extLst>
            <a:ext uri="{FF2B5EF4-FFF2-40B4-BE49-F238E27FC236}">
              <a16:creationId xmlns:a16="http://schemas.microsoft.com/office/drawing/2014/main" id="{2FEB6AB0-FDFE-40AC-BFEB-66E12B33DC0D}"/>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7" name="テキスト ボックス 666">
          <a:extLst>
            <a:ext uri="{FF2B5EF4-FFF2-40B4-BE49-F238E27FC236}">
              <a16:creationId xmlns:a16="http://schemas.microsoft.com/office/drawing/2014/main" id="{B05FD888-84C0-4110-BE80-1801663DFBF8}"/>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8" name="直線コネクタ 667">
          <a:extLst>
            <a:ext uri="{FF2B5EF4-FFF2-40B4-BE49-F238E27FC236}">
              <a16:creationId xmlns:a16="http://schemas.microsoft.com/office/drawing/2014/main" id="{96F36A58-7FC1-45FF-A8A3-4BC0162AD73F}"/>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69" name="テキスト ボックス 668">
          <a:extLst>
            <a:ext uri="{FF2B5EF4-FFF2-40B4-BE49-F238E27FC236}">
              <a16:creationId xmlns:a16="http://schemas.microsoft.com/office/drawing/2014/main" id="{ED3B7992-D1BB-4DF2-8C54-535A3E807D3F}"/>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0" name="直線コネクタ 669">
          <a:extLst>
            <a:ext uri="{FF2B5EF4-FFF2-40B4-BE49-F238E27FC236}">
              <a16:creationId xmlns:a16="http://schemas.microsoft.com/office/drawing/2014/main" id="{5CCCBCCE-C076-4FC7-8A8C-6661CC1C9346}"/>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1" name="テキスト ボックス 670">
          <a:extLst>
            <a:ext uri="{FF2B5EF4-FFF2-40B4-BE49-F238E27FC236}">
              <a16:creationId xmlns:a16="http://schemas.microsoft.com/office/drawing/2014/main" id="{9BCB9BE3-A84D-4157-B838-0E1E9591C502}"/>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2" name="直線コネクタ 671">
          <a:extLst>
            <a:ext uri="{FF2B5EF4-FFF2-40B4-BE49-F238E27FC236}">
              <a16:creationId xmlns:a16="http://schemas.microsoft.com/office/drawing/2014/main" id="{FF40AEF2-29F5-446F-8889-88DE9827ED85}"/>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3" name="テキスト ボックス 672">
          <a:extLst>
            <a:ext uri="{FF2B5EF4-FFF2-40B4-BE49-F238E27FC236}">
              <a16:creationId xmlns:a16="http://schemas.microsoft.com/office/drawing/2014/main" id="{EF254828-983C-4D61-B3ED-996A2A02B9FD}"/>
            </a:ext>
          </a:extLst>
        </xdr:cNvPr>
        <xdr:cNvSpPr txBox="1"/>
      </xdr:nvSpPr>
      <xdr:spPr>
        <a:xfrm>
          <a:off x="16047266"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4" name="直線コネクタ 673">
          <a:extLst>
            <a:ext uri="{FF2B5EF4-FFF2-40B4-BE49-F238E27FC236}">
              <a16:creationId xmlns:a16="http://schemas.microsoft.com/office/drawing/2014/main" id="{D8507B8D-3AEE-418C-831D-F838757F3C5B}"/>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5" name="テキスト ボックス 674">
          <a:extLst>
            <a:ext uri="{FF2B5EF4-FFF2-40B4-BE49-F238E27FC236}">
              <a16:creationId xmlns:a16="http://schemas.microsoft.com/office/drawing/2014/main" id="{427560D2-EEE3-4AD3-8E94-4EA899A4B9D3}"/>
            </a:ext>
          </a:extLst>
        </xdr:cNvPr>
        <xdr:cNvSpPr txBox="1"/>
      </xdr:nvSpPr>
      <xdr:spPr>
        <a:xfrm>
          <a:off x="16047266"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a:extLst>
            <a:ext uri="{FF2B5EF4-FFF2-40B4-BE49-F238E27FC236}">
              <a16:creationId xmlns:a16="http://schemas.microsoft.com/office/drawing/2014/main" id="{6E4A09F2-7F5C-40C7-911D-A1DE3D769AD6}"/>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a:extLst>
            <a:ext uri="{FF2B5EF4-FFF2-40B4-BE49-F238E27FC236}">
              <a16:creationId xmlns:a16="http://schemas.microsoft.com/office/drawing/2014/main" id="{11A4A7F4-DFE2-4645-B560-7A8B6499C7A5}"/>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保健センター・保健所】&#10;一人当たり面積グラフ枠">
          <a:extLst>
            <a:ext uri="{FF2B5EF4-FFF2-40B4-BE49-F238E27FC236}">
              <a16:creationId xmlns:a16="http://schemas.microsoft.com/office/drawing/2014/main" id="{94B7408F-70FD-4F50-84DD-21D255786035}"/>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60960</xdr:rowOff>
    </xdr:to>
    <xdr:cxnSp macro="">
      <xdr:nvCxnSpPr>
        <xdr:cNvPr id="679" name="直線コネクタ 678">
          <a:extLst>
            <a:ext uri="{FF2B5EF4-FFF2-40B4-BE49-F238E27FC236}">
              <a16:creationId xmlns:a16="http://schemas.microsoft.com/office/drawing/2014/main" id="{FC02DEA9-675A-45E5-85AD-CCD449373569}"/>
            </a:ext>
          </a:extLst>
        </xdr:cNvPr>
        <xdr:cNvCxnSpPr/>
      </xdr:nvCxnSpPr>
      <xdr:spPr>
        <a:xfrm flipV="1">
          <a:off x="19947254" y="963930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64787</xdr:rowOff>
    </xdr:from>
    <xdr:ext cx="469744" cy="259045"/>
    <xdr:sp macro="" textlink="">
      <xdr:nvSpPr>
        <xdr:cNvPr id="680" name="【保健センター・保健所】&#10;一人当たり面積最小値テキスト">
          <a:extLst>
            <a:ext uri="{FF2B5EF4-FFF2-40B4-BE49-F238E27FC236}">
              <a16:creationId xmlns:a16="http://schemas.microsoft.com/office/drawing/2014/main" id="{A444B792-9003-48BE-9CFA-08A473293D37}"/>
            </a:ext>
          </a:extLst>
        </xdr:cNvPr>
        <xdr:cNvSpPr txBox="1"/>
      </xdr:nvSpPr>
      <xdr:spPr>
        <a:xfrm>
          <a:off x="19985990" y="1103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60960</xdr:rowOff>
    </xdr:from>
    <xdr:to>
      <xdr:col>116</xdr:col>
      <xdr:colOff>152400</xdr:colOff>
      <xdr:row>64</xdr:row>
      <xdr:rowOff>60960</xdr:rowOff>
    </xdr:to>
    <xdr:cxnSp macro="">
      <xdr:nvCxnSpPr>
        <xdr:cNvPr id="681" name="直線コネクタ 680">
          <a:extLst>
            <a:ext uri="{FF2B5EF4-FFF2-40B4-BE49-F238E27FC236}">
              <a16:creationId xmlns:a16="http://schemas.microsoft.com/office/drawing/2014/main" id="{711581C5-2835-4CBC-9402-9E727EBF2B7F}"/>
            </a:ext>
          </a:extLst>
        </xdr:cNvPr>
        <xdr:cNvCxnSpPr/>
      </xdr:nvCxnSpPr>
      <xdr:spPr>
        <a:xfrm>
          <a:off x="19885660" y="1102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82" name="【保健センター・保健所】&#10;一人当たり面積最大値テキスト">
          <a:extLst>
            <a:ext uri="{FF2B5EF4-FFF2-40B4-BE49-F238E27FC236}">
              <a16:creationId xmlns:a16="http://schemas.microsoft.com/office/drawing/2014/main" id="{4B0748F4-5ABC-4068-9443-5231D4ABEDD7}"/>
            </a:ext>
          </a:extLst>
        </xdr:cNvPr>
        <xdr:cNvSpPr txBox="1"/>
      </xdr:nvSpPr>
      <xdr:spPr>
        <a:xfrm>
          <a:off x="19985990" y="941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83" name="直線コネクタ 682">
          <a:extLst>
            <a:ext uri="{FF2B5EF4-FFF2-40B4-BE49-F238E27FC236}">
              <a16:creationId xmlns:a16="http://schemas.microsoft.com/office/drawing/2014/main" id="{D20B1E61-8C3F-4F1C-BD4F-C5ACCD5F5D3E}"/>
            </a:ext>
          </a:extLst>
        </xdr:cNvPr>
        <xdr:cNvCxnSpPr/>
      </xdr:nvCxnSpPr>
      <xdr:spPr>
        <a:xfrm>
          <a:off x="19885660" y="9639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684" name="【保健センター・保健所】&#10;一人当たり面積平均値テキスト">
          <a:extLst>
            <a:ext uri="{FF2B5EF4-FFF2-40B4-BE49-F238E27FC236}">
              <a16:creationId xmlns:a16="http://schemas.microsoft.com/office/drawing/2014/main" id="{4F97F180-7E67-46BD-A512-34B29558E7F4}"/>
            </a:ext>
          </a:extLst>
        </xdr:cNvPr>
        <xdr:cNvSpPr txBox="1"/>
      </xdr:nvSpPr>
      <xdr:spPr>
        <a:xfrm>
          <a:off x="19985990" y="10647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162560</xdr:rowOff>
    </xdr:from>
    <xdr:to>
      <xdr:col>116</xdr:col>
      <xdr:colOff>114300</xdr:colOff>
      <xdr:row>63</xdr:row>
      <xdr:rowOff>92710</xdr:rowOff>
    </xdr:to>
    <xdr:sp macro="" textlink="">
      <xdr:nvSpPr>
        <xdr:cNvPr id="685" name="フローチャート: 判断 684">
          <a:extLst>
            <a:ext uri="{FF2B5EF4-FFF2-40B4-BE49-F238E27FC236}">
              <a16:creationId xmlns:a16="http://schemas.microsoft.com/office/drawing/2014/main" id="{9A404CE3-CE37-40D6-9E92-F2218A7C2053}"/>
            </a:ext>
          </a:extLst>
        </xdr:cNvPr>
        <xdr:cNvSpPr/>
      </xdr:nvSpPr>
      <xdr:spPr>
        <a:xfrm>
          <a:off x="19904710" y="107943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162560</xdr:rowOff>
    </xdr:from>
    <xdr:to>
      <xdr:col>112</xdr:col>
      <xdr:colOff>38100</xdr:colOff>
      <xdr:row>63</xdr:row>
      <xdr:rowOff>92710</xdr:rowOff>
    </xdr:to>
    <xdr:sp macro="" textlink="">
      <xdr:nvSpPr>
        <xdr:cNvPr id="686" name="フローチャート: 判断 685">
          <a:extLst>
            <a:ext uri="{FF2B5EF4-FFF2-40B4-BE49-F238E27FC236}">
              <a16:creationId xmlns:a16="http://schemas.microsoft.com/office/drawing/2014/main" id="{0D95E7DF-7A02-4796-BF0D-C67E5488F8B6}"/>
            </a:ext>
          </a:extLst>
        </xdr:cNvPr>
        <xdr:cNvSpPr/>
      </xdr:nvSpPr>
      <xdr:spPr>
        <a:xfrm>
          <a:off x="19161760" y="107943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170180</xdr:rowOff>
    </xdr:from>
    <xdr:to>
      <xdr:col>107</xdr:col>
      <xdr:colOff>101600</xdr:colOff>
      <xdr:row>63</xdr:row>
      <xdr:rowOff>100330</xdr:rowOff>
    </xdr:to>
    <xdr:sp macro="" textlink="">
      <xdr:nvSpPr>
        <xdr:cNvPr id="687" name="フローチャート: 判断 686">
          <a:extLst>
            <a:ext uri="{FF2B5EF4-FFF2-40B4-BE49-F238E27FC236}">
              <a16:creationId xmlns:a16="http://schemas.microsoft.com/office/drawing/2014/main" id="{7489DF1B-DDAD-4E3C-B2D2-2486B162033A}"/>
            </a:ext>
          </a:extLst>
        </xdr:cNvPr>
        <xdr:cNvSpPr/>
      </xdr:nvSpPr>
      <xdr:spPr>
        <a:xfrm>
          <a:off x="18345150" y="108038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170180</xdr:rowOff>
    </xdr:from>
    <xdr:to>
      <xdr:col>102</xdr:col>
      <xdr:colOff>165100</xdr:colOff>
      <xdr:row>63</xdr:row>
      <xdr:rowOff>100330</xdr:rowOff>
    </xdr:to>
    <xdr:sp macro="" textlink="">
      <xdr:nvSpPr>
        <xdr:cNvPr id="688" name="フローチャート: 判断 687">
          <a:extLst>
            <a:ext uri="{FF2B5EF4-FFF2-40B4-BE49-F238E27FC236}">
              <a16:creationId xmlns:a16="http://schemas.microsoft.com/office/drawing/2014/main" id="{B5200190-91E1-4B05-B154-6B8EF43A5942}"/>
            </a:ext>
          </a:extLst>
        </xdr:cNvPr>
        <xdr:cNvSpPr/>
      </xdr:nvSpPr>
      <xdr:spPr>
        <a:xfrm>
          <a:off x="17547590" y="1080389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6350</xdr:rowOff>
    </xdr:from>
    <xdr:to>
      <xdr:col>98</xdr:col>
      <xdr:colOff>38100</xdr:colOff>
      <xdr:row>63</xdr:row>
      <xdr:rowOff>107950</xdr:rowOff>
    </xdr:to>
    <xdr:sp macro="" textlink="">
      <xdr:nvSpPr>
        <xdr:cNvPr id="689" name="フローチャート: 判断 688">
          <a:extLst>
            <a:ext uri="{FF2B5EF4-FFF2-40B4-BE49-F238E27FC236}">
              <a16:creationId xmlns:a16="http://schemas.microsoft.com/office/drawing/2014/main" id="{CA61289E-9287-4A17-AA5F-F1F4F57B87F9}"/>
            </a:ext>
          </a:extLst>
        </xdr:cNvPr>
        <xdr:cNvSpPr/>
      </xdr:nvSpPr>
      <xdr:spPr>
        <a:xfrm>
          <a:off x="16761460" y="108096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304B6D69-C230-4596-9FFB-96002CC6BDAB}"/>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47D089AB-DAA0-4AC1-B043-C142A8099B69}"/>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8230A021-BB12-4379-9663-38F1F30CCC73}"/>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D8FC6675-B3A4-4DB5-B4E6-518661E3D24A}"/>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5CC6D6D1-4AB7-4E5D-94DC-DE01C3F82A81}"/>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74930</xdr:rowOff>
    </xdr:from>
    <xdr:to>
      <xdr:col>116</xdr:col>
      <xdr:colOff>114300</xdr:colOff>
      <xdr:row>64</xdr:row>
      <xdr:rowOff>5080</xdr:rowOff>
    </xdr:to>
    <xdr:sp macro="" textlink="">
      <xdr:nvSpPr>
        <xdr:cNvPr id="695" name="楕円 694">
          <a:extLst>
            <a:ext uri="{FF2B5EF4-FFF2-40B4-BE49-F238E27FC236}">
              <a16:creationId xmlns:a16="http://schemas.microsoft.com/office/drawing/2014/main" id="{FE6D2EF7-C986-4CB5-B3E1-21546800C82E}"/>
            </a:ext>
          </a:extLst>
        </xdr:cNvPr>
        <xdr:cNvSpPr/>
      </xdr:nvSpPr>
      <xdr:spPr>
        <a:xfrm>
          <a:off x="19904710" y="108762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161307</xdr:rowOff>
    </xdr:from>
    <xdr:ext cx="469744" cy="259045"/>
    <xdr:sp macro="" textlink="">
      <xdr:nvSpPr>
        <xdr:cNvPr id="696" name="【保健センター・保健所】&#10;一人当たり面積該当値テキスト">
          <a:extLst>
            <a:ext uri="{FF2B5EF4-FFF2-40B4-BE49-F238E27FC236}">
              <a16:creationId xmlns:a16="http://schemas.microsoft.com/office/drawing/2014/main" id="{BA58432D-7015-44A3-8DF5-9E37CB60433B}"/>
            </a:ext>
          </a:extLst>
        </xdr:cNvPr>
        <xdr:cNvSpPr txBox="1"/>
      </xdr:nvSpPr>
      <xdr:spPr>
        <a:xfrm>
          <a:off x="19985990" y="10793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74930</xdr:rowOff>
    </xdr:from>
    <xdr:to>
      <xdr:col>112</xdr:col>
      <xdr:colOff>38100</xdr:colOff>
      <xdr:row>64</xdr:row>
      <xdr:rowOff>5080</xdr:rowOff>
    </xdr:to>
    <xdr:sp macro="" textlink="">
      <xdr:nvSpPr>
        <xdr:cNvPr id="697" name="楕円 696">
          <a:extLst>
            <a:ext uri="{FF2B5EF4-FFF2-40B4-BE49-F238E27FC236}">
              <a16:creationId xmlns:a16="http://schemas.microsoft.com/office/drawing/2014/main" id="{688A4092-6C1C-4728-AB9B-E11C64A2F3CC}"/>
            </a:ext>
          </a:extLst>
        </xdr:cNvPr>
        <xdr:cNvSpPr/>
      </xdr:nvSpPr>
      <xdr:spPr>
        <a:xfrm>
          <a:off x="19161760" y="108762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125730</xdr:rowOff>
    </xdr:from>
    <xdr:to>
      <xdr:col>116</xdr:col>
      <xdr:colOff>63500</xdr:colOff>
      <xdr:row>63</xdr:row>
      <xdr:rowOff>125730</xdr:rowOff>
    </xdr:to>
    <xdr:cxnSp macro="">
      <xdr:nvCxnSpPr>
        <xdr:cNvPr id="698" name="直線コネクタ 697">
          <a:extLst>
            <a:ext uri="{FF2B5EF4-FFF2-40B4-BE49-F238E27FC236}">
              <a16:creationId xmlns:a16="http://schemas.microsoft.com/office/drawing/2014/main" id="{5A55867E-2C74-4044-B4F2-EB8C57D3A84A}"/>
            </a:ext>
          </a:extLst>
        </xdr:cNvPr>
        <xdr:cNvCxnSpPr/>
      </xdr:nvCxnSpPr>
      <xdr:spPr>
        <a:xfrm>
          <a:off x="19204940" y="109308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74930</xdr:rowOff>
    </xdr:from>
    <xdr:to>
      <xdr:col>107</xdr:col>
      <xdr:colOff>101600</xdr:colOff>
      <xdr:row>64</xdr:row>
      <xdr:rowOff>5080</xdr:rowOff>
    </xdr:to>
    <xdr:sp macro="" textlink="">
      <xdr:nvSpPr>
        <xdr:cNvPr id="699" name="楕円 698">
          <a:extLst>
            <a:ext uri="{FF2B5EF4-FFF2-40B4-BE49-F238E27FC236}">
              <a16:creationId xmlns:a16="http://schemas.microsoft.com/office/drawing/2014/main" id="{797A691F-55D6-4E4C-96E6-D677E4E250EA}"/>
            </a:ext>
          </a:extLst>
        </xdr:cNvPr>
        <xdr:cNvSpPr/>
      </xdr:nvSpPr>
      <xdr:spPr>
        <a:xfrm>
          <a:off x="18345150" y="108762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125730</xdr:rowOff>
    </xdr:from>
    <xdr:to>
      <xdr:col>111</xdr:col>
      <xdr:colOff>177800</xdr:colOff>
      <xdr:row>63</xdr:row>
      <xdr:rowOff>125730</xdr:rowOff>
    </xdr:to>
    <xdr:cxnSp macro="">
      <xdr:nvCxnSpPr>
        <xdr:cNvPr id="700" name="直線コネクタ 699">
          <a:extLst>
            <a:ext uri="{FF2B5EF4-FFF2-40B4-BE49-F238E27FC236}">
              <a16:creationId xmlns:a16="http://schemas.microsoft.com/office/drawing/2014/main" id="{C29FC2F0-965C-449C-B1CC-E355AE258912}"/>
            </a:ext>
          </a:extLst>
        </xdr:cNvPr>
        <xdr:cNvCxnSpPr/>
      </xdr:nvCxnSpPr>
      <xdr:spPr>
        <a:xfrm>
          <a:off x="18399760" y="109308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82550</xdr:rowOff>
    </xdr:from>
    <xdr:to>
      <xdr:col>102</xdr:col>
      <xdr:colOff>165100</xdr:colOff>
      <xdr:row>64</xdr:row>
      <xdr:rowOff>12700</xdr:rowOff>
    </xdr:to>
    <xdr:sp macro="" textlink="">
      <xdr:nvSpPr>
        <xdr:cNvPr id="701" name="楕円 700">
          <a:extLst>
            <a:ext uri="{FF2B5EF4-FFF2-40B4-BE49-F238E27FC236}">
              <a16:creationId xmlns:a16="http://schemas.microsoft.com/office/drawing/2014/main" id="{F2BF1C91-B632-4CCD-AC02-188310657A39}"/>
            </a:ext>
          </a:extLst>
        </xdr:cNvPr>
        <xdr:cNvSpPr/>
      </xdr:nvSpPr>
      <xdr:spPr>
        <a:xfrm>
          <a:off x="17547590" y="108858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125730</xdr:rowOff>
    </xdr:from>
    <xdr:to>
      <xdr:col>107</xdr:col>
      <xdr:colOff>50800</xdr:colOff>
      <xdr:row>63</xdr:row>
      <xdr:rowOff>133350</xdr:rowOff>
    </xdr:to>
    <xdr:cxnSp macro="">
      <xdr:nvCxnSpPr>
        <xdr:cNvPr id="702" name="直線コネクタ 701">
          <a:extLst>
            <a:ext uri="{FF2B5EF4-FFF2-40B4-BE49-F238E27FC236}">
              <a16:creationId xmlns:a16="http://schemas.microsoft.com/office/drawing/2014/main" id="{403F0EA4-96DE-4FC8-B87C-8D12750D0E4A}"/>
            </a:ext>
          </a:extLst>
        </xdr:cNvPr>
        <xdr:cNvCxnSpPr/>
      </xdr:nvCxnSpPr>
      <xdr:spPr>
        <a:xfrm flipV="1">
          <a:off x="17602200" y="109308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82550</xdr:rowOff>
    </xdr:from>
    <xdr:to>
      <xdr:col>98</xdr:col>
      <xdr:colOff>38100</xdr:colOff>
      <xdr:row>64</xdr:row>
      <xdr:rowOff>12700</xdr:rowOff>
    </xdr:to>
    <xdr:sp macro="" textlink="">
      <xdr:nvSpPr>
        <xdr:cNvPr id="703" name="楕円 702">
          <a:extLst>
            <a:ext uri="{FF2B5EF4-FFF2-40B4-BE49-F238E27FC236}">
              <a16:creationId xmlns:a16="http://schemas.microsoft.com/office/drawing/2014/main" id="{3B5B5CD9-2F92-47FC-8F92-2492EF3FE4FD}"/>
            </a:ext>
          </a:extLst>
        </xdr:cNvPr>
        <xdr:cNvSpPr/>
      </xdr:nvSpPr>
      <xdr:spPr>
        <a:xfrm>
          <a:off x="16761460" y="108858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133350</xdr:rowOff>
    </xdr:from>
    <xdr:to>
      <xdr:col>102</xdr:col>
      <xdr:colOff>114300</xdr:colOff>
      <xdr:row>63</xdr:row>
      <xdr:rowOff>133350</xdr:rowOff>
    </xdr:to>
    <xdr:cxnSp macro="">
      <xdr:nvCxnSpPr>
        <xdr:cNvPr id="704" name="直線コネクタ 703">
          <a:extLst>
            <a:ext uri="{FF2B5EF4-FFF2-40B4-BE49-F238E27FC236}">
              <a16:creationId xmlns:a16="http://schemas.microsoft.com/office/drawing/2014/main" id="{B7A78082-F80B-4CB8-B5A9-6AAAC6449FDD}"/>
            </a:ext>
          </a:extLst>
        </xdr:cNvPr>
        <xdr:cNvCxnSpPr/>
      </xdr:nvCxnSpPr>
      <xdr:spPr>
        <a:xfrm>
          <a:off x="16804640" y="109308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109237</xdr:rowOff>
    </xdr:from>
    <xdr:ext cx="469744" cy="259045"/>
    <xdr:sp macro="" textlink="">
      <xdr:nvSpPr>
        <xdr:cNvPr id="705" name="n_1aveValue【保健センター・保健所】&#10;一人当たり面積">
          <a:extLst>
            <a:ext uri="{FF2B5EF4-FFF2-40B4-BE49-F238E27FC236}">
              <a16:creationId xmlns:a16="http://schemas.microsoft.com/office/drawing/2014/main" id="{C8DBF160-01A7-4883-9B01-BABB20200712}"/>
            </a:ext>
          </a:extLst>
        </xdr:cNvPr>
        <xdr:cNvSpPr txBox="1"/>
      </xdr:nvSpPr>
      <xdr:spPr>
        <a:xfrm>
          <a:off x="18982132" y="10565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116857</xdr:rowOff>
    </xdr:from>
    <xdr:ext cx="469744" cy="259045"/>
    <xdr:sp macro="" textlink="">
      <xdr:nvSpPr>
        <xdr:cNvPr id="706" name="n_2aveValue【保健センター・保健所】&#10;一人当たり面積">
          <a:extLst>
            <a:ext uri="{FF2B5EF4-FFF2-40B4-BE49-F238E27FC236}">
              <a16:creationId xmlns:a16="http://schemas.microsoft.com/office/drawing/2014/main" id="{6EB5A953-DB50-445E-A6E6-9217D7A43765}"/>
            </a:ext>
          </a:extLst>
        </xdr:cNvPr>
        <xdr:cNvSpPr txBox="1"/>
      </xdr:nvSpPr>
      <xdr:spPr>
        <a:xfrm>
          <a:off x="18182032" y="1057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116857</xdr:rowOff>
    </xdr:from>
    <xdr:ext cx="469744" cy="259045"/>
    <xdr:sp macro="" textlink="">
      <xdr:nvSpPr>
        <xdr:cNvPr id="707" name="n_3aveValue【保健センター・保健所】&#10;一人当たり面積">
          <a:extLst>
            <a:ext uri="{FF2B5EF4-FFF2-40B4-BE49-F238E27FC236}">
              <a16:creationId xmlns:a16="http://schemas.microsoft.com/office/drawing/2014/main" id="{E05EC0C6-A4F0-4EB7-85E8-711DB723AC37}"/>
            </a:ext>
          </a:extLst>
        </xdr:cNvPr>
        <xdr:cNvSpPr txBox="1"/>
      </xdr:nvSpPr>
      <xdr:spPr>
        <a:xfrm>
          <a:off x="17384472" y="1057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124477</xdr:rowOff>
    </xdr:from>
    <xdr:ext cx="469744" cy="259045"/>
    <xdr:sp macro="" textlink="">
      <xdr:nvSpPr>
        <xdr:cNvPr id="708" name="n_4aveValue【保健センター・保健所】&#10;一人当たり面積">
          <a:extLst>
            <a:ext uri="{FF2B5EF4-FFF2-40B4-BE49-F238E27FC236}">
              <a16:creationId xmlns:a16="http://schemas.microsoft.com/office/drawing/2014/main" id="{185CC262-E109-41C1-B429-20D945A72E3E}"/>
            </a:ext>
          </a:extLst>
        </xdr:cNvPr>
        <xdr:cNvSpPr txBox="1"/>
      </xdr:nvSpPr>
      <xdr:spPr>
        <a:xfrm>
          <a:off x="16588817" y="10584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167657</xdr:rowOff>
    </xdr:from>
    <xdr:ext cx="469744" cy="259045"/>
    <xdr:sp macro="" textlink="">
      <xdr:nvSpPr>
        <xdr:cNvPr id="709" name="n_1mainValue【保健センター・保健所】&#10;一人当たり面積">
          <a:extLst>
            <a:ext uri="{FF2B5EF4-FFF2-40B4-BE49-F238E27FC236}">
              <a16:creationId xmlns:a16="http://schemas.microsoft.com/office/drawing/2014/main" id="{8CCF319A-A18F-4E93-885E-B0AB0B3F012E}"/>
            </a:ext>
          </a:extLst>
        </xdr:cNvPr>
        <xdr:cNvSpPr txBox="1"/>
      </xdr:nvSpPr>
      <xdr:spPr>
        <a:xfrm>
          <a:off x="18982132" y="1097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167657</xdr:rowOff>
    </xdr:from>
    <xdr:ext cx="469744" cy="259045"/>
    <xdr:sp macro="" textlink="">
      <xdr:nvSpPr>
        <xdr:cNvPr id="710" name="n_2mainValue【保健センター・保健所】&#10;一人当たり面積">
          <a:extLst>
            <a:ext uri="{FF2B5EF4-FFF2-40B4-BE49-F238E27FC236}">
              <a16:creationId xmlns:a16="http://schemas.microsoft.com/office/drawing/2014/main" id="{996C6FC8-85EF-4A42-9613-7E14BB4C0981}"/>
            </a:ext>
          </a:extLst>
        </xdr:cNvPr>
        <xdr:cNvSpPr txBox="1"/>
      </xdr:nvSpPr>
      <xdr:spPr>
        <a:xfrm>
          <a:off x="18182032" y="1097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3827</xdr:rowOff>
    </xdr:from>
    <xdr:ext cx="469744" cy="259045"/>
    <xdr:sp macro="" textlink="">
      <xdr:nvSpPr>
        <xdr:cNvPr id="711" name="n_3mainValue【保健センター・保健所】&#10;一人当たり面積">
          <a:extLst>
            <a:ext uri="{FF2B5EF4-FFF2-40B4-BE49-F238E27FC236}">
              <a16:creationId xmlns:a16="http://schemas.microsoft.com/office/drawing/2014/main" id="{371CBC1B-C52D-4E38-9F51-0CEFD4EEDEE6}"/>
            </a:ext>
          </a:extLst>
        </xdr:cNvPr>
        <xdr:cNvSpPr txBox="1"/>
      </xdr:nvSpPr>
      <xdr:spPr>
        <a:xfrm>
          <a:off x="17384472" y="1097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3827</xdr:rowOff>
    </xdr:from>
    <xdr:ext cx="469744" cy="259045"/>
    <xdr:sp macro="" textlink="">
      <xdr:nvSpPr>
        <xdr:cNvPr id="712" name="n_4mainValue【保健センター・保健所】&#10;一人当たり面積">
          <a:extLst>
            <a:ext uri="{FF2B5EF4-FFF2-40B4-BE49-F238E27FC236}">
              <a16:creationId xmlns:a16="http://schemas.microsoft.com/office/drawing/2014/main" id="{7ECA0A63-C22B-43CD-B2BE-89445F5CBE20}"/>
            </a:ext>
          </a:extLst>
        </xdr:cNvPr>
        <xdr:cNvSpPr txBox="1"/>
      </xdr:nvSpPr>
      <xdr:spPr>
        <a:xfrm>
          <a:off x="16588817" y="1097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a:extLst>
            <a:ext uri="{FF2B5EF4-FFF2-40B4-BE49-F238E27FC236}">
              <a16:creationId xmlns:a16="http://schemas.microsoft.com/office/drawing/2014/main" id="{976DA04B-5222-43EA-962D-D8E71ED792C0}"/>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a:extLst>
            <a:ext uri="{FF2B5EF4-FFF2-40B4-BE49-F238E27FC236}">
              <a16:creationId xmlns:a16="http://schemas.microsoft.com/office/drawing/2014/main" id="{4076A67B-8E8B-4850-8A11-33C26C8D2879}"/>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a:extLst>
            <a:ext uri="{FF2B5EF4-FFF2-40B4-BE49-F238E27FC236}">
              <a16:creationId xmlns:a16="http://schemas.microsoft.com/office/drawing/2014/main" id="{81940ACC-1ECB-40D6-933A-E7994EDB6D03}"/>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a:extLst>
            <a:ext uri="{FF2B5EF4-FFF2-40B4-BE49-F238E27FC236}">
              <a16:creationId xmlns:a16="http://schemas.microsoft.com/office/drawing/2014/main" id="{EAEDA47A-E5E1-4E45-8D53-F65B59FA6FA3}"/>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a:extLst>
            <a:ext uri="{FF2B5EF4-FFF2-40B4-BE49-F238E27FC236}">
              <a16:creationId xmlns:a16="http://schemas.microsoft.com/office/drawing/2014/main" id="{88B640EA-1335-4207-8B0B-4B3B524BCFF4}"/>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a:extLst>
            <a:ext uri="{FF2B5EF4-FFF2-40B4-BE49-F238E27FC236}">
              <a16:creationId xmlns:a16="http://schemas.microsoft.com/office/drawing/2014/main" id="{C5279DAC-AB69-44BF-8330-DCA91EA20BC9}"/>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a:extLst>
            <a:ext uri="{FF2B5EF4-FFF2-40B4-BE49-F238E27FC236}">
              <a16:creationId xmlns:a16="http://schemas.microsoft.com/office/drawing/2014/main" id="{941DB578-EF47-4F5A-98F0-C265D6EA428A}"/>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a:extLst>
            <a:ext uri="{FF2B5EF4-FFF2-40B4-BE49-F238E27FC236}">
              <a16:creationId xmlns:a16="http://schemas.microsoft.com/office/drawing/2014/main" id="{44338511-689F-4450-B4C6-A2A91228D861}"/>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a:extLst>
            <a:ext uri="{FF2B5EF4-FFF2-40B4-BE49-F238E27FC236}">
              <a16:creationId xmlns:a16="http://schemas.microsoft.com/office/drawing/2014/main" id="{DC247E7A-6840-40A4-BDB9-1E4A8A7EE142}"/>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a:extLst>
            <a:ext uri="{FF2B5EF4-FFF2-40B4-BE49-F238E27FC236}">
              <a16:creationId xmlns:a16="http://schemas.microsoft.com/office/drawing/2014/main" id="{4CF6E8A4-9D4D-44B9-BCF6-219731153AF1}"/>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a:extLst>
            <a:ext uri="{FF2B5EF4-FFF2-40B4-BE49-F238E27FC236}">
              <a16:creationId xmlns:a16="http://schemas.microsoft.com/office/drawing/2014/main" id="{D82157D1-C1E8-44A3-A853-D033C2E6CE99}"/>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4" name="直線コネクタ 723">
          <a:extLst>
            <a:ext uri="{FF2B5EF4-FFF2-40B4-BE49-F238E27FC236}">
              <a16:creationId xmlns:a16="http://schemas.microsoft.com/office/drawing/2014/main" id="{84CE05F9-1A82-4080-917A-AA662739E6C7}"/>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5" name="テキスト ボックス 724">
          <a:extLst>
            <a:ext uri="{FF2B5EF4-FFF2-40B4-BE49-F238E27FC236}">
              <a16:creationId xmlns:a16="http://schemas.microsoft.com/office/drawing/2014/main" id="{731058A0-2BB4-4EE9-A96A-2B17C697D700}"/>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6" name="直線コネクタ 725">
          <a:extLst>
            <a:ext uri="{FF2B5EF4-FFF2-40B4-BE49-F238E27FC236}">
              <a16:creationId xmlns:a16="http://schemas.microsoft.com/office/drawing/2014/main" id="{7BCB7C61-6A78-497B-9856-C12CE15C2F61}"/>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7" name="テキスト ボックス 726">
          <a:extLst>
            <a:ext uri="{FF2B5EF4-FFF2-40B4-BE49-F238E27FC236}">
              <a16:creationId xmlns:a16="http://schemas.microsoft.com/office/drawing/2014/main" id="{7373CAF9-BADF-41C9-8884-EBE16EFC3DAF}"/>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8" name="直線コネクタ 727">
          <a:extLst>
            <a:ext uri="{FF2B5EF4-FFF2-40B4-BE49-F238E27FC236}">
              <a16:creationId xmlns:a16="http://schemas.microsoft.com/office/drawing/2014/main" id="{49D75CB2-3E78-4EEC-983B-92FB30DA0ECC}"/>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9" name="テキスト ボックス 728">
          <a:extLst>
            <a:ext uri="{FF2B5EF4-FFF2-40B4-BE49-F238E27FC236}">
              <a16:creationId xmlns:a16="http://schemas.microsoft.com/office/drawing/2014/main" id="{EA11B507-8961-4E64-9B0F-A29AB6EDE197}"/>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0" name="直線コネクタ 729">
          <a:extLst>
            <a:ext uri="{FF2B5EF4-FFF2-40B4-BE49-F238E27FC236}">
              <a16:creationId xmlns:a16="http://schemas.microsoft.com/office/drawing/2014/main" id="{1A1F8636-7C97-425A-AB26-3B5215A91AC9}"/>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1" name="テキスト ボックス 730">
          <a:extLst>
            <a:ext uri="{FF2B5EF4-FFF2-40B4-BE49-F238E27FC236}">
              <a16:creationId xmlns:a16="http://schemas.microsoft.com/office/drawing/2014/main" id="{067414C6-805D-41D6-9585-C694A2D83468}"/>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2" name="直線コネクタ 731">
          <a:extLst>
            <a:ext uri="{FF2B5EF4-FFF2-40B4-BE49-F238E27FC236}">
              <a16:creationId xmlns:a16="http://schemas.microsoft.com/office/drawing/2014/main" id="{AB73ED66-AF1F-4634-ADB1-B04ACA56C0CB}"/>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3" name="テキスト ボックス 732">
          <a:extLst>
            <a:ext uri="{FF2B5EF4-FFF2-40B4-BE49-F238E27FC236}">
              <a16:creationId xmlns:a16="http://schemas.microsoft.com/office/drawing/2014/main" id="{336A7E68-4243-42FB-9A9A-A1E4B41073BC}"/>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4" name="直線コネクタ 733">
          <a:extLst>
            <a:ext uri="{FF2B5EF4-FFF2-40B4-BE49-F238E27FC236}">
              <a16:creationId xmlns:a16="http://schemas.microsoft.com/office/drawing/2014/main" id="{18DDD03D-1CE5-4C12-A33C-06C62377026E}"/>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5" name="テキスト ボックス 734">
          <a:extLst>
            <a:ext uri="{FF2B5EF4-FFF2-40B4-BE49-F238E27FC236}">
              <a16:creationId xmlns:a16="http://schemas.microsoft.com/office/drawing/2014/main" id="{52B0CF7B-B3B4-42BA-8C4F-6C9835AE36D8}"/>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6" name="【消防施設】&#10;有形固定資産減価償却率グラフ枠">
          <a:extLst>
            <a:ext uri="{FF2B5EF4-FFF2-40B4-BE49-F238E27FC236}">
              <a16:creationId xmlns:a16="http://schemas.microsoft.com/office/drawing/2014/main" id="{41B8D50E-0F99-4D2D-A232-8D6B9BAAD4FA}"/>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34289</xdr:rowOff>
    </xdr:from>
    <xdr:to>
      <xdr:col>85</xdr:col>
      <xdr:colOff>126364</xdr:colOff>
      <xdr:row>85</xdr:row>
      <xdr:rowOff>13336</xdr:rowOff>
    </xdr:to>
    <xdr:cxnSp macro="">
      <xdr:nvCxnSpPr>
        <xdr:cNvPr id="737" name="直線コネクタ 736">
          <a:extLst>
            <a:ext uri="{FF2B5EF4-FFF2-40B4-BE49-F238E27FC236}">
              <a16:creationId xmlns:a16="http://schemas.microsoft.com/office/drawing/2014/main" id="{3D7ECB7F-5508-4301-8CD6-590658D53F0F}"/>
            </a:ext>
          </a:extLst>
        </xdr:cNvPr>
        <xdr:cNvCxnSpPr/>
      </xdr:nvCxnSpPr>
      <xdr:spPr>
        <a:xfrm flipV="1">
          <a:off x="14703424" y="13576934"/>
          <a:ext cx="0" cy="1013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17163</xdr:rowOff>
    </xdr:from>
    <xdr:ext cx="405111" cy="259045"/>
    <xdr:sp macro="" textlink="">
      <xdr:nvSpPr>
        <xdr:cNvPr id="738" name="【消防施設】&#10;有形固定資産減価償却率最小値テキスト">
          <a:extLst>
            <a:ext uri="{FF2B5EF4-FFF2-40B4-BE49-F238E27FC236}">
              <a16:creationId xmlns:a16="http://schemas.microsoft.com/office/drawing/2014/main" id="{988F2F4E-3A5E-4D79-A4E7-8D847A9E6EC5}"/>
            </a:ext>
          </a:extLst>
        </xdr:cNvPr>
        <xdr:cNvSpPr txBox="1"/>
      </xdr:nvSpPr>
      <xdr:spPr>
        <a:xfrm>
          <a:off x="14742160" y="14594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13336</xdr:rowOff>
    </xdr:from>
    <xdr:to>
      <xdr:col>86</xdr:col>
      <xdr:colOff>25400</xdr:colOff>
      <xdr:row>85</xdr:row>
      <xdr:rowOff>13336</xdr:rowOff>
    </xdr:to>
    <xdr:cxnSp macro="">
      <xdr:nvCxnSpPr>
        <xdr:cNvPr id="739" name="直線コネクタ 738">
          <a:extLst>
            <a:ext uri="{FF2B5EF4-FFF2-40B4-BE49-F238E27FC236}">
              <a16:creationId xmlns:a16="http://schemas.microsoft.com/office/drawing/2014/main" id="{4EB34B2F-0EAC-4649-8D6F-7E6B420EF0E7}"/>
            </a:ext>
          </a:extLst>
        </xdr:cNvPr>
        <xdr:cNvCxnSpPr/>
      </xdr:nvCxnSpPr>
      <xdr:spPr>
        <a:xfrm>
          <a:off x="14611350" y="145903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152416</xdr:rowOff>
    </xdr:from>
    <xdr:ext cx="405111" cy="259045"/>
    <xdr:sp macro="" textlink="">
      <xdr:nvSpPr>
        <xdr:cNvPr id="740" name="【消防施設】&#10;有形固定資産減価償却率最大値テキスト">
          <a:extLst>
            <a:ext uri="{FF2B5EF4-FFF2-40B4-BE49-F238E27FC236}">
              <a16:creationId xmlns:a16="http://schemas.microsoft.com/office/drawing/2014/main" id="{31C9DFCB-1FDC-40EB-B3D1-EA53962D7410}"/>
            </a:ext>
          </a:extLst>
        </xdr:cNvPr>
        <xdr:cNvSpPr txBox="1"/>
      </xdr:nvSpPr>
      <xdr:spPr>
        <a:xfrm>
          <a:off x="14742160" y="13354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34289</xdr:rowOff>
    </xdr:from>
    <xdr:to>
      <xdr:col>86</xdr:col>
      <xdr:colOff>25400</xdr:colOff>
      <xdr:row>79</xdr:row>
      <xdr:rowOff>34289</xdr:rowOff>
    </xdr:to>
    <xdr:cxnSp macro="">
      <xdr:nvCxnSpPr>
        <xdr:cNvPr id="741" name="直線コネクタ 740">
          <a:extLst>
            <a:ext uri="{FF2B5EF4-FFF2-40B4-BE49-F238E27FC236}">
              <a16:creationId xmlns:a16="http://schemas.microsoft.com/office/drawing/2014/main" id="{80103FCC-B0EE-494B-B64D-C8B11B6A0106}"/>
            </a:ext>
          </a:extLst>
        </xdr:cNvPr>
        <xdr:cNvCxnSpPr/>
      </xdr:nvCxnSpPr>
      <xdr:spPr>
        <a:xfrm>
          <a:off x="14611350" y="135769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162577</xdr:rowOff>
    </xdr:from>
    <xdr:ext cx="405111" cy="259045"/>
    <xdr:sp macro="" textlink="">
      <xdr:nvSpPr>
        <xdr:cNvPr id="742" name="【消防施設】&#10;有形固定資産減価償却率平均値テキスト">
          <a:extLst>
            <a:ext uri="{FF2B5EF4-FFF2-40B4-BE49-F238E27FC236}">
              <a16:creationId xmlns:a16="http://schemas.microsoft.com/office/drawing/2014/main" id="{BBD41A13-AE2C-4B8F-BD9B-B03C5A7AB31D}"/>
            </a:ext>
          </a:extLst>
        </xdr:cNvPr>
        <xdr:cNvSpPr txBox="1"/>
      </xdr:nvSpPr>
      <xdr:spPr>
        <a:xfrm>
          <a:off x="14742160" y="138804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139700</xdr:rowOff>
    </xdr:from>
    <xdr:to>
      <xdr:col>85</xdr:col>
      <xdr:colOff>177800</xdr:colOff>
      <xdr:row>82</xdr:row>
      <xdr:rowOff>69850</xdr:rowOff>
    </xdr:to>
    <xdr:sp macro="" textlink="">
      <xdr:nvSpPr>
        <xdr:cNvPr id="743" name="フローチャート: 判断 742">
          <a:extLst>
            <a:ext uri="{FF2B5EF4-FFF2-40B4-BE49-F238E27FC236}">
              <a16:creationId xmlns:a16="http://schemas.microsoft.com/office/drawing/2014/main" id="{FC8AF83A-D83E-4923-B51A-42262F90AFBF}"/>
            </a:ext>
          </a:extLst>
        </xdr:cNvPr>
        <xdr:cNvSpPr/>
      </xdr:nvSpPr>
      <xdr:spPr>
        <a:xfrm>
          <a:off x="14649450" y="140233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122555</xdr:rowOff>
    </xdr:from>
    <xdr:to>
      <xdr:col>81</xdr:col>
      <xdr:colOff>101600</xdr:colOff>
      <xdr:row>82</xdr:row>
      <xdr:rowOff>52705</xdr:rowOff>
    </xdr:to>
    <xdr:sp macro="" textlink="">
      <xdr:nvSpPr>
        <xdr:cNvPr id="744" name="フローチャート: 判断 743">
          <a:extLst>
            <a:ext uri="{FF2B5EF4-FFF2-40B4-BE49-F238E27FC236}">
              <a16:creationId xmlns:a16="http://schemas.microsoft.com/office/drawing/2014/main" id="{1EC64484-AA67-4649-89E6-FE2A9EE03A73}"/>
            </a:ext>
          </a:extLst>
        </xdr:cNvPr>
        <xdr:cNvSpPr/>
      </xdr:nvSpPr>
      <xdr:spPr>
        <a:xfrm>
          <a:off x="13887450" y="140119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109220</xdr:rowOff>
    </xdr:from>
    <xdr:to>
      <xdr:col>76</xdr:col>
      <xdr:colOff>165100</xdr:colOff>
      <xdr:row>82</xdr:row>
      <xdr:rowOff>39370</xdr:rowOff>
    </xdr:to>
    <xdr:sp macro="" textlink="">
      <xdr:nvSpPr>
        <xdr:cNvPr id="745" name="フローチャート: 判断 744">
          <a:extLst>
            <a:ext uri="{FF2B5EF4-FFF2-40B4-BE49-F238E27FC236}">
              <a16:creationId xmlns:a16="http://schemas.microsoft.com/office/drawing/2014/main" id="{11524540-2FF3-46E7-BE8B-4221576A5B11}"/>
            </a:ext>
          </a:extLst>
        </xdr:cNvPr>
        <xdr:cNvSpPr/>
      </xdr:nvSpPr>
      <xdr:spPr>
        <a:xfrm>
          <a:off x="13089890" y="139947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86361</xdr:rowOff>
    </xdr:from>
    <xdr:to>
      <xdr:col>72</xdr:col>
      <xdr:colOff>38100</xdr:colOff>
      <xdr:row>82</xdr:row>
      <xdr:rowOff>16511</xdr:rowOff>
    </xdr:to>
    <xdr:sp macro="" textlink="">
      <xdr:nvSpPr>
        <xdr:cNvPr id="746" name="フローチャート: 判断 745">
          <a:extLst>
            <a:ext uri="{FF2B5EF4-FFF2-40B4-BE49-F238E27FC236}">
              <a16:creationId xmlns:a16="http://schemas.microsoft.com/office/drawing/2014/main" id="{524129FC-82DD-4A30-ABCD-D20FE9C7AF53}"/>
            </a:ext>
          </a:extLst>
        </xdr:cNvPr>
        <xdr:cNvSpPr/>
      </xdr:nvSpPr>
      <xdr:spPr>
        <a:xfrm>
          <a:off x="12303760" y="1397571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65405</xdr:rowOff>
    </xdr:from>
    <xdr:to>
      <xdr:col>67</xdr:col>
      <xdr:colOff>101600</xdr:colOff>
      <xdr:row>81</xdr:row>
      <xdr:rowOff>167005</xdr:rowOff>
    </xdr:to>
    <xdr:sp macro="" textlink="">
      <xdr:nvSpPr>
        <xdr:cNvPr id="747" name="フローチャート: 判断 746">
          <a:extLst>
            <a:ext uri="{FF2B5EF4-FFF2-40B4-BE49-F238E27FC236}">
              <a16:creationId xmlns:a16="http://schemas.microsoft.com/office/drawing/2014/main" id="{B9D4091D-AB78-40FB-B904-ADBBE65C745D}"/>
            </a:ext>
          </a:extLst>
        </xdr:cNvPr>
        <xdr:cNvSpPr/>
      </xdr:nvSpPr>
      <xdr:spPr>
        <a:xfrm>
          <a:off x="11487150" y="1395095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012D6C76-6A6C-402C-BE59-1DBB38D77CA0}"/>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0FCB3FC6-70AD-41F8-BB53-A0C5B43EB904}"/>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50B33CF6-A7CA-4CDF-8801-63D2AC73ACC6}"/>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A697677A-5CDB-4864-82CE-1B943DC6E044}"/>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34C07E99-9E6C-45BB-9D8C-75BAC4D41C95}"/>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52070</xdr:rowOff>
    </xdr:from>
    <xdr:to>
      <xdr:col>85</xdr:col>
      <xdr:colOff>177800</xdr:colOff>
      <xdr:row>82</xdr:row>
      <xdr:rowOff>153670</xdr:rowOff>
    </xdr:to>
    <xdr:sp macro="" textlink="">
      <xdr:nvSpPr>
        <xdr:cNvPr id="753" name="楕円 752">
          <a:extLst>
            <a:ext uri="{FF2B5EF4-FFF2-40B4-BE49-F238E27FC236}">
              <a16:creationId xmlns:a16="http://schemas.microsoft.com/office/drawing/2014/main" id="{040FD6AF-31B6-42BF-991C-EB50C0D12948}"/>
            </a:ext>
          </a:extLst>
        </xdr:cNvPr>
        <xdr:cNvSpPr/>
      </xdr:nvSpPr>
      <xdr:spPr>
        <a:xfrm>
          <a:off x="14649450" y="141147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30497</xdr:rowOff>
    </xdr:from>
    <xdr:ext cx="405111" cy="259045"/>
    <xdr:sp macro="" textlink="">
      <xdr:nvSpPr>
        <xdr:cNvPr id="754" name="【消防施設】&#10;有形固定資産減価償却率該当値テキスト">
          <a:extLst>
            <a:ext uri="{FF2B5EF4-FFF2-40B4-BE49-F238E27FC236}">
              <a16:creationId xmlns:a16="http://schemas.microsoft.com/office/drawing/2014/main" id="{3723954B-0912-487C-9A6C-B05F0FC80315}"/>
            </a:ext>
          </a:extLst>
        </xdr:cNvPr>
        <xdr:cNvSpPr txBox="1"/>
      </xdr:nvSpPr>
      <xdr:spPr>
        <a:xfrm>
          <a:off x="14742160" y="1408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21589</xdr:rowOff>
    </xdr:from>
    <xdr:to>
      <xdr:col>81</xdr:col>
      <xdr:colOff>101600</xdr:colOff>
      <xdr:row>82</xdr:row>
      <xdr:rowOff>123189</xdr:rowOff>
    </xdr:to>
    <xdr:sp macro="" textlink="">
      <xdr:nvSpPr>
        <xdr:cNvPr id="755" name="楕円 754">
          <a:extLst>
            <a:ext uri="{FF2B5EF4-FFF2-40B4-BE49-F238E27FC236}">
              <a16:creationId xmlns:a16="http://schemas.microsoft.com/office/drawing/2014/main" id="{4FB03C52-5540-475D-9EBD-B1D48417753E}"/>
            </a:ext>
          </a:extLst>
        </xdr:cNvPr>
        <xdr:cNvSpPr/>
      </xdr:nvSpPr>
      <xdr:spPr>
        <a:xfrm>
          <a:off x="13887450" y="1407667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72389</xdr:rowOff>
    </xdr:from>
    <xdr:to>
      <xdr:col>85</xdr:col>
      <xdr:colOff>127000</xdr:colOff>
      <xdr:row>82</xdr:row>
      <xdr:rowOff>102870</xdr:rowOff>
    </xdr:to>
    <xdr:cxnSp macro="">
      <xdr:nvCxnSpPr>
        <xdr:cNvPr id="756" name="直線コネクタ 755">
          <a:extLst>
            <a:ext uri="{FF2B5EF4-FFF2-40B4-BE49-F238E27FC236}">
              <a16:creationId xmlns:a16="http://schemas.microsoft.com/office/drawing/2014/main" id="{D14803BA-B9EB-4FC7-9973-50523F6E0526}"/>
            </a:ext>
          </a:extLst>
        </xdr:cNvPr>
        <xdr:cNvCxnSpPr/>
      </xdr:nvCxnSpPr>
      <xdr:spPr>
        <a:xfrm>
          <a:off x="13942060" y="14129384"/>
          <a:ext cx="762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162561</xdr:rowOff>
    </xdr:from>
    <xdr:to>
      <xdr:col>76</xdr:col>
      <xdr:colOff>165100</xdr:colOff>
      <xdr:row>82</xdr:row>
      <xdr:rowOff>92711</xdr:rowOff>
    </xdr:to>
    <xdr:sp macro="" textlink="">
      <xdr:nvSpPr>
        <xdr:cNvPr id="757" name="楕円 756">
          <a:extLst>
            <a:ext uri="{FF2B5EF4-FFF2-40B4-BE49-F238E27FC236}">
              <a16:creationId xmlns:a16="http://schemas.microsoft.com/office/drawing/2014/main" id="{41974A2E-202D-4695-880D-2AEE90C11720}"/>
            </a:ext>
          </a:extLst>
        </xdr:cNvPr>
        <xdr:cNvSpPr/>
      </xdr:nvSpPr>
      <xdr:spPr>
        <a:xfrm>
          <a:off x="13089890" y="1405191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41911</xdr:rowOff>
    </xdr:from>
    <xdr:to>
      <xdr:col>81</xdr:col>
      <xdr:colOff>50800</xdr:colOff>
      <xdr:row>82</xdr:row>
      <xdr:rowOff>72389</xdr:rowOff>
    </xdr:to>
    <xdr:cxnSp macro="">
      <xdr:nvCxnSpPr>
        <xdr:cNvPr id="758" name="直線コネクタ 757">
          <a:extLst>
            <a:ext uri="{FF2B5EF4-FFF2-40B4-BE49-F238E27FC236}">
              <a16:creationId xmlns:a16="http://schemas.microsoft.com/office/drawing/2014/main" id="{53AE3D43-8AB3-4B88-9C7B-4545BCEC557C}"/>
            </a:ext>
          </a:extLst>
        </xdr:cNvPr>
        <xdr:cNvCxnSpPr/>
      </xdr:nvCxnSpPr>
      <xdr:spPr>
        <a:xfrm>
          <a:off x="13144500" y="14102716"/>
          <a:ext cx="797560" cy="2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124461</xdr:rowOff>
    </xdr:from>
    <xdr:to>
      <xdr:col>72</xdr:col>
      <xdr:colOff>38100</xdr:colOff>
      <xdr:row>82</xdr:row>
      <xdr:rowOff>54611</xdr:rowOff>
    </xdr:to>
    <xdr:sp macro="" textlink="">
      <xdr:nvSpPr>
        <xdr:cNvPr id="759" name="楕円 758">
          <a:extLst>
            <a:ext uri="{FF2B5EF4-FFF2-40B4-BE49-F238E27FC236}">
              <a16:creationId xmlns:a16="http://schemas.microsoft.com/office/drawing/2014/main" id="{AC8F9745-4A37-4EB4-8EB9-C250E991078F}"/>
            </a:ext>
          </a:extLst>
        </xdr:cNvPr>
        <xdr:cNvSpPr/>
      </xdr:nvSpPr>
      <xdr:spPr>
        <a:xfrm>
          <a:off x="12303760" y="1401381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3811</xdr:rowOff>
    </xdr:from>
    <xdr:to>
      <xdr:col>76</xdr:col>
      <xdr:colOff>114300</xdr:colOff>
      <xdr:row>82</xdr:row>
      <xdr:rowOff>41911</xdr:rowOff>
    </xdr:to>
    <xdr:cxnSp macro="">
      <xdr:nvCxnSpPr>
        <xdr:cNvPr id="760" name="直線コネクタ 759">
          <a:extLst>
            <a:ext uri="{FF2B5EF4-FFF2-40B4-BE49-F238E27FC236}">
              <a16:creationId xmlns:a16="http://schemas.microsoft.com/office/drawing/2014/main" id="{9D697731-BB3B-44BC-9415-5204B4835866}"/>
            </a:ext>
          </a:extLst>
        </xdr:cNvPr>
        <xdr:cNvCxnSpPr/>
      </xdr:nvCxnSpPr>
      <xdr:spPr>
        <a:xfrm>
          <a:off x="12346940" y="14064616"/>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86361</xdr:rowOff>
    </xdr:from>
    <xdr:to>
      <xdr:col>67</xdr:col>
      <xdr:colOff>101600</xdr:colOff>
      <xdr:row>82</xdr:row>
      <xdr:rowOff>16511</xdr:rowOff>
    </xdr:to>
    <xdr:sp macro="" textlink="">
      <xdr:nvSpPr>
        <xdr:cNvPr id="761" name="楕円 760">
          <a:extLst>
            <a:ext uri="{FF2B5EF4-FFF2-40B4-BE49-F238E27FC236}">
              <a16:creationId xmlns:a16="http://schemas.microsoft.com/office/drawing/2014/main" id="{155DAA66-B7AD-42A2-9757-BC73D2EC4BCD}"/>
            </a:ext>
          </a:extLst>
        </xdr:cNvPr>
        <xdr:cNvSpPr/>
      </xdr:nvSpPr>
      <xdr:spPr>
        <a:xfrm>
          <a:off x="11487150" y="1397571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137161</xdr:rowOff>
    </xdr:from>
    <xdr:to>
      <xdr:col>71</xdr:col>
      <xdr:colOff>177800</xdr:colOff>
      <xdr:row>82</xdr:row>
      <xdr:rowOff>3811</xdr:rowOff>
    </xdr:to>
    <xdr:cxnSp macro="">
      <xdr:nvCxnSpPr>
        <xdr:cNvPr id="762" name="直線コネクタ 761">
          <a:extLst>
            <a:ext uri="{FF2B5EF4-FFF2-40B4-BE49-F238E27FC236}">
              <a16:creationId xmlns:a16="http://schemas.microsoft.com/office/drawing/2014/main" id="{9BD35996-F74D-4158-A094-C5EC28EB6972}"/>
            </a:ext>
          </a:extLst>
        </xdr:cNvPr>
        <xdr:cNvCxnSpPr/>
      </xdr:nvCxnSpPr>
      <xdr:spPr>
        <a:xfrm>
          <a:off x="11541760" y="14020801"/>
          <a:ext cx="80518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69232</xdr:rowOff>
    </xdr:from>
    <xdr:ext cx="405111" cy="259045"/>
    <xdr:sp macro="" textlink="">
      <xdr:nvSpPr>
        <xdr:cNvPr id="763" name="n_1aveValue【消防施設】&#10;有形固定資産減価償却率">
          <a:extLst>
            <a:ext uri="{FF2B5EF4-FFF2-40B4-BE49-F238E27FC236}">
              <a16:creationId xmlns:a16="http://schemas.microsoft.com/office/drawing/2014/main" id="{2770E41C-B4AE-404F-8FD8-7BB8B1E44984}"/>
            </a:ext>
          </a:extLst>
        </xdr:cNvPr>
        <xdr:cNvSpPr txBox="1"/>
      </xdr:nvSpPr>
      <xdr:spPr>
        <a:xfrm>
          <a:off x="1373823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55897</xdr:rowOff>
    </xdr:from>
    <xdr:ext cx="405111" cy="259045"/>
    <xdr:sp macro="" textlink="">
      <xdr:nvSpPr>
        <xdr:cNvPr id="764" name="n_2aveValue【消防施設】&#10;有形固定資産減価償却率">
          <a:extLst>
            <a:ext uri="{FF2B5EF4-FFF2-40B4-BE49-F238E27FC236}">
              <a16:creationId xmlns:a16="http://schemas.microsoft.com/office/drawing/2014/main" id="{4218F87F-33E9-4BC9-9FA7-36AE4F37A200}"/>
            </a:ext>
          </a:extLst>
        </xdr:cNvPr>
        <xdr:cNvSpPr txBox="1"/>
      </xdr:nvSpPr>
      <xdr:spPr>
        <a:xfrm>
          <a:off x="1295718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33038</xdr:rowOff>
    </xdr:from>
    <xdr:ext cx="405111" cy="259045"/>
    <xdr:sp macro="" textlink="">
      <xdr:nvSpPr>
        <xdr:cNvPr id="765" name="n_3aveValue【消防施設】&#10;有形固定資産減価償却率">
          <a:extLst>
            <a:ext uri="{FF2B5EF4-FFF2-40B4-BE49-F238E27FC236}">
              <a16:creationId xmlns:a16="http://schemas.microsoft.com/office/drawing/2014/main" id="{BBA20EBC-687B-4FD8-AE3C-92740551BD04}"/>
            </a:ext>
          </a:extLst>
        </xdr:cNvPr>
        <xdr:cNvSpPr txBox="1"/>
      </xdr:nvSpPr>
      <xdr:spPr>
        <a:xfrm>
          <a:off x="12171054" y="13747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12082</xdr:rowOff>
    </xdr:from>
    <xdr:ext cx="405111" cy="259045"/>
    <xdr:sp macro="" textlink="">
      <xdr:nvSpPr>
        <xdr:cNvPr id="766" name="n_4aveValue【消防施設】&#10;有形固定資産減価償却率">
          <a:extLst>
            <a:ext uri="{FF2B5EF4-FFF2-40B4-BE49-F238E27FC236}">
              <a16:creationId xmlns:a16="http://schemas.microsoft.com/office/drawing/2014/main" id="{71DE7C2D-9930-40F1-8643-3E4BD7FAE901}"/>
            </a:ext>
          </a:extLst>
        </xdr:cNvPr>
        <xdr:cNvSpPr txBox="1"/>
      </xdr:nvSpPr>
      <xdr:spPr>
        <a:xfrm>
          <a:off x="11354444" y="1373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114316</xdr:rowOff>
    </xdr:from>
    <xdr:ext cx="405111" cy="259045"/>
    <xdr:sp macro="" textlink="">
      <xdr:nvSpPr>
        <xdr:cNvPr id="767" name="n_1mainValue【消防施設】&#10;有形固定資産減価償却率">
          <a:extLst>
            <a:ext uri="{FF2B5EF4-FFF2-40B4-BE49-F238E27FC236}">
              <a16:creationId xmlns:a16="http://schemas.microsoft.com/office/drawing/2014/main" id="{B8CC83E7-1216-44B4-8531-DCD723488FDF}"/>
            </a:ext>
          </a:extLst>
        </xdr:cNvPr>
        <xdr:cNvSpPr txBox="1"/>
      </xdr:nvSpPr>
      <xdr:spPr>
        <a:xfrm>
          <a:off x="1373823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83838</xdr:rowOff>
    </xdr:from>
    <xdr:ext cx="405111" cy="259045"/>
    <xdr:sp macro="" textlink="">
      <xdr:nvSpPr>
        <xdr:cNvPr id="768" name="n_2mainValue【消防施設】&#10;有形固定資産減価償却率">
          <a:extLst>
            <a:ext uri="{FF2B5EF4-FFF2-40B4-BE49-F238E27FC236}">
              <a16:creationId xmlns:a16="http://schemas.microsoft.com/office/drawing/2014/main" id="{FEC9C18F-276F-4B8E-A826-30FEAE1EA584}"/>
            </a:ext>
          </a:extLst>
        </xdr:cNvPr>
        <xdr:cNvSpPr txBox="1"/>
      </xdr:nvSpPr>
      <xdr:spPr>
        <a:xfrm>
          <a:off x="12957184" y="14144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45738</xdr:rowOff>
    </xdr:from>
    <xdr:ext cx="405111" cy="259045"/>
    <xdr:sp macro="" textlink="">
      <xdr:nvSpPr>
        <xdr:cNvPr id="769" name="n_3mainValue【消防施設】&#10;有形固定資産減価償却率">
          <a:extLst>
            <a:ext uri="{FF2B5EF4-FFF2-40B4-BE49-F238E27FC236}">
              <a16:creationId xmlns:a16="http://schemas.microsoft.com/office/drawing/2014/main" id="{CAC99E94-83DA-4107-BA91-470C1B8905EC}"/>
            </a:ext>
          </a:extLst>
        </xdr:cNvPr>
        <xdr:cNvSpPr txBox="1"/>
      </xdr:nvSpPr>
      <xdr:spPr>
        <a:xfrm>
          <a:off x="12171054" y="1410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7638</xdr:rowOff>
    </xdr:from>
    <xdr:ext cx="405111" cy="259045"/>
    <xdr:sp macro="" textlink="">
      <xdr:nvSpPr>
        <xdr:cNvPr id="770" name="n_4mainValue【消防施設】&#10;有形固定資産減価償却率">
          <a:extLst>
            <a:ext uri="{FF2B5EF4-FFF2-40B4-BE49-F238E27FC236}">
              <a16:creationId xmlns:a16="http://schemas.microsoft.com/office/drawing/2014/main" id="{335DBE65-2880-4ED2-9BAA-8C0B2DB2701A}"/>
            </a:ext>
          </a:extLst>
        </xdr:cNvPr>
        <xdr:cNvSpPr txBox="1"/>
      </xdr:nvSpPr>
      <xdr:spPr>
        <a:xfrm>
          <a:off x="11354444" y="14068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1" name="正方形/長方形 770">
          <a:extLst>
            <a:ext uri="{FF2B5EF4-FFF2-40B4-BE49-F238E27FC236}">
              <a16:creationId xmlns:a16="http://schemas.microsoft.com/office/drawing/2014/main" id="{A6402460-FC9C-47BA-AA7C-69C2B99512F5}"/>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2" name="正方形/長方形 771">
          <a:extLst>
            <a:ext uri="{FF2B5EF4-FFF2-40B4-BE49-F238E27FC236}">
              <a16:creationId xmlns:a16="http://schemas.microsoft.com/office/drawing/2014/main" id="{7FF2E97D-E9F9-4D91-AC91-9B4A041F7841}"/>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3" name="正方形/長方形 772">
          <a:extLst>
            <a:ext uri="{FF2B5EF4-FFF2-40B4-BE49-F238E27FC236}">
              <a16:creationId xmlns:a16="http://schemas.microsoft.com/office/drawing/2014/main" id="{7D7D59CF-8E1C-4E9B-9212-BAEFD7031580}"/>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4" name="正方形/長方形 773">
          <a:extLst>
            <a:ext uri="{FF2B5EF4-FFF2-40B4-BE49-F238E27FC236}">
              <a16:creationId xmlns:a16="http://schemas.microsoft.com/office/drawing/2014/main" id="{3759EB3A-DAF1-4E16-886B-5D1953C1E500}"/>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5" name="正方形/長方形 774">
          <a:extLst>
            <a:ext uri="{FF2B5EF4-FFF2-40B4-BE49-F238E27FC236}">
              <a16:creationId xmlns:a16="http://schemas.microsoft.com/office/drawing/2014/main" id="{16903967-138F-4915-8F59-2ABA168AE065}"/>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6" name="正方形/長方形 775">
          <a:extLst>
            <a:ext uri="{FF2B5EF4-FFF2-40B4-BE49-F238E27FC236}">
              <a16:creationId xmlns:a16="http://schemas.microsoft.com/office/drawing/2014/main" id="{DAB1789A-0496-4AD8-BCE4-F18A44FD422D}"/>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7" name="正方形/長方形 776">
          <a:extLst>
            <a:ext uri="{FF2B5EF4-FFF2-40B4-BE49-F238E27FC236}">
              <a16:creationId xmlns:a16="http://schemas.microsoft.com/office/drawing/2014/main" id="{55890F19-4991-44A4-B3FC-CBD3181C0E72}"/>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8" name="正方形/長方形 777">
          <a:extLst>
            <a:ext uri="{FF2B5EF4-FFF2-40B4-BE49-F238E27FC236}">
              <a16:creationId xmlns:a16="http://schemas.microsoft.com/office/drawing/2014/main" id="{C348F3E7-38B2-4793-85D2-0107C3C341BE}"/>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9" name="テキスト ボックス 778">
          <a:extLst>
            <a:ext uri="{FF2B5EF4-FFF2-40B4-BE49-F238E27FC236}">
              <a16:creationId xmlns:a16="http://schemas.microsoft.com/office/drawing/2014/main" id="{4AA0CF9D-817D-4752-8577-CA57B9C6BE75}"/>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0" name="直線コネクタ 779">
          <a:extLst>
            <a:ext uri="{FF2B5EF4-FFF2-40B4-BE49-F238E27FC236}">
              <a16:creationId xmlns:a16="http://schemas.microsoft.com/office/drawing/2014/main" id="{516C9BFC-37AB-48EB-9523-48681D199BA2}"/>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1" name="直線コネクタ 780">
          <a:extLst>
            <a:ext uri="{FF2B5EF4-FFF2-40B4-BE49-F238E27FC236}">
              <a16:creationId xmlns:a16="http://schemas.microsoft.com/office/drawing/2014/main" id="{497EA717-E864-4CA1-8304-0ECA9905927A}"/>
            </a:ext>
          </a:extLst>
        </xdr:cNvPr>
        <xdr:cNvCxnSpPr/>
      </xdr:nvCxnSpPr>
      <xdr:spPr>
        <a:xfrm>
          <a:off x="164592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2" name="テキスト ボックス 781">
          <a:extLst>
            <a:ext uri="{FF2B5EF4-FFF2-40B4-BE49-F238E27FC236}">
              <a16:creationId xmlns:a16="http://schemas.microsoft.com/office/drawing/2014/main" id="{CB02B0B9-21F6-44DB-B887-B3436226210F}"/>
            </a:ext>
          </a:extLst>
        </xdr:cNvPr>
        <xdr:cNvSpPr txBox="1"/>
      </xdr:nvSpPr>
      <xdr:spPr>
        <a:xfrm>
          <a:off x="160472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3" name="直線コネクタ 782">
          <a:extLst>
            <a:ext uri="{FF2B5EF4-FFF2-40B4-BE49-F238E27FC236}">
              <a16:creationId xmlns:a16="http://schemas.microsoft.com/office/drawing/2014/main" id="{4FA642BF-33E6-4287-8FDF-CB30F35FE658}"/>
            </a:ext>
          </a:extLst>
        </xdr:cNvPr>
        <xdr:cNvCxnSpPr/>
      </xdr:nvCxnSpPr>
      <xdr:spPr>
        <a:xfrm>
          <a:off x="164592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4" name="テキスト ボックス 783">
          <a:extLst>
            <a:ext uri="{FF2B5EF4-FFF2-40B4-BE49-F238E27FC236}">
              <a16:creationId xmlns:a16="http://schemas.microsoft.com/office/drawing/2014/main" id="{223458CB-F28B-47E8-B62F-CE0512C254E2}"/>
            </a:ext>
          </a:extLst>
        </xdr:cNvPr>
        <xdr:cNvSpPr txBox="1"/>
      </xdr:nvSpPr>
      <xdr:spPr>
        <a:xfrm>
          <a:off x="16047266"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5" name="直線コネクタ 784">
          <a:extLst>
            <a:ext uri="{FF2B5EF4-FFF2-40B4-BE49-F238E27FC236}">
              <a16:creationId xmlns:a16="http://schemas.microsoft.com/office/drawing/2014/main" id="{32BC9FF0-5EB8-4DA0-8EE7-9A0F120941B5}"/>
            </a:ext>
          </a:extLst>
        </xdr:cNvPr>
        <xdr:cNvCxnSpPr/>
      </xdr:nvCxnSpPr>
      <xdr:spPr>
        <a:xfrm>
          <a:off x="164592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86" name="テキスト ボックス 785">
          <a:extLst>
            <a:ext uri="{FF2B5EF4-FFF2-40B4-BE49-F238E27FC236}">
              <a16:creationId xmlns:a16="http://schemas.microsoft.com/office/drawing/2014/main" id="{6D3CF984-4F46-41B2-AD44-F78879C828FD}"/>
            </a:ext>
          </a:extLst>
        </xdr:cNvPr>
        <xdr:cNvSpPr txBox="1"/>
      </xdr:nvSpPr>
      <xdr:spPr>
        <a:xfrm>
          <a:off x="16047266"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87" name="直線コネクタ 786">
          <a:extLst>
            <a:ext uri="{FF2B5EF4-FFF2-40B4-BE49-F238E27FC236}">
              <a16:creationId xmlns:a16="http://schemas.microsoft.com/office/drawing/2014/main" id="{7B60504B-26FA-41B2-81FF-3DB8840D0825}"/>
            </a:ext>
          </a:extLst>
        </xdr:cNvPr>
        <xdr:cNvCxnSpPr/>
      </xdr:nvCxnSpPr>
      <xdr:spPr>
        <a:xfrm>
          <a:off x="164592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88" name="テキスト ボックス 787">
          <a:extLst>
            <a:ext uri="{FF2B5EF4-FFF2-40B4-BE49-F238E27FC236}">
              <a16:creationId xmlns:a16="http://schemas.microsoft.com/office/drawing/2014/main" id="{5D926516-C8A6-4488-9A54-2A2D857998C9}"/>
            </a:ext>
          </a:extLst>
        </xdr:cNvPr>
        <xdr:cNvSpPr txBox="1"/>
      </xdr:nvSpPr>
      <xdr:spPr>
        <a:xfrm>
          <a:off x="16047266"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89" name="直線コネクタ 788">
          <a:extLst>
            <a:ext uri="{FF2B5EF4-FFF2-40B4-BE49-F238E27FC236}">
              <a16:creationId xmlns:a16="http://schemas.microsoft.com/office/drawing/2014/main" id="{DD9EF2CF-634E-4E00-ABD4-93A59F134A0D}"/>
            </a:ext>
          </a:extLst>
        </xdr:cNvPr>
        <xdr:cNvCxnSpPr/>
      </xdr:nvCxnSpPr>
      <xdr:spPr>
        <a:xfrm>
          <a:off x="164592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0" name="テキスト ボックス 789">
          <a:extLst>
            <a:ext uri="{FF2B5EF4-FFF2-40B4-BE49-F238E27FC236}">
              <a16:creationId xmlns:a16="http://schemas.microsoft.com/office/drawing/2014/main" id="{EFC4A715-07EA-4159-A83C-9870EEEF5F8B}"/>
            </a:ext>
          </a:extLst>
        </xdr:cNvPr>
        <xdr:cNvSpPr txBox="1"/>
      </xdr:nvSpPr>
      <xdr:spPr>
        <a:xfrm>
          <a:off x="16047266"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1" name="直線コネクタ 790">
          <a:extLst>
            <a:ext uri="{FF2B5EF4-FFF2-40B4-BE49-F238E27FC236}">
              <a16:creationId xmlns:a16="http://schemas.microsoft.com/office/drawing/2014/main" id="{3E1B11CD-060C-42B7-A653-99329B1FE67D}"/>
            </a:ext>
          </a:extLst>
        </xdr:cNvPr>
        <xdr:cNvCxnSpPr/>
      </xdr:nvCxnSpPr>
      <xdr:spPr>
        <a:xfrm>
          <a:off x="164592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2" name="テキスト ボックス 791">
          <a:extLst>
            <a:ext uri="{FF2B5EF4-FFF2-40B4-BE49-F238E27FC236}">
              <a16:creationId xmlns:a16="http://schemas.microsoft.com/office/drawing/2014/main" id="{9554B29C-DEDC-49EA-AE1D-AE5004520565}"/>
            </a:ext>
          </a:extLst>
        </xdr:cNvPr>
        <xdr:cNvSpPr txBox="1"/>
      </xdr:nvSpPr>
      <xdr:spPr>
        <a:xfrm>
          <a:off x="16047266"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3" name="直線コネクタ 792">
          <a:extLst>
            <a:ext uri="{FF2B5EF4-FFF2-40B4-BE49-F238E27FC236}">
              <a16:creationId xmlns:a16="http://schemas.microsoft.com/office/drawing/2014/main" id="{8BA4DCFF-FDE0-4948-85F9-D9A5D27B9150}"/>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4" name="テキスト ボックス 793">
          <a:extLst>
            <a:ext uri="{FF2B5EF4-FFF2-40B4-BE49-F238E27FC236}">
              <a16:creationId xmlns:a16="http://schemas.microsoft.com/office/drawing/2014/main" id="{FA3F3EE1-4091-4F1F-88ED-5376A5DE8CD6}"/>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5" name="【消防施設】&#10;一人当たり面積グラフ枠">
          <a:extLst>
            <a:ext uri="{FF2B5EF4-FFF2-40B4-BE49-F238E27FC236}">
              <a16:creationId xmlns:a16="http://schemas.microsoft.com/office/drawing/2014/main" id="{A0D29B86-B67B-441A-A04E-0C946820CD31}"/>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796" name="直線コネクタ 795">
          <a:extLst>
            <a:ext uri="{FF2B5EF4-FFF2-40B4-BE49-F238E27FC236}">
              <a16:creationId xmlns:a16="http://schemas.microsoft.com/office/drawing/2014/main" id="{5E97D756-3C1F-497B-8BCF-6C2C6AD90136}"/>
            </a:ext>
          </a:extLst>
        </xdr:cNvPr>
        <xdr:cNvCxnSpPr/>
      </xdr:nvCxnSpPr>
      <xdr:spPr>
        <a:xfrm flipV="1">
          <a:off x="19947254" y="13474609"/>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797" name="【消防施設】&#10;一人当たり面積最小値テキスト">
          <a:extLst>
            <a:ext uri="{FF2B5EF4-FFF2-40B4-BE49-F238E27FC236}">
              <a16:creationId xmlns:a16="http://schemas.microsoft.com/office/drawing/2014/main" id="{51975CB7-328F-4AA1-8575-ED4CFFEA2455}"/>
            </a:ext>
          </a:extLst>
        </xdr:cNvPr>
        <xdr:cNvSpPr txBox="1"/>
      </xdr:nvSpPr>
      <xdr:spPr>
        <a:xfrm>
          <a:off x="1998599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798" name="直線コネクタ 797">
          <a:extLst>
            <a:ext uri="{FF2B5EF4-FFF2-40B4-BE49-F238E27FC236}">
              <a16:creationId xmlns:a16="http://schemas.microsoft.com/office/drawing/2014/main" id="{79E86E12-95DA-4163-A2FD-E0981D660E8D}"/>
            </a:ext>
          </a:extLst>
        </xdr:cNvPr>
        <xdr:cNvCxnSpPr/>
      </xdr:nvCxnSpPr>
      <xdr:spPr>
        <a:xfrm>
          <a:off x="19885660" y="148135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799" name="【消防施設】&#10;一人当たり面積最大値テキスト">
          <a:extLst>
            <a:ext uri="{FF2B5EF4-FFF2-40B4-BE49-F238E27FC236}">
              <a16:creationId xmlns:a16="http://schemas.microsoft.com/office/drawing/2014/main" id="{80F28279-F818-462B-9266-605C114863E1}"/>
            </a:ext>
          </a:extLst>
        </xdr:cNvPr>
        <xdr:cNvSpPr txBox="1"/>
      </xdr:nvSpPr>
      <xdr:spPr>
        <a:xfrm>
          <a:off x="19985990" y="13255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800" name="直線コネクタ 799">
          <a:extLst>
            <a:ext uri="{FF2B5EF4-FFF2-40B4-BE49-F238E27FC236}">
              <a16:creationId xmlns:a16="http://schemas.microsoft.com/office/drawing/2014/main" id="{5668F8EE-AAFE-4A26-8E52-C77351507289}"/>
            </a:ext>
          </a:extLst>
        </xdr:cNvPr>
        <xdr:cNvCxnSpPr/>
      </xdr:nvCxnSpPr>
      <xdr:spPr>
        <a:xfrm>
          <a:off x="19885660" y="134746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99984</xdr:rowOff>
    </xdr:from>
    <xdr:ext cx="469744" cy="259045"/>
    <xdr:sp macro="" textlink="">
      <xdr:nvSpPr>
        <xdr:cNvPr id="801" name="【消防施設】&#10;一人当たり面積平均値テキスト">
          <a:extLst>
            <a:ext uri="{FF2B5EF4-FFF2-40B4-BE49-F238E27FC236}">
              <a16:creationId xmlns:a16="http://schemas.microsoft.com/office/drawing/2014/main" id="{182D08DB-ED25-4D90-83BA-D3C1A885F6C0}"/>
            </a:ext>
          </a:extLst>
        </xdr:cNvPr>
        <xdr:cNvSpPr txBox="1"/>
      </xdr:nvSpPr>
      <xdr:spPr>
        <a:xfrm>
          <a:off x="19985990" y="14155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802" name="フローチャート: 判断 801">
          <a:extLst>
            <a:ext uri="{FF2B5EF4-FFF2-40B4-BE49-F238E27FC236}">
              <a16:creationId xmlns:a16="http://schemas.microsoft.com/office/drawing/2014/main" id="{2CFB1986-C530-4B6D-90D9-5F969029310B}"/>
            </a:ext>
          </a:extLst>
        </xdr:cNvPr>
        <xdr:cNvSpPr/>
      </xdr:nvSpPr>
      <xdr:spPr>
        <a:xfrm>
          <a:off x="19904710" y="1430745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87993</xdr:rowOff>
    </xdr:from>
    <xdr:to>
      <xdr:col>112</xdr:col>
      <xdr:colOff>38100</xdr:colOff>
      <xdr:row>84</xdr:row>
      <xdr:rowOff>18143</xdr:rowOff>
    </xdr:to>
    <xdr:sp macro="" textlink="">
      <xdr:nvSpPr>
        <xdr:cNvPr id="803" name="フローチャート: 判断 802">
          <a:extLst>
            <a:ext uri="{FF2B5EF4-FFF2-40B4-BE49-F238E27FC236}">
              <a16:creationId xmlns:a16="http://schemas.microsoft.com/office/drawing/2014/main" id="{7E1C8F24-D3F9-42E7-9330-59C40018B01B}"/>
            </a:ext>
          </a:extLst>
        </xdr:cNvPr>
        <xdr:cNvSpPr/>
      </xdr:nvSpPr>
      <xdr:spPr>
        <a:xfrm>
          <a:off x="19161760" y="143221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98879</xdr:rowOff>
    </xdr:from>
    <xdr:to>
      <xdr:col>107</xdr:col>
      <xdr:colOff>101600</xdr:colOff>
      <xdr:row>84</xdr:row>
      <xdr:rowOff>29029</xdr:rowOff>
    </xdr:to>
    <xdr:sp macro="" textlink="">
      <xdr:nvSpPr>
        <xdr:cNvPr id="804" name="フローチャート: 判断 803">
          <a:extLst>
            <a:ext uri="{FF2B5EF4-FFF2-40B4-BE49-F238E27FC236}">
              <a16:creationId xmlns:a16="http://schemas.microsoft.com/office/drawing/2014/main" id="{CC73D778-3C15-49DF-B2B6-5AEAFE8BCB79}"/>
            </a:ext>
          </a:extLst>
        </xdr:cNvPr>
        <xdr:cNvSpPr/>
      </xdr:nvSpPr>
      <xdr:spPr>
        <a:xfrm>
          <a:off x="18345150" y="1432541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98879</xdr:rowOff>
    </xdr:from>
    <xdr:to>
      <xdr:col>102</xdr:col>
      <xdr:colOff>165100</xdr:colOff>
      <xdr:row>84</xdr:row>
      <xdr:rowOff>29029</xdr:rowOff>
    </xdr:to>
    <xdr:sp macro="" textlink="">
      <xdr:nvSpPr>
        <xdr:cNvPr id="805" name="フローチャート: 判断 804">
          <a:extLst>
            <a:ext uri="{FF2B5EF4-FFF2-40B4-BE49-F238E27FC236}">
              <a16:creationId xmlns:a16="http://schemas.microsoft.com/office/drawing/2014/main" id="{5C7C7109-A48A-45A1-8D69-B979BD54DFF1}"/>
            </a:ext>
          </a:extLst>
        </xdr:cNvPr>
        <xdr:cNvSpPr/>
      </xdr:nvSpPr>
      <xdr:spPr>
        <a:xfrm>
          <a:off x="17547590" y="1432541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98879</xdr:rowOff>
    </xdr:from>
    <xdr:to>
      <xdr:col>98</xdr:col>
      <xdr:colOff>38100</xdr:colOff>
      <xdr:row>84</xdr:row>
      <xdr:rowOff>29029</xdr:rowOff>
    </xdr:to>
    <xdr:sp macro="" textlink="">
      <xdr:nvSpPr>
        <xdr:cNvPr id="806" name="フローチャート: 判断 805">
          <a:extLst>
            <a:ext uri="{FF2B5EF4-FFF2-40B4-BE49-F238E27FC236}">
              <a16:creationId xmlns:a16="http://schemas.microsoft.com/office/drawing/2014/main" id="{E908C90A-BD82-486C-B52F-26CDD0BE87D6}"/>
            </a:ext>
          </a:extLst>
        </xdr:cNvPr>
        <xdr:cNvSpPr/>
      </xdr:nvSpPr>
      <xdr:spPr>
        <a:xfrm>
          <a:off x="16761460" y="1432541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E34CA848-D2D1-4064-A471-1E0BBF47C380}"/>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527AE619-6F83-4609-B8A6-8B2A0F57AD0D}"/>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4B1ECD0D-2B0A-4AFB-A7D9-CC28CBDC1151}"/>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EF708539-64AA-4585-BA3E-BBCC88FD8D2F}"/>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E8ABD7E3-589A-4200-A301-EF05630024CE}"/>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134257</xdr:rowOff>
    </xdr:from>
    <xdr:to>
      <xdr:col>116</xdr:col>
      <xdr:colOff>114300</xdr:colOff>
      <xdr:row>85</xdr:row>
      <xdr:rowOff>64407</xdr:rowOff>
    </xdr:to>
    <xdr:sp macro="" textlink="">
      <xdr:nvSpPr>
        <xdr:cNvPr id="812" name="楕円 811">
          <a:extLst>
            <a:ext uri="{FF2B5EF4-FFF2-40B4-BE49-F238E27FC236}">
              <a16:creationId xmlns:a16="http://schemas.microsoft.com/office/drawing/2014/main" id="{76BB14E6-DF95-4F1D-BA11-A54B7555E988}"/>
            </a:ext>
          </a:extLst>
        </xdr:cNvPr>
        <xdr:cNvSpPr/>
      </xdr:nvSpPr>
      <xdr:spPr>
        <a:xfrm>
          <a:off x="19904710" y="1453224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112684</xdr:rowOff>
    </xdr:from>
    <xdr:ext cx="469744" cy="259045"/>
    <xdr:sp macro="" textlink="">
      <xdr:nvSpPr>
        <xdr:cNvPr id="813" name="【消防施設】&#10;一人当たり面積該当値テキスト">
          <a:extLst>
            <a:ext uri="{FF2B5EF4-FFF2-40B4-BE49-F238E27FC236}">
              <a16:creationId xmlns:a16="http://schemas.microsoft.com/office/drawing/2014/main" id="{B3C2A43B-0BCA-4B24-AF10-A83990AB27B4}"/>
            </a:ext>
          </a:extLst>
        </xdr:cNvPr>
        <xdr:cNvSpPr txBox="1"/>
      </xdr:nvSpPr>
      <xdr:spPr>
        <a:xfrm>
          <a:off x="19985990" y="1451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134257</xdr:rowOff>
    </xdr:from>
    <xdr:to>
      <xdr:col>112</xdr:col>
      <xdr:colOff>38100</xdr:colOff>
      <xdr:row>85</xdr:row>
      <xdr:rowOff>64407</xdr:rowOff>
    </xdr:to>
    <xdr:sp macro="" textlink="">
      <xdr:nvSpPr>
        <xdr:cNvPr id="814" name="楕円 813">
          <a:extLst>
            <a:ext uri="{FF2B5EF4-FFF2-40B4-BE49-F238E27FC236}">
              <a16:creationId xmlns:a16="http://schemas.microsoft.com/office/drawing/2014/main" id="{97B01956-CA03-436E-950B-23BC67EB62AD}"/>
            </a:ext>
          </a:extLst>
        </xdr:cNvPr>
        <xdr:cNvSpPr/>
      </xdr:nvSpPr>
      <xdr:spPr>
        <a:xfrm>
          <a:off x="19161760" y="145322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13607</xdr:rowOff>
    </xdr:from>
    <xdr:to>
      <xdr:col>116</xdr:col>
      <xdr:colOff>63500</xdr:colOff>
      <xdr:row>85</xdr:row>
      <xdr:rowOff>13607</xdr:rowOff>
    </xdr:to>
    <xdr:cxnSp macro="">
      <xdr:nvCxnSpPr>
        <xdr:cNvPr id="815" name="直線コネクタ 814">
          <a:extLst>
            <a:ext uri="{FF2B5EF4-FFF2-40B4-BE49-F238E27FC236}">
              <a16:creationId xmlns:a16="http://schemas.microsoft.com/office/drawing/2014/main" id="{E3C6F221-F08F-4526-9473-3A50D72700F5}"/>
            </a:ext>
          </a:extLst>
        </xdr:cNvPr>
        <xdr:cNvCxnSpPr/>
      </xdr:nvCxnSpPr>
      <xdr:spPr>
        <a:xfrm>
          <a:off x="19204940" y="1459066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134257</xdr:rowOff>
    </xdr:from>
    <xdr:to>
      <xdr:col>107</xdr:col>
      <xdr:colOff>101600</xdr:colOff>
      <xdr:row>85</xdr:row>
      <xdr:rowOff>64407</xdr:rowOff>
    </xdr:to>
    <xdr:sp macro="" textlink="">
      <xdr:nvSpPr>
        <xdr:cNvPr id="816" name="楕円 815">
          <a:extLst>
            <a:ext uri="{FF2B5EF4-FFF2-40B4-BE49-F238E27FC236}">
              <a16:creationId xmlns:a16="http://schemas.microsoft.com/office/drawing/2014/main" id="{351D88B0-603A-43E2-93EB-078E3D31B4F4}"/>
            </a:ext>
          </a:extLst>
        </xdr:cNvPr>
        <xdr:cNvSpPr/>
      </xdr:nvSpPr>
      <xdr:spPr>
        <a:xfrm>
          <a:off x="18345150" y="1453224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13607</xdr:rowOff>
    </xdr:from>
    <xdr:to>
      <xdr:col>111</xdr:col>
      <xdr:colOff>177800</xdr:colOff>
      <xdr:row>85</xdr:row>
      <xdr:rowOff>13607</xdr:rowOff>
    </xdr:to>
    <xdr:cxnSp macro="">
      <xdr:nvCxnSpPr>
        <xdr:cNvPr id="817" name="直線コネクタ 816">
          <a:extLst>
            <a:ext uri="{FF2B5EF4-FFF2-40B4-BE49-F238E27FC236}">
              <a16:creationId xmlns:a16="http://schemas.microsoft.com/office/drawing/2014/main" id="{EFA252C8-D92F-49D7-BF77-FD221D25B308}"/>
            </a:ext>
          </a:extLst>
        </xdr:cNvPr>
        <xdr:cNvCxnSpPr/>
      </xdr:nvCxnSpPr>
      <xdr:spPr>
        <a:xfrm>
          <a:off x="18399760" y="14590667"/>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134257</xdr:rowOff>
    </xdr:from>
    <xdr:to>
      <xdr:col>102</xdr:col>
      <xdr:colOff>165100</xdr:colOff>
      <xdr:row>85</xdr:row>
      <xdr:rowOff>64407</xdr:rowOff>
    </xdr:to>
    <xdr:sp macro="" textlink="">
      <xdr:nvSpPr>
        <xdr:cNvPr id="818" name="楕円 817">
          <a:extLst>
            <a:ext uri="{FF2B5EF4-FFF2-40B4-BE49-F238E27FC236}">
              <a16:creationId xmlns:a16="http://schemas.microsoft.com/office/drawing/2014/main" id="{B3622650-1934-4AFE-B1DC-AD261B49B6CE}"/>
            </a:ext>
          </a:extLst>
        </xdr:cNvPr>
        <xdr:cNvSpPr/>
      </xdr:nvSpPr>
      <xdr:spPr>
        <a:xfrm>
          <a:off x="17547590" y="14532247"/>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13607</xdr:rowOff>
    </xdr:from>
    <xdr:to>
      <xdr:col>107</xdr:col>
      <xdr:colOff>50800</xdr:colOff>
      <xdr:row>85</xdr:row>
      <xdr:rowOff>13607</xdr:rowOff>
    </xdr:to>
    <xdr:cxnSp macro="">
      <xdr:nvCxnSpPr>
        <xdr:cNvPr id="819" name="直線コネクタ 818">
          <a:extLst>
            <a:ext uri="{FF2B5EF4-FFF2-40B4-BE49-F238E27FC236}">
              <a16:creationId xmlns:a16="http://schemas.microsoft.com/office/drawing/2014/main" id="{9D6D4BC3-E578-4B1F-A862-97DC6B1D4476}"/>
            </a:ext>
          </a:extLst>
        </xdr:cNvPr>
        <xdr:cNvCxnSpPr/>
      </xdr:nvCxnSpPr>
      <xdr:spPr>
        <a:xfrm>
          <a:off x="17602200" y="1459066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134257</xdr:rowOff>
    </xdr:from>
    <xdr:to>
      <xdr:col>98</xdr:col>
      <xdr:colOff>38100</xdr:colOff>
      <xdr:row>85</xdr:row>
      <xdr:rowOff>64407</xdr:rowOff>
    </xdr:to>
    <xdr:sp macro="" textlink="">
      <xdr:nvSpPr>
        <xdr:cNvPr id="820" name="楕円 819">
          <a:extLst>
            <a:ext uri="{FF2B5EF4-FFF2-40B4-BE49-F238E27FC236}">
              <a16:creationId xmlns:a16="http://schemas.microsoft.com/office/drawing/2014/main" id="{D146E0E4-2D05-4532-9640-08A64D7EF527}"/>
            </a:ext>
          </a:extLst>
        </xdr:cNvPr>
        <xdr:cNvSpPr/>
      </xdr:nvSpPr>
      <xdr:spPr>
        <a:xfrm>
          <a:off x="16761460" y="145322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13607</xdr:rowOff>
    </xdr:from>
    <xdr:to>
      <xdr:col>102</xdr:col>
      <xdr:colOff>114300</xdr:colOff>
      <xdr:row>85</xdr:row>
      <xdr:rowOff>13607</xdr:rowOff>
    </xdr:to>
    <xdr:cxnSp macro="">
      <xdr:nvCxnSpPr>
        <xdr:cNvPr id="821" name="直線コネクタ 820">
          <a:extLst>
            <a:ext uri="{FF2B5EF4-FFF2-40B4-BE49-F238E27FC236}">
              <a16:creationId xmlns:a16="http://schemas.microsoft.com/office/drawing/2014/main" id="{1E0144CB-6AED-4291-95CF-D8525AADF6DC}"/>
            </a:ext>
          </a:extLst>
        </xdr:cNvPr>
        <xdr:cNvCxnSpPr/>
      </xdr:nvCxnSpPr>
      <xdr:spPr>
        <a:xfrm>
          <a:off x="16804640" y="1459066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34670</xdr:rowOff>
    </xdr:from>
    <xdr:ext cx="469744" cy="259045"/>
    <xdr:sp macro="" textlink="">
      <xdr:nvSpPr>
        <xdr:cNvPr id="822" name="n_1aveValue【消防施設】&#10;一人当たり面積">
          <a:extLst>
            <a:ext uri="{FF2B5EF4-FFF2-40B4-BE49-F238E27FC236}">
              <a16:creationId xmlns:a16="http://schemas.microsoft.com/office/drawing/2014/main" id="{1563EDED-DECA-45E9-A7E7-CB1756C763C2}"/>
            </a:ext>
          </a:extLst>
        </xdr:cNvPr>
        <xdr:cNvSpPr txBox="1"/>
      </xdr:nvSpPr>
      <xdr:spPr>
        <a:xfrm>
          <a:off x="18982132"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45556</xdr:rowOff>
    </xdr:from>
    <xdr:ext cx="469744" cy="259045"/>
    <xdr:sp macro="" textlink="">
      <xdr:nvSpPr>
        <xdr:cNvPr id="823" name="n_2aveValue【消防施設】&#10;一人当たり面積">
          <a:extLst>
            <a:ext uri="{FF2B5EF4-FFF2-40B4-BE49-F238E27FC236}">
              <a16:creationId xmlns:a16="http://schemas.microsoft.com/office/drawing/2014/main" id="{E24F51FF-5C55-42EB-85E1-EE7BE262B275}"/>
            </a:ext>
          </a:extLst>
        </xdr:cNvPr>
        <xdr:cNvSpPr txBox="1"/>
      </xdr:nvSpPr>
      <xdr:spPr>
        <a:xfrm>
          <a:off x="18182032" y="14106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45556</xdr:rowOff>
    </xdr:from>
    <xdr:ext cx="469744" cy="259045"/>
    <xdr:sp macro="" textlink="">
      <xdr:nvSpPr>
        <xdr:cNvPr id="824" name="n_3aveValue【消防施設】&#10;一人当たり面積">
          <a:extLst>
            <a:ext uri="{FF2B5EF4-FFF2-40B4-BE49-F238E27FC236}">
              <a16:creationId xmlns:a16="http://schemas.microsoft.com/office/drawing/2014/main" id="{B64B33CF-F39B-4EFF-BC9B-86CAEC6CC5F1}"/>
            </a:ext>
          </a:extLst>
        </xdr:cNvPr>
        <xdr:cNvSpPr txBox="1"/>
      </xdr:nvSpPr>
      <xdr:spPr>
        <a:xfrm>
          <a:off x="17384472" y="14106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45556</xdr:rowOff>
    </xdr:from>
    <xdr:ext cx="469744" cy="259045"/>
    <xdr:sp macro="" textlink="">
      <xdr:nvSpPr>
        <xdr:cNvPr id="825" name="n_4aveValue【消防施設】&#10;一人当たり面積">
          <a:extLst>
            <a:ext uri="{FF2B5EF4-FFF2-40B4-BE49-F238E27FC236}">
              <a16:creationId xmlns:a16="http://schemas.microsoft.com/office/drawing/2014/main" id="{2229C926-E66E-4BBE-AD03-702F2025824E}"/>
            </a:ext>
          </a:extLst>
        </xdr:cNvPr>
        <xdr:cNvSpPr txBox="1"/>
      </xdr:nvSpPr>
      <xdr:spPr>
        <a:xfrm>
          <a:off x="16588817" y="14106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55534</xdr:rowOff>
    </xdr:from>
    <xdr:ext cx="469744" cy="259045"/>
    <xdr:sp macro="" textlink="">
      <xdr:nvSpPr>
        <xdr:cNvPr id="826" name="n_1mainValue【消防施設】&#10;一人当たり面積">
          <a:extLst>
            <a:ext uri="{FF2B5EF4-FFF2-40B4-BE49-F238E27FC236}">
              <a16:creationId xmlns:a16="http://schemas.microsoft.com/office/drawing/2014/main" id="{F36506E3-1805-4F24-B4CB-CF504948B66F}"/>
            </a:ext>
          </a:extLst>
        </xdr:cNvPr>
        <xdr:cNvSpPr txBox="1"/>
      </xdr:nvSpPr>
      <xdr:spPr>
        <a:xfrm>
          <a:off x="18982132" y="14632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55534</xdr:rowOff>
    </xdr:from>
    <xdr:ext cx="469744" cy="259045"/>
    <xdr:sp macro="" textlink="">
      <xdr:nvSpPr>
        <xdr:cNvPr id="827" name="n_2mainValue【消防施設】&#10;一人当たり面積">
          <a:extLst>
            <a:ext uri="{FF2B5EF4-FFF2-40B4-BE49-F238E27FC236}">
              <a16:creationId xmlns:a16="http://schemas.microsoft.com/office/drawing/2014/main" id="{7F04E94A-5F2C-426A-A150-B1F2BEB2BD69}"/>
            </a:ext>
          </a:extLst>
        </xdr:cNvPr>
        <xdr:cNvSpPr txBox="1"/>
      </xdr:nvSpPr>
      <xdr:spPr>
        <a:xfrm>
          <a:off x="18182032" y="14632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55534</xdr:rowOff>
    </xdr:from>
    <xdr:ext cx="469744" cy="259045"/>
    <xdr:sp macro="" textlink="">
      <xdr:nvSpPr>
        <xdr:cNvPr id="828" name="n_3mainValue【消防施設】&#10;一人当たり面積">
          <a:extLst>
            <a:ext uri="{FF2B5EF4-FFF2-40B4-BE49-F238E27FC236}">
              <a16:creationId xmlns:a16="http://schemas.microsoft.com/office/drawing/2014/main" id="{23D242C3-EEF5-43A2-9C43-1DDB9272372D}"/>
            </a:ext>
          </a:extLst>
        </xdr:cNvPr>
        <xdr:cNvSpPr txBox="1"/>
      </xdr:nvSpPr>
      <xdr:spPr>
        <a:xfrm>
          <a:off x="17384472" y="14632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55534</xdr:rowOff>
    </xdr:from>
    <xdr:ext cx="469744" cy="259045"/>
    <xdr:sp macro="" textlink="">
      <xdr:nvSpPr>
        <xdr:cNvPr id="829" name="n_4mainValue【消防施設】&#10;一人当たり面積">
          <a:extLst>
            <a:ext uri="{FF2B5EF4-FFF2-40B4-BE49-F238E27FC236}">
              <a16:creationId xmlns:a16="http://schemas.microsoft.com/office/drawing/2014/main" id="{05E1CCC7-7269-498C-8CDB-664DB616ED9A}"/>
            </a:ext>
          </a:extLst>
        </xdr:cNvPr>
        <xdr:cNvSpPr txBox="1"/>
      </xdr:nvSpPr>
      <xdr:spPr>
        <a:xfrm>
          <a:off x="16588817" y="14632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a:extLst>
            <a:ext uri="{FF2B5EF4-FFF2-40B4-BE49-F238E27FC236}">
              <a16:creationId xmlns:a16="http://schemas.microsoft.com/office/drawing/2014/main" id="{D1D9CA83-9A93-44F6-A1E7-E91B3C233A84}"/>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a:extLst>
            <a:ext uri="{FF2B5EF4-FFF2-40B4-BE49-F238E27FC236}">
              <a16:creationId xmlns:a16="http://schemas.microsoft.com/office/drawing/2014/main" id="{D89A95F4-8CA8-4B46-8C83-11C53B9CD074}"/>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a:extLst>
            <a:ext uri="{FF2B5EF4-FFF2-40B4-BE49-F238E27FC236}">
              <a16:creationId xmlns:a16="http://schemas.microsoft.com/office/drawing/2014/main" id="{14636635-DC79-4EAF-ACA1-C2D50393A98E}"/>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a:extLst>
            <a:ext uri="{FF2B5EF4-FFF2-40B4-BE49-F238E27FC236}">
              <a16:creationId xmlns:a16="http://schemas.microsoft.com/office/drawing/2014/main" id="{47EF6415-FB92-4678-A795-658B326F071F}"/>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a:extLst>
            <a:ext uri="{FF2B5EF4-FFF2-40B4-BE49-F238E27FC236}">
              <a16:creationId xmlns:a16="http://schemas.microsoft.com/office/drawing/2014/main" id="{5AEB44C6-8FF3-4C69-BE77-21ABF5CB1615}"/>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a:extLst>
            <a:ext uri="{FF2B5EF4-FFF2-40B4-BE49-F238E27FC236}">
              <a16:creationId xmlns:a16="http://schemas.microsoft.com/office/drawing/2014/main" id="{E53F6942-01D1-422F-B092-55307CA28969}"/>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a:extLst>
            <a:ext uri="{FF2B5EF4-FFF2-40B4-BE49-F238E27FC236}">
              <a16:creationId xmlns:a16="http://schemas.microsoft.com/office/drawing/2014/main" id="{F95B94A0-4CC1-4038-AA67-69825BB19A2D}"/>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a:extLst>
            <a:ext uri="{FF2B5EF4-FFF2-40B4-BE49-F238E27FC236}">
              <a16:creationId xmlns:a16="http://schemas.microsoft.com/office/drawing/2014/main" id="{83B2B326-056E-42CA-8B05-48F907FBB7B1}"/>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8" name="テキスト ボックス 837">
          <a:extLst>
            <a:ext uri="{FF2B5EF4-FFF2-40B4-BE49-F238E27FC236}">
              <a16:creationId xmlns:a16="http://schemas.microsoft.com/office/drawing/2014/main" id="{09A3B13D-CA8E-4A9A-9EBC-DCEB0B2E122A}"/>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9" name="直線コネクタ 838">
          <a:extLst>
            <a:ext uri="{FF2B5EF4-FFF2-40B4-BE49-F238E27FC236}">
              <a16:creationId xmlns:a16="http://schemas.microsoft.com/office/drawing/2014/main" id="{0C634CD2-28A8-416D-9969-3DC635A2587F}"/>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0" name="テキスト ボックス 839">
          <a:extLst>
            <a:ext uri="{FF2B5EF4-FFF2-40B4-BE49-F238E27FC236}">
              <a16:creationId xmlns:a16="http://schemas.microsoft.com/office/drawing/2014/main" id="{6C7A3889-3EBC-4EE1-85A0-B440333733E0}"/>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1" name="直線コネクタ 840">
          <a:extLst>
            <a:ext uri="{FF2B5EF4-FFF2-40B4-BE49-F238E27FC236}">
              <a16:creationId xmlns:a16="http://schemas.microsoft.com/office/drawing/2014/main" id="{11B8BEC1-8B03-4DB0-AAA8-2291A5CD61FB}"/>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2" name="テキスト ボックス 841">
          <a:extLst>
            <a:ext uri="{FF2B5EF4-FFF2-40B4-BE49-F238E27FC236}">
              <a16:creationId xmlns:a16="http://schemas.microsoft.com/office/drawing/2014/main" id="{A03F0A65-3CEA-45A3-9C77-6E859713CA85}"/>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3" name="直線コネクタ 842">
          <a:extLst>
            <a:ext uri="{FF2B5EF4-FFF2-40B4-BE49-F238E27FC236}">
              <a16:creationId xmlns:a16="http://schemas.microsoft.com/office/drawing/2014/main" id="{B6054F0F-1F83-43E2-9D9C-2AF56426E626}"/>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4" name="テキスト ボックス 843">
          <a:extLst>
            <a:ext uri="{FF2B5EF4-FFF2-40B4-BE49-F238E27FC236}">
              <a16:creationId xmlns:a16="http://schemas.microsoft.com/office/drawing/2014/main" id="{BC895FBD-8AE6-4486-AAAC-4D345E925CD4}"/>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5" name="直線コネクタ 844">
          <a:extLst>
            <a:ext uri="{FF2B5EF4-FFF2-40B4-BE49-F238E27FC236}">
              <a16:creationId xmlns:a16="http://schemas.microsoft.com/office/drawing/2014/main" id="{D6919593-8E6E-4F15-9D15-E5595C438782}"/>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6" name="テキスト ボックス 845">
          <a:extLst>
            <a:ext uri="{FF2B5EF4-FFF2-40B4-BE49-F238E27FC236}">
              <a16:creationId xmlns:a16="http://schemas.microsoft.com/office/drawing/2014/main" id="{06EFEEA9-378D-44D6-9DBF-D02C96431934}"/>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7" name="直線コネクタ 846">
          <a:extLst>
            <a:ext uri="{FF2B5EF4-FFF2-40B4-BE49-F238E27FC236}">
              <a16:creationId xmlns:a16="http://schemas.microsoft.com/office/drawing/2014/main" id="{29D5371E-CC6E-4DCD-BADF-0CB8143BC1DF}"/>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8" name="テキスト ボックス 847">
          <a:extLst>
            <a:ext uri="{FF2B5EF4-FFF2-40B4-BE49-F238E27FC236}">
              <a16:creationId xmlns:a16="http://schemas.microsoft.com/office/drawing/2014/main" id="{F33A6A8A-5441-41F8-B77F-F2F13CD92C66}"/>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9" name="直線コネクタ 848">
          <a:extLst>
            <a:ext uri="{FF2B5EF4-FFF2-40B4-BE49-F238E27FC236}">
              <a16:creationId xmlns:a16="http://schemas.microsoft.com/office/drawing/2014/main" id="{169C131F-044C-4276-BAFD-E001B9D4697E}"/>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0" name="テキスト ボックス 849">
          <a:extLst>
            <a:ext uri="{FF2B5EF4-FFF2-40B4-BE49-F238E27FC236}">
              <a16:creationId xmlns:a16="http://schemas.microsoft.com/office/drawing/2014/main" id="{3C67288B-ACC6-46E3-86CD-C18D5AAF9647}"/>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1" name="直線コネクタ 850">
          <a:extLst>
            <a:ext uri="{FF2B5EF4-FFF2-40B4-BE49-F238E27FC236}">
              <a16:creationId xmlns:a16="http://schemas.microsoft.com/office/drawing/2014/main" id="{9464AC07-657E-4D0C-AC1A-85C098BCB5DD}"/>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2" name="テキスト ボックス 851">
          <a:extLst>
            <a:ext uri="{FF2B5EF4-FFF2-40B4-BE49-F238E27FC236}">
              <a16:creationId xmlns:a16="http://schemas.microsoft.com/office/drawing/2014/main" id="{0F3605F8-87BF-4739-9B68-F0A24630758D}"/>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3" name="【庁舎】&#10;有形固定資産減価償却率グラフ枠">
          <a:extLst>
            <a:ext uri="{FF2B5EF4-FFF2-40B4-BE49-F238E27FC236}">
              <a16:creationId xmlns:a16="http://schemas.microsoft.com/office/drawing/2014/main" id="{E8AB89BC-3755-4B54-88CC-ADF225F58F06}"/>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74295</xdr:rowOff>
    </xdr:from>
    <xdr:to>
      <xdr:col>85</xdr:col>
      <xdr:colOff>126364</xdr:colOff>
      <xdr:row>107</xdr:row>
      <xdr:rowOff>89536</xdr:rowOff>
    </xdr:to>
    <xdr:cxnSp macro="">
      <xdr:nvCxnSpPr>
        <xdr:cNvPr id="854" name="直線コネクタ 853">
          <a:extLst>
            <a:ext uri="{FF2B5EF4-FFF2-40B4-BE49-F238E27FC236}">
              <a16:creationId xmlns:a16="http://schemas.microsoft.com/office/drawing/2014/main" id="{FEDFE77B-C195-4F0F-B6A5-A650D875DE99}"/>
            </a:ext>
          </a:extLst>
        </xdr:cNvPr>
        <xdr:cNvCxnSpPr/>
      </xdr:nvCxnSpPr>
      <xdr:spPr>
        <a:xfrm flipV="1">
          <a:off x="14703424" y="17047845"/>
          <a:ext cx="0" cy="1390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93363</xdr:rowOff>
    </xdr:from>
    <xdr:ext cx="405111" cy="259045"/>
    <xdr:sp macro="" textlink="">
      <xdr:nvSpPr>
        <xdr:cNvPr id="855" name="【庁舎】&#10;有形固定資産減価償却率最小値テキスト">
          <a:extLst>
            <a:ext uri="{FF2B5EF4-FFF2-40B4-BE49-F238E27FC236}">
              <a16:creationId xmlns:a16="http://schemas.microsoft.com/office/drawing/2014/main" id="{DC19DB6E-82A3-4B7A-BAF3-6D790BE8581F}"/>
            </a:ext>
          </a:extLst>
        </xdr:cNvPr>
        <xdr:cNvSpPr txBox="1"/>
      </xdr:nvSpPr>
      <xdr:spPr>
        <a:xfrm>
          <a:off x="14742160" y="18442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89536</xdr:rowOff>
    </xdr:from>
    <xdr:to>
      <xdr:col>86</xdr:col>
      <xdr:colOff>25400</xdr:colOff>
      <xdr:row>107</xdr:row>
      <xdr:rowOff>89536</xdr:rowOff>
    </xdr:to>
    <xdr:cxnSp macro="">
      <xdr:nvCxnSpPr>
        <xdr:cNvPr id="856" name="直線コネクタ 855">
          <a:extLst>
            <a:ext uri="{FF2B5EF4-FFF2-40B4-BE49-F238E27FC236}">
              <a16:creationId xmlns:a16="http://schemas.microsoft.com/office/drawing/2014/main" id="{38D2ADE7-651D-4DA0-B828-A856D01C7C1E}"/>
            </a:ext>
          </a:extLst>
        </xdr:cNvPr>
        <xdr:cNvCxnSpPr/>
      </xdr:nvCxnSpPr>
      <xdr:spPr>
        <a:xfrm>
          <a:off x="14611350" y="184384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20972</xdr:rowOff>
    </xdr:from>
    <xdr:ext cx="405111" cy="259045"/>
    <xdr:sp macro="" textlink="">
      <xdr:nvSpPr>
        <xdr:cNvPr id="857" name="【庁舎】&#10;有形固定資産減価償却率最大値テキスト">
          <a:extLst>
            <a:ext uri="{FF2B5EF4-FFF2-40B4-BE49-F238E27FC236}">
              <a16:creationId xmlns:a16="http://schemas.microsoft.com/office/drawing/2014/main" id="{7C994229-8AC0-41A2-95C7-0601EF817F42}"/>
            </a:ext>
          </a:extLst>
        </xdr:cNvPr>
        <xdr:cNvSpPr txBox="1"/>
      </xdr:nvSpPr>
      <xdr:spPr>
        <a:xfrm>
          <a:off x="14742160" y="16819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74295</xdr:rowOff>
    </xdr:from>
    <xdr:to>
      <xdr:col>86</xdr:col>
      <xdr:colOff>25400</xdr:colOff>
      <xdr:row>99</xdr:row>
      <xdr:rowOff>74295</xdr:rowOff>
    </xdr:to>
    <xdr:cxnSp macro="">
      <xdr:nvCxnSpPr>
        <xdr:cNvPr id="858" name="直線コネクタ 857">
          <a:extLst>
            <a:ext uri="{FF2B5EF4-FFF2-40B4-BE49-F238E27FC236}">
              <a16:creationId xmlns:a16="http://schemas.microsoft.com/office/drawing/2014/main" id="{5BA11861-7B36-4A8C-B0F1-EBE45AB45F75}"/>
            </a:ext>
          </a:extLst>
        </xdr:cNvPr>
        <xdr:cNvCxnSpPr/>
      </xdr:nvCxnSpPr>
      <xdr:spPr>
        <a:xfrm>
          <a:off x="14611350" y="170478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137813</xdr:rowOff>
    </xdr:from>
    <xdr:ext cx="405111" cy="259045"/>
    <xdr:sp macro="" textlink="">
      <xdr:nvSpPr>
        <xdr:cNvPr id="859" name="【庁舎】&#10;有形固定資産減価償却率平均値テキスト">
          <a:extLst>
            <a:ext uri="{FF2B5EF4-FFF2-40B4-BE49-F238E27FC236}">
              <a16:creationId xmlns:a16="http://schemas.microsoft.com/office/drawing/2014/main" id="{5CFF6633-4D7A-44BE-A289-6EBE66D9B661}"/>
            </a:ext>
          </a:extLst>
        </xdr:cNvPr>
        <xdr:cNvSpPr txBox="1"/>
      </xdr:nvSpPr>
      <xdr:spPr>
        <a:xfrm>
          <a:off x="14742160" y="17621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114936</xdr:rowOff>
    </xdr:from>
    <xdr:to>
      <xdr:col>85</xdr:col>
      <xdr:colOff>177800</xdr:colOff>
      <xdr:row>104</xdr:row>
      <xdr:rowOff>45086</xdr:rowOff>
    </xdr:to>
    <xdr:sp macro="" textlink="">
      <xdr:nvSpPr>
        <xdr:cNvPr id="860" name="フローチャート: 判断 859">
          <a:extLst>
            <a:ext uri="{FF2B5EF4-FFF2-40B4-BE49-F238E27FC236}">
              <a16:creationId xmlns:a16="http://schemas.microsoft.com/office/drawing/2014/main" id="{E1716204-0DAE-4A20-8DF1-06B6B76A1A09}"/>
            </a:ext>
          </a:extLst>
        </xdr:cNvPr>
        <xdr:cNvSpPr/>
      </xdr:nvSpPr>
      <xdr:spPr>
        <a:xfrm>
          <a:off x="14649450" y="1777428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101600</xdr:rowOff>
    </xdr:from>
    <xdr:to>
      <xdr:col>81</xdr:col>
      <xdr:colOff>101600</xdr:colOff>
      <xdr:row>104</xdr:row>
      <xdr:rowOff>31750</xdr:rowOff>
    </xdr:to>
    <xdr:sp macro="" textlink="">
      <xdr:nvSpPr>
        <xdr:cNvPr id="861" name="フローチャート: 判断 860">
          <a:extLst>
            <a:ext uri="{FF2B5EF4-FFF2-40B4-BE49-F238E27FC236}">
              <a16:creationId xmlns:a16="http://schemas.microsoft.com/office/drawing/2014/main" id="{8E7FD8C2-5B69-4080-9380-D1A6995ABDF4}"/>
            </a:ext>
          </a:extLst>
        </xdr:cNvPr>
        <xdr:cNvSpPr/>
      </xdr:nvSpPr>
      <xdr:spPr>
        <a:xfrm>
          <a:off x="13887450" y="177571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73025</xdr:rowOff>
    </xdr:from>
    <xdr:to>
      <xdr:col>76</xdr:col>
      <xdr:colOff>165100</xdr:colOff>
      <xdr:row>104</xdr:row>
      <xdr:rowOff>3175</xdr:rowOff>
    </xdr:to>
    <xdr:sp macro="" textlink="">
      <xdr:nvSpPr>
        <xdr:cNvPr id="862" name="フローチャート: 判断 861">
          <a:extLst>
            <a:ext uri="{FF2B5EF4-FFF2-40B4-BE49-F238E27FC236}">
              <a16:creationId xmlns:a16="http://schemas.microsoft.com/office/drawing/2014/main" id="{1AD9CD75-DFEA-4918-88C8-734AD384D7CA}"/>
            </a:ext>
          </a:extLst>
        </xdr:cNvPr>
        <xdr:cNvSpPr/>
      </xdr:nvSpPr>
      <xdr:spPr>
        <a:xfrm>
          <a:off x="13089890" y="1773237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46355</xdr:rowOff>
    </xdr:from>
    <xdr:to>
      <xdr:col>72</xdr:col>
      <xdr:colOff>38100</xdr:colOff>
      <xdr:row>103</xdr:row>
      <xdr:rowOff>147955</xdr:rowOff>
    </xdr:to>
    <xdr:sp macro="" textlink="">
      <xdr:nvSpPr>
        <xdr:cNvPr id="863" name="フローチャート: 判断 862">
          <a:extLst>
            <a:ext uri="{FF2B5EF4-FFF2-40B4-BE49-F238E27FC236}">
              <a16:creationId xmlns:a16="http://schemas.microsoft.com/office/drawing/2014/main" id="{59D2446D-2869-46E7-A299-B04CE4249C1A}"/>
            </a:ext>
          </a:extLst>
        </xdr:cNvPr>
        <xdr:cNvSpPr/>
      </xdr:nvSpPr>
      <xdr:spPr>
        <a:xfrm>
          <a:off x="12303760" y="177076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59689</xdr:rowOff>
    </xdr:from>
    <xdr:to>
      <xdr:col>67</xdr:col>
      <xdr:colOff>101600</xdr:colOff>
      <xdr:row>103</xdr:row>
      <xdr:rowOff>161289</xdr:rowOff>
    </xdr:to>
    <xdr:sp macro="" textlink="">
      <xdr:nvSpPr>
        <xdr:cNvPr id="864" name="フローチャート: 判断 863">
          <a:extLst>
            <a:ext uri="{FF2B5EF4-FFF2-40B4-BE49-F238E27FC236}">
              <a16:creationId xmlns:a16="http://schemas.microsoft.com/office/drawing/2014/main" id="{5FC372B1-F0BB-464D-AFFE-2E1FFFD9A8B1}"/>
            </a:ext>
          </a:extLst>
        </xdr:cNvPr>
        <xdr:cNvSpPr/>
      </xdr:nvSpPr>
      <xdr:spPr>
        <a:xfrm>
          <a:off x="11487150" y="1771522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02F7C772-C2DC-4B64-896D-EC48B76B2DE6}"/>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9069F5E4-FF07-4CA3-B7BF-77781F6B18AD}"/>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A0E9B67E-4AF5-4A4F-A711-10428E8EFDC3}"/>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98D96989-4685-43AE-8E95-678EF335211D}"/>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69C8E097-0D90-44FE-A818-20228A86D9DC}"/>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52070</xdr:rowOff>
    </xdr:from>
    <xdr:to>
      <xdr:col>85</xdr:col>
      <xdr:colOff>177800</xdr:colOff>
      <xdr:row>105</xdr:row>
      <xdr:rowOff>153670</xdr:rowOff>
    </xdr:to>
    <xdr:sp macro="" textlink="">
      <xdr:nvSpPr>
        <xdr:cNvPr id="870" name="楕円 869">
          <a:extLst>
            <a:ext uri="{FF2B5EF4-FFF2-40B4-BE49-F238E27FC236}">
              <a16:creationId xmlns:a16="http://schemas.microsoft.com/office/drawing/2014/main" id="{FA5B1E77-CD81-4F96-BD67-6FAE901A193B}"/>
            </a:ext>
          </a:extLst>
        </xdr:cNvPr>
        <xdr:cNvSpPr/>
      </xdr:nvSpPr>
      <xdr:spPr>
        <a:xfrm>
          <a:off x="14649450" y="180581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30497</xdr:rowOff>
    </xdr:from>
    <xdr:ext cx="405111" cy="259045"/>
    <xdr:sp macro="" textlink="">
      <xdr:nvSpPr>
        <xdr:cNvPr id="871" name="【庁舎】&#10;有形固定資産減価償却率該当値テキスト">
          <a:extLst>
            <a:ext uri="{FF2B5EF4-FFF2-40B4-BE49-F238E27FC236}">
              <a16:creationId xmlns:a16="http://schemas.microsoft.com/office/drawing/2014/main" id="{CDBEB3DE-1B66-4AE7-861C-CED4A4D18A53}"/>
            </a:ext>
          </a:extLst>
        </xdr:cNvPr>
        <xdr:cNvSpPr txBox="1"/>
      </xdr:nvSpPr>
      <xdr:spPr>
        <a:xfrm>
          <a:off x="14742160" y="1803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33020</xdr:rowOff>
    </xdr:from>
    <xdr:to>
      <xdr:col>81</xdr:col>
      <xdr:colOff>101600</xdr:colOff>
      <xdr:row>106</xdr:row>
      <xdr:rowOff>134620</xdr:rowOff>
    </xdr:to>
    <xdr:sp macro="" textlink="">
      <xdr:nvSpPr>
        <xdr:cNvPr id="872" name="楕円 871">
          <a:extLst>
            <a:ext uri="{FF2B5EF4-FFF2-40B4-BE49-F238E27FC236}">
              <a16:creationId xmlns:a16="http://schemas.microsoft.com/office/drawing/2014/main" id="{DAADCE94-ECB0-4416-AB50-C6B8BA54D4AF}"/>
            </a:ext>
          </a:extLst>
        </xdr:cNvPr>
        <xdr:cNvSpPr/>
      </xdr:nvSpPr>
      <xdr:spPr>
        <a:xfrm>
          <a:off x="13887450" y="1820481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102870</xdr:rowOff>
    </xdr:from>
    <xdr:to>
      <xdr:col>85</xdr:col>
      <xdr:colOff>127000</xdr:colOff>
      <xdr:row>106</xdr:row>
      <xdr:rowOff>83820</xdr:rowOff>
    </xdr:to>
    <xdr:cxnSp macro="">
      <xdr:nvCxnSpPr>
        <xdr:cNvPr id="873" name="直線コネクタ 872">
          <a:extLst>
            <a:ext uri="{FF2B5EF4-FFF2-40B4-BE49-F238E27FC236}">
              <a16:creationId xmlns:a16="http://schemas.microsoft.com/office/drawing/2014/main" id="{FD1055E3-DBDC-4FE2-ACA5-90E88AC0169A}"/>
            </a:ext>
          </a:extLst>
        </xdr:cNvPr>
        <xdr:cNvCxnSpPr/>
      </xdr:nvCxnSpPr>
      <xdr:spPr>
        <a:xfrm flipV="1">
          <a:off x="13942060" y="18103215"/>
          <a:ext cx="762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90170</xdr:rowOff>
    </xdr:from>
    <xdr:to>
      <xdr:col>76</xdr:col>
      <xdr:colOff>165100</xdr:colOff>
      <xdr:row>107</xdr:row>
      <xdr:rowOff>20320</xdr:rowOff>
    </xdr:to>
    <xdr:sp macro="" textlink="">
      <xdr:nvSpPr>
        <xdr:cNvPr id="874" name="楕円 873">
          <a:extLst>
            <a:ext uri="{FF2B5EF4-FFF2-40B4-BE49-F238E27FC236}">
              <a16:creationId xmlns:a16="http://schemas.microsoft.com/office/drawing/2014/main" id="{D11BB76E-2A9C-43C2-A403-78C65E2A0239}"/>
            </a:ext>
          </a:extLst>
        </xdr:cNvPr>
        <xdr:cNvSpPr/>
      </xdr:nvSpPr>
      <xdr:spPr>
        <a:xfrm>
          <a:off x="13089890" y="1826768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83820</xdr:rowOff>
    </xdr:from>
    <xdr:to>
      <xdr:col>81</xdr:col>
      <xdr:colOff>50800</xdr:colOff>
      <xdr:row>106</xdr:row>
      <xdr:rowOff>140970</xdr:rowOff>
    </xdr:to>
    <xdr:cxnSp macro="">
      <xdr:nvCxnSpPr>
        <xdr:cNvPr id="875" name="直線コネクタ 874">
          <a:extLst>
            <a:ext uri="{FF2B5EF4-FFF2-40B4-BE49-F238E27FC236}">
              <a16:creationId xmlns:a16="http://schemas.microsoft.com/office/drawing/2014/main" id="{780C99A5-91A0-4AE1-9504-F4E5989B0426}"/>
            </a:ext>
          </a:extLst>
        </xdr:cNvPr>
        <xdr:cNvCxnSpPr/>
      </xdr:nvCxnSpPr>
      <xdr:spPr>
        <a:xfrm flipV="1">
          <a:off x="13144500" y="18259425"/>
          <a:ext cx="79756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65405</xdr:rowOff>
    </xdr:from>
    <xdr:to>
      <xdr:col>72</xdr:col>
      <xdr:colOff>38100</xdr:colOff>
      <xdr:row>106</xdr:row>
      <xdr:rowOff>167005</xdr:rowOff>
    </xdr:to>
    <xdr:sp macro="" textlink="">
      <xdr:nvSpPr>
        <xdr:cNvPr id="876" name="楕円 875">
          <a:extLst>
            <a:ext uri="{FF2B5EF4-FFF2-40B4-BE49-F238E27FC236}">
              <a16:creationId xmlns:a16="http://schemas.microsoft.com/office/drawing/2014/main" id="{C6850DC4-BF90-4A5D-B089-E1FA40A5D232}"/>
            </a:ext>
          </a:extLst>
        </xdr:cNvPr>
        <xdr:cNvSpPr/>
      </xdr:nvSpPr>
      <xdr:spPr>
        <a:xfrm>
          <a:off x="12303760" y="1823720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116205</xdr:rowOff>
    </xdr:from>
    <xdr:to>
      <xdr:col>76</xdr:col>
      <xdr:colOff>114300</xdr:colOff>
      <xdr:row>106</xdr:row>
      <xdr:rowOff>140970</xdr:rowOff>
    </xdr:to>
    <xdr:cxnSp macro="">
      <xdr:nvCxnSpPr>
        <xdr:cNvPr id="877" name="直線コネクタ 876">
          <a:extLst>
            <a:ext uri="{FF2B5EF4-FFF2-40B4-BE49-F238E27FC236}">
              <a16:creationId xmlns:a16="http://schemas.microsoft.com/office/drawing/2014/main" id="{C83B9591-7942-4E86-877E-329D4C1BDFA8}"/>
            </a:ext>
          </a:extLst>
        </xdr:cNvPr>
        <xdr:cNvCxnSpPr/>
      </xdr:nvCxnSpPr>
      <xdr:spPr>
        <a:xfrm>
          <a:off x="12346940" y="18289905"/>
          <a:ext cx="79756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34925</xdr:rowOff>
    </xdr:from>
    <xdr:to>
      <xdr:col>67</xdr:col>
      <xdr:colOff>101600</xdr:colOff>
      <xdr:row>106</xdr:row>
      <xdr:rowOff>136525</xdr:rowOff>
    </xdr:to>
    <xdr:sp macro="" textlink="">
      <xdr:nvSpPr>
        <xdr:cNvPr id="878" name="楕円 877">
          <a:extLst>
            <a:ext uri="{FF2B5EF4-FFF2-40B4-BE49-F238E27FC236}">
              <a16:creationId xmlns:a16="http://schemas.microsoft.com/office/drawing/2014/main" id="{12070BC4-E647-40EB-B231-1C6D425490E1}"/>
            </a:ext>
          </a:extLst>
        </xdr:cNvPr>
        <xdr:cNvSpPr/>
      </xdr:nvSpPr>
      <xdr:spPr>
        <a:xfrm>
          <a:off x="11487150" y="1820862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85725</xdr:rowOff>
    </xdr:from>
    <xdr:to>
      <xdr:col>71</xdr:col>
      <xdr:colOff>177800</xdr:colOff>
      <xdr:row>106</xdr:row>
      <xdr:rowOff>116205</xdr:rowOff>
    </xdr:to>
    <xdr:cxnSp macro="">
      <xdr:nvCxnSpPr>
        <xdr:cNvPr id="879" name="直線コネクタ 878">
          <a:extLst>
            <a:ext uri="{FF2B5EF4-FFF2-40B4-BE49-F238E27FC236}">
              <a16:creationId xmlns:a16="http://schemas.microsoft.com/office/drawing/2014/main" id="{AD1316F6-187E-430A-9543-DC363C65A385}"/>
            </a:ext>
          </a:extLst>
        </xdr:cNvPr>
        <xdr:cNvCxnSpPr/>
      </xdr:nvCxnSpPr>
      <xdr:spPr>
        <a:xfrm>
          <a:off x="11541760" y="18261330"/>
          <a:ext cx="80518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48277</xdr:rowOff>
    </xdr:from>
    <xdr:ext cx="405111" cy="259045"/>
    <xdr:sp macro="" textlink="">
      <xdr:nvSpPr>
        <xdr:cNvPr id="880" name="n_1aveValue【庁舎】&#10;有形固定資産減価償却率">
          <a:extLst>
            <a:ext uri="{FF2B5EF4-FFF2-40B4-BE49-F238E27FC236}">
              <a16:creationId xmlns:a16="http://schemas.microsoft.com/office/drawing/2014/main" id="{F29B3D1C-C225-4847-BB39-CFAE2A7B7080}"/>
            </a:ext>
          </a:extLst>
        </xdr:cNvPr>
        <xdr:cNvSpPr txBox="1"/>
      </xdr:nvSpPr>
      <xdr:spPr>
        <a:xfrm>
          <a:off x="13738234" y="1753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19702</xdr:rowOff>
    </xdr:from>
    <xdr:ext cx="405111" cy="259045"/>
    <xdr:sp macro="" textlink="">
      <xdr:nvSpPr>
        <xdr:cNvPr id="881" name="n_2aveValue【庁舎】&#10;有形固定資産減価償却率">
          <a:extLst>
            <a:ext uri="{FF2B5EF4-FFF2-40B4-BE49-F238E27FC236}">
              <a16:creationId xmlns:a16="http://schemas.microsoft.com/office/drawing/2014/main" id="{3EBB5727-CAF0-4347-B3DD-7A26C384E6FE}"/>
            </a:ext>
          </a:extLst>
        </xdr:cNvPr>
        <xdr:cNvSpPr txBox="1"/>
      </xdr:nvSpPr>
      <xdr:spPr>
        <a:xfrm>
          <a:off x="12957184" y="17503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164482</xdr:rowOff>
    </xdr:from>
    <xdr:ext cx="405111" cy="259045"/>
    <xdr:sp macro="" textlink="">
      <xdr:nvSpPr>
        <xdr:cNvPr id="882" name="n_3aveValue【庁舎】&#10;有形固定資産減価償却率">
          <a:extLst>
            <a:ext uri="{FF2B5EF4-FFF2-40B4-BE49-F238E27FC236}">
              <a16:creationId xmlns:a16="http://schemas.microsoft.com/office/drawing/2014/main" id="{D1BA3C52-2941-4DCF-833E-420799FB976A}"/>
            </a:ext>
          </a:extLst>
        </xdr:cNvPr>
        <xdr:cNvSpPr txBox="1"/>
      </xdr:nvSpPr>
      <xdr:spPr>
        <a:xfrm>
          <a:off x="12171054" y="1748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6366</xdr:rowOff>
    </xdr:from>
    <xdr:ext cx="405111" cy="259045"/>
    <xdr:sp macro="" textlink="">
      <xdr:nvSpPr>
        <xdr:cNvPr id="883" name="n_4aveValue【庁舎】&#10;有形固定資産減価償却率">
          <a:extLst>
            <a:ext uri="{FF2B5EF4-FFF2-40B4-BE49-F238E27FC236}">
              <a16:creationId xmlns:a16="http://schemas.microsoft.com/office/drawing/2014/main" id="{CB5404CB-D007-4B3F-809C-15677249298C}"/>
            </a:ext>
          </a:extLst>
        </xdr:cNvPr>
        <xdr:cNvSpPr txBox="1"/>
      </xdr:nvSpPr>
      <xdr:spPr>
        <a:xfrm>
          <a:off x="11354444" y="17496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125747</xdr:rowOff>
    </xdr:from>
    <xdr:ext cx="405111" cy="259045"/>
    <xdr:sp macro="" textlink="">
      <xdr:nvSpPr>
        <xdr:cNvPr id="884" name="n_1mainValue【庁舎】&#10;有形固定資産減価償却率">
          <a:extLst>
            <a:ext uri="{FF2B5EF4-FFF2-40B4-BE49-F238E27FC236}">
              <a16:creationId xmlns:a16="http://schemas.microsoft.com/office/drawing/2014/main" id="{4DDB4DE8-519A-4032-BDED-AB98DC6AF5C4}"/>
            </a:ext>
          </a:extLst>
        </xdr:cNvPr>
        <xdr:cNvSpPr txBox="1"/>
      </xdr:nvSpPr>
      <xdr:spPr>
        <a:xfrm>
          <a:off x="13738234" y="1830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11447</xdr:rowOff>
    </xdr:from>
    <xdr:ext cx="405111" cy="259045"/>
    <xdr:sp macro="" textlink="">
      <xdr:nvSpPr>
        <xdr:cNvPr id="885" name="n_2mainValue【庁舎】&#10;有形固定資産減価償却率">
          <a:extLst>
            <a:ext uri="{FF2B5EF4-FFF2-40B4-BE49-F238E27FC236}">
              <a16:creationId xmlns:a16="http://schemas.microsoft.com/office/drawing/2014/main" id="{3ABAF7C6-E471-493F-9397-7EA0501B6C54}"/>
            </a:ext>
          </a:extLst>
        </xdr:cNvPr>
        <xdr:cNvSpPr txBox="1"/>
      </xdr:nvSpPr>
      <xdr:spPr>
        <a:xfrm>
          <a:off x="12957184"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158132</xdr:rowOff>
    </xdr:from>
    <xdr:ext cx="405111" cy="259045"/>
    <xdr:sp macro="" textlink="">
      <xdr:nvSpPr>
        <xdr:cNvPr id="886" name="n_3mainValue【庁舎】&#10;有形固定資産減価償却率">
          <a:extLst>
            <a:ext uri="{FF2B5EF4-FFF2-40B4-BE49-F238E27FC236}">
              <a16:creationId xmlns:a16="http://schemas.microsoft.com/office/drawing/2014/main" id="{EFC2EE87-1B6E-4576-98BE-DEFD96D88170}"/>
            </a:ext>
          </a:extLst>
        </xdr:cNvPr>
        <xdr:cNvSpPr txBox="1"/>
      </xdr:nvSpPr>
      <xdr:spPr>
        <a:xfrm>
          <a:off x="12171054" y="1833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127652</xdr:rowOff>
    </xdr:from>
    <xdr:ext cx="405111" cy="259045"/>
    <xdr:sp macro="" textlink="">
      <xdr:nvSpPr>
        <xdr:cNvPr id="887" name="n_4mainValue【庁舎】&#10;有形固定資産減価償却率">
          <a:extLst>
            <a:ext uri="{FF2B5EF4-FFF2-40B4-BE49-F238E27FC236}">
              <a16:creationId xmlns:a16="http://schemas.microsoft.com/office/drawing/2014/main" id="{8FC6223E-7321-4879-99A5-7F8F1A3F757B}"/>
            </a:ext>
          </a:extLst>
        </xdr:cNvPr>
        <xdr:cNvSpPr txBox="1"/>
      </xdr:nvSpPr>
      <xdr:spPr>
        <a:xfrm>
          <a:off x="11354444" y="1830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8" name="正方形/長方形 887">
          <a:extLst>
            <a:ext uri="{FF2B5EF4-FFF2-40B4-BE49-F238E27FC236}">
              <a16:creationId xmlns:a16="http://schemas.microsoft.com/office/drawing/2014/main" id="{459DF6C2-E68D-4E48-BC05-9A5C57C8C18F}"/>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9" name="正方形/長方形 888">
          <a:extLst>
            <a:ext uri="{FF2B5EF4-FFF2-40B4-BE49-F238E27FC236}">
              <a16:creationId xmlns:a16="http://schemas.microsoft.com/office/drawing/2014/main" id="{3E42C7B7-1776-4953-AFBD-C2F901817F1E}"/>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0" name="正方形/長方形 889">
          <a:extLst>
            <a:ext uri="{FF2B5EF4-FFF2-40B4-BE49-F238E27FC236}">
              <a16:creationId xmlns:a16="http://schemas.microsoft.com/office/drawing/2014/main" id="{98AB4047-E1FD-44D6-A3AE-34551076D125}"/>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1" name="正方形/長方形 890">
          <a:extLst>
            <a:ext uri="{FF2B5EF4-FFF2-40B4-BE49-F238E27FC236}">
              <a16:creationId xmlns:a16="http://schemas.microsoft.com/office/drawing/2014/main" id="{78521E94-DB7D-4C9C-9A7F-66DFD16396FF}"/>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2" name="正方形/長方形 891">
          <a:extLst>
            <a:ext uri="{FF2B5EF4-FFF2-40B4-BE49-F238E27FC236}">
              <a16:creationId xmlns:a16="http://schemas.microsoft.com/office/drawing/2014/main" id="{2D3DCD69-B6B2-4A1A-8368-E6F84E3FF06A}"/>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3" name="正方形/長方形 892">
          <a:extLst>
            <a:ext uri="{FF2B5EF4-FFF2-40B4-BE49-F238E27FC236}">
              <a16:creationId xmlns:a16="http://schemas.microsoft.com/office/drawing/2014/main" id="{EDACB73F-6B87-48BD-8A0B-8C003503CEC9}"/>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4" name="正方形/長方形 893">
          <a:extLst>
            <a:ext uri="{FF2B5EF4-FFF2-40B4-BE49-F238E27FC236}">
              <a16:creationId xmlns:a16="http://schemas.microsoft.com/office/drawing/2014/main" id="{F4127AE1-A38D-4A54-8E71-0C2838E8137D}"/>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5" name="正方形/長方形 894">
          <a:extLst>
            <a:ext uri="{FF2B5EF4-FFF2-40B4-BE49-F238E27FC236}">
              <a16:creationId xmlns:a16="http://schemas.microsoft.com/office/drawing/2014/main" id="{0CD1ED80-AFD7-4CD8-9F4A-E388BC590613}"/>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6" name="テキスト ボックス 895">
          <a:extLst>
            <a:ext uri="{FF2B5EF4-FFF2-40B4-BE49-F238E27FC236}">
              <a16:creationId xmlns:a16="http://schemas.microsoft.com/office/drawing/2014/main" id="{53C6AC6C-7C03-4BF6-B9AA-B0D4D1F32067}"/>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7" name="直線コネクタ 896">
          <a:extLst>
            <a:ext uri="{FF2B5EF4-FFF2-40B4-BE49-F238E27FC236}">
              <a16:creationId xmlns:a16="http://schemas.microsoft.com/office/drawing/2014/main" id="{8E385F00-3B3E-4D2E-A2C3-6896EC97E9B3}"/>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98" name="直線コネクタ 897">
          <a:extLst>
            <a:ext uri="{FF2B5EF4-FFF2-40B4-BE49-F238E27FC236}">
              <a16:creationId xmlns:a16="http://schemas.microsoft.com/office/drawing/2014/main" id="{EAA4C41B-6E37-4C96-9264-2E7C7A49E504}"/>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99" name="テキスト ボックス 898">
          <a:extLst>
            <a:ext uri="{FF2B5EF4-FFF2-40B4-BE49-F238E27FC236}">
              <a16:creationId xmlns:a16="http://schemas.microsoft.com/office/drawing/2014/main" id="{3914B6AA-3E97-4400-BDBE-5156ACF51B7D}"/>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0" name="直線コネクタ 899">
          <a:extLst>
            <a:ext uri="{FF2B5EF4-FFF2-40B4-BE49-F238E27FC236}">
              <a16:creationId xmlns:a16="http://schemas.microsoft.com/office/drawing/2014/main" id="{EB3C731A-C6D1-4647-B8B9-C8DE623C30EC}"/>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1" name="テキスト ボックス 900">
          <a:extLst>
            <a:ext uri="{FF2B5EF4-FFF2-40B4-BE49-F238E27FC236}">
              <a16:creationId xmlns:a16="http://schemas.microsoft.com/office/drawing/2014/main" id="{AB56896B-815C-4A76-A7B9-2D87712B302C}"/>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2" name="直線コネクタ 901">
          <a:extLst>
            <a:ext uri="{FF2B5EF4-FFF2-40B4-BE49-F238E27FC236}">
              <a16:creationId xmlns:a16="http://schemas.microsoft.com/office/drawing/2014/main" id="{6502A9AD-4D40-452A-9E90-0FB5EC5C0612}"/>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3" name="テキスト ボックス 902">
          <a:extLst>
            <a:ext uri="{FF2B5EF4-FFF2-40B4-BE49-F238E27FC236}">
              <a16:creationId xmlns:a16="http://schemas.microsoft.com/office/drawing/2014/main" id="{27AFB896-25F0-4316-8F0C-D7C79F244EFD}"/>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4" name="直線コネクタ 903">
          <a:extLst>
            <a:ext uri="{FF2B5EF4-FFF2-40B4-BE49-F238E27FC236}">
              <a16:creationId xmlns:a16="http://schemas.microsoft.com/office/drawing/2014/main" id="{1006AD2E-F6C1-49D6-83A9-B2558EAC0490}"/>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5" name="テキスト ボックス 904">
          <a:extLst>
            <a:ext uri="{FF2B5EF4-FFF2-40B4-BE49-F238E27FC236}">
              <a16:creationId xmlns:a16="http://schemas.microsoft.com/office/drawing/2014/main" id="{489A3544-B2D9-417E-A17A-E48E3715FEDC}"/>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6" name="直線コネクタ 905">
          <a:extLst>
            <a:ext uri="{FF2B5EF4-FFF2-40B4-BE49-F238E27FC236}">
              <a16:creationId xmlns:a16="http://schemas.microsoft.com/office/drawing/2014/main" id="{A5A68416-E118-4F22-89D7-E2FE27719A30}"/>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7" name="テキスト ボックス 906">
          <a:extLst>
            <a:ext uri="{FF2B5EF4-FFF2-40B4-BE49-F238E27FC236}">
              <a16:creationId xmlns:a16="http://schemas.microsoft.com/office/drawing/2014/main" id="{97C239AB-8599-4C75-AAFA-2AE349A63E3D}"/>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8" name="【庁舎】&#10;一人当たり面積グラフ枠">
          <a:extLst>
            <a:ext uri="{FF2B5EF4-FFF2-40B4-BE49-F238E27FC236}">
              <a16:creationId xmlns:a16="http://schemas.microsoft.com/office/drawing/2014/main" id="{1D1A0FB1-C9F7-4787-B624-0F305CA7A3A8}"/>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35052</xdr:rowOff>
    </xdr:from>
    <xdr:to>
      <xdr:col>116</xdr:col>
      <xdr:colOff>62864</xdr:colOff>
      <xdr:row>106</xdr:row>
      <xdr:rowOff>99061</xdr:rowOff>
    </xdr:to>
    <xdr:cxnSp macro="">
      <xdr:nvCxnSpPr>
        <xdr:cNvPr id="909" name="直線コネクタ 908">
          <a:extLst>
            <a:ext uri="{FF2B5EF4-FFF2-40B4-BE49-F238E27FC236}">
              <a16:creationId xmlns:a16="http://schemas.microsoft.com/office/drawing/2014/main" id="{66D2B1EB-B7B9-4E51-A734-BE7B2DDFD4F7}"/>
            </a:ext>
          </a:extLst>
        </xdr:cNvPr>
        <xdr:cNvCxnSpPr/>
      </xdr:nvCxnSpPr>
      <xdr:spPr>
        <a:xfrm flipV="1">
          <a:off x="19947254" y="17180052"/>
          <a:ext cx="0" cy="1088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102888</xdr:rowOff>
    </xdr:from>
    <xdr:ext cx="469744" cy="259045"/>
    <xdr:sp macro="" textlink="">
      <xdr:nvSpPr>
        <xdr:cNvPr id="910" name="【庁舎】&#10;一人当たり面積最小値テキスト">
          <a:extLst>
            <a:ext uri="{FF2B5EF4-FFF2-40B4-BE49-F238E27FC236}">
              <a16:creationId xmlns:a16="http://schemas.microsoft.com/office/drawing/2014/main" id="{9FD24905-0270-4884-AB97-DE1C981791F1}"/>
            </a:ext>
          </a:extLst>
        </xdr:cNvPr>
        <xdr:cNvSpPr txBox="1"/>
      </xdr:nvSpPr>
      <xdr:spPr>
        <a:xfrm>
          <a:off x="19985990" y="1827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99061</xdr:rowOff>
    </xdr:from>
    <xdr:to>
      <xdr:col>116</xdr:col>
      <xdr:colOff>152400</xdr:colOff>
      <xdr:row>106</xdr:row>
      <xdr:rowOff>99061</xdr:rowOff>
    </xdr:to>
    <xdr:cxnSp macro="">
      <xdr:nvCxnSpPr>
        <xdr:cNvPr id="911" name="直線コネクタ 910">
          <a:extLst>
            <a:ext uri="{FF2B5EF4-FFF2-40B4-BE49-F238E27FC236}">
              <a16:creationId xmlns:a16="http://schemas.microsoft.com/office/drawing/2014/main" id="{69E27542-FD71-445A-916D-EFE7042A2858}"/>
            </a:ext>
          </a:extLst>
        </xdr:cNvPr>
        <xdr:cNvCxnSpPr/>
      </xdr:nvCxnSpPr>
      <xdr:spPr>
        <a:xfrm>
          <a:off x="19885660" y="182689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153179</xdr:rowOff>
    </xdr:from>
    <xdr:ext cx="469744" cy="259045"/>
    <xdr:sp macro="" textlink="">
      <xdr:nvSpPr>
        <xdr:cNvPr id="912" name="【庁舎】&#10;一人当たり面積最大値テキスト">
          <a:extLst>
            <a:ext uri="{FF2B5EF4-FFF2-40B4-BE49-F238E27FC236}">
              <a16:creationId xmlns:a16="http://schemas.microsoft.com/office/drawing/2014/main" id="{1B313A7B-04BC-499A-9F03-A725F3611437}"/>
            </a:ext>
          </a:extLst>
        </xdr:cNvPr>
        <xdr:cNvSpPr txBox="1"/>
      </xdr:nvSpPr>
      <xdr:spPr>
        <a:xfrm>
          <a:off x="19985990" y="1695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35052</xdr:rowOff>
    </xdr:from>
    <xdr:to>
      <xdr:col>116</xdr:col>
      <xdr:colOff>152400</xdr:colOff>
      <xdr:row>100</xdr:row>
      <xdr:rowOff>35052</xdr:rowOff>
    </xdr:to>
    <xdr:cxnSp macro="">
      <xdr:nvCxnSpPr>
        <xdr:cNvPr id="913" name="直線コネクタ 912">
          <a:extLst>
            <a:ext uri="{FF2B5EF4-FFF2-40B4-BE49-F238E27FC236}">
              <a16:creationId xmlns:a16="http://schemas.microsoft.com/office/drawing/2014/main" id="{1799BB91-6B6A-45B2-AAD6-ED56A0867AB7}"/>
            </a:ext>
          </a:extLst>
        </xdr:cNvPr>
        <xdr:cNvCxnSpPr/>
      </xdr:nvCxnSpPr>
      <xdr:spPr>
        <a:xfrm>
          <a:off x="19885660" y="171800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75709</xdr:rowOff>
    </xdr:from>
    <xdr:ext cx="469744" cy="259045"/>
    <xdr:sp macro="" textlink="">
      <xdr:nvSpPr>
        <xdr:cNvPr id="914" name="【庁舎】&#10;一人当たり面積平均値テキスト">
          <a:extLst>
            <a:ext uri="{FF2B5EF4-FFF2-40B4-BE49-F238E27FC236}">
              <a16:creationId xmlns:a16="http://schemas.microsoft.com/office/drawing/2014/main" id="{E3072B8F-955D-42BC-BA9A-29D1E32CBCD5}"/>
            </a:ext>
          </a:extLst>
        </xdr:cNvPr>
        <xdr:cNvSpPr txBox="1"/>
      </xdr:nvSpPr>
      <xdr:spPr>
        <a:xfrm>
          <a:off x="19985990" y="17735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52832</xdr:rowOff>
    </xdr:from>
    <xdr:to>
      <xdr:col>116</xdr:col>
      <xdr:colOff>114300</xdr:colOff>
      <xdr:row>104</xdr:row>
      <xdr:rowOff>154432</xdr:rowOff>
    </xdr:to>
    <xdr:sp macro="" textlink="">
      <xdr:nvSpPr>
        <xdr:cNvPr id="915" name="フローチャート: 判断 914">
          <a:extLst>
            <a:ext uri="{FF2B5EF4-FFF2-40B4-BE49-F238E27FC236}">
              <a16:creationId xmlns:a16="http://schemas.microsoft.com/office/drawing/2014/main" id="{6A3AB8EF-F8C2-4F84-96CC-8DC873B79042}"/>
            </a:ext>
          </a:extLst>
        </xdr:cNvPr>
        <xdr:cNvSpPr/>
      </xdr:nvSpPr>
      <xdr:spPr>
        <a:xfrm>
          <a:off x="19904710" y="1788744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43687</xdr:rowOff>
    </xdr:from>
    <xdr:to>
      <xdr:col>112</xdr:col>
      <xdr:colOff>38100</xdr:colOff>
      <xdr:row>104</xdr:row>
      <xdr:rowOff>145287</xdr:rowOff>
    </xdr:to>
    <xdr:sp macro="" textlink="">
      <xdr:nvSpPr>
        <xdr:cNvPr id="916" name="フローチャート: 判断 915">
          <a:extLst>
            <a:ext uri="{FF2B5EF4-FFF2-40B4-BE49-F238E27FC236}">
              <a16:creationId xmlns:a16="http://schemas.microsoft.com/office/drawing/2014/main" id="{90CD4AC2-B83B-4607-89EE-07660980986B}"/>
            </a:ext>
          </a:extLst>
        </xdr:cNvPr>
        <xdr:cNvSpPr/>
      </xdr:nvSpPr>
      <xdr:spPr>
        <a:xfrm>
          <a:off x="19161760" y="178763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52832</xdr:rowOff>
    </xdr:from>
    <xdr:to>
      <xdr:col>107</xdr:col>
      <xdr:colOff>101600</xdr:colOff>
      <xdr:row>104</xdr:row>
      <xdr:rowOff>154432</xdr:rowOff>
    </xdr:to>
    <xdr:sp macro="" textlink="">
      <xdr:nvSpPr>
        <xdr:cNvPr id="917" name="フローチャート: 判断 916">
          <a:extLst>
            <a:ext uri="{FF2B5EF4-FFF2-40B4-BE49-F238E27FC236}">
              <a16:creationId xmlns:a16="http://schemas.microsoft.com/office/drawing/2014/main" id="{B6E34575-874F-4090-8B99-8ACD1FABB29C}"/>
            </a:ext>
          </a:extLst>
        </xdr:cNvPr>
        <xdr:cNvSpPr/>
      </xdr:nvSpPr>
      <xdr:spPr>
        <a:xfrm>
          <a:off x="18345150" y="1788744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61976</xdr:rowOff>
    </xdr:from>
    <xdr:to>
      <xdr:col>102</xdr:col>
      <xdr:colOff>165100</xdr:colOff>
      <xdr:row>104</xdr:row>
      <xdr:rowOff>163576</xdr:rowOff>
    </xdr:to>
    <xdr:sp macro="" textlink="">
      <xdr:nvSpPr>
        <xdr:cNvPr id="918" name="フローチャート: 判断 917">
          <a:extLst>
            <a:ext uri="{FF2B5EF4-FFF2-40B4-BE49-F238E27FC236}">
              <a16:creationId xmlns:a16="http://schemas.microsoft.com/office/drawing/2014/main" id="{0C096BE1-103C-42E4-9D6F-D91C9CA82D6A}"/>
            </a:ext>
          </a:extLst>
        </xdr:cNvPr>
        <xdr:cNvSpPr/>
      </xdr:nvSpPr>
      <xdr:spPr>
        <a:xfrm>
          <a:off x="17547590" y="1788896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66548</xdr:rowOff>
    </xdr:from>
    <xdr:to>
      <xdr:col>98</xdr:col>
      <xdr:colOff>38100</xdr:colOff>
      <xdr:row>104</xdr:row>
      <xdr:rowOff>168148</xdr:rowOff>
    </xdr:to>
    <xdr:sp macro="" textlink="">
      <xdr:nvSpPr>
        <xdr:cNvPr id="919" name="フローチャート: 判断 918">
          <a:extLst>
            <a:ext uri="{FF2B5EF4-FFF2-40B4-BE49-F238E27FC236}">
              <a16:creationId xmlns:a16="http://schemas.microsoft.com/office/drawing/2014/main" id="{87A6BB09-21DE-4F8A-AEA1-2C1E469D20FE}"/>
            </a:ext>
          </a:extLst>
        </xdr:cNvPr>
        <xdr:cNvSpPr/>
      </xdr:nvSpPr>
      <xdr:spPr>
        <a:xfrm>
          <a:off x="16761460" y="17895443"/>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0" name="テキスト ボックス 919">
          <a:extLst>
            <a:ext uri="{FF2B5EF4-FFF2-40B4-BE49-F238E27FC236}">
              <a16:creationId xmlns:a16="http://schemas.microsoft.com/office/drawing/2014/main" id="{4C66F0BB-6513-45C6-8A0E-2395183E5E5B}"/>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7D303C66-D815-4B3D-A015-2D7F30C2C0C4}"/>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C5E69294-DCF0-46EC-ACBE-CEF80C143766}"/>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6D408E59-E673-4234-8318-CD19019E7C5E}"/>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19D0AD17-1B37-4344-9501-C2D1E75FA24A}"/>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29972</xdr:rowOff>
    </xdr:from>
    <xdr:to>
      <xdr:col>116</xdr:col>
      <xdr:colOff>114300</xdr:colOff>
      <xdr:row>106</xdr:row>
      <xdr:rowOff>131572</xdr:rowOff>
    </xdr:to>
    <xdr:sp macro="" textlink="">
      <xdr:nvSpPr>
        <xdr:cNvPr id="925" name="楕円 924">
          <a:extLst>
            <a:ext uri="{FF2B5EF4-FFF2-40B4-BE49-F238E27FC236}">
              <a16:creationId xmlns:a16="http://schemas.microsoft.com/office/drawing/2014/main" id="{E7F3CB29-CEF5-43D2-87B6-2458F396E27D}"/>
            </a:ext>
          </a:extLst>
        </xdr:cNvPr>
        <xdr:cNvSpPr/>
      </xdr:nvSpPr>
      <xdr:spPr>
        <a:xfrm>
          <a:off x="19904710" y="1820176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116349</xdr:rowOff>
    </xdr:from>
    <xdr:ext cx="469744" cy="259045"/>
    <xdr:sp macro="" textlink="">
      <xdr:nvSpPr>
        <xdr:cNvPr id="926" name="【庁舎】&#10;一人当たり面積該当値テキスト">
          <a:extLst>
            <a:ext uri="{FF2B5EF4-FFF2-40B4-BE49-F238E27FC236}">
              <a16:creationId xmlns:a16="http://schemas.microsoft.com/office/drawing/2014/main" id="{915800C4-1434-407D-98E9-C67B34FF301F}"/>
            </a:ext>
          </a:extLst>
        </xdr:cNvPr>
        <xdr:cNvSpPr txBox="1"/>
      </xdr:nvSpPr>
      <xdr:spPr>
        <a:xfrm>
          <a:off x="19985990" y="18118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82550</xdr:rowOff>
    </xdr:from>
    <xdr:to>
      <xdr:col>112</xdr:col>
      <xdr:colOff>38100</xdr:colOff>
      <xdr:row>106</xdr:row>
      <xdr:rowOff>12700</xdr:rowOff>
    </xdr:to>
    <xdr:sp macro="" textlink="">
      <xdr:nvSpPr>
        <xdr:cNvPr id="927" name="楕円 926">
          <a:extLst>
            <a:ext uri="{FF2B5EF4-FFF2-40B4-BE49-F238E27FC236}">
              <a16:creationId xmlns:a16="http://schemas.microsoft.com/office/drawing/2014/main" id="{FDA81383-13ED-439D-9DE7-59B09F3D02D4}"/>
            </a:ext>
          </a:extLst>
        </xdr:cNvPr>
        <xdr:cNvSpPr/>
      </xdr:nvSpPr>
      <xdr:spPr>
        <a:xfrm>
          <a:off x="19161760" y="180867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133350</xdr:rowOff>
    </xdr:from>
    <xdr:to>
      <xdr:col>116</xdr:col>
      <xdr:colOff>63500</xdr:colOff>
      <xdr:row>106</xdr:row>
      <xdr:rowOff>80772</xdr:rowOff>
    </xdr:to>
    <xdr:cxnSp macro="">
      <xdr:nvCxnSpPr>
        <xdr:cNvPr id="928" name="直線コネクタ 927">
          <a:extLst>
            <a:ext uri="{FF2B5EF4-FFF2-40B4-BE49-F238E27FC236}">
              <a16:creationId xmlns:a16="http://schemas.microsoft.com/office/drawing/2014/main" id="{D3AA9012-BFDD-4FBC-9610-4CA33C3C385B}"/>
            </a:ext>
          </a:extLst>
        </xdr:cNvPr>
        <xdr:cNvCxnSpPr/>
      </xdr:nvCxnSpPr>
      <xdr:spPr>
        <a:xfrm>
          <a:off x="19204940" y="18131790"/>
          <a:ext cx="742950" cy="12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36830</xdr:rowOff>
    </xdr:from>
    <xdr:to>
      <xdr:col>107</xdr:col>
      <xdr:colOff>101600</xdr:colOff>
      <xdr:row>105</xdr:row>
      <xdr:rowOff>138430</xdr:rowOff>
    </xdr:to>
    <xdr:sp macro="" textlink="">
      <xdr:nvSpPr>
        <xdr:cNvPr id="929" name="楕円 928">
          <a:extLst>
            <a:ext uri="{FF2B5EF4-FFF2-40B4-BE49-F238E27FC236}">
              <a16:creationId xmlns:a16="http://schemas.microsoft.com/office/drawing/2014/main" id="{EF78AF58-ACEE-45B1-B360-D821004A6B0D}"/>
            </a:ext>
          </a:extLst>
        </xdr:cNvPr>
        <xdr:cNvSpPr/>
      </xdr:nvSpPr>
      <xdr:spPr>
        <a:xfrm>
          <a:off x="18345150" y="180390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87630</xdr:rowOff>
    </xdr:from>
    <xdr:to>
      <xdr:col>111</xdr:col>
      <xdr:colOff>177800</xdr:colOff>
      <xdr:row>105</xdr:row>
      <xdr:rowOff>133350</xdr:rowOff>
    </xdr:to>
    <xdr:cxnSp macro="">
      <xdr:nvCxnSpPr>
        <xdr:cNvPr id="930" name="直線コネクタ 929">
          <a:extLst>
            <a:ext uri="{FF2B5EF4-FFF2-40B4-BE49-F238E27FC236}">
              <a16:creationId xmlns:a16="http://schemas.microsoft.com/office/drawing/2014/main" id="{7CB215B9-9775-4707-9514-22B7F4011E40}"/>
            </a:ext>
          </a:extLst>
        </xdr:cNvPr>
        <xdr:cNvCxnSpPr/>
      </xdr:nvCxnSpPr>
      <xdr:spPr>
        <a:xfrm>
          <a:off x="18399760" y="18093690"/>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41402</xdr:rowOff>
    </xdr:from>
    <xdr:to>
      <xdr:col>102</xdr:col>
      <xdr:colOff>165100</xdr:colOff>
      <xdr:row>105</xdr:row>
      <xdr:rowOff>143002</xdr:rowOff>
    </xdr:to>
    <xdr:sp macro="" textlink="">
      <xdr:nvSpPr>
        <xdr:cNvPr id="931" name="楕円 930">
          <a:extLst>
            <a:ext uri="{FF2B5EF4-FFF2-40B4-BE49-F238E27FC236}">
              <a16:creationId xmlns:a16="http://schemas.microsoft.com/office/drawing/2014/main" id="{84CFD724-52DD-4A3C-9F67-12E2FB54A867}"/>
            </a:ext>
          </a:extLst>
        </xdr:cNvPr>
        <xdr:cNvSpPr/>
      </xdr:nvSpPr>
      <xdr:spPr>
        <a:xfrm>
          <a:off x="17547590" y="18043652"/>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87630</xdr:rowOff>
    </xdr:from>
    <xdr:to>
      <xdr:col>107</xdr:col>
      <xdr:colOff>50800</xdr:colOff>
      <xdr:row>105</xdr:row>
      <xdr:rowOff>92202</xdr:rowOff>
    </xdr:to>
    <xdr:cxnSp macro="">
      <xdr:nvCxnSpPr>
        <xdr:cNvPr id="932" name="直線コネクタ 931">
          <a:extLst>
            <a:ext uri="{FF2B5EF4-FFF2-40B4-BE49-F238E27FC236}">
              <a16:creationId xmlns:a16="http://schemas.microsoft.com/office/drawing/2014/main" id="{6CF3222B-07C5-4A26-9882-DF61B0920963}"/>
            </a:ext>
          </a:extLst>
        </xdr:cNvPr>
        <xdr:cNvCxnSpPr/>
      </xdr:nvCxnSpPr>
      <xdr:spPr>
        <a:xfrm flipV="1">
          <a:off x="17602200" y="18093690"/>
          <a:ext cx="79756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45974</xdr:rowOff>
    </xdr:from>
    <xdr:to>
      <xdr:col>98</xdr:col>
      <xdr:colOff>38100</xdr:colOff>
      <xdr:row>105</xdr:row>
      <xdr:rowOff>147574</xdr:rowOff>
    </xdr:to>
    <xdr:sp macro="" textlink="">
      <xdr:nvSpPr>
        <xdr:cNvPr id="933" name="楕円 932">
          <a:extLst>
            <a:ext uri="{FF2B5EF4-FFF2-40B4-BE49-F238E27FC236}">
              <a16:creationId xmlns:a16="http://schemas.microsoft.com/office/drawing/2014/main" id="{3D5E1B7C-E9AA-4AD8-A155-A6A1A598A40D}"/>
            </a:ext>
          </a:extLst>
        </xdr:cNvPr>
        <xdr:cNvSpPr/>
      </xdr:nvSpPr>
      <xdr:spPr>
        <a:xfrm>
          <a:off x="16761460" y="180501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92202</xdr:rowOff>
    </xdr:from>
    <xdr:to>
      <xdr:col>102</xdr:col>
      <xdr:colOff>114300</xdr:colOff>
      <xdr:row>105</xdr:row>
      <xdr:rowOff>96774</xdr:rowOff>
    </xdr:to>
    <xdr:cxnSp macro="">
      <xdr:nvCxnSpPr>
        <xdr:cNvPr id="934" name="直線コネクタ 933">
          <a:extLst>
            <a:ext uri="{FF2B5EF4-FFF2-40B4-BE49-F238E27FC236}">
              <a16:creationId xmlns:a16="http://schemas.microsoft.com/office/drawing/2014/main" id="{B9539407-0847-4947-BB0E-87E2412D4309}"/>
            </a:ext>
          </a:extLst>
        </xdr:cNvPr>
        <xdr:cNvCxnSpPr/>
      </xdr:nvCxnSpPr>
      <xdr:spPr>
        <a:xfrm flipV="1">
          <a:off x="16804640" y="18098262"/>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161814</xdr:rowOff>
    </xdr:from>
    <xdr:ext cx="469744" cy="259045"/>
    <xdr:sp macro="" textlink="">
      <xdr:nvSpPr>
        <xdr:cNvPr id="935" name="n_1aveValue【庁舎】&#10;一人当たり面積">
          <a:extLst>
            <a:ext uri="{FF2B5EF4-FFF2-40B4-BE49-F238E27FC236}">
              <a16:creationId xmlns:a16="http://schemas.microsoft.com/office/drawing/2014/main" id="{5BFDC274-B0EE-468D-BA64-6A72F7377E8E}"/>
            </a:ext>
          </a:extLst>
        </xdr:cNvPr>
        <xdr:cNvSpPr txBox="1"/>
      </xdr:nvSpPr>
      <xdr:spPr>
        <a:xfrm>
          <a:off x="18982132" y="17651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170959</xdr:rowOff>
    </xdr:from>
    <xdr:ext cx="469744" cy="259045"/>
    <xdr:sp macro="" textlink="">
      <xdr:nvSpPr>
        <xdr:cNvPr id="936" name="n_2aveValue【庁舎】&#10;一人当たり面積">
          <a:extLst>
            <a:ext uri="{FF2B5EF4-FFF2-40B4-BE49-F238E27FC236}">
              <a16:creationId xmlns:a16="http://schemas.microsoft.com/office/drawing/2014/main" id="{70256D7B-649E-40D7-8BB7-D684180F057B}"/>
            </a:ext>
          </a:extLst>
        </xdr:cNvPr>
        <xdr:cNvSpPr txBox="1"/>
      </xdr:nvSpPr>
      <xdr:spPr>
        <a:xfrm>
          <a:off x="18182032" y="17662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8653</xdr:rowOff>
    </xdr:from>
    <xdr:ext cx="469744" cy="259045"/>
    <xdr:sp macro="" textlink="">
      <xdr:nvSpPr>
        <xdr:cNvPr id="937" name="n_3aveValue【庁舎】&#10;一人当たり面積">
          <a:extLst>
            <a:ext uri="{FF2B5EF4-FFF2-40B4-BE49-F238E27FC236}">
              <a16:creationId xmlns:a16="http://schemas.microsoft.com/office/drawing/2014/main" id="{278A2A21-D70B-45E4-B527-99F3FE9C9CCE}"/>
            </a:ext>
          </a:extLst>
        </xdr:cNvPr>
        <xdr:cNvSpPr txBox="1"/>
      </xdr:nvSpPr>
      <xdr:spPr>
        <a:xfrm>
          <a:off x="17384472" y="176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13225</xdr:rowOff>
    </xdr:from>
    <xdr:ext cx="469744" cy="259045"/>
    <xdr:sp macro="" textlink="">
      <xdr:nvSpPr>
        <xdr:cNvPr id="938" name="n_4aveValue【庁舎】&#10;一人当たり面積">
          <a:extLst>
            <a:ext uri="{FF2B5EF4-FFF2-40B4-BE49-F238E27FC236}">
              <a16:creationId xmlns:a16="http://schemas.microsoft.com/office/drawing/2014/main" id="{DE4D05F6-2DAE-4BC3-985B-37F93C2B4B85}"/>
            </a:ext>
          </a:extLst>
        </xdr:cNvPr>
        <xdr:cNvSpPr txBox="1"/>
      </xdr:nvSpPr>
      <xdr:spPr>
        <a:xfrm>
          <a:off x="16588817" y="17676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3827</xdr:rowOff>
    </xdr:from>
    <xdr:ext cx="469744" cy="259045"/>
    <xdr:sp macro="" textlink="">
      <xdr:nvSpPr>
        <xdr:cNvPr id="939" name="n_1mainValue【庁舎】&#10;一人当たり面積">
          <a:extLst>
            <a:ext uri="{FF2B5EF4-FFF2-40B4-BE49-F238E27FC236}">
              <a16:creationId xmlns:a16="http://schemas.microsoft.com/office/drawing/2014/main" id="{DA517CDB-5A71-4994-A754-BC6298C989B4}"/>
            </a:ext>
          </a:extLst>
        </xdr:cNvPr>
        <xdr:cNvSpPr txBox="1"/>
      </xdr:nvSpPr>
      <xdr:spPr>
        <a:xfrm>
          <a:off x="18982132" y="18179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129557</xdr:rowOff>
    </xdr:from>
    <xdr:ext cx="469744" cy="259045"/>
    <xdr:sp macro="" textlink="">
      <xdr:nvSpPr>
        <xdr:cNvPr id="940" name="n_2mainValue【庁舎】&#10;一人当たり面積">
          <a:extLst>
            <a:ext uri="{FF2B5EF4-FFF2-40B4-BE49-F238E27FC236}">
              <a16:creationId xmlns:a16="http://schemas.microsoft.com/office/drawing/2014/main" id="{7B1000B7-BA72-4634-8257-118EEEB521C8}"/>
            </a:ext>
          </a:extLst>
        </xdr:cNvPr>
        <xdr:cNvSpPr txBox="1"/>
      </xdr:nvSpPr>
      <xdr:spPr>
        <a:xfrm>
          <a:off x="18182032" y="1813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134129</xdr:rowOff>
    </xdr:from>
    <xdr:ext cx="469744" cy="259045"/>
    <xdr:sp macro="" textlink="">
      <xdr:nvSpPr>
        <xdr:cNvPr id="941" name="n_3mainValue【庁舎】&#10;一人当たり面積">
          <a:extLst>
            <a:ext uri="{FF2B5EF4-FFF2-40B4-BE49-F238E27FC236}">
              <a16:creationId xmlns:a16="http://schemas.microsoft.com/office/drawing/2014/main" id="{DD93B468-03DC-4862-8507-9FCF44A23C23}"/>
            </a:ext>
          </a:extLst>
        </xdr:cNvPr>
        <xdr:cNvSpPr txBox="1"/>
      </xdr:nvSpPr>
      <xdr:spPr>
        <a:xfrm>
          <a:off x="17384472" y="18132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138701</xdr:rowOff>
    </xdr:from>
    <xdr:ext cx="469744" cy="259045"/>
    <xdr:sp macro="" textlink="">
      <xdr:nvSpPr>
        <xdr:cNvPr id="942" name="n_4mainValue【庁舎】&#10;一人当たり面積">
          <a:extLst>
            <a:ext uri="{FF2B5EF4-FFF2-40B4-BE49-F238E27FC236}">
              <a16:creationId xmlns:a16="http://schemas.microsoft.com/office/drawing/2014/main" id="{0A67ADAD-87AE-4E6A-B4D2-6B0C54830AA4}"/>
            </a:ext>
          </a:extLst>
        </xdr:cNvPr>
        <xdr:cNvSpPr txBox="1"/>
      </xdr:nvSpPr>
      <xdr:spPr>
        <a:xfrm>
          <a:off x="16588817" y="1813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3" name="正方形/長方形 942">
          <a:extLst>
            <a:ext uri="{FF2B5EF4-FFF2-40B4-BE49-F238E27FC236}">
              <a16:creationId xmlns:a16="http://schemas.microsoft.com/office/drawing/2014/main" id="{4900C9E5-50B0-45B9-AB72-2A050A2DA0FD}"/>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4" name="正方形/長方形 943">
          <a:extLst>
            <a:ext uri="{FF2B5EF4-FFF2-40B4-BE49-F238E27FC236}">
              <a16:creationId xmlns:a16="http://schemas.microsoft.com/office/drawing/2014/main" id="{4C849EC9-15FB-41C6-AB2B-EB4F54E797FC}"/>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5" name="テキスト ボックス 944">
          <a:extLst>
            <a:ext uri="{FF2B5EF4-FFF2-40B4-BE49-F238E27FC236}">
              <a16:creationId xmlns:a16="http://schemas.microsoft.com/office/drawing/2014/main" id="{4175BE66-C022-4D99-831B-A71CA735FB4F}"/>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福祉施設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において類似団体内平均値を下回っているものの、その他の施設については概ね類似団体内平均値と比較して高くなっている。これは、昭和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代に建設された施設が多く、耐用年数に近づきつつあるためと考えられる。一人当たり面積については、「図書館」が類似団体内平均値を上回っているものの、その他の施設では類似団体内平均値を下回る結果となっている。今後も引き続き、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３</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月に策定した公共施設マネジメント推進計画に基づき、公共施設の老朽化に対応していく。</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大阪府枚方市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394,221
388,380
65.12
170,832,656
167,930,483
2,352,424
82,494,461
113,794,141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財政力指数は、前年度から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１ポイント減となり、類似団体内平均値</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と同値となった。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今後も人口減少や少子高齢化の進展により、市税収入の増加は見込めない状況で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あり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、社会保障費などの増加が予測されることから、行財政改革プラン</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2024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に掲げた自主財源の確保や受益者負担の適正化、事務事業等の見直し・最適化などに取り組むことで一定水準を維持できるよう努めていく。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54428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26628"/>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140805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54428</xdr:rowOff>
    </xdr:from>
    <xdr:to>
      <xdr:col>24</xdr:col>
      <xdr:colOff>12700</xdr:colOff>
      <xdr:row>36</xdr:row>
      <xdr:rowOff>54428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8165</xdr:rowOff>
    </xdr:from>
    <xdr:to>
      <xdr:col>23</xdr:col>
      <xdr:colOff>133350</xdr:colOff>
      <xdr:row>42</xdr:row>
      <xdr:rowOff>25400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0906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162378</xdr:rowOff>
    </xdr:from>
    <xdr:to>
      <xdr:col>19</xdr:col>
      <xdr:colOff>133350</xdr:colOff>
      <xdr:row>42</xdr:row>
      <xdr:rowOff>8165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918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127907</xdr:rowOff>
    </xdr:from>
    <xdr:to>
      <xdr:col>15</xdr:col>
      <xdr:colOff>82550</xdr:colOff>
      <xdr:row>41</xdr:row>
      <xdr:rowOff>162378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573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127907</xdr:rowOff>
    </xdr:from>
    <xdr:to>
      <xdr:col>11</xdr:col>
      <xdr:colOff>31750</xdr:colOff>
      <xdr:row>41</xdr:row>
      <xdr:rowOff>127907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573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162577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128815</xdr:rowOff>
    </xdr:from>
    <xdr:to>
      <xdr:col>19</xdr:col>
      <xdr:colOff>184150</xdr:colOff>
      <xdr:row>42</xdr:row>
      <xdr:rowOff>58965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111578</xdr:rowOff>
    </xdr:from>
    <xdr:to>
      <xdr:col>15</xdr:col>
      <xdr:colOff>133350</xdr:colOff>
      <xdr:row>42</xdr:row>
      <xdr:rowOff>41728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77107</xdr:rowOff>
    </xdr:from>
    <xdr:to>
      <xdr:col>11</xdr:col>
      <xdr:colOff>82550</xdr:colOff>
      <xdr:row>42</xdr:row>
      <xdr:rowOff>7257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17434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17434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経常収支比率は、前年度比で</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ポイント増となった。要因としては、算定の分母となる歳入は地方交付税等が増加したものの、臨時財政対策債が大きく減少したため</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6,200</a:t>
          </a:r>
          <a:r>
            <a:rPr kumimoji="1" lang="ja-JP" altLang="en-US" sz="1300">
              <a:latin typeface="ＭＳ Ｐゴシック" panose="020B0600070205080204" pitchFamily="50" charset="-128"/>
              <a:ea typeface="ＭＳ Ｐゴシック" panose="020B0600070205080204" pitchFamily="50" charset="-128"/>
            </a:rPr>
            <a:t>万円減少した一方で、分子となる歳出は扶助費や繰出金等などの増により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6,900</a:t>
          </a:r>
          <a:r>
            <a:rPr kumimoji="1" lang="ja-JP" altLang="en-US" sz="1300">
              <a:latin typeface="ＭＳ Ｐゴシック" panose="020B0600070205080204" pitchFamily="50" charset="-128"/>
              <a:ea typeface="ＭＳ Ｐゴシック" panose="020B0600070205080204" pitchFamily="50" charset="-128"/>
            </a:rPr>
            <a:t>万円増加したことによるものである。</a:t>
          </a:r>
        </a:p>
        <a:p>
          <a:r>
            <a:rPr kumimoji="1" lang="ja-JP" altLang="en-US" sz="1300">
              <a:latin typeface="ＭＳ Ｐゴシック" panose="020B0600070205080204" pitchFamily="50" charset="-128"/>
              <a:ea typeface="ＭＳ Ｐゴシック" panose="020B0600070205080204" pitchFamily="50" charset="-128"/>
            </a:rPr>
            <a:t>　今後については、歳入で経常一般財源の増加が見込めず、歳出でも扶助費などの伸びが継続する見込みであることから、行財政改革プラン</a:t>
          </a:r>
          <a:r>
            <a:rPr kumimoji="1" lang="en-US" altLang="ja-JP" sz="1300">
              <a:latin typeface="ＭＳ Ｐゴシック" panose="020B0600070205080204" pitchFamily="50" charset="-128"/>
              <a:ea typeface="ＭＳ Ｐゴシック" panose="020B0600070205080204" pitchFamily="50" charset="-128"/>
            </a:rPr>
            <a:t>2024</a:t>
          </a:r>
          <a:r>
            <a:rPr kumimoji="1" lang="ja-JP" altLang="en-US" sz="1300">
              <a:latin typeface="ＭＳ Ｐゴシック" panose="020B0600070205080204" pitchFamily="50" charset="-128"/>
              <a:ea typeface="ＭＳ Ｐゴシック" panose="020B0600070205080204" pitchFamily="50" charset="-128"/>
            </a:rPr>
            <a:t>に掲げた自主財源の確保や受益者負担の適正化、事務事業等の見直し・最適化などに取り組むことで一定水準を維持できるよう努めていく。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30226</xdr:rowOff>
    </xdr:from>
    <xdr:to>
      <xdr:col>23</xdr:col>
      <xdr:colOff>133350</xdr:colOff>
      <xdr:row>67</xdr:row>
      <xdr:rowOff>60706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17226"/>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32783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1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60706</xdr:rowOff>
    </xdr:from>
    <xdr:to>
      <xdr:col>24</xdr:col>
      <xdr:colOff>12700</xdr:colOff>
      <xdr:row>67</xdr:row>
      <xdr:rowOff>60706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4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116603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6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30226</xdr:rowOff>
    </xdr:from>
    <xdr:to>
      <xdr:col>24</xdr:col>
      <xdr:colOff>12700</xdr:colOff>
      <xdr:row>60</xdr:row>
      <xdr:rowOff>30226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1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147828</xdr:rowOff>
    </xdr:from>
    <xdr:to>
      <xdr:col>23</xdr:col>
      <xdr:colOff>133350</xdr:colOff>
      <xdr:row>66</xdr:row>
      <xdr:rowOff>87376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292078"/>
          <a:ext cx="8382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2557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975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157480</xdr:rowOff>
    </xdr:from>
    <xdr:to>
      <xdr:col>23</xdr:col>
      <xdr:colOff>184150</xdr:colOff>
      <xdr:row>65</xdr:row>
      <xdr:rowOff>87630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3048</xdr:rowOff>
    </xdr:from>
    <xdr:to>
      <xdr:col>19</xdr:col>
      <xdr:colOff>133350</xdr:colOff>
      <xdr:row>65</xdr:row>
      <xdr:rowOff>147828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147298"/>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109220</xdr:rowOff>
    </xdr:from>
    <xdr:to>
      <xdr:col>19</xdr:col>
      <xdr:colOff>184150</xdr:colOff>
      <xdr:row>65</xdr:row>
      <xdr:rowOff>39370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49547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85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3048</xdr:rowOff>
    </xdr:from>
    <xdr:to>
      <xdr:col>15</xdr:col>
      <xdr:colOff>82550</xdr:colOff>
      <xdr:row>65</xdr:row>
      <xdr:rowOff>167132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147298"/>
          <a:ext cx="889000" cy="16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121412</xdr:rowOff>
    </xdr:from>
    <xdr:to>
      <xdr:col>15</xdr:col>
      <xdr:colOff>133350</xdr:colOff>
      <xdr:row>64</xdr:row>
      <xdr:rowOff>51562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61739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167132</xdr:rowOff>
    </xdr:from>
    <xdr:to>
      <xdr:col>11</xdr:col>
      <xdr:colOff>31750</xdr:colOff>
      <xdr:row>66</xdr:row>
      <xdr:rowOff>14986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31138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143002</xdr:rowOff>
    </xdr:from>
    <xdr:to>
      <xdr:col>11</xdr:col>
      <xdr:colOff>82550</xdr:colOff>
      <xdr:row>65</xdr:row>
      <xdr:rowOff>73152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83329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84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147828</xdr:rowOff>
    </xdr:from>
    <xdr:to>
      <xdr:col>7</xdr:col>
      <xdr:colOff>31750</xdr:colOff>
      <xdr:row>65</xdr:row>
      <xdr:rowOff>77978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88155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88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36576</xdr:rowOff>
    </xdr:from>
    <xdr:to>
      <xdr:col>23</xdr:col>
      <xdr:colOff>184150</xdr:colOff>
      <xdr:row>66</xdr:row>
      <xdr:rowOff>138176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3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8653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324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97028</xdr:rowOff>
    </xdr:from>
    <xdr:to>
      <xdr:col>19</xdr:col>
      <xdr:colOff>184150</xdr:colOff>
      <xdr:row>66</xdr:row>
      <xdr:rowOff>27178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24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11955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3276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123698</xdr:rowOff>
    </xdr:from>
    <xdr:to>
      <xdr:col>15</xdr:col>
      <xdr:colOff>133350</xdr:colOff>
      <xdr:row>65</xdr:row>
      <xdr:rowOff>53848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09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38625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182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116332</xdr:rowOff>
    </xdr:from>
    <xdr:to>
      <xdr:col>11</xdr:col>
      <xdr:colOff>82550</xdr:colOff>
      <xdr:row>66</xdr:row>
      <xdr:rowOff>46482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26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31259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34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135636</xdr:rowOff>
    </xdr:from>
    <xdr:to>
      <xdr:col>7</xdr:col>
      <xdr:colOff>31750</xdr:colOff>
      <xdr:row>66</xdr:row>
      <xdr:rowOff>65786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7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50563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36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[106,397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人当たりの人件費・物件費等決算額について、人件費は定年延長に伴う退職手当の減などで減少しており、</a:t>
          </a:r>
          <a:r>
            <a:rPr kumimoji="1" lang="ja-JP" altLang="en-US" sz="1300">
              <a:solidFill>
                <a:schemeClr val="tx1"/>
              </a:solidFill>
              <a:latin typeface="ＭＳ Ｐゴシック" panose="020B0600070205080204" pitchFamily="50" charset="-128"/>
              <a:ea typeface="ＭＳ Ｐゴシック" panose="020B0600070205080204" pitchFamily="50" charset="-128"/>
            </a:rPr>
            <a:t>物件費は新型コロナウイルス感染症対策経費の減などで減少したため、前年度比</a:t>
          </a:r>
          <a:r>
            <a:rPr kumimoji="1" lang="en-US" altLang="ja-JP" sz="1300">
              <a:latin typeface="ＭＳ Ｐゴシック" panose="020B0600070205080204" pitchFamily="50" charset="-128"/>
              <a:ea typeface="ＭＳ Ｐゴシック" panose="020B0600070205080204" pitchFamily="50" charset="-128"/>
            </a:rPr>
            <a:t>4,163</a:t>
          </a:r>
          <a:r>
            <a:rPr kumimoji="1" lang="ja-JP" altLang="en-US" sz="1300">
              <a:latin typeface="ＭＳ Ｐゴシック" panose="020B0600070205080204" pitchFamily="50" charset="-128"/>
              <a:ea typeface="ＭＳ Ｐゴシック" panose="020B0600070205080204" pitchFamily="50" charset="-128"/>
            </a:rPr>
            <a:t>円の減となっており、類似団体内平均値は下回る結果となっている。今後についても、職員定数基本方針に基づく総人件費の適正化や行財政改革プラン</a:t>
          </a:r>
          <a:r>
            <a:rPr kumimoji="1" lang="en-US" altLang="ja-JP" sz="1300">
              <a:latin typeface="ＭＳ Ｐゴシック" panose="020B0600070205080204" pitchFamily="50" charset="-128"/>
              <a:ea typeface="ＭＳ Ｐゴシック" panose="020B0600070205080204" pitchFamily="50" charset="-128"/>
            </a:rPr>
            <a:t>2024</a:t>
          </a:r>
          <a:r>
            <a:rPr kumimoji="1" lang="ja-JP" altLang="en-US" sz="1300">
              <a:latin typeface="ＭＳ Ｐゴシック" panose="020B0600070205080204" pitchFamily="50" charset="-128"/>
              <a:ea typeface="ＭＳ Ｐゴシック" panose="020B0600070205080204" pitchFamily="50" charset="-128"/>
            </a:rPr>
            <a:t>に掲げた事務事業等の見直し・最適化などに取り組んでいく。</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110973</xdr:rowOff>
    </xdr:from>
    <xdr:to>
      <xdr:col>23</xdr:col>
      <xdr:colOff>133350</xdr:colOff>
      <xdr:row>88</xdr:row>
      <xdr:rowOff>136697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98423"/>
          <a:ext cx="0" cy="12258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108774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136697</xdr:rowOff>
    </xdr:from>
    <xdr:to>
      <xdr:col>24</xdr:col>
      <xdr:colOff>12700</xdr:colOff>
      <xdr:row>88</xdr:row>
      <xdr:rowOff>136697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25900</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4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110973</xdr:rowOff>
    </xdr:from>
    <xdr:to>
      <xdr:col>24</xdr:col>
      <xdr:colOff>12700</xdr:colOff>
      <xdr:row>81</xdr:row>
      <xdr:rowOff>110973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98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139286</xdr:rowOff>
    </xdr:from>
    <xdr:to>
      <xdr:col>23</xdr:col>
      <xdr:colOff>133350</xdr:colOff>
      <xdr:row>83</xdr:row>
      <xdr:rowOff>39588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4114800" y="14198186"/>
          <a:ext cx="838200" cy="7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92212</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4940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120135</xdr:rowOff>
    </xdr:from>
    <xdr:to>
      <xdr:col>23</xdr:col>
      <xdr:colOff>184150</xdr:colOff>
      <xdr:row>85</xdr:row>
      <xdr:rowOff>50285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52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14371</xdr:rowOff>
    </xdr:from>
    <xdr:to>
      <xdr:col>19</xdr:col>
      <xdr:colOff>133350</xdr:colOff>
      <xdr:row>83</xdr:row>
      <xdr:rowOff>39588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244721"/>
          <a:ext cx="889000" cy="25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85</xdr:row>
      <xdr:rowOff>16300</xdr:rowOff>
    </xdr:from>
    <xdr:to>
      <xdr:col>19</xdr:col>
      <xdr:colOff>184150</xdr:colOff>
      <xdr:row>85</xdr:row>
      <xdr:rowOff>117900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5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102677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675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125158</xdr:rowOff>
    </xdr:from>
    <xdr:to>
      <xdr:col>15</xdr:col>
      <xdr:colOff>82550</xdr:colOff>
      <xdr:row>83</xdr:row>
      <xdr:rowOff>14371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12608"/>
          <a:ext cx="889000" cy="23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107362</xdr:rowOff>
    </xdr:from>
    <xdr:to>
      <xdr:col>15</xdr:col>
      <xdr:colOff>133350</xdr:colOff>
      <xdr:row>85</xdr:row>
      <xdr:rowOff>37512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50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22289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595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22261</xdr:rowOff>
    </xdr:from>
    <xdr:to>
      <xdr:col>11</xdr:col>
      <xdr:colOff>31750</xdr:colOff>
      <xdr:row>81</xdr:row>
      <xdr:rowOff>125158</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909711"/>
          <a:ext cx="889000" cy="102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140911</xdr:rowOff>
    </xdr:from>
    <xdr:to>
      <xdr:col>11</xdr:col>
      <xdr:colOff>82550</xdr:colOff>
      <xdr:row>84</xdr:row>
      <xdr:rowOff>71061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7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55838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457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698</xdr:rowOff>
    </xdr:from>
    <xdr:to>
      <xdr:col>7</xdr:col>
      <xdr:colOff>31750</xdr:colOff>
      <xdr:row>83</xdr:row>
      <xdr:rowOff>102298</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23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87075</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31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88486</xdr:rowOff>
    </xdr:from>
    <xdr:to>
      <xdr:col>23</xdr:col>
      <xdr:colOff>184150</xdr:colOff>
      <xdr:row>83</xdr:row>
      <xdr:rowOff>18636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4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105013</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99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160238</xdr:rowOff>
    </xdr:from>
    <xdr:to>
      <xdr:col>19</xdr:col>
      <xdr:colOff>184150</xdr:colOff>
      <xdr:row>83</xdr:row>
      <xdr:rowOff>90388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219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100565</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988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135021</xdr:rowOff>
    </xdr:from>
    <xdr:to>
      <xdr:col>15</xdr:col>
      <xdr:colOff>133350</xdr:colOff>
      <xdr:row>83</xdr:row>
      <xdr:rowOff>65171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9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75348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962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74358</xdr:rowOff>
    </xdr:from>
    <xdr:to>
      <xdr:col>11</xdr:col>
      <xdr:colOff>82550</xdr:colOff>
      <xdr:row>82</xdr:row>
      <xdr:rowOff>4508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6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14685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73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142911</xdr:rowOff>
    </xdr:from>
    <xdr:to>
      <xdr:col>7</xdr:col>
      <xdr:colOff>31750</xdr:colOff>
      <xdr:row>81</xdr:row>
      <xdr:rowOff>73061</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58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83238</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2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ポイントの増となっている。</a:t>
          </a:r>
        </a:p>
        <a:p>
          <a:r>
            <a:rPr kumimoji="1" lang="ja-JP" altLang="en-US" sz="1300">
              <a:latin typeface="ＭＳ Ｐゴシック" panose="020B0600070205080204" pitchFamily="50" charset="-128"/>
              <a:ea typeface="ＭＳ Ｐゴシック" panose="020B0600070205080204" pitchFamily="50" charset="-128"/>
            </a:rPr>
            <a:t>　主な要因としては、職員構成の変動によるものである。</a:t>
          </a:r>
        </a:p>
        <a:p>
          <a:r>
            <a:rPr kumimoji="1" lang="ja-JP" altLang="en-US" sz="1300">
              <a:latin typeface="ＭＳ Ｐゴシック" panose="020B0600070205080204" pitchFamily="50" charset="-128"/>
              <a:ea typeface="ＭＳ Ｐゴシック" panose="020B0600070205080204" pitchFamily="50" charset="-128"/>
            </a:rPr>
            <a:t>　給与水準については、今後も引き続き、国や他の自治体及び民間事業所等との均衡を図り、適正化に努めていく。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111478</xdr:rowOff>
    </xdr:from>
    <xdr:to>
      <xdr:col>81</xdr:col>
      <xdr:colOff>44450</xdr:colOff>
      <xdr:row>88</xdr:row>
      <xdr:rowOff>93839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27478"/>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65916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15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93839</xdr:rowOff>
    </xdr:from>
    <xdr:to>
      <xdr:col>81</xdr:col>
      <xdr:colOff>133350</xdr:colOff>
      <xdr:row>88</xdr:row>
      <xdr:rowOff>93839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18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26405</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7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111478</xdr:rowOff>
    </xdr:from>
    <xdr:to>
      <xdr:col>81</xdr:col>
      <xdr:colOff>133350</xdr:colOff>
      <xdr:row>80</xdr:row>
      <xdr:rowOff>111478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2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69145</xdr:rowOff>
    </xdr:from>
    <xdr:to>
      <xdr:col>81</xdr:col>
      <xdr:colOff>44450</xdr:colOff>
      <xdr:row>84</xdr:row>
      <xdr:rowOff>82550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470945"/>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151288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53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69145</xdr:rowOff>
    </xdr:from>
    <xdr:to>
      <xdr:col>77</xdr:col>
      <xdr:colOff>44450</xdr:colOff>
      <xdr:row>84</xdr:row>
      <xdr:rowOff>95955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47094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120949</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94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95955</xdr:rowOff>
    </xdr:from>
    <xdr:to>
      <xdr:col>72</xdr:col>
      <xdr:colOff>203200</xdr:colOff>
      <xdr:row>84</xdr:row>
      <xdr:rowOff>149578</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497755"/>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74789</xdr:rowOff>
    </xdr:from>
    <xdr:to>
      <xdr:col>73</xdr:col>
      <xdr:colOff>44450</xdr:colOff>
      <xdr:row>86</xdr:row>
      <xdr:rowOff>4939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161166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26105</xdr:rowOff>
    </xdr:from>
    <xdr:to>
      <xdr:col>68</xdr:col>
      <xdr:colOff>152400</xdr:colOff>
      <xdr:row>84</xdr:row>
      <xdr:rowOff>149578</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256455"/>
          <a:ext cx="889000" cy="29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115005</xdr:rowOff>
    </xdr:from>
    <xdr:to>
      <xdr:col>64</xdr:col>
      <xdr:colOff>152400</xdr:colOff>
      <xdr:row>86</xdr:row>
      <xdr:rowOff>45155</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29932</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7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48277</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27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18345</xdr:rowOff>
    </xdr:from>
    <xdr:to>
      <xdr:col>77</xdr:col>
      <xdr:colOff>95250</xdr:colOff>
      <xdr:row>84</xdr:row>
      <xdr:rowOff>119945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2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130122</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18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45155</xdr:rowOff>
    </xdr:from>
    <xdr:to>
      <xdr:col>73</xdr:col>
      <xdr:colOff>44450</xdr:colOff>
      <xdr:row>84</xdr:row>
      <xdr:rowOff>146755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44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156932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21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98778</xdr:rowOff>
    </xdr:from>
    <xdr:to>
      <xdr:col>68</xdr:col>
      <xdr:colOff>203200</xdr:colOff>
      <xdr:row>85</xdr:row>
      <xdr:rowOff>28928</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50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39105</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146755</xdr:rowOff>
    </xdr:from>
    <xdr:to>
      <xdr:col>64</xdr:col>
      <xdr:colOff>152400</xdr:colOff>
      <xdr:row>83</xdr:row>
      <xdr:rowOff>76905</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20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87082</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3974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職員数については、ごみ収集業務体制の見直しや、保育所の民営化により前年度比</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人減となった。今後も枚方市職員定数基本方針に基づき、職員数と総人件費の適正化を図っていく。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165735</xdr:rowOff>
    </xdr:from>
    <xdr:to>
      <xdr:col>81</xdr:col>
      <xdr:colOff>44450</xdr:colOff>
      <xdr:row>67</xdr:row>
      <xdr:rowOff>160444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9938385"/>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132521</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160444</xdr:rowOff>
    </xdr:from>
    <xdr:to>
      <xdr:col>81</xdr:col>
      <xdr:colOff>133350</xdr:colOff>
      <xdr:row>67</xdr:row>
      <xdr:rowOff>160444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80662</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165735</xdr:rowOff>
    </xdr:from>
    <xdr:to>
      <xdr:col>81</xdr:col>
      <xdr:colOff>133350</xdr:colOff>
      <xdr:row>57</xdr:row>
      <xdr:rowOff>165735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155152</xdr:rowOff>
    </xdr:from>
    <xdr:to>
      <xdr:col>81</xdr:col>
      <xdr:colOff>44450</xdr:colOff>
      <xdr:row>58</xdr:row>
      <xdr:rowOff>167217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099252"/>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64787</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23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92710</xdr:rowOff>
    </xdr:from>
    <xdr:to>
      <xdr:col>81</xdr:col>
      <xdr:colOff>95250</xdr:colOff>
      <xdr:row>62</xdr:row>
      <xdr:rowOff>22860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167217</xdr:rowOff>
    </xdr:from>
    <xdr:to>
      <xdr:col>77</xdr:col>
      <xdr:colOff>44450</xdr:colOff>
      <xdr:row>59</xdr:row>
      <xdr:rowOff>48048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111317"/>
          <a:ext cx="8890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68580</xdr:rowOff>
    </xdr:from>
    <xdr:to>
      <xdr:col>77</xdr:col>
      <xdr:colOff>95250</xdr:colOff>
      <xdr:row>61</xdr:row>
      <xdr:rowOff>170180</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154957</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1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35983</xdr:rowOff>
    </xdr:from>
    <xdr:to>
      <xdr:col>72</xdr:col>
      <xdr:colOff>203200</xdr:colOff>
      <xdr:row>59</xdr:row>
      <xdr:rowOff>48048</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151533"/>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48471</xdr:rowOff>
    </xdr:from>
    <xdr:to>
      <xdr:col>73</xdr:col>
      <xdr:colOff>44450</xdr:colOff>
      <xdr:row>61</xdr:row>
      <xdr:rowOff>150071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134848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35983</xdr:rowOff>
    </xdr:from>
    <xdr:to>
      <xdr:col>68</xdr:col>
      <xdr:colOff>152400</xdr:colOff>
      <xdr:row>59</xdr:row>
      <xdr:rowOff>52070</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15153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32385</xdr:rowOff>
    </xdr:from>
    <xdr:to>
      <xdr:col>68</xdr:col>
      <xdr:colOff>203200</xdr:colOff>
      <xdr:row>61</xdr:row>
      <xdr:rowOff>133985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118762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7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12277</xdr:rowOff>
    </xdr:from>
    <xdr:to>
      <xdr:col>64</xdr:col>
      <xdr:colOff>152400</xdr:colOff>
      <xdr:row>61</xdr:row>
      <xdr:rowOff>113877</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98654</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104352</xdr:rowOff>
    </xdr:from>
    <xdr:to>
      <xdr:col>81</xdr:col>
      <xdr:colOff>95250</xdr:colOff>
      <xdr:row>59</xdr:row>
      <xdr:rowOff>34502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04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120879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989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116417</xdr:rowOff>
    </xdr:from>
    <xdr:to>
      <xdr:col>77</xdr:col>
      <xdr:colOff>95250</xdr:colOff>
      <xdr:row>59</xdr:row>
      <xdr:rowOff>46567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06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56744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829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168698</xdr:rowOff>
    </xdr:from>
    <xdr:to>
      <xdr:col>73</xdr:col>
      <xdr:colOff>44450</xdr:colOff>
      <xdr:row>59</xdr:row>
      <xdr:rowOff>98848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11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109025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881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156633</xdr:rowOff>
    </xdr:from>
    <xdr:to>
      <xdr:col>68</xdr:col>
      <xdr:colOff>203200</xdr:colOff>
      <xdr:row>59</xdr:row>
      <xdr:rowOff>86783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10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96960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86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1270</xdr:rowOff>
    </xdr:from>
    <xdr:to>
      <xdr:col>64</xdr:col>
      <xdr:colOff>152400</xdr:colOff>
      <xdr:row>59</xdr:row>
      <xdr:rowOff>102870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113047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実質公債費比率は、類似団体内平均値との比較においては前年度に引き続き下回り、前年度から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単年度の実質公債費比率は、分母は減少となったものの、分子は増になったことにより、前年度と比較し約</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ポイントの増となっている。分子の増の要因としては、元利償還金の増などにより、分母の増の要因としては、標準税収入額等が増となったことによる。</a:t>
          </a:r>
        </a:p>
        <a:p>
          <a:r>
            <a:rPr kumimoji="1" lang="ja-JP" altLang="en-US" sz="1300">
              <a:latin typeface="ＭＳ Ｐゴシック" panose="020B0600070205080204" pitchFamily="50" charset="-128"/>
              <a:ea typeface="ＭＳ Ｐゴシック" panose="020B0600070205080204" pitchFamily="50" charset="-128"/>
            </a:rPr>
            <a:t>　引き続き、計画的な普通建設事業に取り組むことで公債費の抑制に努めていく。</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44</xdr:row>
      <xdr:rowOff>76623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405880"/>
          <a:ext cx="0" cy="12145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48700</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59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76623</xdr:rowOff>
    </xdr:from>
    <xdr:to>
      <xdr:col>81</xdr:col>
      <xdr:colOff>133350</xdr:colOff>
      <xdr:row>44</xdr:row>
      <xdr:rowOff>76623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62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115994</xdr:rowOff>
    </xdr:from>
    <xdr:to>
      <xdr:col>81</xdr:col>
      <xdr:colOff>44450</xdr:colOff>
      <xdr:row>39</xdr:row>
      <xdr:rowOff>16933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631094"/>
          <a:ext cx="8382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67733</xdr:rowOff>
    </xdr:from>
    <xdr:to>
      <xdr:col>77</xdr:col>
      <xdr:colOff>44450</xdr:colOff>
      <xdr:row>38</xdr:row>
      <xdr:rowOff>115994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582833"/>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35560</xdr:rowOff>
    </xdr:from>
    <xdr:to>
      <xdr:col>72</xdr:col>
      <xdr:colOff>203200</xdr:colOff>
      <xdr:row>38</xdr:row>
      <xdr:rowOff>67733</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55066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3387</xdr:rowOff>
    </xdr:from>
    <xdr:to>
      <xdr:col>68</xdr:col>
      <xdr:colOff>152400</xdr:colOff>
      <xdr:row>38</xdr:row>
      <xdr:rowOff>35560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51848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108373</xdr:rowOff>
    </xdr:from>
    <xdr:to>
      <xdr:col>68</xdr:col>
      <xdr:colOff>203200</xdr:colOff>
      <xdr:row>41</xdr:row>
      <xdr:rowOff>38523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23300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132504</xdr:rowOff>
    </xdr:from>
    <xdr:to>
      <xdr:col>64</xdr:col>
      <xdr:colOff>152400</xdr:colOff>
      <xdr:row>41</xdr:row>
      <xdr:rowOff>62654</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47431</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137583</xdr:rowOff>
    </xdr:from>
    <xdr:to>
      <xdr:col>81</xdr:col>
      <xdr:colOff>95250</xdr:colOff>
      <xdr:row>39</xdr:row>
      <xdr:rowOff>67733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154110</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65194</xdr:rowOff>
    </xdr:from>
    <xdr:to>
      <xdr:col>77</xdr:col>
      <xdr:colOff>95250</xdr:colOff>
      <xdr:row>38</xdr:row>
      <xdr:rowOff>166794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58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5520</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349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16933</xdr:rowOff>
    </xdr:from>
    <xdr:to>
      <xdr:col>73</xdr:col>
      <xdr:colOff>44450</xdr:colOff>
      <xdr:row>38</xdr:row>
      <xdr:rowOff>118533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128710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156210</xdr:rowOff>
    </xdr:from>
    <xdr:to>
      <xdr:col>68</xdr:col>
      <xdr:colOff>203200</xdr:colOff>
      <xdr:row>38</xdr:row>
      <xdr:rowOff>86360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96537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124037</xdr:rowOff>
    </xdr:from>
    <xdr:to>
      <xdr:col>64</xdr:col>
      <xdr:colOff>152400</xdr:colOff>
      <xdr:row>38</xdr:row>
      <xdr:rowOff>54187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46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64364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23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は、職員の退職に伴う退職手当負担見込額が増加したものの、臨時財政対策債の発行額の減少等による地方債現在高の減少や、公営企業の地方債現在高が減少したことによる公営企業債等繰入見込額の減などにより前年度から減少した。充当可能財源等については、財政調整基金や減債基金の残高が減となったことなどにより、充当可能基金額が減少した結果、将来負担率は前年度から</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ポイント増となった。なお、将来負担比率の算定では、充当可能財源等が将来負担額を上回り「</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」となっている。引き続き、地方債残高をはじめとする将来負担額の抑制に努めていく。</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156921</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451100"/>
          <a:ext cx="0" cy="14777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128998</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900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156921</xdr:rowOff>
    </xdr:from>
    <xdr:to>
      <xdr:col>81</xdr:col>
      <xdr:colOff>133350</xdr:colOff>
      <xdr:row>22</xdr:row>
      <xdr:rowOff>156921</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92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137126</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5374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165049</xdr:rowOff>
    </xdr:from>
    <xdr:to>
      <xdr:col>81</xdr:col>
      <xdr:colOff>95250</xdr:colOff>
      <xdr:row>15</xdr:row>
      <xdr:rowOff>95199</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4216</xdr:rowOff>
    </xdr:from>
    <xdr:to>
      <xdr:col>77</xdr:col>
      <xdr:colOff>95250</xdr:colOff>
      <xdr:row>15</xdr:row>
      <xdr:rowOff>105816</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115993</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344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54407</xdr:rowOff>
    </xdr:from>
    <xdr:to>
      <xdr:col>73</xdr:col>
      <xdr:colOff>44450</xdr:colOff>
      <xdr:row>15</xdr:row>
      <xdr:rowOff>156007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166184</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132588</xdr:rowOff>
    </xdr:from>
    <xdr:to>
      <xdr:col>68</xdr:col>
      <xdr:colOff>203200</xdr:colOff>
      <xdr:row>16</xdr:row>
      <xdr:rowOff>62738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72915</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155753</xdr:rowOff>
    </xdr:from>
    <xdr:to>
      <xdr:col>64</xdr:col>
      <xdr:colOff>152400</xdr:colOff>
      <xdr:row>16</xdr:row>
      <xdr:rowOff>85903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72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96080</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496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大阪府枚方市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394,221
388,380
65.12
170,832,656
167,930,483
2,352,424
82,494,461
113,794,141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経常収支比率における人件費の割合は、類似団体内平均値を</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ポイント下回っており、前年度からは</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ポイントの減となっている。これは、定年延長による退職手当の先送りによる減などにより割合が減少したものである。今後も職員定数基本方針に基づく総人件費の適正化に努めていく。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58420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107950</xdr:rowOff>
    </xdr:from>
    <xdr:to>
      <xdr:col>24</xdr:col>
      <xdr:colOff>25400</xdr:colOff>
      <xdr:row>35</xdr:row>
      <xdr:rowOff>153670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087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153670</xdr:rowOff>
    </xdr:from>
    <xdr:to>
      <xdr:col>19</xdr:col>
      <xdr:colOff>187325</xdr:colOff>
      <xdr:row>36</xdr:row>
      <xdr:rowOff>5080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54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5080</xdr:rowOff>
    </xdr:from>
    <xdr:to>
      <xdr:col>15</xdr:col>
      <xdr:colOff>98425</xdr:colOff>
      <xdr:row>36</xdr:row>
      <xdr:rowOff>134620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7728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162577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88900</xdr:rowOff>
    </xdr:from>
    <xdr:to>
      <xdr:col>11</xdr:col>
      <xdr:colOff>9525</xdr:colOff>
      <xdr:row>36</xdr:row>
      <xdr:rowOff>134620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2611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3810</xdr:rowOff>
    </xdr:from>
    <xdr:to>
      <xdr:col>11</xdr:col>
      <xdr:colOff>60325</xdr:colOff>
      <xdr:row>37</xdr:row>
      <xdr:rowOff>105410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90187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57150</xdr:rowOff>
    </xdr:from>
    <xdr:to>
      <xdr:col>24</xdr:col>
      <xdr:colOff>76200</xdr:colOff>
      <xdr:row>35</xdr:row>
      <xdr:rowOff>158750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73677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102870</xdr:rowOff>
    </xdr:from>
    <xdr:to>
      <xdr:col>20</xdr:col>
      <xdr:colOff>38100</xdr:colOff>
      <xdr:row>36</xdr:row>
      <xdr:rowOff>33020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43197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7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125730</xdr:rowOff>
    </xdr:from>
    <xdr:to>
      <xdr:col>15</xdr:col>
      <xdr:colOff>149225</xdr:colOff>
      <xdr:row>36</xdr:row>
      <xdr:rowOff>55880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66057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83820</xdr:rowOff>
    </xdr:from>
    <xdr:to>
      <xdr:col>11</xdr:col>
      <xdr:colOff>60325</xdr:colOff>
      <xdr:row>37</xdr:row>
      <xdr:rowOff>13970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24147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経常収支比率における物件費の割合は、類似団体内平均値を</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ポイント下回っているが、前年度から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ポイントの増となっている</a:t>
          </a:r>
          <a:r>
            <a:rPr kumimoji="1" lang="ja-JP" altLang="en-US" sz="1300">
              <a:solidFill>
                <a:schemeClr val="tx1"/>
              </a:solidFill>
              <a:latin typeface="ＭＳ Ｐゴシック" panose="020B0600070205080204" pitchFamily="50" charset="-128"/>
              <a:ea typeface="ＭＳ Ｐゴシック" panose="020B0600070205080204" pitchFamily="50" charset="-128"/>
            </a:rPr>
            <a:t>。引き続き、行財政改革プラン</a:t>
          </a:r>
          <a:r>
            <a:rPr kumimoji="1" lang="en-US" altLang="ja-JP" sz="1300">
              <a:solidFill>
                <a:schemeClr val="tx1"/>
              </a:solidFill>
              <a:latin typeface="ＭＳ Ｐゴシック" panose="020B0600070205080204" pitchFamily="50" charset="-128"/>
              <a:ea typeface="ＭＳ Ｐゴシック" panose="020B0600070205080204" pitchFamily="50" charset="-128"/>
            </a:rPr>
            <a:t>2024</a:t>
          </a:r>
          <a:r>
            <a:rPr kumimoji="1" lang="ja-JP" altLang="en-US" sz="1300">
              <a:solidFill>
                <a:schemeClr val="tx1"/>
              </a:solidFill>
              <a:latin typeface="ＭＳ Ｐゴシック" panose="020B0600070205080204" pitchFamily="50" charset="-128"/>
              <a:ea typeface="ＭＳ Ｐゴシック" panose="020B0600070205080204" pitchFamily="50" charset="-128"/>
            </a:rPr>
            <a:t>に掲げた事務事業等の見直し・最適化に取り組んでいく。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66040</xdr:rowOff>
    </xdr:from>
    <xdr:to>
      <xdr:col>82</xdr:col>
      <xdr:colOff>107950</xdr:colOff>
      <xdr:row>21</xdr:row>
      <xdr:rowOff>130810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6634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102887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0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130810</xdr:rowOff>
    </xdr:from>
    <xdr:to>
      <xdr:col>82</xdr:col>
      <xdr:colOff>196850</xdr:colOff>
      <xdr:row>21</xdr:row>
      <xdr:rowOff>130810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3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152417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66040</xdr:rowOff>
    </xdr:from>
    <xdr:to>
      <xdr:col>82</xdr:col>
      <xdr:colOff>196850</xdr:colOff>
      <xdr:row>14</xdr:row>
      <xdr:rowOff>66040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6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62230</xdr:rowOff>
    </xdr:from>
    <xdr:to>
      <xdr:col>82</xdr:col>
      <xdr:colOff>107950</xdr:colOff>
      <xdr:row>17</xdr:row>
      <xdr:rowOff>69850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9768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59707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74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1270</xdr:rowOff>
    </xdr:from>
    <xdr:to>
      <xdr:col>78</xdr:col>
      <xdr:colOff>69850</xdr:colOff>
      <xdr:row>17</xdr:row>
      <xdr:rowOff>62230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159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1270</xdr:rowOff>
    </xdr:from>
    <xdr:to>
      <xdr:col>73</xdr:col>
      <xdr:colOff>180975</xdr:colOff>
      <xdr:row>17</xdr:row>
      <xdr:rowOff>46990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915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16510</xdr:rowOff>
    </xdr:from>
    <xdr:to>
      <xdr:col>69</xdr:col>
      <xdr:colOff>92075</xdr:colOff>
      <xdr:row>17</xdr:row>
      <xdr:rowOff>46990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9311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26670</xdr:rowOff>
    </xdr:from>
    <xdr:to>
      <xdr:col>69</xdr:col>
      <xdr:colOff>142875</xdr:colOff>
      <xdr:row>17</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113047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135907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35577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11430</xdr:rowOff>
    </xdr:from>
    <xdr:to>
      <xdr:col>78</xdr:col>
      <xdr:colOff>120650</xdr:colOff>
      <xdr:row>17</xdr:row>
      <xdr:rowOff>113030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123207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694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121920</xdr:rowOff>
    </xdr:from>
    <xdr:to>
      <xdr:col>74</xdr:col>
      <xdr:colOff>31750</xdr:colOff>
      <xdr:row>17</xdr:row>
      <xdr:rowOff>52070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62247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167640</xdr:rowOff>
    </xdr:from>
    <xdr:to>
      <xdr:col>69</xdr:col>
      <xdr:colOff>142875</xdr:colOff>
      <xdr:row>17</xdr:row>
      <xdr:rowOff>97790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107967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137160</xdr:rowOff>
    </xdr:from>
    <xdr:to>
      <xdr:col>65</xdr:col>
      <xdr:colOff>53975</xdr:colOff>
      <xdr:row>17</xdr:row>
      <xdr:rowOff>67310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8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77487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64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経常収支比率における扶助費の割合は、類似団体内平均値を上回っており、前年度から</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ポイントの増となっている。これは、子ども・若者医療費助成費や障害者自立支援費などの増によるものである。引き続き、行財政改革プラン</a:t>
          </a:r>
          <a:r>
            <a:rPr kumimoji="1" lang="en-US" altLang="ja-JP" sz="1300">
              <a:latin typeface="ＭＳ Ｐゴシック" panose="020B0600070205080204" pitchFamily="50" charset="-128"/>
              <a:ea typeface="ＭＳ Ｐゴシック" panose="020B0600070205080204" pitchFamily="50" charset="-128"/>
            </a:rPr>
            <a:t>2024</a:t>
          </a:r>
          <a:r>
            <a:rPr kumimoji="1" lang="ja-JP" altLang="en-US" sz="1300">
              <a:latin typeface="ＭＳ Ｐゴシック" panose="020B0600070205080204" pitchFamily="50" charset="-128"/>
              <a:ea typeface="ＭＳ Ｐゴシック" panose="020B0600070205080204" pitchFamily="50" charset="-128"/>
            </a:rPr>
            <a:t>に掲げた事務事業等の見直し・最適化に取り組んでいく。</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61</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24043"/>
          <a:ext cx="0" cy="1338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148062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4535</xdr:rowOff>
    </xdr:from>
    <xdr:to>
      <xdr:col>24</xdr:col>
      <xdr:colOff>114300</xdr:colOff>
      <xdr:row>61</xdr:row>
      <xdr:rowOff>4535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18143</xdr:rowOff>
    </xdr:from>
    <xdr:to>
      <xdr:col>24</xdr:col>
      <xdr:colOff>25400</xdr:colOff>
      <xdr:row>59</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962243"/>
          <a:ext cx="8382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152599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82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136072</xdr:rowOff>
    </xdr:from>
    <xdr:to>
      <xdr:col>24</xdr:col>
      <xdr:colOff>76200</xdr:colOff>
      <xdr:row>57</xdr:row>
      <xdr:rowOff>66222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91622</xdr:rowOff>
    </xdr:from>
    <xdr:to>
      <xdr:col>19</xdr:col>
      <xdr:colOff>187325</xdr:colOff>
      <xdr:row>58</xdr:row>
      <xdr:rowOff>18143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8642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69850</xdr:rowOff>
    </xdr:from>
    <xdr:to>
      <xdr:col>15</xdr:col>
      <xdr:colOff>98425</xdr:colOff>
      <xdr:row>57</xdr:row>
      <xdr:rowOff>91622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8425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155122</xdr:rowOff>
    </xdr:from>
    <xdr:to>
      <xdr:col>15</xdr:col>
      <xdr:colOff>149225</xdr:colOff>
      <xdr:row>56</xdr:row>
      <xdr:rowOff>85272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95449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69850</xdr:rowOff>
    </xdr:from>
    <xdr:to>
      <xdr:col>11</xdr:col>
      <xdr:colOff>9525</xdr:colOff>
      <xdr:row>58</xdr:row>
      <xdr:rowOff>83457</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842500"/>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27215</xdr:rowOff>
    </xdr:from>
    <xdr:to>
      <xdr:col>11</xdr:col>
      <xdr:colOff>60325</xdr:colOff>
      <xdr:row>56</xdr:row>
      <xdr:rowOff>128815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138992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152400</xdr:rowOff>
    </xdr:from>
    <xdr:to>
      <xdr:col>24</xdr:col>
      <xdr:colOff>76200</xdr:colOff>
      <xdr:row>59</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124477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138793</xdr:rowOff>
    </xdr:from>
    <xdr:to>
      <xdr:col>20</xdr:col>
      <xdr:colOff>38100</xdr:colOff>
      <xdr:row>58</xdr:row>
      <xdr:rowOff>68943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53720</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997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40822</xdr:rowOff>
    </xdr:from>
    <xdr:to>
      <xdr:col>15</xdr:col>
      <xdr:colOff>149225</xdr:colOff>
      <xdr:row>57</xdr:row>
      <xdr:rowOff>142422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127199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19050</xdr:rowOff>
    </xdr:from>
    <xdr:to>
      <xdr:col>11</xdr:col>
      <xdr:colOff>60325</xdr:colOff>
      <xdr:row>57</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105427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32657</xdr:rowOff>
    </xdr:from>
    <xdr:to>
      <xdr:col>6</xdr:col>
      <xdr:colOff>171450</xdr:colOff>
      <xdr:row>58</xdr:row>
      <xdr:rowOff>134257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119034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経常収支比率におけるその他の割合は、前年度からは</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加している。その他の中で大きな割合を占めているのは、各特別会計への繰出金であり、前年度から比較すると国民健康保険特別会計や後期高齢者医療特別会計、介護保険特別会計への繰出金が増となった。引き続き、基準内も含めた総額抑制を図っていく。</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94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152400</xdr:rowOff>
    </xdr:from>
    <xdr:to>
      <xdr:col>82</xdr:col>
      <xdr:colOff>107950</xdr:colOff>
      <xdr:row>59</xdr:row>
      <xdr:rowOff>82550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0965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152400</xdr:rowOff>
    </xdr:from>
    <xdr:to>
      <xdr:col>78</xdr:col>
      <xdr:colOff>69850</xdr:colOff>
      <xdr:row>58</xdr:row>
      <xdr:rowOff>152400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096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152400</xdr:rowOff>
    </xdr:from>
    <xdr:to>
      <xdr:col>73</xdr:col>
      <xdr:colOff>180975</xdr:colOff>
      <xdr:row>58</xdr:row>
      <xdr:rowOff>165100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10096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139700</xdr:rowOff>
    </xdr:from>
    <xdr:to>
      <xdr:col>69</xdr:col>
      <xdr:colOff>92075</xdr:colOff>
      <xdr:row>58</xdr:row>
      <xdr:rowOff>165100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083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31750</xdr:rowOff>
    </xdr:from>
    <xdr:to>
      <xdr:col>82</xdr:col>
      <xdr:colOff>158750</xdr:colOff>
      <xdr:row>59</xdr:row>
      <xdr:rowOff>133350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3827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101600</xdr:rowOff>
    </xdr:from>
    <xdr:to>
      <xdr:col>78</xdr:col>
      <xdr:colOff>120650</xdr:colOff>
      <xdr:row>59</xdr:row>
      <xdr:rowOff>31750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16527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32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101600</xdr:rowOff>
    </xdr:from>
    <xdr:to>
      <xdr:col>74</xdr:col>
      <xdr:colOff>31750</xdr:colOff>
      <xdr:row>59</xdr:row>
      <xdr:rowOff>31750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16527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114300</xdr:rowOff>
    </xdr:from>
    <xdr:to>
      <xdr:col>69</xdr:col>
      <xdr:colOff>142875</xdr:colOff>
      <xdr:row>59</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29227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88900</xdr:rowOff>
    </xdr:from>
    <xdr:to>
      <xdr:col>65</xdr:col>
      <xdr:colOff>53975</xdr:colOff>
      <xdr:row>59</xdr:row>
      <xdr:rowOff>19050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3827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経常収支比率における補助費等の割合は、消防組合へ負担金を支出していることにより類似団体内平均値を大きく上回っているが、数値は前年度から横ばいである。今後についても引き続き行財政改革プラン</a:t>
          </a:r>
          <a:r>
            <a:rPr kumimoji="1" lang="en-US" altLang="ja-JP" sz="1300">
              <a:latin typeface="ＭＳ Ｐゴシック" panose="020B0600070205080204" pitchFamily="50" charset="-128"/>
              <a:ea typeface="ＭＳ Ｐゴシック" panose="020B0600070205080204" pitchFamily="50" charset="-128"/>
            </a:rPr>
            <a:t>2024</a:t>
          </a:r>
          <a:r>
            <a:rPr kumimoji="1" lang="ja-JP" altLang="en-US" sz="1300">
              <a:latin typeface="ＭＳ Ｐゴシック" panose="020B0600070205080204" pitchFamily="50" charset="-128"/>
              <a:ea typeface="ＭＳ Ｐゴシック" panose="020B0600070205080204" pitchFamily="50" charset="-128"/>
            </a:rPr>
            <a:t>に基づき、繰出金の抑制や補助金の見直しに取り組んでいく。</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33274</xdr:rowOff>
    </xdr:from>
    <xdr:to>
      <xdr:col>82</xdr:col>
      <xdr:colOff>107950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91124"/>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119651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34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33274</xdr:rowOff>
    </xdr:from>
    <xdr:to>
      <xdr:col>82</xdr:col>
      <xdr:colOff>196850</xdr:colOff>
      <xdr:row>33</xdr:row>
      <xdr:rowOff>33274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9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72136</xdr:rowOff>
    </xdr:from>
    <xdr:to>
      <xdr:col>82</xdr:col>
      <xdr:colOff>107950</xdr:colOff>
      <xdr:row>38</xdr:row>
      <xdr:rowOff>72136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5872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31005</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860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14478</xdr:rowOff>
    </xdr:from>
    <xdr:to>
      <xdr:col>82</xdr:col>
      <xdr:colOff>158750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143002</xdr:rowOff>
    </xdr:from>
    <xdr:to>
      <xdr:col>78</xdr:col>
      <xdr:colOff>69850</xdr:colOff>
      <xdr:row>38</xdr:row>
      <xdr:rowOff>72136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48665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5334</xdr:rowOff>
    </xdr:from>
    <xdr:to>
      <xdr:col>78</xdr:col>
      <xdr:colOff>120650</xdr:colOff>
      <xdr:row>35</xdr:row>
      <xdr:rowOff>106934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117111</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74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143002</xdr:rowOff>
    </xdr:from>
    <xdr:to>
      <xdr:col>73</xdr:col>
      <xdr:colOff>180975</xdr:colOff>
      <xdr:row>38</xdr:row>
      <xdr:rowOff>81280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486652"/>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149352</xdr:rowOff>
    </xdr:from>
    <xdr:to>
      <xdr:col>74</xdr:col>
      <xdr:colOff>31750</xdr:colOff>
      <xdr:row>35</xdr:row>
      <xdr:rowOff>79502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89679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81280</xdr:rowOff>
    </xdr:from>
    <xdr:to>
      <xdr:col>69</xdr:col>
      <xdr:colOff>92075</xdr:colOff>
      <xdr:row>38</xdr:row>
      <xdr:rowOff>108712</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5963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14478</xdr:rowOff>
    </xdr:from>
    <xdr:to>
      <xdr:col>69</xdr:col>
      <xdr:colOff>142875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126255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126255</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21336</xdr:rowOff>
    </xdr:from>
    <xdr:to>
      <xdr:col>82</xdr:col>
      <xdr:colOff>158750</xdr:colOff>
      <xdr:row>38</xdr:row>
      <xdr:rowOff>122936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164863</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21336</xdr:rowOff>
    </xdr:from>
    <xdr:to>
      <xdr:col>78</xdr:col>
      <xdr:colOff>120650</xdr:colOff>
      <xdr:row>38</xdr:row>
      <xdr:rowOff>122936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107713</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622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92202</xdr:rowOff>
    </xdr:from>
    <xdr:to>
      <xdr:col>74</xdr:col>
      <xdr:colOff>31750</xdr:colOff>
      <xdr:row>38</xdr:row>
      <xdr:rowOff>22352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7129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30480</xdr:rowOff>
    </xdr:from>
    <xdr:to>
      <xdr:col>69</xdr:col>
      <xdr:colOff>142875</xdr:colOff>
      <xdr:row>38</xdr:row>
      <xdr:rowOff>132080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116857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57912</xdr:rowOff>
    </xdr:from>
    <xdr:to>
      <xdr:col>65</xdr:col>
      <xdr:colOff>53975</xdr:colOff>
      <xdr:row>38</xdr:row>
      <xdr:rowOff>159512</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144289</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経常収支比率における公債費の割合は、類似団体内平均値を下回っており、前年度から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増となっている。これは、市債残高は減少したものの、新規借入れの金利が上昇したため利子支払額が増加したためである。引き続き、減債基金を活用した地方債残高の抑制などにより、公債費の抑制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54610</xdr:rowOff>
    </xdr:from>
    <xdr:to>
      <xdr:col>24</xdr:col>
      <xdr:colOff>25400</xdr:colOff>
      <xdr:row>80</xdr:row>
      <xdr:rowOff>157480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70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129557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157480</xdr:rowOff>
    </xdr:from>
    <xdr:to>
      <xdr:col>24</xdr:col>
      <xdr:colOff>114300</xdr:colOff>
      <xdr:row>80</xdr:row>
      <xdr:rowOff>157480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140987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1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54610</xdr:rowOff>
    </xdr:from>
    <xdr:to>
      <xdr:col>24</xdr:col>
      <xdr:colOff>114300</xdr:colOff>
      <xdr:row>73</xdr:row>
      <xdr:rowOff>54610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70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73661</xdr:rowOff>
    </xdr:from>
    <xdr:to>
      <xdr:col>24</xdr:col>
      <xdr:colOff>25400</xdr:colOff>
      <xdr:row>76</xdr:row>
      <xdr:rowOff>96520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3103861"/>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6366</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34289</xdr:rowOff>
    </xdr:from>
    <xdr:to>
      <xdr:col>24</xdr:col>
      <xdr:colOff>76200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35561</xdr:rowOff>
    </xdr:from>
    <xdr:to>
      <xdr:col>19</xdr:col>
      <xdr:colOff>187325</xdr:colOff>
      <xdr:row>76</xdr:row>
      <xdr:rowOff>73661</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30657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35561</xdr:rowOff>
    </xdr:from>
    <xdr:to>
      <xdr:col>15</xdr:col>
      <xdr:colOff>98425</xdr:colOff>
      <xdr:row>76</xdr:row>
      <xdr:rowOff>35561</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2209800" y="13065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5080</xdr:rowOff>
    </xdr:from>
    <xdr:to>
      <xdr:col>11</xdr:col>
      <xdr:colOff>9525</xdr:colOff>
      <xdr:row>76</xdr:row>
      <xdr:rowOff>35561</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303528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72389</xdr:rowOff>
    </xdr:from>
    <xdr:to>
      <xdr:col>11</xdr:col>
      <xdr:colOff>60325</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62247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22861</xdr:rowOff>
    </xdr:from>
    <xdr:to>
      <xdr:col>20</xdr:col>
      <xdr:colOff>38100</xdr:colOff>
      <xdr:row>76</xdr:row>
      <xdr:rowOff>124461</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134637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82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156211</xdr:rowOff>
    </xdr:from>
    <xdr:to>
      <xdr:col>15</xdr:col>
      <xdr:colOff>149225</xdr:colOff>
      <xdr:row>76</xdr:row>
      <xdr:rowOff>86361</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96537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156211</xdr:rowOff>
    </xdr:from>
    <xdr:to>
      <xdr:col>11</xdr:col>
      <xdr:colOff>60325</xdr:colOff>
      <xdr:row>76</xdr:row>
      <xdr:rowOff>86361</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96537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125730</xdr:rowOff>
    </xdr:from>
    <xdr:to>
      <xdr:col>6</xdr:col>
      <xdr:colOff>171450</xdr:colOff>
      <xdr:row>76</xdr:row>
      <xdr:rowOff>55880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66057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経常収支比率における公債費以外の割合は、前年度比</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ポイントの増となっており、依然として類似団体内平均値を上回っている。引き続き、行財政改革プラン</a:t>
          </a:r>
          <a:r>
            <a:rPr kumimoji="1" lang="en-US" altLang="ja-JP" sz="1300">
              <a:latin typeface="ＭＳ Ｐゴシック" panose="020B0600070205080204" pitchFamily="50" charset="-128"/>
              <a:ea typeface="ＭＳ Ｐゴシック" panose="020B0600070205080204" pitchFamily="50" charset="-128"/>
            </a:rPr>
            <a:t>2024</a:t>
          </a:r>
          <a:r>
            <a:rPr kumimoji="1" lang="ja-JP" altLang="en-US" sz="1300">
              <a:latin typeface="ＭＳ Ｐゴシック" panose="020B0600070205080204" pitchFamily="50" charset="-128"/>
              <a:ea typeface="ＭＳ Ｐゴシック" panose="020B0600070205080204" pitchFamily="50" charset="-128"/>
            </a:rPr>
            <a:t>に掲げた自主財源の確保と受益者負担の適正化、事務事業の見直し・最適化などの実施に取り組んでいく。</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16511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425680"/>
          <a:ext cx="0" cy="1478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160038</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16511</xdr:rowOff>
    </xdr:from>
    <xdr:to>
      <xdr:col>82</xdr:col>
      <xdr:colOff>196850</xdr:colOff>
      <xdr:row>81</xdr:row>
      <xdr:rowOff>16511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88900</xdr:rowOff>
    </xdr:from>
    <xdr:to>
      <xdr:col>82</xdr:col>
      <xdr:colOff>107950</xdr:colOff>
      <xdr:row>79</xdr:row>
      <xdr:rowOff>69850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4620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39387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2898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22861</xdr:rowOff>
    </xdr:from>
    <xdr:to>
      <xdr:col>82</xdr:col>
      <xdr:colOff>158750</xdr:colOff>
      <xdr:row>76</xdr:row>
      <xdr:rowOff>124461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69850</xdr:rowOff>
    </xdr:from>
    <xdr:to>
      <xdr:col>78</xdr:col>
      <xdr:colOff>69850</xdr:colOff>
      <xdr:row>78</xdr:row>
      <xdr:rowOff>88900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2715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50817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69850</xdr:rowOff>
    </xdr:from>
    <xdr:to>
      <xdr:col>73</xdr:col>
      <xdr:colOff>180975</xdr:colOff>
      <xdr:row>78</xdr:row>
      <xdr:rowOff>157480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27150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60960</xdr:rowOff>
    </xdr:from>
    <xdr:to>
      <xdr:col>74</xdr:col>
      <xdr:colOff>31750</xdr:colOff>
      <xdr:row>74</xdr:row>
      <xdr:rowOff>162560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74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157480</xdr:rowOff>
    </xdr:from>
    <xdr:to>
      <xdr:col>69</xdr:col>
      <xdr:colOff>92075</xdr:colOff>
      <xdr:row>79</xdr:row>
      <xdr:rowOff>46989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53058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118110</xdr:rowOff>
    </xdr:from>
    <xdr:to>
      <xdr:col>65</xdr:col>
      <xdr:colOff>53975</xdr:colOff>
      <xdr:row>76</xdr:row>
      <xdr:rowOff>48261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29768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58437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19050</xdr:rowOff>
    </xdr:from>
    <xdr:to>
      <xdr:col>82</xdr:col>
      <xdr:colOff>158750</xdr:colOff>
      <xdr:row>79</xdr:row>
      <xdr:rowOff>120650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162577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38100</xdr:rowOff>
    </xdr:from>
    <xdr:to>
      <xdr:col>78</xdr:col>
      <xdr:colOff>120650</xdr:colOff>
      <xdr:row>78</xdr:row>
      <xdr:rowOff>139700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124477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49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19050</xdr:rowOff>
    </xdr:from>
    <xdr:to>
      <xdr:col>74</xdr:col>
      <xdr:colOff>31750</xdr:colOff>
      <xdr:row>77</xdr:row>
      <xdr:rowOff>120650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105427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106680</xdr:rowOff>
    </xdr:from>
    <xdr:to>
      <xdr:col>69</xdr:col>
      <xdr:colOff>142875</xdr:colOff>
      <xdr:row>79</xdr:row>
      <xdr:rowOff>36830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21607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56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167639</xdr:rowOff>
    </xdr:from>
    <xdr:to>
      <xdr:col>65</xdr:col>
      <xdr:colOff>53975</xdr:colOff>
      <xdr:row>79</xdr:row>
      <xdr:rowOff>97789</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82566</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大阪府枚方市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54915</xdr:rowOff>
    </xdr:from>
    <xdr:to>
      <xdr:col>29</xdr:col>
      <xdr:colOff>127000</xdr:colOff>
      <xdr:row>19</xdr:row>
      <xdr:rowOff>154965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59940"/>
          <a:ext cx="0" cy="13002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127042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3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154965</xdr:rowOff>
    </xdr:from>
    <xdr:to>
      <xdr:col>30</xdr:col>
      <xdr:colOff>25400</xdr:colOff>
      <xdr:row>19</xdr:row>
      <xdr:rowOff>154965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601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141292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0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54915</xdr:rowOff>
    </xdr:from>
    <xdr:to>
      <xdr:col>30</xdr:col>
      <xdr:colOff>25400</xdr:colOff>
      <xdr:row>12</xdr:row>
      <xdr:rowOff>54915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59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10376</xdr:rowOff>
    </xdr:from>
    <xdr:to>
      <xdr:col>29</xdr:col>
      <xdr:colOff>127000</xdr:colOff>
      <xdr:row>18</xdr:row>
      <xdr:rowOff>32245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44101"/>
          <a:ext cx="647700" cy="218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90746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10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74219</xdr:rowOff>
    </xdr:from>
    <xdr:to>
      <xdr:col>29</xdr:col>
      <xdr:colOff>177800</xdr:colOff>
      <xdr:row>17</xdr:row>
      <xdr:rowOff>4369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168148</xdr:rowOff>
    </xdr:from>
    <xdr:to>
      <xdr:col>26</xdr:col>
      <xdr:colOff>50800</xdr:colOff>
      <xdr:row>18</xdr:row>
      <xdr:rowOff>32245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130423"/>
          <a:ext cx="698500" cy="355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128968</xdr:rowOff>
    </xdr:from>
    <xdr:to>
      <xdr:col>26</xdr:col>
      <xdr:colOff>101600</xdr:colOff>
      <xdr:row>17</xdr:row>
      <xdr:rowOff>59118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69295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688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140411</xdr:rowOff>
    </xdr:from>
    <xdr:to>
      <xdr:col>22</xdr:col>
      <xdr:colOff>114300</xdr:colOff>
      <xdr:row>17</xdr:row>
      <xdr:rowOff>168148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02686"/>
          <a:ext cx="698500" cy="277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151714</xdr:rowOff>
    </xdr:from>
    <xdr:to>
      <xdr:col>22</xdr:col>
      <xdr:colOff>165100</xdr:colOff>
      <xdr:row>17</xdr:row>
      <xdr:rowOff>81864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92041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1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126009</xdr:rowOff>
    </xdr:from>
    <xdr:to>
      <xdr:col>18</xdr:col>
      <xdr:colOff>177800</xdr:colOff>
      <xdr:row>17</xdr:row>
      <xdr:rowOff>140411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088284"/>
          <a:ext cx="698500" cy="144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5334</xdr:rowOff>
    </xdr:from>
    <xdr:to>
      <xdr:col>19</xdr:col>
      <xdr:colOff>38100</xdr:colOff>
      <xdr:row>17</xdr:row>
      <xdr:rowOff>106934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117111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61493</xdr:rowOff>
    </xdr:from>
    <xdr:to>
      <xdr:col>15</xdr:col>
      <xdr:colOff>101600</xdr:colOff>
      <xdr:row>17</xdr:row>
      <xdr:rowOff>163093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37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1820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131026</xdr:rowOff>
    </xdr:from>
    <xdr:to>
      <xdr:col>29</xdr:col>
      <xdr:colOff>177800</xdr:colOff>
      <xdr:row>18</xdr:row>
      <xdr:rowOff>61176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933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103103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65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152895</xdr:rowOff>
    </xdr:from>
    <xdr:to>
      <xdr:col>26</xdr:col>
      <xdr:colOff>101600</xdr:colOff>
      <xdr:row>18</xdr:row>
      <xdr:rowOff>83045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15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67822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01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117348</xdr:rowOff>
    </xdr:from>
    <xdr:to>
      <xdr:col>22</xdr:col>
      <xdr:colOff>165100</xdr:colOff>
      <xdr:row>18</xdr:row>
      <xdr:rowOff>47498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79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32275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66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89611</xdr:rowOff>
    </xdr:from>
    <xdr:to>
      <xdr:col>19</xdr:col>
      <xdr:colOff>38100</xdr:colOff>
      <xdr:row>18</xdr:row>
      <xdr:rowOff>19761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51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4538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3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75209</xdr:rowOff>
    </xdr:from>
    <xdr:to>
      <xdr:col>15</xdr:col>
      <xdr:colOff>101600</xdr:colOff>
      <xdr:row>18</xdr:row>
      <xdr:rowOff>5359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374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161586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23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182245</xdr:rowOff>
    </xdr:from>
    <xdr:to>
      <xdr:col>29</xdr:col>
      <xdr:colOff>127000</xdr:colOff>
      <xdr:row>37</xdr:row>
      <xdr:rowOff>230556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06795"/>
          <a:ext cx="0" cy="12484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202633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2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230556</xdr:rowOff>
    </xdr:from>
    <xdr:to>
      <xdr:col>30</xdr:col>
      <xdr:colOff>25400</xdr:colOff>
      <xdr:row>37</xdr:row>
      <xdr:rowOff>230556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552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97172</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5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182245</xdr:rowOff>
    </xdr:from>
    <xdr:to>
      <xdr:col>30</xdr:col>
      <xdr:colOff>25400</xdr:colOff>
      <xdr:row>33</xdr:row>
      <xdr:rowOff>182245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067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14681</xdr:rowOff>
    </xdr:from>
    <xdr:to>
      <xdr:col>29</xdr:col>
      <xdr:colOff>127000</xdr:colOff>
      <xdr:row>36</xdr:row>
      <xdr:rowOff>154089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67931"/>
          <a:ext cx="647700" cy="1394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293933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1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105956</xdr:rowOff>
    </xdr:from>
    <xdr:to>
      <xdr:col>29</xdr:col>
      <xdr:colOff>177800</xdr:colOff>
      <xdr:row>35</xdr:row>
      <xdr:rowOff>207556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154089</xdr:rowOff>
    </xdr:from>
    <xdr:to>
      <xdr:col>26</xdr:col>
      <xdr:colOff>50800</xdr:colOff>
      <xdr:row>36</xdr:row>
      <xdr:rowOff>168834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107339"/>
          <a:ext cx="698500" cy="14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105308</xdr:rowOff>
    </xdr:from>
    <xdr:to>
      <xdr:col>26</xdr:col>
      <xdr:colOff>101600</xdr:colOff>
      <xdr:row>35</xdr:row>
      <xdr:rowOff>206908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217085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4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168834</xdr:rowOff>
    </xdr:from>
    <xdr:to>
      <xdr:col>22</xdr:col>
      <xdr:colOff>114300</xdr:colOff>
      <xdr:row>37</xdr:row>
      <xdr:rowOff>47066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22084"/>
          <a:ext cx="698500" cy="496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122796</xdr:rowOff>
    </xdr:from>
    <xdr:to>
      <xdr:col>22</xdr:col>
      <xdr:colOff>165100</xdr:colOff>
      <xdr:row>35</xdr:row>
      <xdr:rowOff>224396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234573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47066</xdr:rowOff>
    </xdr:from>
    <xdr:to>
      <xdr:col>18</xdr:col>
      <xdr:colOff>177800</xdr:colOff>
      <xdr:row>37</xdr:row>
      <xdr:rowOff>119380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171766"/>
          <a:ext cx="698500" cy="723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129578</xdr:rowOff>
    </xdr:from>
    <xdr:to>
      <xdr:col>19</xdr:col>
      <xdr:colOff>38100</xdr:colOff>
      <xdr:row>35</xdr:row>
      <xdr:rowOff>231178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241355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117463</xdr:rowOff>
    </xdr:from>
    <xdr:to>
      <xdr:col>15</xdr:col>
      <xdr:colOff>101600</xdr:colOff>
      <xdr:row>35</xdr:row>
      <xdr:rowOff>219063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27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229240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306781</xdr:rowOff>
    </xdr:from>
    <xdr:to>
      <xdr:col>29</xdr:col>
      <xdr:colOff>177800</xdr:colOff>
      <xdr:row>36</xdr:row>
      <xdr:rowOff>65481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171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278858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89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103289</xdr:rowOff>
    </xdr:from>
    <xdr:to>
      <xdr:col>26</xdr:col>
      <xdr:colOff>101600</xdr:colOff>
      <xdr:row>37</xdr:row>
      <xdr:rowOff>33439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565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18216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42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118034</xdr:rowOff>
    </xdr:from>
    <xdr:to>
      <xdr:col>22</xdr:col>
      <xdr:colOff>165100</xdr:colOff>
      <xdr:row>37</xdr:row>
      <xdr:rowOff>48184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712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32961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57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167716</xdr:rowOff>
    </xdr:from>
    <xdr:to>
      <xdr:col>19</xdr:col>
      <xdr:colOff>38100</xdr:colOff>
      <xdr:row>37</xdr:row>
      <xdr:rowOff>97866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20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82643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07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68580</xdr:rowOff>
    </xdr:from>
    <xdr:to>
      <xdr:col>15</xdr:col>
      <xdr:colOff>101600</xdr:colOff>
      <xdr:row>37</xdr:row>
      <xdr:rowOff>170180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93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154957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7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394,221
388,380
65.12
170,832,656
167,930,483
2,352,424
82,494,461
113,794,141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144196</xdr:rowOff>
    </xdr:from>
    <xdr:to>
      <xdr:col>24</xdr:col>
      <xdr:colOff>62865</xdr:colOff>
      <xdr:row>39</xdr:row>
      <xdr:rowOff>138519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87696"/>
          <a:ext cx="1270" cy="153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142346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138519</xdr:rowOff>
    </xdr:from>
    <xdr:to>
      <xdr:col>24</xdr:col>
      <xdr:colOff>152400</xdr:colOff>
      <xdr:row>39</xdr:row>
      <xdr:rowOff>138519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90873</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144196</xdr:rowOff>
    </xdr:from>
    <xdr:to>
      <xdr:col>24</xdr:col>
      <xdr:colOff>152400</xdr:colOff>
      <xdr:row>30</xdr:row>
      <xdr:rowOff>144196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87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163626</xdr:rowOff>
    </xdr:from>
    <xdr:to>
      <xdr:col>24</xdr:col>
      <xdr:colOff>63500</xdr:colOff>
      <xdr:row>39</xdr:row>
      <xdr:rowOff>49365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678726"/>
          <a:ext cx="838200" cy="57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38015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38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15138</xdr:rowOff>
    </xdr:from>
    <xdr:to>
      <xdr:col>24</xdr:col>
      <xdr:colOff>114300</xdr:colOff>
      <xdr:row>36</xdr:row>
      <xdr:rowOff>116738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8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126898</xdr:rowOff>
    </xdr:from>
    <xdr:to>
      <xdr:col>19</xdr:col>
      <xdr:colOff>177800</xdr:colOff>
      <xdr:row>38</xdr:row>
      <xdr:rowOff>163626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641998"/>
          <a:ext cx="889000" cy="36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162395</xdr:rowOff>
    </xdr:from>
    <xdr:to>
      <xdr:col>20</xdr:col>
      <xdr:colOff>38100</xdr:colOff>
      <xdr:row>36</xdr:row>
      <xdr:rowOff>92545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6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109072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3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88188</xdr:rowOff>
    </xdr:from>
    <xdr:to>
      <xdr:col>15</xdr:col>
      <xdr:colOff>50800</xdr:colOff>
      <xdr:row>38</xdr:row>
      <xdr:rowOff>126898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603288"/>
          <a:ext cx="889000" cy="3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14872</xdr:rowOff>
    </xdr:from>
    <xdr:to>
      <xdr:col>15</xdr:col>
      <xdr:colOff>101600</xdr:colOff>
      <xdr:row>36</xdr:row>
      <xdr:rowOff>116472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8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132999</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6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88188</xdr:rowOff>
    </xdr:from>
    <xdr:to>
      <xdr:col>10</xdr:col>
      <xdr:colOff>114300</xdr:colOff>
      <xdr:row>39</xdr:row>
      <xdr:rowOff>9169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603288"/>
          <a:ext cx="889000" cy="92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40703</xdr:rowOff>
    </xdr:from>
    <xdr:to>
      <xdr:col>10</xdr:col>
      <xdr:colOff>165100</xdr:colOff>
      <xdr:row>36</xdr:row>
      <xdr:rowOff>142303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1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158830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98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28969</xdr:rowOff>
    </xdr:from>
    <xdr:to>
      <xdr:col>6</xdr:col>
      <xdr:colOff>38100</xdr:colOff>
      <xdr:row>37</xdr:row>
      <xdr:rowOff>130569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72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147096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4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170015</xdr:rowOff>
    </xdr:from>
    <xdr:to>
      <xdr:col>24</xdr:col>
      <xdr:colOff>114300</xdr:colOff>
      <xdr:row>39</xdr:row>
      <xdr:rowOff>100165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68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84942</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600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112826</xdr:rowOff>
    </xdr:from>
    <xdr:to>
      <xdr:col>20</xdr:col>
      <xdr:colOff>38100</xdr:colOff>
      <xdr:row>39</xdr:row>
      <xdr:rowOff>42976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627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34103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72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76098</xdr:rowOff>
    </xdr:from>
    <xdr:to>
      <xdr:col>15</xdr:col>
      <xdr:colOff>101600</xdr:colOff>
      <xdr:row>39</xdr:row>
      <xdr:rowOff>6248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59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168825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683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37388</xdr:rowOff>
    </xdr:from>
    <xdr:to>
      <xdr:col>10</xdr:col>
      <xdr:colOff>165100</xdr:colOff>
      <xdr:row>38</xdr:row>
      <xdr:rowOff>138988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55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130115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645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129819</xdr:rowOff>
    </xdr:from>
    <xdr:to>
      <xdr:col>6</xdr:col>
      <xdr:colOff>38100</xdr:colOff>
      <xdr:row>39</xdr:row>
      <xdr:rowOff>59969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644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51096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73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140222</xdr:rowOff>
    </xdr:from>
    <xdr:to>
      <xdr:col>24</xdr:col>
      <xdr:colOff>62865</xdr:colOff>
      <xdr:row>58</xdr:row>
      <xdr:rowOff>114260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12722"/>
          <a:ext cx="1270" cy="1345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118087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6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114260</xdr:rowOff>
    </xdr:from>
    <xdr:to>
      <xdr:col>24</xdr:col>
      <xdr:colOff>152400</xdr:colOff>
      <xdr:row>58</xdr:row>
      <xdr:rowOff>114260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5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86899</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8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140222</xdr:rowOff>
    </xdr:from>
    <xdr:to>
      <xdr:col>24</xdr:col>
      <xdr:colOff>152400</xdr:colOff>
      <xdr:row>50</xdr:row>
      <xdr:rowOff>140222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1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26576</xdr:rowOff>
    </xdr:from>
    <xdr:to>
      <xdr:col>24</xdr:col>
      <xdr:colOff>63500</xdr:colOff>
      <xdr:row>57</xdr:row>
      <xdr:rowOff>30233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627776"/>
          <a:ext cx="838200" cy="175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73372</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331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50495</xdr:rowOff>
    </xdr:from>
    <xdr:to>
      <xdr:col>24</xdr:col>
      <xdr:colOff>114300</xdr:colOff>
      <xdr:row>55</xdr:row>
      <xdr:rowOff>152095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80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26576</xdr:rowOff>
    </xdr:from>
    <xdr:to>
      <xdr:col>19</xdr:col>
      <xdr:colOff>177800</xdr:colOff>
      <xdr:row>56</xdr:row>
      <xdr:rowOff>108023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627776"/>
          <a:ext cx="889000" cy="8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51638</xdr:rowOff>
    </xdr:from>
    <xdr:to>
      <xdr:col>20</xdr:col>
      <xdr:colOff>38100</xdr:colOff>
      <xdr:row>54</xdr:row>
      <xdr:rowOff>153238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30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169765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08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108023</xdr:rowOff>
    </xdr:from>
    <xdr:to>
      <xdr:col>15</xdr:col>
      <xdr:colOff>50800</xdr:colOff>
      <xdr:row>59</xdr:row>
      <xdr:rowOff>65013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09223"/>
          <a:ext cx="889000" cy="47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19732</xdr:rowOff>
    </xdr:from>
    <xdr:to>
      <xdr:col>15</xdr:col>
      <xdr:colOff>101600</xdr:colOff>
      <xdr:row>55</xdr:row>
      <xdr:rowOff>121332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44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137859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22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65013</xdr:rowOff>
    </xdr:from>
    <xdr:to>
      <xdr:col>10</xdr:col>
      <xdr:colOff>114300</xdr:colOff>
      <xdr:row>60</xdr:row>
      <xdr:rowOff>5055</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10180563"/>
          <a:ext cx="889000" cy="111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81389</xdr:rowOff>
    </xdr:from>
    <xdr:to>
      <xdr:col>10</xdr:col>
      <xdr:colOff>165100</xdr:colOff>
      <xdr:row>57</xdr:row>
      <xdr:rowOff>11539</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8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28066</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45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11699</xdr:rowOff>
    </xdr:from>
    <xdr:to>
      <xdr:col>6</xdr:col>
      <xdr:colOff>38100</xdr:colOff>
      <xdr:row>57</xdr:row>
      <xdr:rowOff>113299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8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129826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5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150883</xdr:rowOff>
    </xdr:from>
    <xdr:to>
      <xdr:col>24</xdr:col>
      <xdr:colOff>114300</xdr:colOff>
      <xdr:row>57</xdr:row>
      <xdr:rowOff>81033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5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129310</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3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147226</xdr:rowOff>
    </xdr:from>
    <xdr:to>
      <xdr:col>20</xdr:col>
      <xdr:colOff>38100</xdr:colOff>
      <xdr:row>56</xdr:row>
      <xdr:rowOff>77376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57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68503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669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57223</xdr:rowOff>
    </xdr:from>
    <xdr:to>
      <xdr:col>15</xdr:col>
      <xdr:colOff>101600</xdr:colOff>
      <xdr:row>56</xdr:row>
      <xdr:rowOff>158823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5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149950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751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14213</xdr:rowOff>
    </xdr:from>
    <xdr:to>
      <xdr:col>10</xdr:col>
      <xdr:colOff>165100</xdr:colOff>
      <xdr:row>59</xdr:row>
      <xdr:rowOff>115813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1012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106940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22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125705</xdr:rowOff>
    </xdr:from>
    <xdr:to>
      <xdr:col>6</xdr:col>
      <xdr:colOff>38100</xdr:colOff>
      <xdr:row>60</xdr:row>
      <xdr:rowOff>55855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24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60</xdr:row>
      <xdr:rowOff>46982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33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90871</xdr:rowOff>
    </xdr:from>
    <xdr:to>
      <xdr:col>24</xdr:col>
      <xdr:colOff>62865</xdr:colOff>
      <xdr:row>78</xdr:row>
      <xdr:rowOff>112999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2371"/>
          <a:ext cx="1270" cy="1393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116826</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9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112999</xdr:rowOff>
    </xdr:from>
    <xdr:to>
      <xdr:col>24</xdr:col>
      <xdr:colOff>152400</xdr:colOff>
      <xdr:row>78</xdr:row>
      <xdr:rowOff>112999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8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37548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90871</xdr:rowOff>
    </xdr:from>
    <xdr:to>
      <xdr:col>24</xdr:col>
      <xdr:colOff>152400</xdr:colOff>
      <xdr:row>70</xdr:row>
      <xdr:rowOff>90871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2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158628</xdr:rowOff>
    </xdr:from>
    <xdr:to>
      <xdr:col>24</xdr:col>
      <xdr:colOff>63500</xdr:colOff>
      <xdr:row>77</xdr:row>
      <xdr:rowOff>31344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188828"/>
          <a:ext cx="838200" cy="44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11468</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870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160040</xdr:rowOff>
    </xdr:from>
    <xdr:to>
      <xdr:col>24</xdr:col>
      <xdr:colOff>114300</xdr:colOff>
      <xdr:row>76</xdr:row>
      <xdr:rowOff>90190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1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3911</xdr:rowOff>
    </xdr:from>
    <xdr:to>
      <xdr:col>19</xdr:col>
      <xdr:colOff>177800</xdr:colOff>
      <xdr:row>77</xdr:row>
      <xdr:rowOff>31344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205561"/>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152360</xdr:rowOff>
    </xdr:from>
    <xdr:to>
      <xdr:col>20</xdr:col>
      <xdr:colOff>38100</xdr:colOff>
      <xdr:row>76</xdr:row>
      <xdr:rowOff>82510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1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99037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786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160731</xdr:rowOff>
    </xdr:from>
    <xdr:to>
      <xdr:col>15</xdr:col>
      <xdr:colOff>50800</xdr:colOff>
      <xdr:row>77</xdr:row>
      <xdr:rowOff>3911</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190931"/>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138735</xdr:rowOff>
    </xdr:from>
    <xdr:to>
      <xdr:col>15</xdr:col>
      <xdr:colOff>101600</xdr:colOff>
      <xdr:row>76</xdr:row>
      <xdr:rowOff>68886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29974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85412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772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160731</xdr:rowOff>
    </xdr:from>
    <xdr:to>
      <xdr:col>10</xdr:col>
      <xdr:colOff>114300</xdr:colOff>
      <xdr:row>77</xdr:row>
      <xdr:rowOff>50637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190931"/>
          <a:ext cx="889000" cy="61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154370</xdr:rowOff>
    </xdr:from>
    <xdr:to>
      <xdr:col>10</xdr:col>
      <xdr:colOff>165100</xdr:colOff>
      <xdr:row>76</xdr:row>
      <xdr:rowOff>84520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0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101048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788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56987</xdr:rowOff>
    </xdr:from>
    <xdr:to>
      <xdr:col>6</xdr:col>
      <xdr:colOff>38100</xdr:colOff>
      <xdr:row>76</xdr:row>
      <xdr:rowOff>158587</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87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3664</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862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107828</xdr:rowOff>
    </xdr:from>
    <xdr:to>
      <xdr:col>24</xdr:col>
      <xdr:colOff>114300</xdr:colOff>
      <xdr:row>77</xdr:row>
      <xdr:rowOff>37978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13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86255</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116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151994</xdr:rowOff>
    </xdr:from>
    <xdr:to>
      <xdr:col>20</xdr:col>
      <xdr:colOff>38100</xdr:colOff>
      <xdr:row>77</xdr:row>
      <xdr:rowOff>82144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18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73271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27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124561</xdr:rowOff>
    </xdr:from>
    <xdr:to>
      <xdr:col>15</xdr:col>
      <xdr:colOff>101600</xdr:colOff>
      <xdr:row>77</xdr:row>
      <xdr:rowOff>54711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1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45838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247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109931</xdr:rowOff>
    </xdr:from>
    <xdr:to>
      <xdr:col>10</xdr:col>
      <xdr:colOff>165100</xdr:colOff>
      <xdr:row>77</xdr:row>
      <xdr:rowOff>40081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14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31208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232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171287</xdr:rowOff>
    </xdr:from>
    <xdr:to>
      <xdr:col>6</xdr:col>
      <xdr:colOff>38100</xdr:colOff>
      <xdr:row>77</xdr:row>
      <xdr:rowOff>101437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201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92564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29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2257</xdr:rowOff>
    </xdr:from>
    <xdr:to>
      <xdr:col>24</xdr:col>
      <xdr:colOff>62865</xdr:colOff>
      <xdr:row>99</xdr:row>
      <xdr:rowOff>58024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04207"/>
          <a:ext cx="1270" cy="1427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61851</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58024</xdr:rowOff>
    </xdr:from>
    <xdr:to>
      <xdr:col>24</xdr:col>
      <xdr:colOff>152400</xdr:colOff>
      <xdr:row>99</xdr:row>
      <xdr:rowOff>58024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3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120384</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7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2257</xdr:rowOff>
    </xdr:from>
    <xdr:to>
      <xdr:col>24</xdr:col>
      <xdr:colOff>152400</xdr:colOff>
      <xdr:row>91</xdr:row>
      <xdr:rowOff>2257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0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45473</xdr:rowOff>
    </xdr:from>
    <xdr:to>
      <xdr:col>24</xdr:col>
      <xdr:colOff>63500</xdr:colOff>
      <xdr:row>97</xdr:row>
      <xdr:rowOff>16735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504673"/>
          <a:ext cx="838200" cy="142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155207</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42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5330</xdr:rowOff>
    </xdr:from>
    <xdr:to>
      <xdr:col>24</xdr:col>
      <xdr:colOff>114300</xdr:colOff>
      <xdr:row>96</xdr:row>
      <xdr:rowOff>106930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24888</xdr:rowOff>
    </xdr:from>
    <xdr:to>
      <xdr:col>19</xdr:col>
      <xdr:colOff>177800</xdr:colOff>
      <xdr:row>97</xdr:row>
      <xdr:rowOff>16735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484088"/>
          <a:ext cx="889000" cy="16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90805</xdr:rowOff>
    </xdr:from>
    <xdr:to>
      <xdr:col>20</xdr:col>
      <xdr:colOff>38100</xdr:colOff>
      <xdr:row>97</xdr:row>
      <xdr:rowOff>20955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37482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24888</xdr:rowOff>
    </xdr:from>
    <xdr:to>
      <xdr:col>15</xdr:col>
      <xdr:colOff>50800</xdr:colOff>
      <xdr:row>97</xdr:row>
      <xdr:rowOff>153057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484088"/>
          <a:ext cx="889000" cy="299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153550</xdr:rowOff>
    </xdr:from>
    <xdr:to>
      <xdr:col>15</xdr:col>
      <xdr:colOff>101600</xdr:colOff>
      <xdr:row>96</xdr:row>
      <xdr:rowOff>83700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74827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153057</xdr:rowOff>
    </xdr:from>
    <xdr:to>
      <xdr:col>10</xdr:col>
      <xdr:colOff>114300</xdr:colOff>
      <xdr:row>98</xdr:row>
      <xdr:rowOff>25443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783707"/>
          <a:ext cx="889000" cy="43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85939</xdr:rowOff>
    </xdr:from>
    <xdr:to>
      <xdr:col>10</xdr:col>
      <xdr:colOff>165100</xdr:colOff>
      <xdr:row>98</xdr:row>
      <xdr:rowOff>16089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32616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131899</xdr:rowOff>
    </xdr:from>
    <xdr:to>
      <xdr:col>6</xdr:col>
      <xdr:colOff>38100</xdr:colOff>
      <xdr:row>98</xdr:row>
      <xdr:rowOff>62049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78576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537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166123</xdr:rowOff>
    </xdr:from>
    <xdr:to>
      <xdr:col>24</xdr:col>
      <xdr:colOff>114300</xdr:colOff>
      <xdr:row>96</xdr:row>
      <xdr:rowOff>96273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45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17550</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305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137385</xdr:rowOff>
    </xdr:from>
    <xdr:to>
      <xdr:col>20</xdr:col>
      <xdr:colOff>38100</xdr:colOff>
      <xdr:row>97</xdr:row>
      <xdr:rowOff>67535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9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58662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689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145538</xdr:rowOff>
    </xdr:from>
    <xdr:to>
      <xdr:col>15</xdr:col>
      <xdr:colOff>101600</xdr:colOff>
      <xdr:row>96</xdr:row>
      <xdr:rowOff>75688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433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92215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208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102257</xdr:rowOff>
    </xdr:from>
    <xdr:to>
      <xdr:col>10</xdr:col>
      <xdr:colOff>165100</xdr:colOff>
      <xdr:row>98</xdr:row>
      <xdr:rowOff>32407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73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23534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825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146093</xdr:rowOff>
    </xdr:from>
    <xdr:to>
      <xdr:col>6</xdr:col>
      <xdr:colOff>38100</xdr:colOff>
      <xdr:row>98</xdr:row>
      <xdr:rowOff>76243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776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67370</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869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36242</xdr:rowOff>
    </xdr:from>
    <xdr:to>
      <xdr:col>54</xdr:col>
      <xdr:colOff>189865</xdr:colOff>
      <xdr:row>38</xdr:row>
      <xdr:rowOff>46910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865542"/>
          <a:ext cx="1270" cy="696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50737</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6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46910</xdr:rowOff>
    </xdr:from>
    <xdr:to>
      <xdr:col>55</xdr:col>
      <xdr:colOff>88900</xdr:colOff>
      <xdr:row>38</xdr:row>
      <xdr:rowOff>46910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62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154369</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64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36242</xdr:rowOff>
    </xdr:from>
    <xdr:to>
      <xdr:col>55</xdr:col>
      <xdr:colOff>88900</xdr:colOff>
      <xdr:row>34</xdr:row>
      <xdr:rowOff>36242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865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123263</xdr:rowOff>
    </xdr:from>
    <xdr:to>
      <xdr:col>55</xdr:col>
      <xdr:colOff>0</xdr:colOff>
      <xdr:row>36</xdr:row>
      <xdr:rowOff>125679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295463"/>
          <a:ext cx="838200" cy="2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116922</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289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138495</xdr:rowOff>
    </xdr:from>
    <xdr:to>
      <xdr:col>55</xdr:col>
      <xdr:colOff>50800</xdr:colOff>
      <xdr:row>37</xdr:row>
      <xdr:rowOff>68645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123263</xdr:rowOff>
    </xdr:from>
    <xdr:to>
      <xdr:col>50</xdr:col>
      <xdr:colOff>114300</xdr:colOff>
      <xdr:row>37</xdr:row>
      <xdr:rowOff>7482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295463"/>
          <a:ext cx="889000" cy="5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98686</xdr:rowOff>
    </xdr:from>
    <xdr:to>
      <xdr:col>50</xdr:col>
      <xdr:colOff>165100</xdr:colOff>
      <xdr:row>37</xdr:row>
      <xdr:rowOff>28836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19963</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36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92924</xdr:rowOff>
    </xdr:from>
    <xdr:to>
      <xdr:col>45</xdr:col>
      <xdr:colOff>177800</xdr:colOff>
      <xdr:row>37</xdr:row>
      <xdr:rowOff>7482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61300" y="5236424"/>
          <a:ext cx="889000" cy="1114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137853</xdr:rowOff>
    </xdr:from>
    <xdr:to>
      <xdr:col>46</xdr:col>
      <xdr:colOff>38100</xdr:colOff>
      <xdr:row>37</xdr:row>
      <xdr:rowOff>68003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59130</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40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92924</xdr:rowOff>
    </xdr:from>
    <xdr:to>
      <xdr:col>41</xdr:col>
      <xdr:colOff>50800</xdr:colOff>
      <xdr:row>37</xdr:row>
      <xdr:rowOff>33902</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5236424"/>
          <a:ext cx="889000" cy="114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81062</xdr:rowOff>
    </xdr:from>
    <xdr:to>
      <xdr:col>41</xdr:col>
      <xdr:colOff>101600</xdr:colOff>
      <xdr:row>31</xdr:row>
      <xdr:rowOff>11212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2339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61795" y="5317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47948</xdr:rowOff>
    </xdr:from>
    <xdr:to>
      <xdr:col>36</xdr:col>
      <xdr:colOff>165100</xdr:colOff>
      <xdr:row>37</xdr:row>
      <xdr:rowOff>149548</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140675</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48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74879</xdr:rowOff>
    </xdr:from>
    <xdr:to>
      <xdr:col>55</xdr:col>
      <xdr:colOff>50800</xdr:colOff>
      <xdr:row>37</xdr:row>
      <xdr:rowOff>5029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247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97756</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098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72463</xdr:rowOff>
    </xdr:from>
    <xdr:to>
      <xdr:col>50</xdr:col>
      <xdr:colOff>165100</xdr:colOff>
      <xdr:row>37</xdr:row>
      <xdr:rowOff>2613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24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19140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01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128132</xdr:rowOff>
    </xdr:from>
    <xdr:to>
      <xdr:col>46</xdr:col>
      <xdr:colOff>38100</xdr:colOff>
      <xdr:row>37</xdr:row>
      <xdr:rowOff>58282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30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74809</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07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42124</xdr:rowOff>
    </xdr:from>
    <xdr:to>
      <xdr:col>41</xdr:col>
      <xdr:colOff>101600</xdr:colOff>
      <xdr:row>30</xdr:row>
      <xdr:rowOff>143724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5185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160251</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61795" y="4960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154552</xdr:rowOff>
    </xdr:from>
    <xdr:to>
      <xdr:col>36</xdr:col>
      <xdr:colOff>165100</xdr:colOff>
      <xdr:row>37</xdr:row>
      <xdr:rowOff>84702</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32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101229</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101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75725</xdr:rowOff>
    </xdr:from>
    <xdr:to>
      <xdr:col>54</xdr:col>
      <xdr:colOff>189865</xdr:colOff>
      <xdr:row>59</xdr:row>
      <xdr:rowOff>69814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648225"/>
          <a:ext cx="1270" cy="153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73641</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8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69814</xdr:rowOff>
    </xdr:from>
    <xdr:to>
      <xdr:col>55</xdr:col>
      <xdr:colOff>88900</xdr:colOff>
      <xdr:row>59</xdr:row>
      <xdr:rowOff>69814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8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22402</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42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75725</xdr:rowOff>
    </xdr:from>
    <xdr:to>
      <xdr:col>55</xdr:col>
      <xdr:colOff>88900</xdr:colOff>
      <xdr:row>50</xdr:row>
      <xdr:rowOff>75725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64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87220</xdr:rowOff>
    </xdr:from>
    <xdr:to>
      <xdr:col>55</xdr:col>
      <xdr:colOff>0</xdr:colOff>
      <xdr:row>57</xdr:row>
      <xdr:rowOff>77276</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688420"/>
          <a:ext cx="838200" cy="16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77336</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678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98909</xdr:rowOff>
    </xdr:from>
    <xdr:to>
      <xdr:col>55</xdr:col>
      <xdr:colOff>50800</xdr:colOff>
      <xdr:row>57</xdr:row>
      <xdr:rowOff>29059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70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77276</xdr:rowOff>
    </xdr:from>
    <xdr:to>
      <xdr:col>50</xdr:col>
      <xdr:colOff>114300</xdr:colOff>
      <xdr:row>57</xdr:row>
      <xdr:rowOff>107663</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849926"/>
          <a:ext cx="889000" cy="30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114274</xdr:rowOff>
    </xdr:from>
    <xdr:to>
      <xdr:col>50</xdr:col>
      <xdr:colOff>165100</xdr:colOff>
      <xdr:row>57</xdr:row>
      <xdr:rowOff>44424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60951</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9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160551</xdr:rowOff>
    </xdr:from>
    <xdr:to>
      <xdr:col>45</xdr:col>
      <xdr:colOff>177800</xdr:colOff>
      <xdr:row>57</xdr:row>
      <xdr:rowOff>107663</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761751"/>
          <a:ext cx="889000" cy="118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103514</xdr:rowOff>
    </xdr:from>
    <xdr:to>
      <xdr:col>46</xdr:col>
      <xdr:colOff>38100</xdr:colOff>
      <xdr:row>57</xdr:row>
      <xdr:rowOff>33664</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70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50191</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160551</xdr:rowOff>
    </xdr:from>
    <xdr:to>
      <xdr:col>41</xdr:col>
      <xdr:colOff>50800</xdr:colOff>
      <xdr:row>58</xdr:row>
      <xdr:rowOff>100642</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972300" y="9761751"/>
          <a:ext cx="889000" cy="28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36795</xdr:rowOff>
    </xdr:from>
    <xdr:to>
      <xdr:col>41</xdr:col>
      <xdr:colOff>101600</xdr:colOff>
      <xdr:row>56</xdr:row>
      <xdr:rowOff>138395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154922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42380</xdr:rowOff>
    </xdr:from>
    <xdr:to>
      <xdr:col>36</xdr:col>
      <xdr:colOff>165100</xdr:colOff>
      <xdr:row>56</xdr:row>
      <xdr:rowOff>143980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160507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36420</xdr:rowOff>
    </xdr:from>
    <xdr:to>
      <xdr:col>55</xdr:col>
      <xdr:colOff>50800</xdr:colOff>
      <xdr:row>56</xdr:row>
      <xdr:rowOff>138020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63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59297</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489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26476</xdr:rowOff>
    </xdr:from>
    <xdr:to>
      <xdr:col>50</xdr:col>
      <xdr:colOff>165100</xdr:colOff>
      <xdr:row>57</xdr:row>
      <xdr:rowOff>128076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79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119203</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89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56863</xdr:rowOff>
    </xdr:from>
    <xdr:to>
      <xdr:col>46</xdr:col>
      <xdr:colOff>38100</xdr:colOff>
      <xdr:row>57</xdr:row>
      <xdr:rowOff>158463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829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149590</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922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109751</xdr:rowOff>
    </xdr:from>
    <xdr:to>
      <xdr:col>41</xdr:col>
      <xdr:colOff>101600</xdr:colOff>
      <xdr:row>57</xdr:row>
      <xdr:rowOff>39901</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710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31028</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80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49842</xdr:rowOff>
    </xdr:from>
    <xdr:to>
      <xdr:col>36</xdr:col>
      <xdr:colOff>165100</xdr:colOff>
      <xdr:row>58</xdr:row>
      <xdr:rowOff>151442</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99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142569</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1008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62547</xdr:rowOff>
    </xdr:from>
    <xdr:to>
      <xdr:col>54</xdr:col>
      <xdr:colOff>189865</xdr:colOff>
      <xdr:row>78</xdr:row>
      <xdr:rowOff>135060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064047"/>
          <a:ext cx="1270" cy="144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138887</xdr:rowOff>
    </xdr:from>
    <xdr:ext cx="378565"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1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135060</xdr:rowOff>
    </xdr:from>
    <xdr:to>
      <xdr:col>55</xdr:col>
      <xdr:colOff>88900</xdr:colOff>
      <xdr:row>78</xdr:row>
      <xdr:rowOff>135060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0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9224</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83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62547</xdr:rowOff>
    </xdr:from>
    <xdr:to>
      <xdr:col>55</xdr:col>
      <xdr:colOff>88900</xdr:colOff>
      <xdr:row>70</xdr:row>
      <xdr:rowOff>62547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06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119469</xdr:rowOff>
    </xdr:from>
    <xdr:to>
      <xdr:col>55</xdr:col>
      <xdr:colOff>0</xdr:colOff>
      <xdr:row>77</xdr:row>
      <xdr:rowOff>159245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9639300" y="13321119"/>
          <a:ext cx="838200" cy="39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39037</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069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16160</xdr:rowOff>
    </xdr:from>
    <xdr:to>
      <xdr:col>55</xdr:col>
      <xdr:colOff>50800</xdr:colOff>
      <xdr:row>77</xdr:row>
      <xdr:rowOff>117760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1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144135</xdr:rowOff>
    </xdr:from>
    <xdr:to>
      <xdr:col>50</xdr:col>
      <xdr:colOff>114300</xdr:colOff>
      <xdr:row>77</xdr:row>
      <xdr:rowOff>159245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8750300" y="13174335"/>
          <a:ext cx="889000" cy="186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147490</xdr:rowOff>
    </xdr:from>
    <xdr:to>
      <xdr:col>50</xdr:col>
      <xdr:colOff>165100</xdr:colOff>
      <xdr:row>77</xdr:row>
      <xdr:rowOff>77640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17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94167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295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140454</xdr:rowOff>
    </xdr:from>
    <xdr:to>
      <xdr:col>45</xdr:col>
      <xdr:colOff>177800</xdr:colOff>
      <xdr:row>76</xdr:row>
      <xdr:rowOff>144135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7861300" y="12999204"/>
          <a:ext cx="889000" cy="17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134117</xdr:rowOff>
    </xdr:from>
    <xdr:to>
      <xdr:col>46</xdr:col>
      <xdr:colOff>38100</xdr:colOff>
      <xdr:row>77</xdr:row>
      <xdr:rowOff>64267</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16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55394</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325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140454</xdr:rowOff>
    </xdr:from>
    <xdr:to>
      <xdr:col>41</xdr:col>
      <xdr:colOff>50800</xdr:colOff>
      <xdr:row>77</xdr:row>
      <xdr:rowOff>55301</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6972300" y="12999204"/>
          <a:ext cx="889000" cy="25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116241</xdr:rowOff>
    </xdr:from>
    <xdr:to>
      <xdr:col>41</xdr:col>
      <xdr:colOff>101600</xdr:colOff>
      <xdr:row>77</xdr:row>
      <xdr:rowOff>46391</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37518</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323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143033</xdr:rowOff>
    </xdr:from>
    <xdr:to>
      <xdr:col>36</xdr:col>
      <xdr:colOff>165100</xdr:colOff>
      <xdr:row>77</xdr:row>
      <xdr:rowOff>73183</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1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89709</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94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68669</xdr:rowOff>
    </xdr:from>
    <xdr:to>
      <xdr:col>55</xdr:col>
      <xdr:colOff>50800</xdr:colOff>
      <xdr:row>77</xdr:row>
      <xdr:rowOff>170269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270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47096</xdr:rowOff>
    </xdr:from>
    <xdr:ext cx="469744"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248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108445</xdr:rowOff>
    </xdr:from>
    <xdr:to>
      <xdr:col>50</xdr:col>
      <xdr:colOff>165100</xdr:colOff>
      <xdr:row>78</xdr:row>
      <xdr:rowOff>38595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31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29722</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04428" y="1340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93335</xdr:rowOff>
    </xdr:from>
    <xdr:to>
      <xdr:col>46</xdr:col>
      <xdr:colOff>38100</xdr:colOff>
      <xdr:row>77</xdr:row>
      <xdr:rowOff>23485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123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40012</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483111" y="1289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89654</xdr:rowOff>
    </xdr:from>
    <xdr:to>
      <xdr:col>41</xdr:col>
      <xdr:colOff>101600</xdr:colOff>
      <xdr:row>76</xdr:row>
      <xdr:rowOff>19803</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294840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36331</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594111" y="1272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4501</xdr:rowOff>
    </xdr:from>
    <xdr:to>
      <xdr:col>36</xdr:col>
      <xdr:colOff>165100</xdr:colOff>
      <xdr:row>77</xdr:row>
      <xdr:rowOff>106101</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20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97228</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05111" y="1329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123050</xdr:rowOff>
    </xdr:from>
    <xdr:to>
      <xdr:col>54</xdr:col>
      <xdr:colOff>189865</xdr:colOff>
      <xdr:row>98</xdr:row>
      <xdr:rowOff>42450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725000"/>
          <a:ext cx="1270" cy="111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46277</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8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42450</xdr:rowOff>
    </xdr:from>
    <xdr:to>
      <xdr:col>55</xdr:col>
      <xdr:colOff>88900</xdr:colOff>
      <xdr:row>98</xdr:row>
      <xdr:rowOff>42450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8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69727</xdr:rowOff>
    </xdr:from>
    <xdr:ext cx="534377"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50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123050</xdr:rowOff>
    </xdr:from>
    <xdr:to>
      <xdr:col>55</xdr:col>
      <xdr:colOff>88900</xdr:colOff>
      <xdr:row>91</xdr:row>
      <xdr:rowOff>123050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7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34258</xdr:rowOff>
    </xdr:from>
    <xdr:to>
      <xdr:col>55</xdr:col>
      <xdr:colOff>0</xdr:colOff>
      <xdr:row>97</xdr:row>
      <xdr:rowOff>79597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9639300" y="16664908"/>
          <a:ext cx="83820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155306</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271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132429</xdr:rowOff>
    </xdr:from>
    <xdr:to>
      <xdr:col>55</xdr:col>
      <xdr:colOff>50800</xdr:colOff>
      <xdr:row>96</xdr:row>
      <xdr:rowOff>62579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79597</xdr:rowOff>
    </xdr:from>
    <xdr:to>
      <xdr:col>50</xdr:col>
      <xdr:colOff>114300</xdr:colOff>
      <xdr:row>98</xdr:row>
      <xdr:rowOff>29248</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8750300" y="16710247"/>
          <a:ext cx="889000" cy="121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4451</xdr:rowOff>
    </xdr:from>
    <xdr:to>
      <xdr:col>50</xdr:col>
      <xdr:colOff>165100</xdr:colOff>
      <xdr:row>96</xdr:row>
      <xdr:rowOff>106051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122578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29248</xdr:rowOff>
    </xdr:from>
    <xdr:to>
      <xdr:col>45</xdr:col>
      <xdr:colOff>177800</xdr:colOff>
      <xdr:row>98</xdr:row>
      <xdr:rowOff>64472</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7861300" y="16831348"/>
          <a:ext cx="889000" cy="3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18835</xdr:rowOff>
    </xdr:from>
    <xdr:to>
      <xdr:col>46</xdr:col>
      <xdr:colOff>38100</xdr:colOff>
      <xdr:row>96</xdr:row>
      <xdr:rowOff>120435</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136962</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64472</xdr:rowOff>
    </xdr:from>
    <xdr:to>
      <xdr:col>41</xdr:col>
      <xdr:colOff>50800</xdr:colOff>
      <xdr:row>98</xdr:row>
      <xdr:rowOff>77426</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6972300" y="16866572"/>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153708</xdr:rowOff>
    </xdr:from>
    <xdr:to>
      <xdr:col>41</xdr:col>
      <xdr:colOff>101600</xdr:colOff>
      <xdr:row>96</xdr:row>
      <xdr:rowOff>83858</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100385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136125</xdr:rowOff>
    </xdr:from>
    <xdr:to>
      <xdr:col>36</xdr:col>
      <xdr:colOff>165100</xdr:colOff>
      <xdr:row>96</xdr:row>
      <xdr:rowOff>66275</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4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82802</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19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154908</xdr:rowOff>
    </xdr:from>
    <xdr:to>
      <xdr:col>55</xdr:col>
      <xdr:colOff>50800</xdr:colOff>
      <xdr:row>97</xdr:row>
      <xdr:rowOff>85058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6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133335</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59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28797</xdr:rowOff>
    </xdr:from>
    <xdr:to>
      <xdr:col>50</xdr:col>
      <xdr:colOff>165100</xdr:colOff>
      <xdr:row>97</xdr:row>
      <xdr:rowOff>130397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65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121524</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75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149898</xdr:rowOff>
    </xdr:from>
    <xdr:to>
      <xdr:col>46</xdr:col>
      <xdr:colOff>38100</xdr:colOff>
      <xdr:row>98</xdr:row>
      <xdr:rowOff>80048</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78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71175</xdr:rowOff>
    </xdr:from>
    <xdr:ext cx="469744"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515428" y="1687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13672</xdr:rowOff>
    </xdr:from>
    <xdr:to>
      <xdr:col>41</xdr:col>
      <xdr:colOff>101600</xdr:colOff>
      <xdr:row>98</xdr:row>
      <xdr:rowOff>115272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81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106399</xdr:rowOff>
    </xdr:from>
    <xdr:ext cx="469744"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626428" y="1690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26626</xdr:rowOff>
    </xdr:from>
    <xdr:to>
      <xdr:col>36</xdr:col>
      <xdr:colOff>165100</xdr:colOff>
      <xdr:row>98</xdr:row>
      <xdr:rowOff>128226</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828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119353</xdr:rowOff>
    </xdr:from>
    <xdr:ext cx="469744"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37428" y="16921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129337</xdr:rowOff>
    </xdr:from>
    <xdr:to>
      <xdr:col>85</xdr:col>
      <xdr:colOff>126364</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444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76014</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21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129337</xdr:rowOff>
    </xdr:from>
    <xdr:to>
      <xdr:col>86</xdr:col>
      <xdr:colOff>25400</xdr:colOff>
      <xdr:row>31</xdr:row>
      <xdr:rowOff>129337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44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42621</xdr:rowOff>
    </xdr:from>
    <xdr:to>
      <xdr:col>85</xdr:col>
      <xdr:colOff>127000</xdr:colOff>
      <xdr:row>39</xdr:row>
      <xdr:rowOff>44221</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729171"/>
          <a:ext cx="8382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103700</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47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80823</xdr:rowOff>
    </xdr:from>
    <xdr:to>
      <xdr:col>85</xdr:col>
      <xdr:colOff>177800</xdr:colOff>
      <xdr:row>39</xdr:row>
      <xdr:rowOff>10973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95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40716</xdr:rowOff>
    </xdr:from>
    <xdr:to>
      <xdr:col>81</xdr:col>
      <xdr:colOff>50800</xdr:colOff>
      <xdr:row>39</xdr:row>
      <xdr:rowOff>42621</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727266"/>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106273</xdr:rowOff>
    </xdr:from>
    <xdr:to>
      <xdr:col>81</xdr:col>
      <xdr:colOff>101600</xdr:colOff>
      <xdr:row>39</xdr:row>
      <xdr:rowOff>36423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2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52951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2017" y="6396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38583</xdr:rowOff>
    </xdr:from>
    <xdr:to>
      <xdr:col>76</xdr:col>
      <xdr:colOff>114300</xdr:colOff>
      <xdr:row>39</xdr:row>
      <xdr:rowOff>40716</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725133"/>
          <a:ext cx="889000" cy="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62535</xdr:rowOff>
    </xdr:from>
    <xdr:to>
      <xdr:col>76</xdr:col>
      <xdr:colOff>165100</xdr:colOff>
      <xdr:row>38</xdr:row>
      <xdr:rowOff>164135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5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9212</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35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45059</xdr:rowOff>
    </xdr:from>
    <xdr:to>
      <xdr:col>71</xdr:col>
      <xdr:colOff>177800</xdr:colOff>
      <xdr:row>39</xdr:row>
      <xdr:rowOff>38583</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560159"/>
          <a:ext cx="889000" cy="164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108102</xdr:rowOff>
    </xdr:from>
    <xdr:to>
      <xdr:col>72</xdr:col>
      <xdr:colOff>38100</xdr:colOff>
      <xdr:row>38</xdr:row>
      <xdr:rowOff>38252</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54779</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2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140030</xdr:rowOff>
    </xdr:from>
    <xdr:to>
      <xdr:col>67</xdr:col>
      <xdr:colOff>101600</xdr:colOff>
      <xdr:row>38</xdr:row>
      <xdr:rowOff>70180</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48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86707</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25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164871</xdr:rowOff>
    </xdr:from>
    <xdr:to>
      <xdr:col>85</xdr:col>
      <xdr:colOff>177800</xdr:colOff>
      <xdr:row>39</xdr:row>
      <xdr:rowOff>95021</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7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79798</xdr:rowOff>
    </xdr:from>
    <xdr:ext cx="249299"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948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163271</xdr:rowOff>
    </xdr:from>
    <xdr:to>
      <xdr:col>81</xdr:col>
      <xdr:colOff>101600</xdr:colOff>
      <xdr:row>39</xdr:row>
      <xdr:rowOff>93421</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678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84548</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24333" y="67710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161366</xdr:rowOff>
    </xdr:from>
    <xdr:to>
      <xdr:col>76</xdr:col>
      <xdr:colOff>165100</xdr:colOff>
      <xdr:row>39</xdr:row>
      <xdr:rowOff>91516</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67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82643</xdr:rowOff>
    </xdr:from>
    <xdr:ext cx="313932"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35333" y="67691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159233</xdr:rowOff>
    </xdr:from>
    <xdr:to>
      <xdr:col>72</xdr:col>
      <xdr:colOff>38100</xdr:colOff>
      <xdr:row>39</xdr:row>
      <xdr:rowOff>89383</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67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80510</xdr:rowOff>
    </xdr:from>
    <xdr:ext cx="313932"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46333" y="67670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165709</xdr:rowOff>
    </xdr:from>
    <xdr:to>
      <xdr:col>67</xdr:col>
      <xdr:colOff>101600</xdr:colOff>
      <xdr:row>38</xdr:row>
      <xdr:rowOff>95859</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50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86986</xdr:rowOff>
    </xdr:from>
    <xdr:ext cx="469744"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579428" y="6602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142129</xdr:rowOff>
    </xdr:from>
    <xdr:to>
      <xdr:col>85</xdr:col>
      <xdr:colOff>126364</xdr:colOff>
      <xdr:row>78</xdr:row>
      <xdr:rowOff>98067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143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101894</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474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98067</xdr:rowOff>
    </xdr:from>
    <xdr:to>
      <xdr:col>86</xdr:col>
      <xdr:colOff>25400</xdr:colOff>
      <xdr:row>78</xdr:row>
      <xdr:rowOff>98067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88806</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91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142129</xdr:rowOff>
    </xdr:from>
    <xdr:to>
      <xdr:col>86</xdr:col>
      <xdr:colOff>25400</xdr:colOff>
      <xdr:row>70</xdr:row>
      <xdr:rowOff>142129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143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73634</xdr:rowOff>
    </xdr:from>
    <xdr:to>
      <xdr:col>85</xdr:col>
      <xdr:colOff>127000</xdr:colOff>
      <xdr:row>76</xdr:row>
      <xdr:rowOff>114812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3103834"/>
          <a:ext cx="838200" cy="41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11651</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698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160224</xdr:rowOff>
    </xdr:from>
    <xdr:to>
      <xdr:col>85</xdr:col>
      <xdr:colOff>177800</xdr:colOff>
      <xdr:row>75</xdr:row>
      <xdr:rowOff>90374</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84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114812</xdr:rowOff>
    </xdr:from>
    <xdr:to>
      <xdr:col>81</xdr:col>
      <xdr:colOff>50800</xdr:colOff>
      <xdr:row>76</xdr:row>
      <xdr:rowOff>154160</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3145012"/>
          <a:ext cx="889000" cy="3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157337</xdr:rowOff>
    </xdr:from>
    <xdr:to>
      <xdr:col>81</xdr:col>
      <xdr:colOff>101600</xdr:colOff>
      <xdr:row>75</xdr:row>
      <xdr:rowOff>87487</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44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104014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61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154160</xdr:rowOff>
    </xdr:from>
    <xdr:to>
      <xdr:col>76</xdr:col>
      <xdr:colOff>114300</xdr:colOff>
      <xdr:row>77</xdr:row>
      <xdr:rowOff>46431</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184360"/>
          <a:ext cx="889000" cy="6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161652</xdr:rowOff>
    </xdr:from>
    <xdr:to>
      <xdr:col>76</xdr:col>
      <xdr:colOff>165100</xdr:colOff>
      <xdr:row>75</xdr:row>
      <xdr:rowOff>91802</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108329</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62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46431</xdr:rowOff>
    </xdr:from>
    <xdr:to>
      <xdr:col>71</xdr:col>
      <xdr:colOff>177800</xdr:colOff>
      <xdr:row>77</xdr:row>
      <xdr:rowOff>60347</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3248081"/>
          <a:ext cx="889000" cy="13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10861</xdr:rowOff>
    </xdr:from>
    <xdr:to>
      <xdr:col>72</xdr:col>
      <xdr:colOff>38100</xdr:colOff>
      <xdr:row>75</xdr:row>
      <xdr:rowOff>112461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128988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64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162881</xdr:rowOff>
    </xdr:from>
    <xdr:to>
      <xdr:col>67</xdr:col>
      <xdr:colOff>101600</xdr:colOff>
      <xdr:row>75</xdr:row>
      <xdr:rowOff>93031</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285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109558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62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22834</xdr:rowOff>
    </xdr:from>
    <xdr:to>
      <xdr:col>85</xdr:col>
      <xdr:colOff>177800</xdr:colOff>
      <xdr:row>76</xdr:row>
      <xdr:rowOff>124434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05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1261</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03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64012</xdr:rowOff>
    </xdr:from>
    <xdr:to>
      <xdr:col>81</xdr:col>
      <xdr:colOff>101600</xdr:colOff>
      <xdr:row>76</xdr:row>
      <xdr:rowOff>165612</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09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156739</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18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103360</xdr:rowOff>
    </xdr:from>
    <xdr:to>
      <xdr:col>76</xdr:col>
      <xdr:colOff>165100</xdr:colOff>
      <xdr:row>77</xdr:row>
      <xdr:rowOff>33510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13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24637</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226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167081</xdr:rowOff>
    </xdr:from>
    <xdr:to>
      <xdr:col>72</xdr:col>
      <xdr:colOff>38100</xdr:colOff>
      <xdr:row>77</xdr:row>
      <xdr:rowOff>97231</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197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88358</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29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9547</xdr:rowOff>
    </xdr:from>
    <xdr:to>
      <xdr:col>67</xdr:col>
      <xdr:colOff>101600</xdr:colOff>
      <xdr:row>77</xdr:row>
      <xdr:rowOff>111147</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21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102274</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303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a:extLst>
            <a:ext uri="{FF2B5EF4-FFF2-40B4-BE49-F238E27FC236}">
              <a16:creationId xmlns:a16="http://schemas.microsoft.com/office/drawing/2014/main" id="{00000000-0008-0000-06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143717</xdr:rowOff>
    </xdr:from>
    <xdr:to>
      <xdr:col>85</xdr:col>
      <xdr:colOff>126364</xdr:colOff>
      <xdr:row>99</xdr:row>
      <xdr:rowOff>36111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6317595" y="15574217"/>
          <a:ext cx="1269" cy="1435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39938</xdr:rowOff>
    </xdr:from>
    <xdr:ext cx="469744" cy="259045"/>
    <xdr:sp macro="" textlink="">
      <xdr:nvSpPr>
        <xdr:cNvPr id="690" name="積立金最小値テキスト">
          <a:extLst>
            <a:ext uri="{FF2B5EF4-FFF2-40B4-BE49-F238E27FC236}">
              <a16:creationId xmlns:a16="http://schemas.microsoft.com/office/drawing/2014/main" id="{00000000-0008-0000-0600-0000B2020000}"/>
            </a:ext>
          </a:extLst>
        </xdr:cNvPr>
        <xdr:cNvSpPr txBox="1"/>
      </xdr:nvSpPr>
      <xdr:spPr>
        <a:xfrm>
          <a:off x="16370300" y="1701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36111</xdr:rowOff>
    </xdr:from>
    <xdr:to>
      <xdr:col>86</xdr:col>
      <xdr:colOff>25400</xdr:colOff>
      <xdr:row>99</xdr:row>
      <xdr:rowOff>36111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7009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90394</xdr:rowOff>
    </xdr:from>
    <xdr:ext cx="534377" cy="259045"/>
    <xdr:sp macro="" textlink="">
      <xdr:nvSpPr>
        <xdr:cNvPr id="692" name="積立金最大値テキスト">
          <a:extLst>
            <a:ext uri="{FF2B5EF4-FFF2-40B4-BE49-F238E27FC236}">
              <a16:creationId xmlns:a16="http://schemas.microsoft.com/office/drawing/2014/main" id="{00000000-0008-0000-0600-0000B4020000}"/>
            </a:ext>
          </a:extLst>
        </xdr:cNvPr>
        <xdr:cNvSpPr txBox="1"/>
      </xdr:nvSpPr>
      <xdr:spPr>
        <a:xfrm>
          <a:off x="16370300" y="1534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143717</xdr:rowOff>
    </xdr:from>
    <xdr:to>
      <xdr:col>86</xdr:col>
      <xdr:colOff>25400</xdr:colOff>
      <xdr:row>90</xdr:row>
      <xdr:rowOff>143717</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557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97800</xdr:rowOff>
    </xdr:from>
    <xdr:to>
      <xdr:col>85</xdr:col>
      <xdr:colOff>127000</xdr:colOff>
      <xdr:row>97</xdr:row>
      <xdr:rowOff>109655</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5481300" y="16728450"/>
          <a:ext cx="838200" cy="1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40846</xdr:rowOff>
    </xdr:from>
    <xdr:ext cx="534377" cy="259045"/>
    <xdr:sp macro="" textlink="">
      <xdr:nvSpPr>
        <xdr:cNvPr id="695" name="積立金平均値テキスト">
          <a:extLst>
            <a:ext uri="{FF2B5EF4-FFF2-40B4-BE49-F238E27FC236}">
              <a16:creationId xmlns:a16="http://schemas.microsoft.com/office/drawing/2014/main" id="{00000000-0008-0000-0600-0000B7020000}"/>
            </a:ext>
          </a:extLst>
        </xdr:cNvPr>
        <xdr:cNvSpPr txBox="1"/>
      </xdr:nvSpPr>
      <xdr:spPr>
        <a:xfrm>
          <a:off x="16370300" y="16500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17969</xdr:rowOff>
    </xdr:from>
    <xdr:to>
      <xdr:col>85</xdr:col>
      <xdr:colOff>177800</xdr:colOff>
      <xdr:row>97</xdr:row>
      <xdr:rowOff>119569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6268700" y="1664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109655</xdr:rowOff>
    </xdr:from>
    <xdr:to>
      <xdr:col>81</xdr:col>
      <xdr:colOff>50800</xdr:colOff>
      <xdr:row>97</xdr:row>
      <xdr:rowOff>109720</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4592300" y="16740305"/>
          <a:ext cx="8890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154019</xdr:rowOff>
    </xdr:from>
    <xdr:to>
      <xdr:col>81</xdr:col>
      <xdr:colOff>101600</xdr:colOff>
      <xdr:row>97</xdr:row>
      <xdr:rowOff>84169</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5430500" y="1661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100696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388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109720</xdr:rowOff>
    </xdr:from>
    <xdr:to>
      <xdr:col>76</xdr:col>
      <xdr:colOff>114300</xdr:colOff>
      <xdr:row>97</xdr:row>
      <xdr:rowOff>122620</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3703300" y="16740370"/>
          <a:ext cx="889000" cy="1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147520</xdr:rowOff>
    </xdr:from>
    <xdr:to>
      <xdr:col>76</xdr:col>
      <xdr:colOff>165100</xdr:colOff>
      <xdr:row>97</xdr:row>
      <xdr:rowOff>77670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4541500" y="1660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94197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38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122620</xdr:rowOff>
    </xdr:from>
    <xdr:to>
      <xdr:col>71</xdr:col>
      <xdr:colOff>177800</xdr:colOff>
      <xdr:row>98</xdr:row>
      <xdr:rowOff>88657</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flipV="1">
          <a:off x="12814300" y="16753270"/>
          <a:ext cx="889000" cy="13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143013</xdr:rowOff>
    </xdr:from>
    <xdr:to>
      <xdr:col>72</xdr:col>
      <xdr:colOff>38100</xdr:colOff>
      <xdr:row>98</xdr:row>
      <xdr:rowOff>73163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3652500" y="167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64290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68428" y="1686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21365</xdr:rowOff>
    </xdr:from>
    <xdr:to>
      <xdr:col>67</xdr:col>
      <xdr:colOff>101600</xdr:colOff>
      <xdr:row>98</xdr:row>
      <xdr:rowOff>122965</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2763500" y="1682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139492</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6598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47000</xdr:rowOff>
    </xdr:from>
    <xdr:to>
      <xdr:col>85</xdr:col>
      <xdr:colOff>177800</xdr:colOff>
      <xdr:row>97</xdr:row>
      <xdr:rowOff>148600</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6268700" y="1667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25427</xdr:rowOff>
    </xdr:from>
    <xdr:ext cx="534377" cy="259045"/>
    <xdr:sp macro="" textlink="">
      <xdr:nvSpPr>
        <xdr:cNvPr id="714" name="積立金該当値テキスト">
          <a:extLst>
            <a:ext uri="{FF2B5EF4-FFF2-40B4-BE49-F238E27FC236}">
              <a16:creationId xmlns:a16="http://schemas.microsoft.com/office/drawing/2014/main" id="{00000000-0008-0000-0600-0000CA020000}"/>
            </a:ext>
          </a:extLst>
        </xdr:cNvPr>
        <xdr:cNvSpPr txBox="1"/>
      </xdr:nvSpPr>
      <xdr:spPr>
        <a:xfrm>
          <a:off x="16370300" y="1665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58855</xdr:rowOff>
    </xdr:from>
    <xdr:to>
      <xdr:col>81</xdr:col>
      <xdr:colOff>101600</xdr:colOff>
      <xdr:row>97</xdr:row>
      <xdr:rowOff>160455</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5430500" y="1668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151582</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5214111" y="1678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58920</xdr:rowOff>
    </xdr:from>
    <xdr:to>
      <xdr:col>76</xdr:col>
      <xdr:colOff>165100</xdr:colOff>
      <xdr:row>97</xdr:row>
      <xdr:rowOff>160520</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4541500" y="1668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151647</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4325111" y="16782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71820</xdr:rowOff>
    </xdr:from>
    <xdr:to>
      <xdr:col>72</xdr:col>
      <xdr:colOff>38100</xdr:colOff>
      <xdr:row>98</xdr:row>
      <xdr:rowOff>1970</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3652500" y="1670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18497</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3468428" y="16477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37857</xdr:rowOff>
    </xdr:from>
    <xdr:to>
      <xdr:col>67</xdr:col>
      <xdr:colOff>101600</xdr:colOff>
      <xdr:row>98</xdr:row>
      <xdr:rowOff>139457</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2763500" y="1683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130584</xdr:rowOff>
    </xdr:from>
    <xdr:ext cx="469744"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2579428" y="1693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114173</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429123"/>
          <a:ext cx="1269" cy="1301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60850</xdr:rowOff>
    </xdr:from>
    <xdr:ext cx="469744"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204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114173</xdr:rowOff>
    </xdr:from>
    <xdr:to>
      <xdr:col>116</xdr:col>
      <xdr:colOff>152400</xdr:colOff>
      <xdr:row>31</xdr:row>
      <xdr:rowOff>114173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42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3763</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175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152336</xdr:rowOff>
    </xdr:from>
    <xdr:to>
      <xdr:col>116</xdr:col>
      <xdr:colOff>114300</xdr:colOff>
      <xdr:row>37</xdr:row>
      <xdr:rowOff>82486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3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139383</xdr:rowOff>
    </xdr:from>
    <xdr:to>
      <xdr:col>112</xdr:col>
      <xdr:colOff>38100</xdr:colOff>
      <xdr:row>37</xdr:row>
      <xdr:rowOff>69533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31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86060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08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141859</xdr:rowOff>
    </xdr:from>
    <xdr:to>
      <xdr:col>107</xdr:col>
      <xdr:colOff>101600</xdr:colOff>
      <xdr:row>37</xdr:row>
      <xdr:rowOff>72009</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31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88536</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99428" y="6089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142430</xdr:rowOff>
    </xdr:from>
    <xdr:to>
      <xdr:col>102</xdr:col>
      <xdr:colOff>165100</xdr:colOff>
      <xdr:row>37</xdr:row>
      <xdr:rowOff>72580</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31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89107</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08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117284</xdr:rowOff>
    </xdr:from>
    <xdr:to>
      <xdr:col>98</xdr:col>
      <xdr:colOff>38100</xdr:colOff>
      <xdr:row>37</xdr:row>
      <xdr:rowOff>47434</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28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63961</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06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37973</xdr:rowOff>
    </xdr:from>
    <xdr:to>
      <xdr:col>116</xdr:col>
      <xdr:colOff>62864</xdr:colOff>
      <xdr:row>59</xdr:row>
      <xdr:rowOff>44259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781923"/>
          <a:ext cx="1269" cy="1377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48086</xdr:rowOff>
    </xdr:from>
    <xdr:ext cx="313932"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1636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44259</xdr:rowOff>
    </xdr:from>
    <xdr:to>
      <xdr:col>116</xdr:col>
      <xdr:colOff>152400</xdr:colOff>
      <xdr:row>59</xdr:row>
      <xdr:rowOff>44259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159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156100</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55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37973</xdr:rowOff>
    </xdr:from>
    <xdr:to>
      <xdr:col>116</xdr:col>
      <xdr:colOff>152400</xdr:colOff>
      <xdr:row>51</xdr:row>
      <xdr:rowOff>37973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781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43593</xdr:rowOff>
    </xdr:from>
    <xdr:to>
      <xdr:col>116</xdr:col>
      <xdr:colOff>63500</xdr:colOff>
      <xdr:row>59</xdr:row>
      <xdr:rowOff>43612</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21323300" y="10159143"/>
          <a:ext cx="8382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45197</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817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22320</xdr:rowOff>
    </xdr:from>
    <xdr:to>
      <xdr:col>116</xdr:col>
      <xdr:colOff>114300</xdr:colOff>
      <xdr:row>58</xdr:row>
      <xdr:rowOff>123920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43593</xdr:rowOff>
    </xdr:from>
    <xdr:to>
      <xdr:col>111</xdr:col>
      <xdr:colOff>177800</xdr:colOff>
      <xdr:row>59</xdr:row>
      <xdr:rowOff>43612</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0434300" y="10159143"/>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21768</xdr:rowOff>
    </xdr:from>
    <xdr:to>
      <xdr:col>112</xdr:col>
      <xdr:colOff>38100</xdr:colOff>
      <xdr:row>58</xdr:row>
      <xdr:rowOff>123368</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139895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43364</xdr:rowOff>
    </xdr:from>
    <xdr:to>
      <xdr:col>107</xdr:col>
      <xdr:colOff>50800</xdr:colOff>
      <xdr:row>59</xdr:row>
      <xdr:rowOff>43593</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9545300" y="10158914"/>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9481</xdr:rowOff>
    </xdr:from>
    <xdr:to>
      <xdr:col>107</xdr:col>
      <xdr:colOff>101600</xdr:colOff>
      <xdr:row>58</xdr:row>
      <xdr:rowOff>111081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127608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43059</xdr:rowOff>
    </xdr:from>
    <xdr:to>
      <xdr:col>102</xdr:col>
      <xdr:colOff>114300</xdr:colOff>
      <xdr:row>59</xdr:row>
      <xdr:rowOff>43364</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8656300" y="10158609"/>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160547</xdr:rowOff>
    </xdr:from>
    <xdr:to>
      <xdr:col>102</xdr:col>
      <xdr:colOff>165100</xdr:colOff>
      <xdr:row>58</xdr:row>
      <xdr:rowOff>90697</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107224</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44285</xdr:rowOff>
    </xdr:from>
    <xdr:to>
      <xdr:col>98</xdr:col>
      <xdr:colOff>38100</xdr:colOff>
      <xdr:row>58</xdr:row>
      <xdr:rowOff>145885</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99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162412</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7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164243</xdr:rowOff>
    </xdr:from>
    <xdr:to>
      <xdr:col>116</xdr:col>
      <xdr:colOff>114300</xdr:colOff>
      <xdr:row>59</xdr:row>
      <xdr:rowOff>94393</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101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79170</xdr:rowOff>
    </xdr:from>
    <xdr:ext cx="313932"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100232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164262</xdr:rowOff>
    </xdr:from>
    <xdr:to>
      <xdr:col>112</xdr:col>
      <xdr:colOff>38100</xdr:colOff>
      <xdr:row>59</xdr:row>
      <xdr:rowOff>94412</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1010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85539</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166333" y="102010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164243</xdr:rowOff>
    </xdr:from>
    <xdr:to>
      <xdr:col>107</xdr:col>
      <xdr:colOff>101600</xdr:colOff>
      <xdr:row>59</xdr:row>
      <xdr:rowOff>94393</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101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85520</xdr:rowOff>
    </xdr:from>
    <xdr:ext cx="313932"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277333" y="102010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164014</xdr:rowOff>
    </xdr:from>
    <xdr:to>
      <xdr:col>102</xdr:col>
      <xdr:colOff>165100</xdr:colOff>
      <xdr:row>59</xdr:row>
      <xdr:rowOff>94164</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1010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85291</xdr:rowOff>
    </xdr:from>
    <xdr:ext cx="313932"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388333" y="102008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163709</xdr:rowOff>
    </xdr:from>
    <xdr:to>
      <xdr:col>98</xdr:col>
      <xdr:colOff>38100</xdr:colOff>
      <xdr:row>59</xdr:row>
      <xdr:rowOff>93859</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1010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84986</xdr:rowOff>
    </xdr:from>
    <xdr:ext cx="313932"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499333" y="102005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0" name="繰出金グラフ枠">
          <a:extLst>
            <a:ext uri="{FF2B5EF4-FFF2-40B4-BE49-F238E27FC236}">
              <a16:creationId xmlns:a16="http://schemas.microsoft.com/office/drawing/2014/main" id="{00000000-0008-0000-0600-00005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43117</xdr:rowOff>
    </xdr:from>
    <xdr:to>
      <xdr:col>116</xdr:col>
      <xdr:colOff>62864</xdr:colOff>
      <xdr:row>78</xdr:row>
      <xdr:rowOff>68035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2159595" y="12216067"/>
          <a:ext cx="1269" cy="122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71862</xdr:rowOff>
    </xdr:from>
    <xdr:ext cx="534377" cy="259045"/>
    <xdr:sp macro="" textlink="">
      <xdr:nvSpPr>
        <xdr:cNvPr id="862" name="繰出金最小値テキスト">
          <a:extLst>
            <a:ext uri="{FF2B5EF4-FFF2-40B4-BE49-F238E27FC236}">
              <a16:creationId xmlns:a16="http://schemas.microsoft.com/office/drawing/2014/main" id="{00000000-0008-0000-0600-00005E030000}"/>
            </a:ext>
          </a:extLst>
        </xdr:cNvPr>
        <xdr:cNvSpPr txBox="1"/>
      </xdr:nvSpPr>
      <xdr:spPr>
        <a:xfrm>
          <a:off x="22212300" y="1344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68035</xdr:rowOff>
    </xdr:from>
    <xdr:to>
      <xdr:col>116</xdr:col>
      <xdr:colOff>152400</xdr:colOff>
      <xdr:row>78</xdr:row>
      <xdr:rowOff>68035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344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161244</xdr:rowOff>
    </xdr:from>
    <xdr:ext cx="534377" cy="259045"/>
    <xdr:sp macro="" textlink="">
      <xdr:nvSpPr>
        <xdr:cNvPr id="864" name="繰出金最大値テキスト">
          <a:extLst>
            <a:ext uri="{FF2B5EF4-FFF2-40B4-BE49-F238E27FC236}">
              <a16:creationId xmlns:a16="http://schemas.microsoft.com/office/drawing/2014/main" id="{00000000-0008-0000-0600-000060030000}"/>
            </a:ext>
          </a:extLst>
        </xdr:cNvPr>
        <xdr:cNvSpPr txBox="1"/>
      </xdr:nvSpPr>
      <xdr:spPr>
        <a:xfrm>
          <a:off x="22212300" y="1199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43117</xdr:rowOff>
    </xdr:from>
    <xdr:to>
      <xdr:col>116</xdr:col>
      <xdr:colOff>152400</xdr:colOff>
      <xdr:row>71</xdr:row>
      <xdr:rowOff>43117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2216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143053</xdr:rowOff>
    </xdr:from>
    <xdr:to>
      <xdr:col>116</xdr:col>
      <xdr:colOff>63500</xdr:colOff>
      <xdr:row>75</xdr:row>
      <xdr:rowOff>83579</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1323300" y="12830353"/>
          <a:ext cx="838200" cy="111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104856</xdr:rowOff>
    </xdr:from>
    <xdr:ext cx="534377" cy="259045"/>
    <xdr:sp macro="" textlink="">
      <xdr:nvSpPr>
        <xdr:cNvPr id="867" name="繰出金平均値テキスト">
          <a:extLst>
            <a:ext uri="{FF2B5EF4-FFF2-40B4-BE49-F238E27FC236}">
              <a16:creationId xmlns:a16="http://schemas.microsoft.com/office/drawing/2014/main" id="{00000000-0008-0000-0600-000063030000}"/>
            </a:ext>
          </a:extLst>
        </xdr:cNvPr>
        <xdr:cNvSpPr txBox="1"/>
      </xdr:nvSpPr>
      <xdr:spPr>
        <a:xfrm>
          <a:off x="22212300" y="1279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126429</xdr:rowOff>
    </xdr:from>
    <xdr:to>
      <xdr:col>116</xdr:col>
      <xdr:colOff>114300</xdr:colOff>
      <xdr:row>75</xdr:row>
      <xdr:rowOff>56579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21107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83579</xdr:rowOff>
    </xdr:from>
    <xdr:to>
      <xdr:col>111</xdr:col>
      <xdr:colOff>177800</xdr:colOff>
      <xdr:row>75</xdr:row>
      <xdr:rowOff>124041</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20434300" y="12942329"/>
          <a:ext cx="889000" cy="4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14605</xdr:rowOff>
    </xdr:from>
    <xdr:to>
      <xdr:col>112</xdr:col>
      <xdr:colOff>38100</xdr:colOff>
      <xdr:row>75</xdr:row>
      <xdr:rowOff>116205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1272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132732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64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124041</xdr:rowOff>
    </xdr:from>
    <xdr:to>
      <xdr:col>107</xdr:col>
      <xdr:colOff>50800</xdr:colOff>
      <xdr:row>75</xdr:row>
      <xdr:rowOff>168047</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9545300" y="12982791"/>
          <a:ext cx="889000" cy="4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47142</xdr:rowOff>
    </xdr:from>
    <xdr:to>
      <xdr:col>107</xdr:col>
      <xdr:colOff>101600</xdr:colOff>
      <xdr:row>75</xdr:row>
      <xdr:rowOff>148741</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0383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165269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168047</xdr:rowOff>
    </xdr:from>
    <xdr:to>
      <xdr:col>102</xdr:col>
      <xdr:colOff>114300</xdr:colOff>
      <xdr:row>76</xdr:row>
      <xdr:rowOff>47613</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flipV="1">
          <a:off x="18656300" y="13026797"/>
          <a:ext cx="889000" cy="51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63830</xdr:rowOff>
    </xdr:from>
    <xdr:to>
      <xdr:col>102</xdr:col>
      <xdr:colOff>165100</xdr:colOff>
      <xdr:row>75</xdr:row>
      <xdr:rowOff>165430</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9494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10507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69050</xdr:rowOff>
    </xdr:from>
    <xdr:to>
      <xdr:col>98</xdr:col>
      <xdr:colOff>38100</xdr:colOff>
      <xdr:row>75</xdr:row>
      <xdr:rowOff>170650</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8605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15727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703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92253</xdr:rowOff>
    </xdr:from>
    <xdr:to>
      <xdr:col>116</xdr:col>
      <xdr:colOff>114300</xdr:colOff>
      <xdr:row>75</xdr:row>
      <xdr:rowOff>22403</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2110700" y="12779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115130</xdr:rowOff>
    </xdr:from>
    <xdr:ext cx="534377" cy="259045"/>
    <xdr:sp macro="" textlink="">
      <xdr:nvSpPr>
        <xdr:cNvPr id="886" name="繰出金該当値テキスト">
          <a:extLst>
            <a:ext uri="{FF2B5EF4-FFF2-40B4-BE49-F238E27FC236}">
              <a16:creationId xmlns:a16="http://schemas.microsoft.com/office/drawing/2014/main" id="{00000000-0008-0000-0600-000076030000}"/>
            </a:ext>
          </a:extLst>
        </xdr:cNvPr>
        <xdr:cNvSpPr txBox="1"/>
      </xdr:nvSpPr>
      <xdr:spPr>
        <a:xfrm>
          <a:off x="22212300" y="1263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32779</xdr:rowOff>
    </xdr:from>
    <xdr:to>
      <xdr:col>112</xdr:col>
      <xdr:colOff>38100</xdr:colOff>
      <xdr:row>75</xdr:row>
      <xdr:rowOff>134379</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1272500" y="12891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125506</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1056111" y="1298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73241</xdr:rowOff>
    </xdr:from>
    <xdr:to>
      <xdr:col>107</xdr:col>
      <xdr:colOff>101600</xdr:colOff>
      <xdr:row>76</xdr:row>
      <xdr:rowOff>3392</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0383500" y="129319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165967</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167111" y="1302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117246</xdr:rowOff>
    </xdr:from>
    <xdr:to>
      <xdr:col>102</xdr:col>
      <xdr:colOff>165100</xdr:colOff>
      <xdr:row>76</xdr:row>
      <xdr:rowOff>47396</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9494500" y="1297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38524</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9278111" y="13068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168263</xdr:rowOff>
    </xdr:from>
    <xdr:to>
      <xdr:col>98</xdr:col>
      <xdr:colOff>38100</xdr:colOff>
      <xdr:row>76</xdr:row>
      <xdr:rowOff>98413</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8605500" y="1302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89540</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389111" y="13119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a:extLst>
            <a:ext uri="{FF2B5EF4-FFF2-40B4-BE49-F238E27FC236}">
              <a16:creationId xmlns:a16="http://schemas.microsoft.com/office/drawing/2014/main" id="{00000000-0008-0000-0600-00008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1" name="前年度繰上充用金最小値テキスト">
          <a:extLst>
            <a:ext uri="{FF2B5EF4-FFF2-40B4-BE49-F238E27FC236}">
              <a16:creationId xmlns:a16="http://schemas.microsoft.com/office/drawing/2014/main" id="{00000000-0008-0000-0600-00008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3" name="前年度繰上充用金最大値テキスト">
          <a:extLst>
            <a:ext uri="{FF2B5EF4-FFF2-40B4-BE49-F238E27FC236}">
              <a16:creationId xmlns:a16="http://schemas.microsoft.com/office/drawing/2014/main" id="{00000000-0008-0000-0600-00009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6" name="前年度繰上充用金平均値テキスト">
          <a:extLst>
            <a:ext uri="{FF2B5EF4-FFF2-40B4-BE49-F238E27FC236}">
              <a16:creationId xmlns:a16="http://schemas.microsoft.com/office/drawing/2014/main" id="{00000000-0008-0000-0600-00009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4" name="直線コネクタ 923">
          <a:extLst>
            <a:ext uri="{FF2B5EF4-FFF2-40B4-BE49-F238E27FC236}">
              <a16:creationId xmlns:a16="http://schemas.microsoft.com/office/drawing/2014/main" id="{00000000-0008-0000-0600-00009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5" name="前年度繰上充用金該当値テキスト">
          <a:extLst>
            <a:ext uri="{FF2B5EF4-FFF2-40B4-BE49-F238E27FC236}">
              <a16:creationId xmlns:a16="http://schemas.microsoft.com/office/drawing/2014/main" id="{00000000-0008-0000-0600-0000A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a:extLst>
            <a:ext uri="{FF2B5EF4-FFF2-40B4-BE49-F238E27FC236}">
              <a16:creationId xmlns:a16="http://schemas.microsoft.com/office/drawing/2014/main" id="{00000000-0008-0000-0600-0000B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普通建設事業費の住民一人当たりのコストは、前年度と比較して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9,891</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円増加しており、主な要因は、枚方市駅周辺再整備や学校空調整備事業経費の増によるものである。普通建設事業費については、毎年概ね</a:t>
          </a:r>
          <a:r>
            <a:rPr kumimoji="1" lang="en-US" altLang="ja-JP" sz="1300">
              <a:solidFill>
                <a:schemeClr val="tx1"/>
              </a:solidFill>
              <a:latin typeface="ＭＳ Ｐゴシック" panose="020B0600070205080204" pitchFamily="50" charset="-128"/>
              <a:ea typeface="ＭＳ Ｐゴシック" panose="020B0600070205080204" pitchFamily="50" charset="-128"/>
            </a:rPr>
            <a:t>70</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億円程度を基本としながら、引き続き予定される大規模事業については財政に与える影響を踏まえ計画的に実施していく。公債費の住民一人当たりのコストは、類似団体内平均値と比較して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7,192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円低いものの、前年度と比較すると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1,441</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加しており、これは普通建設事業費の増加によるものである。引き続き、減債基金を活用した市債残高の抑制に努め、公債費の負担軽減を図っていく。扶助費の住民一人当たりのコストは、類似団体内平均値と同様に増加傾向にあり、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13,110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円の増となっている。これは、国の低所得者支援に係る給付金や障害者自立支援費の増などによるものである。繰出金の住民一人当たりのコストは、前年度と比較して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2,939</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円の増となっており、療養給付費負担金を始めとした後期高齢者医療や国民健康保険に対する繰出金の増加によるものである。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394,221
388,380
65.12
170,832,656
167,930,483
2,352,424
82,494,461
113,794,141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23114</xdr:rowOff>
    </xdr:from>
    <xdr:to>
      <xdr:col>24</xdr:col>
      <xdr:colOff>62865</xdr:colOff>
      <xdr:row>37</xdr:row>
      <xdr:rowOff>167132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8064"/>
          <a:ext cx="127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170959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1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167132</xdr:rowOff>
    </xdr:from>
    <xdr:to>
      <xdr:col>24</xdr:col>
      <xdr:colOff>152400</xdr:colOff>
      <xdr:row>37</xdr:row>
      <xdr:rowOff>167132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0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141241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23114</xdr:rowOff>
    </xdr:from>
    <xdr:to>
      <xdr:col>24</xdr:col>
      <xdr:colOff>152400</xdr:colOff>
      <xdr:row>31</xdr:row>
      <xdr:rowOff>23114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8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92456</xdr:rowOff>
    </xdr:from>
    <xdr:to>
      <xdr:col>24</xdr:col>
      <xdr:colOff>63500</xdr:colOff>
      <xdr:row>36</xdr:row>
      <xdr:rowOff>154940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64656"/>
          <a:ext cx="838200" cy="62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50817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80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27940</xdr:rowOff>
    </xdr:from>
    <xdr:to>
      <xdr:col>24</xdr:col>
      <xdr:colOff>114300</xdr:colOff>
      <xdr:row>35</xdr:row>
      <xdr:rowOff>129540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148082</xdr:rowOff>
    </xdr:from>
    <xdr:to>
      <xdr:col>19</xdr:col>
      <xdr:colOff>177800</xdr:colOff>
      <xdr:row>36</xdr:row>
      <xdr:rowOff>154940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32028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42418</xdr:rowOff>
    </xdr:from>
    <xdr:to>
      <xdr:col>20</xdr:col>
      <xdr:colOff>38100</xdr:colOff>
      <xdr:row>35</xdr:row>
      <xdr:rowOff>144018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160545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110744</xdr:rowOff>
    </xdr:from>
    <xdr:to>
      <xdr:col>15</xdr:col>
      <xdr:colOff>50800</xdr:colOff>
      <xdr:row>36</xdr:row>
      <xdr:rowOff>148082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282944"/>
          <a:ext cx="88900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56134</xdr:rowOff>
    </xdr:from>
    <xdr:to>
      <xdr:col>15</xdr:col>
      <xdr:colOff>101600</xdr:colOff>
      <xdr:row>35</xdr:row>
      <xdr:rowOff>157734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2811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110744</xdr:rowOff>
    </xdr:from>
    <xdr:to>
      <xdr:col>10</xdr:col>
      <xdr:colOff>114300</xdr:colOff>
      <xdr:row>36</xdr:row>
      <xdr:rowOff>158750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282944"/>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58420</xdr:rowOff>
    </xdr:from>
    <xdr:to>
      <xdr:col>10</xdr:col>
      <xdr:colOff>165100</xdr:colOff>
      <xdr:row>35</xdr:row>
      <xdr:rowOff>160020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5097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21082</xdr:rowOff>
    </xdr:from>
    <xdr:to>
      <xdr:col>6</xdr:col>
      <xdr:colOff>38100</xdr:colOff>
      <xdr:row>35</xdr:row>
      <xdr:rowOff>122682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139209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41656</xdr:rowOff>
    </xdr:from>
    <xdr:to>
      <xdr:col>24</xdr:col>
      <xdr:colOff>114300</xdr:colOff>
      <xdr:row>36</xdr:row>
      <xdr:rowOff>143256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1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20083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92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104140</xdr:rowOff>
    </xdr:from>
    <xdr:to>
      <xdr:col>20</xdr:col>
      <xdr:colOff>38100</xdr:colOff>
      <xdr:row>37</xdr:row>
      <xdr:rowOff>34290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7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25417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6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97282</xdr:rowOff>
    </xdr:from>
    <xdr:to>
      <xdr:col>15</xdr:col>
      <xdr:colOff>101600</xdr:colOff>
      <xdr:row>37</xdr:row>
      <xdr:rowOff>27432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6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18559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62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59944</xdr:rowOff>
    </xdr:from>
    <xdr:to>
      <xdr:col>10</xdr:col>
      <xdr:colOff>165100</xdr:colOff>
      <xdr:row>36</xdr:row>
      <xdr:rowOff>161544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3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152671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2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107950</xdr:rowOff>
    </xdr:from>
    <xdr:to>
      <xdr:col>6</xdr:col>
      <xdr:colOff>38100</xdr:colOff>
      <xdr:row>37</xdr:row>
      <xdr:rowOff>38100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8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29227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115074</xdr:rowOff>
    </xdr:from>
    <xdr:to>
      <xdr:col>24</xdr:col>
      <xdr:colOff>62865</xdr:colOff>
      <xdr:row>59</xdr:row>
      <xdr:rowOff>121094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373374"/>
          <a:ext cx="1270" cy="863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124921</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4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121094</xdr:rowOff>
    </xdr:from>
    <xdr:to>
      <xdr:col>24</xdr:col>
      <xdr:colOff>152400</xdr:colOff>
      <xdr:row>59</xdr:row>
      <xdr:rowOff>121094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3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61751</xdr:rowOff>
    </xdr:from>
    <xdr:ext cx="534377"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14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91,939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115074</xdr:rowOff>
    </xdr:from>
    <xdr:to>
      <xdr:col>24</xdr:col>
      <xdr:colOff>152400</xdr:colOff>
      <xdr:row>54</xdr:row>
      <xdr:rowOff>115074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37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59</xdr:row>
      <xdr:rowOff>3721</xdr:rowOff>
    </xdr:from>
    <xdr:to>
      <xdr:col>24</xdr:col>
      <xdr:colOff>63500</xdr:colOff>
      <xdr:row>59</xdr:row>
      <xdr:rowOff>3911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10119271"/>
          <a:ext cx="8382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19969</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926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168542</xdr:rowOff>
    </xdr:from>
    <xdr:to>
      <xdr:col>24</xdr:col>
      <xdr:colOff>114300</xdr:colOff>
      <xdr:row>58</xdr:row>
      <xdr:rowOff>98692</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10655</xdr:rowOff>
    </xdr:from>
    <xdr:to>
      <xdr:col>19</xdr:col>
      <xdr:colOff>177800</xdr:colOff>
      <xdr:row>59</xdr:row>
      <xdr:rowOff>3721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54755"/>
          <a:ext cx="889000" cy="164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145872</xdr:rowOff>
    </xdr:from>
    <xdr:to>
      <xdr:col>20</xdr:col>
      <xdr:colOff>38100</xdr:colOff>
      <xdr:row>58</xdr:row>
      <xdr:rowOff>76022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92549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69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83185</xdr:rowOff>
    </xdr:from>
    <xdr:to>
      <xdr:col>15</xdr:col>
      <xdr:colOff>50800</xdr:colOff>
      <xdr:row>58</xdr:row>
      <xdr:rowOff>10655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8655685"/>
          <a:ext cx="889000" cy="129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146786</xdr:rowOff>
    </xdr:from>
    <xdr:to>
      <xdr:col>15</xdr:col>
      <xdr:colOff>101600</xdr:colOff>
      <xdr:row>58</xdr:row>
      <xdr:rowOff>76936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68063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83185</xdr:rowOff>
    </xdr:from>
    <xdr:to>
      <xdr:col>10</xdr:col>
      <xdr:colOff>114300</xdr:colOff>
      <xdr:row>59</xdr:row>
      <xdr:rowOff>39065</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8655685"/>
          <a:ext cx="889000" cy="1498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124523</xdr:rowOff>
    </xdr:from>
    <xdr:to>
      <xdr:col>10</xdr:col>
      <xdr:colOff>165100</xdr:colOff>
      <xdr:row>51</xdr:row>
      <xdr:rowOff>54673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45800</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62750</xdr:rowOff>
    </xdr:from>
    <xdr:to>
      <xdr:col>6</xdr:col>
      <xdr:colOff>38100</xdr:colOff>
      <xdr:row>58</xdr:row>
      <xdr:rowOff>164350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1000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9427</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78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124561</xdr:rowOff>
    </xdr:from>
    <xdr:to>
      <xdr:col>24</xdr:col>
      <xdr:colOff>114300</xdr:colOff>
      <xdr:row>59</xdr:row>
      <xdr:rowOff>54711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1006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39488</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83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124371</xdr:rowOff>
    </xdr:from>
    <xdr:to>
      <xdr:col>20</xdr:col>
      <xdr:colOff>38100</xdr:colOff>
      <xdr:row>59</xdr:row>
      <xdr:rowOff>54521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6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45648</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16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131305</xdr:rowOff>
    </xdr:from>
    <xdr:to>
      <xdr:col>15</xdr:col>
      <xdr:colOff>101600</xdr:colOff>
      <xdr:row>58</xdr:row>
      <xdr:rowOff>61455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0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77982</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679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32385</xdr:rowOff>
    </xdr:from>
    <xdr:to>
      <xdr:col>10</xdr:col>
      <xdr:colOff>165100</xdr:colOff>
      <xdr:row>50</xdr:row>
      <xdr:rowOff>133985</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860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150512</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8380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159715</xdr:rowOff>
    </xdr:from>
    <xdr:to>
      <xdr:col>6</xdr:col>
      <xdr:colOff>38100</xdr:colOff>
      <xdr:row>59</xdr:row>
      <xdr:rowOff>89865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101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80992</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10196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89390</xdr:rowOff>
    </xdr:from>
    <xdr:to>
      <xdr:col>24</xdr:col>
      <xdr:colOff>62865</xdr:colOff>
      <xdr:row>78</xdr:row>
      <xdr:rowOff>156680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090890"/>
          <a:ext cx="1270" cy="1438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160507</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3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156680</xdr:rowOff>
    </xdr:from>
    <xdr:to>
      <xdr:col>24</xdr:col>
      <xdr:colOff>152400</xdr:colOff>
      <xdr:row>78</xdr:row>
      <xdr:rowOff>156680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36067</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66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89390</xdr:rowOff>
    </xdr:from>
    <xdr:to>
      <xdr:col>24</xdr:col>
      <xdr:colOff>152400</xdr:colOff>
      <xdr:row>70</xdr:row>
      <xdr:rowOff>89390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09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97235</xdr:rowOff>
    </xdr:from>
    <xdr:to>
      <xdr:col>24</xdr:col>
      <xdr:colOff>63500</xdr:colOff>
      <xdr:row>76</xdr:row>
      <xdr:rowOff>63805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955985"/>
          <a:ext cx="838200" cy="138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90169</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489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111742</xdr:rowOff>
    </xdr:from>
    <xdr:to>
      <xdr:col>24</xdr:col>
      <xdr:colOff>114300</xdr:colOff>
      <xdr:row>76</xdr:row>
      <xdr:rowOff>41892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158472</xdr:rowOff>
    </xdr:from>
    <xdr:to>
      <xdr:col>19</xdr:col>
      <xdr:colOff>177800</xdr:colOff>
      <xdr:row>76</xdr:row>
      <xdr:rowOff>63805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3017222"/>
          <a:ext cx="889000" cy="76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32334</xdr:rowOff>
    </xdr:from>
    <xdr:to>
      <xdr:col>20</xdr:col>
      <xdr:colOff>38100</xdr:colOff>
      <xdr:row>76</xdr:row>
      <xdr:rowOff>133934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6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125061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155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158472</xdr:rowOff>
    </xdr:from>
    <xdr:to>
      <xdr:col>15</xdr:col>
      <xdr:colOff>50800</xdr:colOff>
      <xdr:row>77</xdr:row>
      <xdr:rowOff>68304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017222"/>
          <a:ext cx="889000" cy="25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142018</xdr:rowOff>
    </xdr:from>
    <xdr:to>
      <xdr:col>15</xdr:col>
      <xdr:colOff>101600</xdr:colOff>
      <xdr:row>76</xdr:row>
      <xdr:rowOff>72168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0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63295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093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68304</xdr:rowOff>
    </xdr:from>
    <xdr:to>
      <xdr:col>10</xdr:col>
      <xdr:colOff>114300</xdr:colOff>
      <xdr:row>77</xdr:row>
      <xdr:rowOff>126724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269954"/>
          <a:ext cx="889000" cy="5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33176</xdr:rowOff>
    </xdr:from>
    <xdr:to>
      <xdr:col>10</xdr:col>
      <xdr:colOff>165100</xdr:colOff>
      <xdr:row>77</xdr:row>
      <xdr:rowOff>134776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2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125903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32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90171</xdr:rowOff>
    </xdr:from>
    <xdr:to>
      <xdr:col>6</xdr:col>
      <xdr:colOff>38100</xdr:colOff>
      <xdr:row>78</xdr:row>
      <xdr:rowOff>20321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29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11448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384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46435</xdr:rowOff>
    </xdr:from>
    <xdr:to>
      <xdr:col>24</xdr:col>
      <xdr:colOff>114300</xdr:colOff>
      <xdr:row>75</xdr:row>
      <xdr:rowOff>148034</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90518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69312</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756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13005</xdr:rowOff>
    </xdr:from>
    <xdr:to>
      <xdr:col>20</xdr:col>
      <xdr:colOff>38100</xdr:colOff>
      <xdr:row>76</xdr:row>
      <xdr:rowOff>114605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043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131132</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818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107672</xdr:rowOff>
    </xdr:from>
    <xdr:to>
      <xdr:col>15</xdr:col>
      <xdr:colOff>101600</xdr:colOff>
      <xdr:row>76</xdr:row>
      <xdr:rowOff>37822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296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54349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74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17504</xdr:rowOff>
    </xdr:from>
    <xdr:to>
      <xdr:col>10</xdr:col>
      <xdr:colOff>165100</xdr:colOff>
      <xdr:row>77</xdr:row>
      <xdr:rowOff>119104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21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135631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994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75924</xdr:rowOff>
    </xdr:from>
    <xdr:to>
      <xdr:col>6</xdr:col>
      <xdr:colOff>38100</xdr:colOff>
      <xdr:row>78</xdr:row>
      <xdr:rowOff>6074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27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22601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052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85694</xdr:rowOff>
    </xdr:from>
    <xdr:to>
      <xdr:col>24</xdr:col>
      <xdr:colOff>62865</xdr:colOff>
      <xdr:row>98</xdr:row>
      <xdr:rowOff>55918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87644"/>
          <a:ext cx="1270" cy="1170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59745</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61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55918</xdr:rowOff>
    </xdr:from>
    <xdr:to>
      <xdr:col>24</xdr:col>
      <xdr:colOff>152400</xdr:colOff>
      <xdr:row>98</xdr:row>
      <xdr:rowOff>55918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58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32371</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6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89,835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85694</xdr:rowOff>
    </xdr:from>
    <xdr:to>
      <xdr:col>24</xdr:col>
      <xdr:colOff>152400</xdr:colOff>
      <xdr:row>91</xdr:row>
      <xdr:rowOff>85694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51327</xdr:rowOff>
    </xdr:from>
    <xdr:to>
      <xdr:col>24</xdr:col>
      <xdr:colOff>63500</xdr:colOff>
      <xdr:row>97</xdr:row>
      <xdr:rowOff>10655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510527"/>
          <a:ext cx="838200" cy="130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114825</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402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91948</xdr:rowOff>
    </xdr:from>
    <xdr:to>
      <xdr:col>24</xdr:col>
      <xdr:colOff>114300</xdr:colOff>
      <xdr:row>97</xdr:row>
      <xdr:rowOff>22098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55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51327</xdr:rowOff>
    </xdr:from>
    <xdr:to>
      <xdr:col>19</xdr:col>
      <xdr:colOff>177800</xdr:colOff>
      <xdr:row>96</xdr:row>
      <xdr:rowOff>111240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908300" y="16510527"/>
          <a:ext cx="889000" cy="5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133192</xdr:rowOff>
    </xdr:from>
    <xdr:to>
      <xdr:col>20</xdr:col>
      <xdr:colOff>38100</xdr:colOff>
      <xdr:row>96</xdr:row>
      <xdr:rowOff>63342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4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79869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111240</xdr:rowOff>
    </xdr:from>
    <xdr:to>
      <xdr:col>15</xdr:col>
      <xdr:colOff>50800</xdr:colOff>
      <xdr:row>98</xdr:row>
      <xdr:rowOff>6426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570440"/>
          <a:ext cx="889000" cy="238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1022</xdr:rowOff>
    </xdr:from>
    <xdr:to>
      <xdr:col>15</xdr:col>
      <xdr:colOff>101600</xdr:colOff>
      <xdr:row>96</xdr:row>
      <xdr:rowOff>102622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46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119149</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23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6426</xdr:rowOff>
    </xdr:from>
    <xdr:to>
      <xdr:col>10</xdr:col>
      <xdr:colOff>114300</xdr:colOff>
      <xdr:row>98</xdr:row>
      <xdr:rowOff>81007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808526"/>
          <a:ext cx="889000" cy="7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38379</xdr:rowOff>
    </xdr:from>
    <xdr:to>
      <xdr:col>10</xdr:col>
      <xdr:colOff>165100</xdr:colOff>
      <xdr:row>97</xdr:row>
      <xdr:rowOff>139979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66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156506</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44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51657</xdr:rowOff>
    </xdr:from>
    <xdr:to>
      <xdr:col>6</xdr:col>
      <xdr:colOff>38100</xdr:colOff>
      <xdr:row>97</xdr:row>
      <xdr:rowOff>153257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68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169784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45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131305</xdr:rowOff>
    </xdr:from>
    <xdr:to>
      <xdr:col>24</xdr:col>
      <xdr:colOff>114300</xdr:colOff>
      <xdr:row>97</xdr:row>
      <xdr:rowOff>61455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5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109732</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568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527</xdr:rowOff>
    </xdr:from>
    <xdr:to>
      <xdr:col>20</xdr:col>
      <xdr:colOff>38100</xdr:colOff>
      <xdr:row>96</xdr:row>
      <xdr:rowOff>102127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45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93254</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552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60440</xdr:rowOff>
    </xdr:from>
    <xdr:to>
      <xdr:col>15</xdr:col>
      <xdr:colOff>101600</xdr:colOff>
      <xdr:row>96</xdr:row>
      <xdr:rowOff>162040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519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153167</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612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127076</xdr:rowOff>
    </xdr:from>
    <xdr:to>
      <xdr:col>10</xdr:col>
      <xdr:colOff>165100</xdr:colOff>
      <xdr:row>98</xdr:row>
      <xdr:rowOff>57226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75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48353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85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30207</xdr:rowOff>
    </xdr:from>
    <xdr:to>
      <xdr:col>6</xdr:col>
      <xdr:colOff>38100</xdr:colOff>
      <xdr:row>98</xdr:row>
      <xdr:rowOff>131807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83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122934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92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88265</xdr:rowOff>
    </xdr:from>
    <xdr:to>
      <xdr:col>54</xdr:col>
      <xdr:colOff>189865</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03215"/>
          <a:ext cx="127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34942</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7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88265</xdr:rowOff>
    </xdr:from>
    <xdr:to>
      <xdr:col>55</xdr:col>
      <xdr:colOff>88900</xdr:colOff>
      <xdr:row>31</xdr:row>
      <xdr:rowOff>88265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0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52070</xdr:rowOff>
    </xdr:from>
    <xdr:to>
      <xdr:col>55</xdr:col>
      <xdr:colOff>0</xdr:colOff>
      <xdr:row>38</xdr:row>
      <xdr:rowOff>62738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9639300" y="6567170"/>
          <a:ext cx="8382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101490</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2736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78613</xdr:rowOff>
    </xdr:from>
    <xdr:to>
      <xdr:col>55</xdr:col>
      <xdr:colOff>50800</xdr:colOff>
      <xdr:row>38</xdr:row>
      <xdr:rowOff>8763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62738</xdr:rowOff>
    </xdr:from>
    <xdr:to>
      <xdr:col>50</xdr:col>
      <xdr:colOff>114300</xdr:colOff>
      <xdr:row>38</xdr:row>
      <xdr:rowOff>67691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577838"/>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72517</xdr:rowOff>
    </xdr:from>
    <xdr:to>
      <xdr:col>50</xdr:col>
      <xdr:colOff>165100</xdr:colOff>
      <xdr:row>38</xdr:row>
      <xdr:rowOff>2667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19194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191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145796</xdr:rowOff>
    </xdr:from>
    <xdr:to>
      <xdr:col>45</xdr:col>
      <xdr:colOff>177800</xdr:colOff>
      <xdr:row>38</xdr:row>
      <xdr:rowOff>67691</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489446"/>
          <a:ext cx="8890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59944</xdr:rowOff>
    </xdr:from>
    <xdr:to>
      <xdr:col>46</xdr:col>
      <xdr:colOff>38100</xdr:colOff>
      <xdr:row>37</xdr:row>
      <xdr:rowOff>161544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6621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145796</xdr:rowOff>
    </xdr:from>
    <xdr:to>
      <xdr:col>41</xdr:col>
      <xdr:colOff>50800</xdr:colOff>
      <xdr:row>37</xdr:row>
      <xdr:rowOff>147320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48944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57277</xdr:rowOff>
    </xdr:from>
    <xdr:to>
      <xdr:col>41</xdr:col>
      <xdr:colOff>101600</xdr:colOff>
      <xdr:row>37</xdr:row>
      <xdr:rowOff>158877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0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3954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176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69088</xdr:rowOff>
    </xdr:from>
    <xdr:to>
      <xdr:col>36</xdr:col>
      <xdr:colOff>165100</xdr:colOff>
      <xdr:row>37</xdr:row>
      <xdr:rowOff>170688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1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15765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187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xdr:rowOff>
    </xdr:from>
    <xdr:to>
      <xdr:col>55</xdr:col>
      <xdr:colOff>50800</xdr:colOff>
      <xdr:row>38</xdr:row>
      <xdr:rowOff>102870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51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151147</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494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11938</xdr:rowOff>
    </xdr:from>
    <xdr:to>
      <xdr:col>50</xdr:col>
      <xdr:colOff>165100</xdr:colOff>
      <xdr:row>38</xdr:row>
      <xdr:rowOff>113538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527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104665</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619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16891</xdr:rowOff>
    </xdr:from>
    <xdr:to>
      <xdr:col>46</xdr:col>
      <xdr:colOff>38100</xdr:colOff>
      <xdr:row>38</xdr:row>
      <xdr:rowOff>118491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53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109618</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6247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94996</xdr:rowOff>
    </xdr:from>
    <xdr:to>
      <xdr:col>41</xdr:col>
      <xdr:colOff>101600</xdr:colOff>
      <xdr:row>38</xdr:row>
      <xdr:rowOff>25146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438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16273</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531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96520</xdr:rowOff>
    </xdr:from>
    <xdr:to>
      <xdr:col>36</xdr:col>
      <xdr:colOff>165100</xdr:colOff>
      <xdr:row>38</xdr:row>
      <xdr:rowOff>26670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44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17797</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532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120345</xdr:rowOff>
    </xdr:from>
    <xdr:to>
      <xdr:col>54</xdr:col>
      <xdr:colOff>189865</xdr:colOff>
      <xdr:row>59</xdr:row>
      <xdr:rowOff>35763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92845"/>
          <a:ext cx="1270" cy="1458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39590</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35763</xdr:rowOff>
    </xdr:from>
    <xdr:to>
      <xdr:col>55</xdr:col>
      <xdr:colOff>88900</xdr:colOff>
      <xdr:row>59</xdr:row>
      <xdr:rowOff>35763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67022</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120345</xdr:rowOff>
    </xdr:from>
    <xdr:to>
      <xdr:col>55</xdr:col>
      <xdr:colOff>88900</xdr:colOff>
      <xdr:row>50</xdr:row>
      <xdr:rowOff>120345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9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9779</xdr:rowOff>
    </xdr:from>
    <xdr:to>
      <xdr:col>55</xdr:col>
      <xdr:colOff>0</xdr:colOff>
      <xdr:row>59</xdr:row>
      <xdr:rowOff>10389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10125329"/>
          <a:ext cx="8382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98518</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282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75641</xdr:rowOff>
    </xdr:from>
    <xdr:to>
      <xdr:col>55</xdr:col>
      <xdr:colOff>50800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8103</xdr:rowOff>
    </xdr:from>
    <xdr:to>
      <xdr:col>50</xdr:col>
      <xdr:colOff>114300</xdr:colOff>
      <xdr:row>59</xdr:row>
      <xdr:rowOff>9779</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10123653"/>
          <a:ext cx="8890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100406</xdr:rowOff>
    </xdr:from>
    <xdr:to>
      <xdr:col>50</xdr:col>
      <xdr:colOff>165100</xdr:colOff>
      <xdr:row>57</xdr:row>
      <xdr:rowOff>30556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47083</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8103</xdr:rowOff>
    </xdr:from>
    <xdr:to>
      <xdr:col>45</xdr:col>
      <xdr:colOff>177800</xdr:colOff>
      <xdr:row>59</xdr:row>
      <xdr:rowOff>10160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10123653"/>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107950</xdr:rowOff>
    </xdr:from>
    <xdr:to>
      <xdr:col>46</xdr:col>
      <xdr:colOff>38100</xdr:colOff>
      <xdr:row>57</xdr:row>
      <xdr:rowOff>38100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54627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5435</xdr:rowOff>
    </xdr:from>
    <xdr:to>
      <xdr:col>41</xdr:col>
      <xdr:colOff>50800</xdr:colOff>
      <xdr:row>59</xdr:row>
      <xdr:rowOff>10160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120985"/>
          <a:ext cx="889000" cy="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76632</xdr:rowOff>
    </xdr:from>
    <xdr:to>
      <xdr:col>41</xdr:col>
      <xdr:colOff>101600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99492</xdr:rowOff>
    </xdr:from>
    <xdr:to>
      <xdr:col>36</xdr:col>
      <xdr:colOff>165100</xdr:colOff>
      <xdr:row>57</xdr:row>
      <xdr:rowOff>29642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00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46169</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47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131039</xdr:rowOff>
    </xdr:from>
    <xdr:to>
      <xdr:col>55</xdr:col>
      <xdr:colOff>50800</xdr:colOff>
      <xdr:row>59</xdr:row>
      <xdr:rowOff>61189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7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45966</xdr:rowOff>
    </xdr:from>
    <xdr:ext cx="378565"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90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130429</xdr:rowOff>
    </xdr:from>
    <xdr:to>
      <xdr:col>50</xdr:col>
      <xdr:colOff>165100</xdr:colOff>
      <xdr:row>59</xdr:row>
      <xdr:rowOff>60579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7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51706</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50017" y="101672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128753</xdr:rowOff>
    </xdr:from>
    <xdr:to>
      <xdr:col>46</xdr:col>
      <xdr:colOff>38100</xdr:colOff>
      <xdr:row>59</xdr:row>
      <xdr:rowOff>58903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7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50030</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61017" y="10165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130810</xdr:rowOff>
    </xdr:from>
    <xdr:to>
      <xdr:col>41</xdr:col>
      <xdr:colOff>101600</xdr:colOff>
      <xdr:row>59</xdr:row>
      <xdr:rowOff>60960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7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52087</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72017" y="101676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126085</xdr:rowOff>
    </xdr:from>
    <xdr:to>
      <xdr:col>36</xdr:col>
      <xdr:colOff>165100</xdr:colOff>
      <xdr:row>59</xdr:row>
      <xdr:rowOff>56235</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7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47362</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83017" y="101629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45615</xdr:rowOff>
    </xdr:from>
    <xdr:to>
      <xdr:col>54</xdr:col>
      <xdr:colOff>189865</xdr:colOff>
      <xdr:row>79</xdr:row>
      <xdr:rowOff>74712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18565"/>
          <a:ext cx="1270" cy="1400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78539</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2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74712</xdr:rowOff>
    </xdr:from>
    <xdr:to>
      <xdr:col>55</xdr:col>
      <xdr:colOff>88900</xdr:colOff>
      <xdr:row>79</xdr:row>
      <xdr:rowOff>74712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19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163742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9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45615</xdr:rowOff>
    </xdr:from>
    <xdr:to>
      <xdr:col>55</xdr:col>
      <xdr:colOff>88900</xdr:colOff>
      <xdr:row>71</xdr:row>
      <xdr:rowOff>45615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18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48636</xdr:rowOff>
    </xdr:from>
    <xdr:to>
      <xdr:col>55</xdr:col>
      <xdr:colOff>0</xdr:colOff>
      <xdr:row>79</xdr:row>
      <xdr:rowOff>82533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593186"/>
          <a:ext cx="838200" cy="3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19014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220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167587</xdr:rowOff>
    </xdr:from>
    <xdr:to>
      <xdr:col>55</xdr:col>
      <xdr:colOff>50800</xdr:colOff>
      <xdr:row>78</xdr:row>
      <xdr:rowOff>97737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369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59069</xdr:rowOff>
    </xdr:from>
    <xdr:to>
      <xdr:col>50</xdr:col>
      <xdr:colOff>114300</xdr:colOff>
      <xdr:row>79</xdr:row>
      <xdr:rowOff>82533</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603619"/>
          <a:ext cx="889000" cy="23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122504</xdr:rowOff>
    </xdr:from>
    <xdr:to>
      <xdr:col>50</xdr:col>
      <xdr:colOff>165100</xdr:colOff>
      <xdr:row>78</xdr:row>
      <xdr:rowOff>52654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69181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9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17039</xdr:rowOff>
    </xdr:from>
    <xdr:to>
      <xdr:col>45</xdr:col>
      <xdr:colOff>177800</xdr:colOff>
      <xdr:row>79</xdr:row>
      <xdr:rowOff>59069</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561589"/>
          <a:ext cx="889000" cy="42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95431</xdr:rowOff>
    </xdr:from>
    <xdr:to>
      <xdr:col>46</xdr:col>
      <xdr:colOff>38100</xdr:colOff>
      <xdr:row>78</xdr:row>
      <xdr:rowOff>25581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42108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17039</xdr:rowOff>
    </xdr:from>
    <xdr:to>
      <xdr:col>41</xdr:col>
      <xdr:colOff>50800</xdr:colOff>
      <xdr:row>79</xdr:row>
      <xdr:rowOff>72051</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561589"/>
          <a:ext cx="889000" cy="55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68914</xdr:rowOff>
    </xdr:from>
    <xdr:to>
      <xdr:col>41</xdr:col>
      <xdr:colOff>101600</xdr:colOff>
      <xdr:row>77</xdr:row>
      <xdr:rowOff>170514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15591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38134</xdr:rowOff>
    </xdr:from>
    <xdr:to>
      <xdr:col>36</xdr:col>
      <xdr:colOff>165100</xdr:colOff>
      <xdr:row>78</xdr:row>
      <xdr:rowOff>139734</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4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156261</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169286</xdr:rowOff>
    </xdr:from>
    <xdr:to>
      <xdr:col>55</xdr:col>
      <xdr:colOff>50800</xdr:colOff>
      <xdr:row>79</xdr:row>
      <xdr:rowOff>99436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54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84213</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45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31733</xdr:rowOff>
    </xdr:from>
    <xdr:to>
      <xdr:col>50</xdr:col>
      <xdr:colOff>165100</xdr:colOff>
      <xdr:row>79</xdr:row>
      <xdr:rowOff>133333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57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124460</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66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8269</xdr:rowOff>
    </xdr:from>
    <xdr:to>
      <xdr:col>46</xdr:col>
      <xdr:colOff>38100</xdr:colOff>
      <xdr:row>79</xdr:row>
      <xdr:rowOff>109869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552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100996</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645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137689</xdr:rowOff>
    </xdr:from>
    <xdr:to>
      <xdr:col>41</xdr:col>
      <xdr:colOff>101600</xdr:colOff>
      <xdr:row>79</xdr:row>
      <xdr:rowOff>67839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510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58966</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603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21251</xdr:rowOff>
    </xdr:from>
    <xdr:to>
      <xdr:col>36</xdr:col>
      <xdr:colOff>165100</xdr:colOff>
      <xdr:row>79</xdr:row>
      <xdr:rowOff>122851</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56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113978</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658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67371</xdr:rowOff>
    </xdr:from>
    <xdr:to>
      <xdr:col>54</xdr:col>
      <xdr:colOff>189865</xdr:colOff>
      <xdr:row>98</xdr:row>
      <xdr:rowOff>65291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97871"/>
          <a:ext cx="1270" cy="136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69118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7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65291</xdr:rowOff>
    </xdr:from>
    <xdr:to>
      <xdr:col>55</xdr:col>
      <xdr:colOff>88900</xdr:colOff>
      <xdr:row>98</xdr:row>
      <xdr:rowOff>65291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67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14048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7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67371</xdr:rowOff>
    </xdr:from>
    <xdr:to>
      <xdr:col>55</xdr:col>
      <xdr:colOff>88900</xdr:colOff>
      <xdr:row>90</xdr:row>
      <xdr:rowOff>67371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78618</xdr:rowOff>
    </xdr:from>
    <xdr:to>
      <xdr:col>55</xdr:col>
      <xdr:colOff>0</xdr:colOff>
      <xdr:row>95</xdr:row>
      <xdr:rowOff>27708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194918"/>
          <a:ext cx="838200" cy="120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42981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330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64554</xdr:rowOff>
    </xdr:from>
    <xdr:to>
      <xdr:col>55</xdr:col>
      <xdr:colOff>50800</xdr:colOff>
      <xdr:row>95</xdr:row>
      <xdr:rowOff>166154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5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27708</xdr:rowOff>
    </xdr:from>
    <xdr:to>
      <xdr:col>50</xdr:col>
      <xdr:colOff>114300</xdr:colOff>
      <xdr:row>96</xdr:row>
      <xdr:rowOff>114257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315458"/>
          <a:ext cx="889000" cy="257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46861</xdr:rowOff>
    </xdr:from>
    <xdr:to>
      <xdr:col>50</xdr:col>
      <xdr:colOff>165100</xdr:colOff>
      <xdr:row>95</xdr:row>
      <xdr:rowOff>148461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3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139588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42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114257</xdr:rowOff>
    </xdr:from>
    <xdr:to>
      <xdr:col>45</xdr:col>
      <xdr:colOff>177800</xdr:colOff>
      <xdr:row>96</xdr:row>
      <xdr:rowOff>134145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573457"/>
          <a:ext cx="889000" cy="1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76853</xdr:rowOff>
    </xdr:from>
    <xdr:to>
      <xdr:col>46</xdr:col>
      <xdr:colOff>38100</xdr:colOff>
      <xdr:row>96</xdr:row>
      <xdr:rowOff>7003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36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23530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3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134145</xdr:rowOff>
    </xdr:from>
    <xdr:to>
      <xdr:col>41</xdr:col>
      <xdr:colOff>50800</xdr:colOff>
      <xdr:row>97</xdr:row>
      <xdr:rowOff>60308</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593345"/>
          <a:ext cx="889000" cy="97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31705</xdr:rowOff>
    </xdr:from>
    <xdr:to>
      <xdr:col>41</xdr:col>
      <xdr:colOff>101600</xdr:colOff>
      <xdr:row>95</xdr:row>
      <xdr:rowOff>133305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149832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09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63023</xdr:rowOff>
    </xdr:from>
    <xdr:to>
      <xdr:col>36</xdr:col>
      <xdr:colOff>165100</xdr:colOff>
      <xdr:row>95</xdr:row>
      <xdr:rowOff>164623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35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9700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27818</xdr:rowOff>
    </xdr:from>
    <xdr:to>
      <xdr:col>55</xdr:col>
      <xdr:colOff>50800</xdr:colOff>
      <xdr:row>94</xdr:row>
      <xdr:rowOff>129418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14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50695</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5995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148358</xdr:rowOff>
    </xdr:from>
    <xdr:to>
      <xdr:col>50</xdr:col>
      <xdr:colOff>165100</xdr:colOff>
      <xdr:row>95</xdr:row>
      <xdr:rowOff>78508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264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95035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039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63457</xdr:rowOff>
    </xdr:from>
    <xdr:to>
      <xdr:col>46</xdr:col>
      <xdr:colOff>38100</xdr:colOff>
      <xdr:row>96</xdr:row>
      <xdr:rowOff>165057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52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156184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615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83345</xdr:rowOff>
    </xdr:from>
    <xdr:to>
      <xdr:col>41</xdr:col>
      <xdr:colOff>101600</xdr:colOff>
      <xdr:row>97</xdr:row>
      <xdr:rowOff>13495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54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4622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635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9508</xdr:rowOff>
    </xdr:from>
    <xdr:to>
      <xdr:col>36</xdr:col>
      <xdr:colOff>165100</xdr:colOff>
      <xdr:row>97</xdr:row>
      <xdr:rowOff>111108</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64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102235</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732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130883</xdr:rowOff>
    </xdr:from>
    <xdr:to>
      <xdr:col>85</xdr:col>
      <xdr:colOff>126364</xdr:colOff>
      <xdr:row>39</xdr:row>
      <xdr:rowOff>61758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74383"/>
          <a:ext cx="1269" cy="1473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65585</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5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61758</xdr:rowOff>
    </xdr:from>
    <xdr:to>
      <xdr:col>86</xdr:col>
      <xdr:colOff>25400</xdr:colOff>
      <xdr:row>39</xdr:row>
      <xdr:rowOff>61758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77560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4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130883</xdr:rowOff>
    </xdr:from>
    <xdr:to>
      <xdr:col>86</xdr:col>
      <xdr:colOff>25400</xdr:colOff>
      <xdr:row>30</xdr:row>
      <xdr:rowOff>130883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74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54138</xdr:rowOff>
    </xdr:from>
    <xdr:to>
      <xdr:col>85</xdr:col>
      <xdr:colOff>127000</xdr:colOff>
      <xdr:row>37</xdr:row>
      <xdr:rowOff>90932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5481300" y="6397788"/>
          <a:ext cx="838200" cy="3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146611</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473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123734</xdr:rowOff>
    </xdr:from>
    <xdr:to>
      <xdr:col>85</xdr:col>
      <xdr:colOff>177800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54138</xdr:rowOff>
    </xdr:from>
    <xdr:to>
      <xdr:col>81</xdr:col>
      <xdr:colOff>50800</xdr:colOff>
      <xdr:row>37</xdr:row>
      <xdr:rowOff>158206</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397788"/>
          <a:ext cx="889000" cy="104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25328</xdr:rowOff>
    </xdr:from>
    <xdr:to>
      <xdr:col>81</xdr:col>
      <xdr:colOff>101600</xdr:colOff>
      <xdr:row>37</xdr:row>
      <xdr:rowOff>126928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118055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46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103995</xdr:rowOff>
    </xdr:from>
    <xdr:to>
      <xdr:col>76</xdr:col>
      <xdr:colOff>114300</xdr:colOff>
      <xdr:row>37</xdr:row>
      <xdr:rowOff>158206</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447645"/>
          <a:ext cx="889000" cy="5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61577</xdr:rowOff>
    </xdr:from>
    <xdr:to>
      <xdr:col>76</xdr:col>
      <xdr:colOff>165100</xdr:colOff>
      <xdr:row>37</xdr:row>
      <xdr:rowOff>163177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8254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69161</xdr:rowOff>
    </xdr:from>
    <xdr:to>
      <xdr:col>71</xdr:col>
      <xdr:colOff>177800</xdr:colOff>
      <xdr:row>37</xdr:row>
      <xdr:rowOff>103995</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412811"/>
          <a:ext cx="889000" cy="3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16401</xdr:rowOff>
    </xdr:from>
    <xdr:to>
      <xdr:col>72</xdr:col>
      <xdr:colOff>38100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32730</xdr:rowOff>
    </xdr:from>
    <xdr:to>
      <xdr:col>67</xdr:col>
      <xdr:colOff>101600</xdr:colOff>
      <xdr:row>37</xdr:row>
      <xdr:rowOff>134330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37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125457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46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40132</xdr:rowOff>
    </xdr:from>
    <xdr:to>
      <xdr:col>85</xdr:col>
      <xdr:colOff>177800</xdr:colOff>
      <xdr:row>37</xdr:row>
      <xdr:rowOff>141732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38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18559</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362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3338</xdr:rowOff>
    </xdr:from>
    <xdr:to>
      <xdr:col>81</xdr:col>
      <xdr:colOff>101600</xdr:colOff>
      <xdr:row>37</xdr:row>
      <xdr:rowOff>104938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34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121465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12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107406</xdr:rowOff>
    </xdr:from>
    <xdr:to>
      <xdr:col>76</xdr:col>
      <xdr:colOff>165100</xdr:colOff>
      <xdr:row>38</xdr:row>
      <xdr:rowOff>37556</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5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28683</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54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53195</xdr:rowOff>
    </xdr:from>
    <xdr:to>
      <xdr:col>72</xdr:col>
      <xdr:colOff>38100</xdr:colOff>
      <xdr:row>37</xdr:row>
      <xdr:rowOff>154795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39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145922</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48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18361</xdr:rowOff>
    </xdr:from>
    <xdr:to>
      <xdr:col>67</xdr:col>
      <xdr:colOff>101600</xdr:colOff>
      <xdr:row>37</xdr:row>
      <xdr:rowOff>119961</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36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136488</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137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125184</xdr:rowOff>
    </xdr:from>
    <xdr:to>
      <xdr:col>85</xdr:col>
      <xdr:colOff>126364</xdr:colOff>
      <xdr:row>57</xdr:row>
      <xdr:rowOff>121092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97684"/>
          <a:ext cx="1269" cy="1196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124919</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989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121092</xdr:rowOff>
    </xdr:from>
    <xdr:to>
      <xdr:col>86</xdr:col>
      <xdr:colOff>25400</xdr:colOff>
      <xdr:row>57</xdr:row>
      <xdr:rowOff>121092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9893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71861</xdr:rowOff>
    </xdr:from>
    <xdr:ext cx="534377"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7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80,635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125184</xdr:rowOff>
    </xdr:from>
    <xdr:to>
      <xdr:col>86</xdr:col>
      <xdr:colOff>25400</xdr:colOff>
      <xdr:row>50</xdr:row>
      <xdr:rowOff>125184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97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166103</xdr:rowOff>
    </xdr:from>
    <xdr:to>
      <xdr:col>85</xdr:col>
      <xdr:colOff>127000</xdr:colOff>
      <xdr:row>56</xdr:row>
      <xdr:rowOff>95123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595853"/>
          <a:ext cx="838200" cy="100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124190</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211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101313</xdr:rowOff>
    </xdr:from>
    <xdr:to>
      <xdr:col>85</xdr:col>
      <xdr:colOff>177800</xdr:colOff>
      <xdr:row>55</xdr:row>
      <xdr:rowOff>31463</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35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95123</xdr:rowOff>
    </xdr:from>
    <xdr:to>
      <xdr:col>81</xdr:col>
      <xdr:colOff>50800</xdr:colOff>
      <xdr:row>56</xdr:row>
      <xdr:rowOff>133276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696323"/>
          <a:ext cx="889000" cy="3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134186</xdr:rowOff>
    </xdr:from>
    <xdr:to>
      <xdr:col>81</xdr:col>
      <xdr:colOff>101600</xdr:colOff>
      <xdr:row>55</xdr:row>
      <xdr:rowOff>64336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392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80863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167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71028</xdr:rowOff>
    </xdr:from>
    <xdr:to>
      <xdr:col>76</xdr:col>
      <xdr:colOff>114300</xdr:colOff>
      <xdr:row>56</xdr:row>
      <xdr:rowOff>133276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672228"/>
          <a:ext cx="889000" cy="6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169618</xdr:rowOff>
    </xdr:from>
    <xdr:to>
      <xdr:col>76</xdr:col>
      <xdr:colOff>165100</xdr:colOff>
      <xdr:row>55</xdr:row>
      <xdr:rowOff>99768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42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116295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20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71028</xdr:rowOff>
    </xdr:from>
    <xdr:to>
      <xdr:col>71</xdr:col>
      <xdr:colOff>177800</xdr:colOff>
      <xdr:row>56</xdr:row>
      <xdr:rowOff>129962</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672228"/>
          <a:ext cx="889000" cy="58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125590</xdr:rowOff>
    </xdr:from>
    <xdr:to>
      <xdr:col>72</xdr:col>
      <xdr:colOff>38100</xdr:colOff>
      <xdr:row>55</xdr:row>
      <xdr:rowOff>55740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38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72267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15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40277</xdr:rowOff>
    </xdr:from>
    <xdr:to>
      <xdr:col>67</xdr:col>
      <xdr:colOff>101600</xdr:colOff>
      <xdr:row>55</xdr:row>
      <xdr:rowOff>141877</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47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158404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24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115303</xdr:rowOff>
    </xdr:from>
    <xdr:to>
      <xdr:col>85</xdr:col>
      <xdr:colOff>177800</xdr:colOff>
      <xdr:row>56</xdr:row>
      <xdr:rowOff>45453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54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93730</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52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44323</xdr:rowOff>
    </xdr:from>
    <xdr:to>
      <xdr:col>81</xdr:col>
      <xdr:colOff>101600</xdr:colOff>
      <xdr:row>56</xdr:row>
      <xdr:rowOff>145923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64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137050</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73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82476</xdr:rowOff>
    </xdr:from>
    <xdr:to>
      <xdr:col>76</xdr:col>
      <xdr:colOff>165100</xdr:colOff>
      <xdr:row>57</xdr:row>
      <xdr:rowOff>12626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68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3753</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776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20228</xdr:rowOff>
    </xdr:from>
    <xdr:to>
      <xdr:col>72</xdr:col>
      <xdr:colOff>38100</xdr:colOff>
      <xdr:row>56</xdr:row>
      <xdr:rowOff>121828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62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112955</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71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79162</xdr:rowOff>
    </xdr:from>
    <xdr:to>
      <xdr:col>67</xdr:col>
      <xdr:colOff>101600</xdr:colOff>
      <xdr:row>57</xdr:row>
      <xdr:rowOff>9312</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68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439</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77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129337</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02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76014</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07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129337</xdr:rowOff>
    </xdr:from>
    <xdr:to>
      <xdr:col>86</xdr:col>
      <xdr:colOff>25400</xdr:colOff>
      <xdr:row>71</xdr:row>
      <xdr:rowOff>129337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02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42621</xdr:rowOff>
    </xdr:from>
    <xdr:to>
      <xdr:col>85</xdr:col>
      <xdr:colOff>127000</xdr:colOff>
      <xdr:row>79</xdr:row>
      <xdr:rowOff>44222</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87171"/>
          <a:ext cx="8382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103700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05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80823</xdr:rowOff>
    </xdr:from>
    <xdr:to>
      <xdr:col>85</xdr:col>
      <xdr:colOff>177800</xdr:colOff>
      <xdr:row>79</xdr:row>
      <xdr:rowOff>10973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5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40717</xdr:rowOff>
    </xdr:from>
    <xdr:to>
      <xdr:col>81</xdr:col>
      <xdr:colOff>50800</xdr:colOff>
      <xdr:row>79</xdr:row>
      <xdr:rowOff>42621</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85267"/>
          <a:ext cx="889000" cy="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106274</xdr:rowOff>
    </xdr:from>
    <xdr:to>
      <xdr:col>81</xdr:col>
      <xdr:colOff>101600</xdr:colOff>
      <xdr:row>79</xdr:row>
      <xdr:rowOff>36424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7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52951</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54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38582</xdr:rowOff>
    </xdr:from>
    <xdr:to>
      <xdr:col>76</xdr:col>
      <xdr:colOff>114300</xdr:colOff>
      <xdr:row>79</xdr:row>
      <xdr:rowOff>40717</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83132"/>
          <a:ext cx="889000" cy="2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62534</xdr:rowOff>
    </xdr:from>
    <xdr:to>
      <xdr:col>76</xdr:col>
      <xdr:colOff>165100</xdr:colOff>
      <xdr:row>78</xdr:row>
      <xdr:rowOff>164134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9211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21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45059</xdr:rowOff>
    </xdr:from>
    <xdr:to>
      <xdr:col>71</xdr:col>
      <xdr:colOff>177800</xdr:colOff>
      <xdr:row>79</xdr:row>
      <xdr:rowOff>38582</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418159"/>
          <a:ext cx="889000" cy="16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108102</xdr:rowOff>
    </xdr:from>
    <xdr:to>
      <xdr:col>72</xdr:col>
      <xdr:colOff>38100</xdr:colOff>
      <xdr:row>78</xdr:row>
      <xdr:rowOff>38252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0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54779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0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140030</xdr:rowOff>
    </xdr:from>
    <xdr:to>
      <xdr:col>67</xdr:col>
      <xdr:colOff>101600</xdr:colOff>
      <xdr:row>78</xdr:row>
      <xdr:rowOff>70180</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34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86707</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11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164872</xdr:rowOff>
    </xdr:from>
    <xdr:to>
      <xdr:col>85</xdr:col>
      <xdr:colOff>177800</xdr:colOff>
      <xdr:row>79</xdr:row>
      <xdr:rowOff>95022</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79799</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528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163271</xdr:rowOff>
    </xdr:from>
    <xdr:to>
      <xdr:col>81</xdr:col>
      <xdr:colOff>101600</xdr:colOff>
      <xdr:row>79</xdr:row>
      <xdr:rowOff>93421</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84548</xdr:rowOff>
    </xdr:from>
    <xdr:ext cx="313932"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24333" y="136290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161367</xdr:rowOff>
    </xdr:from>
    <xdr:to>
      <xdr:col>76</xdr:col>
      <xdr:colOff>165100</xdr:colOff>
      <xdr:row>79</xdr:row>
      <xdr:rowOff>91517</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3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82644</xdr:rowOff>
    </xdr:from>
    <xdr:ext cx="313932"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35333" y="136271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159232</xdr:rowOff>
    </xdr:from>
    <xdr:to>
      <xdr:col>72</xdr:col>
      <xdr:colOff>38100</xdr:colOff>
      <xdr:row>79</xdr:row>
      <xdr:rowOff>89382</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3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80509</xdr:rowOff>
    </xdr:from>
    <xdr:ext cx="313932"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46333" y="136250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165709</xdr:rowOff>
    </xdr:from>
    <xdr:to>
      <xdr:col>67</xdr:col>
      <xdr:colOff>101600</xdr:colOff>
      <xdr:row>78</xdr:row>
      <xdr:rowOff>95859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36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86986</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79428" y="13460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142129</xdr:rowOff>
    </xdr:from>
    <xdr:to>
      <xdr:col>85</xdr:col>
      <xdr:colOff>126364</xdr:colOff>
      <xdr:row>98</xdr:row>
      <xdr:rowOff>98067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72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101894</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0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98067</xdr:rowOff>
    </xdr:from>
    <xdr:to>
      <xdr:col>86</xdr:col>
      <xdr:colOff>25400</xdr:colOff>
      <xdr:row>98</xdr:row>
      <xdr:rowOff>98067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0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88806</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4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142129</xdr:rowOff>
    </xdr:from>
    <xdr:to>
      <xdr:col>86</xdr:col>
      <xdr:colOff>25400</xdr:colOff>
      <xdr:row>90</xdr:row>
      <xdr:rowOff>142129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72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73634</xdr:rowOff>
    </xdr:from>
    <xdr:to>
      <xdr:col>85</xdr:col>
      <xdr:colOff>127000</xdr:colOff>
      <xdr:row>96</xdr:row>
      <xdr:rowOff>114297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532834"/>
          <a:ext cx="838200" cy="4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11622</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127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160195</xdr:rowOff>
    </xdr:from>
    <xdr:to>
      <xdr:col>85</xdr:col>
      <xdr:colOff>177800</xdr:colOff>
      <xdr:row>95</xdr:row>
      <xdr:rowOff>90345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27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114297</xdr:rowOff>
    </xdr:from>
    <xdr:to>
      <xdr:col>81</xdr:col>
      <xdr:colOff>50800</xdr:colOff>
      <xdr:row>96</xdr:row>
      <xdr:rowOff>154160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573497"/>
          <a:ext cx="889000" cy="39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157251</xdr:rowOff>
    </xdr:from>
    <xdr:to>
      <xdr:col>81</xdr:col>
      <xdr:colOff>101600</xdr:colOff>
      <xdr:row>95</xdr:row>
      <xdr:rowOff>87401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27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103928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04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154160</xdr:rowOff>
    </xdr:from>
    <xdr:to>
      <xdr:col>76</xdr:col>
      <xdr:colOff>114300</xdr:colOff>
      <xdr:row>97</xdr:row>
      <xdr:rowOff>46431</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613360"/>
          <a:ext cx="889000" cy="6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161623</xdr:rowOff>
    </xdr:from>
    <xdr:to>
      <xdr:col>76</xdr:col>
      <xdr:colOff>165100</xdr:colOff>
      <xdr:row>95</xdr:row>
      <xdr:rowOff>91773</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27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108300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05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46431</xdr:rowOff>
    </xdr:from>
    <xdr:to>
      <xdr:col>71</xdr:col>
      <xdr:colOff>177800</xdr:colOff>
      <xdr:row>97</xdr:row>
      <xdr:rowOff>60347</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677081"/>
          <a:ext cx="889000" cy="13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10833</xdr:rowOff>
    </xdr:from>
    <xdr:to>
      <xdr:col>72</xdr:col>
      <xdr:colOff>38100</xdr:colOff>
      <xdr:row>95</xdr:row>
      <xdr:rowOff>112433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2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128960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0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162852</xdr:rowOff>
    </xdr:from>
    <xdr:to>
      <xdr:col>67</xdr:col>
      <xdr:colOff>101600</xdr:colOff>
      <xdr:row>95</xdr:row>
      <xdr:rowOff>93002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279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109529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05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22834</xdr:rowOff>
    </xdr:from>
    <xdr:to>
      <xdr:col>85</xdr:col>
      <xdr:colOff>177800</xdr:colOff>
      <xdr:row>96</xdr:row>
      <xdr:rowOff>124434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48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1261</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46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63497</xdr:rowOff>
    </xdr:from>
    <xdr:to>
      <xdr:col>81</xdr:col>
      <xdr:colOff>101600</xdr:colOff>
      <xdr:row>96</xdr:row>
      <xdr:rowOff>165097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522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156224</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61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103360</xdr:rowOff>
    </xdr:from>
    <xdr:to>
      <xdr:col>76</xdr:col>
      <xdr:colOff>165100</xdr:colOff>
      <xdr:row>97</xdr:row>
      <xdr:rowOff>33510</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5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24637</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65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167081</xdr:rowOff>
    </xdr:from>
    <xdr:to>
      <xdr:col>72</xdr:col>
      <xdr:colOff>38100</xdr:colOff>
      <xdr:row>97</xdr:row>
      <xdr:rowOff>97231</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2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88358</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71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9547</xdr:rowOff>
    </xdr:from>
    <xdr:to>
      <xdr:col>67</xdr:col>
      <xdr:colOff>101600</xdr:colOff>
      <xdr:row>97</xdr:row>
      <xdr:rowOff>111147</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4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102274</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732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132080</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447030"/>
          <a:ext cx="1269"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78757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22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132080</xdr:rowOff>
    </xdr:from>
    <xdr:to>
      <xdr:col>116</xdr:col>
      <xdr:colOff>152400</xdr:colOff>
      <xdr:row>31</xdr:row>
      <xdr:rowOff>132080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447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91203</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348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68326</xdr:rowOff>
    </xdr:from>
    <xdr:to>
      <xdr:col>116</xdr:col>
      <xdr:colOff>114300</xdr:colOff>
      <xdr:row>38</xdr:row>
      <xdr:rowOff>169926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122047</xdr:rowOff>
    </xdr:from>
    <xdr:to>
      <xdr:col>112</xdr:col>
      <xdr:colOff>38100</xdr:colOff>
      <xdr:row>37</xdr:row>
      <xdr:rowOff>52197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29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68724</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088428" y="6069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54991</xdr:rowOff>
    </xdr:from>
    <xdr:to>
      <xdr:col>107</xdr:col>
      <xdr:colOff>101600</xdr:colOff>
      <xdr:row>38</xdr:row>
      <xdr:rowOff>156591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70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1668</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4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57658</xdr:rowOff>
    </xdr:from>
    <xdr:to>
      <xdr:col>102</xdr:col>
      <xdr:colOff>165100</xdr:colOff>
      <xdr:row>38</xdr:row>
      <xdr:rowOff>159258</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4335</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479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81661</xdr:rowOff>
    </xdr:from>
    <xdr:to>
      <xdr:col>98</xdr:col>
      <xdr:colOff>38100</xdr:colOff>
      <xdr:row>39</xdr:row>
      <xdr:rowOff>11811</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9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28338</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7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民生費の住民一人当たりのコストは、類似団体内平均値と比較して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7,142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円高くなっており、前年度コストと比較すると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15,094</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である。主な要因としては国の低所得者支援に係る給付金や障害者自立支援費の増などによるものである。衛生費の住民一人当たりのコストは、類似団体内平均値と同様に減少傾向にあり、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6,865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減となっている。これは、保健所に係る新型コロナウイルス感染症対策や新型コロナワクチン接種事業などにおいて、新型コロナウイルス感染症が５類相当に引き下げられたことに伴う減などによるものである。土木費の住民一人当たりのコストは、類似団体内平均値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9,107</a:t>
          </a:r>
          <a:r>
            <a:rPr kumimoji="1" lang="ja-JP" altLang="en-US" sz="1300">
              <a:solidFill>
                <a:schemeClr val="tx1"/>
              </a:solidFill>
              <a:latin typeface="ＭＳ Ｐゴシック" panose="020B0600070205080204" pitchFamily="50" charset="-128"/>
              <a:ea typeface="ＭＳ Ｐゴシック" panose="020B0600070205080204" pitchFamily="50" charset="-128"/>
            </a:rPr>
            <a:t>円高くなっており、前年度コストと比較すると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5,273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円の増である。これは、枚方市駅周辺再整備ビジョン推進事業費の増などによるものである。教育費の住民一人当たりのコストは、類似団体内平均値と比較して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8,112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円低くなっており、前年度コストと比較すると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4,395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円の増である。これは、学校空調設備整備事業経費や禁野小学校整備事業経費の増などによるものである。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大阪府枚方市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令和５年度においても実質収支の黒字を維持することができた。これは、歳入の減が歳出減を上回ったものの、翌年度繰越額が減となったことによるものである。また、標準財政規模に対する財政調整基金残高の減少の要因は、財政調整基金から他の基金への積み替えを行ったためである。標準財政規模に対する実質単年度収支が対前年度比較で減少した要因は、歳出の増が歳入の増を上回った</a:t>
          </a:r>
          <a:r>
            <a:rPr kumimoji="1" lang="ja-JP" altLang="en-US" sz="1100">
              <a:solidFill>
                <a:schemeClr val="tx1"/>
              </a:solidFill>
              <a:latin typeface="ＭＳ ゴシック" pitchFamily="49" charset="-128"/>
              <a:ea typeface="ＭＳ ゴシック" pitchFamily="49" charset="-128"/>
            </a:rPr>
            <a:t>ためである。</a:t>
          </a:r>
          <a:r>
            <a:rPr kumimoji="1" lang="ja-JP" altLang="en-US" sz="1100">
              <a:latin typeface="ＭＳ ゴシック" pitchFamily="49" charset="-128"/>
              <a:ea typeface="ＭＳ ゴシック" pitchFamily="49" charset="-128"/>
            </a:rPr>
            <a:t>今後においても、経済情勢の急激な悪化による一般財源の落ち込みなど不測の事態に対応できるよう財政調整基金を一定額確保するとともに、限られた財源の中で収支均衡を基本とした健全な財政運営を進めていく。</a:t>
          </a:r>
        </a:p>
        <a:p>
          <a:endParaRPr kumimoji="1" lang="ja-JP" altLang="en-US" sz="11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大阪府枚方市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連結実質赤字比率については、前年度に引き続き黒字のため、なしとなっている。国民健康保険特別会計および自動車駐車場特別会計については、実質収支は赤字となっている。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国民健康保険特別会計は、保険料の口座振替の原則化を推進し、また、利便性の向上としてモバイルレジなどのキャッシュレス決済の周知を図るなど、納付意識の向上、早期納付・収納率向上に努め、未収金の発生防止に努める。</a:t>
          </a:r>
        </a:p>
        <a:p>
          <a:r>
            <a:rPr kumimoji="1" lang="ja-JP" altLang="en-US" sz="1400">
              <a:latin typeface="ＭＳ ゴシック" pitchFamily="49" charset="-128"/>
              <a:ea typeface="ＭＳ ゴシック" pitchFamily="49" charset="-128"/>
            </a:rPr>
            <a:t>　自動車駐車場特別会計については、今後も、平成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に枚方市駅前で大規模商業施設が開設したこと等を踏まえ、指定管理者と協議しながら、利用者に安全・安心・便利な駐車場環境を整え、利用率及び収益の向上に努めていく。また、令和２年度に策定した、中長期的な経営の基本計画である「経営戦略」に基づき、自動車駐車場事業の経営健全化を促進し、その経営基盤の強化を図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108_&#26522;&#26041;&#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77.3</v>
          </cell>
          <cell r="BX53">
            <v>77.2</v>
          </cell>
          <cell r="CF53">
            <v>76.2</v>
          </cell>
          <cell r="CN53">
            <v>76.2</v>
          </cell>
          <cell r="CV53">
            <v>76.099999999999994</v>
          </cell>
        </row>
        <row r="55">
          <cell r="AN55" t="str">
            <v>類似団体内平均値</v>
          </cell>
          <cell r="BP55">
            <v>33.9</v>
          </cell>
          <cell r="BX55">
            <v>31.5</v>
          </cell>
          <cell r="CF55">
            <v>23.4</v>
          </cell>
          <cell r="CN55">
            <v>18.2</v>
          </cell>
          <cell r="CV55">
            <v>17.100000000000001</v>
          </cell>
        </row>
        <row r="57">
          <cell r="BP57">
            <v>61.8</v>
          </cell>
          <cell r="BX57">
            <v>62.9</v>
          </cell>
          <cell r="CF57">
            <v>63.9</v>
          </cell>
          <cell r="CN57">
            <v>64.900000000000006</v>
          </cell>
          <cell r="CV57">
            <v>65.8</v>
          </cell>
        </row>
        <row r="72">
          <cell r="BP72" t="str">
            <v>R01</v>
          </cell>
          <cell r="BX72" t="str">
            <v>R02</v>
          </cell>
          <cell r="CF72" t="str">
            <v>R03</v>
          </cell>
          <cell r="CN72" t="str">
            <v>R04</v>
          </cell>
          <cell r="CV72" t="str">
            <v>R05</v>
          </cell>
        </row>
        <row r="73">
          <cell r="AN73" t="str">
            <v>当該団体値</v>
          </cell>
        </row>
        <row r="75">
          <cell r="BP75">
            <v>-0.8</v>
          </cell>
          <cell r="BX75">
            <v>-0.4</v>
          </cell>
          <cell r="CF75">
            <v>0</v>
          </cell>
          <cell r="CN75">
            <v>0.6</v>
          </cell>
          <cell r="CV75">
            <v>1.5</v>
          </cell>
        </row>
        <row r="77">
          <cell r="AN77" t="str">
            <v>類似団体内平均値</v>
          </cell>
          <cell r="BP77">
            <v>33.9</v>
          </cell>
          <cell r="BX77">
            <v>31.5</v>
          </cell>
          <cell r="CF77">
            <v>23.4</v>
          </cell>
          <cell r="CN77">
            <v>18.2</v>
          </cell>
          <cell r="CV77">
            <v>17.100000000000001</v>
          </cell>
        </row>
        <row r="79">
          <cell r="BP79">
            <v>5.7</v>
          </cell>
          <cell r="BX79">
            <v>5.4</v>
          </cell>
          <cell r="CF79">
            <v>5.2</v>
          </cell>
          <cell r="CN79">
            <v>5.2</v>
          </cell>
          <cell r="CV79">
            <v>5.2</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170832656</v>
      </c>
      <c r="BO4" s="371"/>
      <c r="BP4" s="371"/>
      <c r="BQ4" s="371"/>
      <c r="BR4" s="371"/>
      <c r="BS4" s="371"/>
      <c r="BT4" s="371"/>
      <c r="BU4" s="372"/>
      <c r="BV4" s="370">
        <v>163700770</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2.9</v>
      </c>
      <c r="CU4" s="377"/>
      <c r="CV4" s="377"/>
      <c r="CW4" s="377"/>
      <c r="CX4" s="377"/>
      <c r="CY4" s="377"/>
      <c r="CZ4" s="377"/>
      <c r="DA4" s="378"/>
      <c r="DB4" s="376">
        <v>3.1</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167930483</v>
      </c>
      <c r="BO5" s="408"/>
      <c r="BP5" s="408"/>
      <c r="BQ5" s="408"/>
      <c r="BR5" s="408"/>
      <c r="BS5" s="408"/>
      <c r="BT5" s="408"/>
      <c r="BU5" s="409"/>
      <c r="BV5" s="407">
        <v>160424875</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97.6</v>
      </c>
      <c r="CU5" s="405"/>
      <c r="CV5" s="405"/>
      <c r="CW5" s="405"/>
      <c r="CX5" s="405"/>
      <c r="CY5" s="405"/>
      <c r="CZ5" s="405"/>
      <c r="DA5" s="406"/>
      <c r="DB5" s="404">
        <v>95.3</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2902173</v>
      </c>
      <c r="BO6" s="408"/>
      <c r="BP6" s="408"/>
      <c r="BQ6" s="408"/>
      <c r="BR6" s="408"/>
      <c r="BS6" s="408"/>
      <c r="BT6" s="408"/>
      <c r="BU6" s="409"/>
      <c r="BV6" s="407">
        <v>3275895</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99.8</v>
      </c>
      <c r="CU6" s="445"/>
      <c r="CV6" s="445"/>
      <c r="CW6" s="445"/>
      <c r="CX6" s="445"/>
      <c r="CY6" s="445"/>
      <c r="CZ6" s="445"/>
      <c r="DA6" s="446"/>
      <c r="DB6" s="444">
        <v>99.1</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549749</v>
      </c>
      <c r="BO7" s="408"/>
      <c r="BP7" s="408"/>
      <c r="BQ7" s="408"/>
      <c r="BR7" s="408"/>
      <c r="BS7" s="408"/>
      <c r="BT7" s="408"/>
      <c r="BU7" s="409"/>
      <c r="BV7" s="407">
        <v>784945</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82494461</v>
      </c>
      <c r="CU7" s="408"/>
      <c r="CV7" s="408"/>
      <c r="CW7" s="408"/>
      <c r="CX7" s="408"/>
      <c r="CY7" s="408"/>
      <c r="CZ7" s="408"/>
      <c r="DA7" s="409"/>
      <c r="DB7" s="407">
        <v>81083765</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2352424</v>
      </c>
      <c r="BO8" s="408"/>
      <c r="BP8" s="408"/>
      <c r="BQ8" s="408"/>
      <c r="BR8" s="408"/>
      <c r="BS8" s="408"/>
      <c r="BT8" s="408"/>
      <c r="BU8" s="409"/>
      <c r="BV8" s="407">
        <v>2490950</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0.76</v>
      </c>
      <c r="CU8" s="448"/>
      <c r="CV8" s="448"/>
      <c r="CW8" s="448"/>
      <c r="CX8" s="448"/>
      <c r="CY8" s="448"/>
      <c r="CZ8" s="448"/>
      <c r="DA8" s="449"/>
      <c r="DB8" s="447">
        <v>0.77</v>
      </c>
      <c r="DC8" s="448"/>
      <c r="DD8" s="448"/>
      <c r="DE8" s="448"/>
      <c r="DF8" s="448"/>
      <c r="DG8" s="448"/>
      <c r="DH8" s="448"/>
      <c r="DI8" s="449"/>
    </row>
    <row r="9" spans="1:119" ht="18.75" customHeight="1" thickBot="1" x14ac:dyDescent="0.25">
      <c r="A9" s="181"/>
      <c r="B9" s="401" t="s">
        <v>107</v>
      </c>
      <c r="C9" s="402"/>
      <c r="D9" s="402"/>
      <c r="E9" s="402"/>
      <c r="F9" s="402"/>
      <c r="G9" s="402"/>
      <c r="H9" s="402"/>
      <c r="I9" s="402"/>
      <c r="J9" s="402"/>
      <c r="K9" s="450"/>
      <c r="L9" s="451" t="s">
        <v>108</v>
      </c>
      <c r="M9" s="452"/>
      <c r="N9" s="452"/>
      <c r="O9" s="452"/>
      <c r="P9" s="452"/>
      <c r="Q9" s="453"/>
      <c r="R9" s="454">
        <v>397289</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-138526</v>
      </c>
      <c r="BO9" s="408"/>
      <c r="BP9" s="408"/>
      <c r="BQ9" s="408"/>
      <c r="BR9" s="408"/>
      <c r="BS9" s="408"/>
      <c r="BT9" s="408"/>
      <c r="BU9" s="409"/>
      <c r="BV9" s="407">
        <v>33374</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11.2</v>
      </c>
      <c r="CU9" s="405"/>
      <c r="CV9" s="405"/>
      <c r="CW9" s="405"/>
      <c r="CX9" s="405"/>
      <c r="CY9" s="405"/>
      <c r="CZ9" s="405"/>
      <c r="DA9" s="406"/>
      <c r="DB9" s="404">
        <v>11.3</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113</v>
      </c>
      <c r="M10" s="437"/>
      <c r="N10" s="437"/>
      <c r="O10" s="437"/>
      <c r="P10" s="437"/>
      <c r="Q10" s="438"/>
      <c r="R10" s="458">
        <v>404152</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1330521</v>
      </c>
      <c r="BO10" s="408"/>
      <c r="BP10" s="408"/>
      <c r="BQ10" s="408"/>
      <c r="BR10" s="408"/>
      <c r="BS10" s="408"/>
      <c r="BT10" s="408"/>
      <c r="BU10" s="409"/>
      <c r="BV10" s="407">
        <v>1934474</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735557</v>
      </c>
      <c r="BO11" s="408"/>
      <c r="BP11" s="408"/>
      <c r="BQ11" s="408"/>
      <c r="BR11" s="408"/>
      <c r="BS11" s="408"/>
      <c r="BT11" s="408"/>
      <c r="BU11" s="409"/>
      <c r="BV11" s="407">
        <v>387373</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394221</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2295228</v>
      </c>
      <c r="BO12" s="408"/>
      <c r="BP12" s="408"/>
      <c r="BQ12" s="408"/>
      <c r="BR12" s="408"/>
      <c r="BS12" s="408"/>
      <c r="BT12" s="408"/>
      <c r="BU12" s="409"/>
      <c r="BV12" s="407">
        <v>37500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388380</v>
      </c>
      <c r="S13" s="492"/>
      <c r="T13" s="492"/>
      <c r="U13" s="492"/>
      <c r="V13" s="493"/>
      <c r="W13" s="423" t="s">
        <v>131</v>
      </c>
      <c r="X13" s="424"/>
      <c r="Y13" s="424"/>
      <c r="Z13" s="424"/>
      <c r="AA13" s="424"/>
      <c r="AB13" s="414"/>
      <c r="AC13" s="458">
        <v>807</v>
      </c>
      <c r="AD13" s="459"/>
      <c r="AE13" s="459"/>
      <c r="AF13" s="459"/>
      <c r="AG13" s="501"/>
      <c r="AH13" s="458">
        <v>854</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-367676</v>
      </c>
      <c r="BO13" s="408"/>
      <c r="BP13" s="408"/>
      <c r="BQ13" s="408"/>
      <c r="BR13" s="408"/>
      <c r="BS13" s="408"/>
      <c r="BT13" s="408"/>
      <c r="BU13" s="409"/>
      <c r="BV13" s="407">
        <v>2317721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1.5</v>
      </c>
      <c r="CU13" s="405"/>
      <c r="CV13" s="405"/>
      <c r="CW13" s="405"/>
      <c r="CX13" s="405"/>
      <c r="CY13" s="405"/>
      <c r="CZ13" s="405"/>
      <c r="DA13" s="406"/>
      <c r="DB13" s="404">
        <v>0.6</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396252</v>
      </c>
      <c r="S14" s="492"/>
      <c r="T14" s="492"/>
      <c r="U14" s="492"/>
      <c r="V14" s="493"/>
      <c r="W14" s="397"/>
      <c r="X14" s="398"/>
      <c r="Y14" s="398"/>
      <c r="Z14" s="398"/>
      <c r="AA14" s="398"/>
      <c r="AB14" s="387"/>
      <c r="AC14" s="494">
        <v>0.5</v>
      </c>
      <c r="AD14" s="495"/>
      <c r="AE14" s="495"/>
      <c r="AF14" s="495"/>
      <c r="AG14" s="496"/>
      <c r="AH14" s="494">
        <v>0.5</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390982</v>
      </c>
      <c r="S15" s="492"/>
      <c r="T15" s="492"/>
      <c r="U15" s="492"/>
      <c r="V15" s="493"/>
      <c r="W15" s="423" t="s">
        <v>137</v>
      </c>
      <c r="X15" s="424"/>
      <c r="Y15" s="424"/>
      <c r="Z15" s="424"/>
      <c r="AA15" s="424"/>
      <c r="AB15" s="414"/>
      <c r="AC15" s="458">
        <v>34393</v>
      </c>
      <c r="AD15" s="459"/>
      <c r="AE15" s="459"/>
      <c r="AF15" s="459"/>
      <c r="AG15" s="501"/>
      <c r="AH15" s="458">
        <v>38102</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50794240</v>
      </c>
      <c r="BO15" s="371"/>
      <c r="BP15" s="371"/>
      <c r="BQ15" s="371"/>
      <c r="BR15" s="371"/>
      <c r="BS15" s="371"/>
      <c r="BT15" s="371"/>
      <c r="BU15" s="372"/>
      <c r="BV15" s="370">
        <v>48902784</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22.2</v>
      </c>
      <c r="AD16" s="495"/>
      <c r="AE16" s="495"/>
      <c r="AF16" s="495"/>
      <c r="AG16" s="496"/>
      <c r="AH16" s="494">
        <v>24.2</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66771289</v>
      </c>
      <c r="BO16" s="408"/>
      <c r="BP16" s="408"/>
      <c r="BQ16" s="408"/>
      <c r="BR16" s="408"/>
      <c r="BS16" s="408"/>
      <c r="BT16" s="408"/>
      <c r="BU16" s="409"/>
      <c r="BV16" s="407">
        <v>64512915</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119617</v>
      </c>
      <c r="AD17" s="459"/>
      <c r="AE17" s="459"/>
      <c r="AF17" s="459"/>
      <c r="AG17" s="501"/>
      <c r="AH17" s="458">
        <v>118203</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64653329</v>
      </c>
      <c r="BO17" s="408"/>
      <c r="BP17" s="408"/>
      <c r="BQ17" s="408"/>
      <c r="BR17" s="408"/>
      <c r="BS17" s="408"/>
      <c r="BT17" s="408"/>
      <c r="BU17" s="409"/>
      <c r="BV17" s="407">
        <v>62209022</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147</v>
      </c>
      <c r="C18" s="450"/>
      <c r="D18" s="450"/>
      <c r="E18" s="530"/>
      <c r="F18" s="530"/>
      <c r="G18" s="530"/>
      <c r="H18" s="530"/>
      <c r="I18" s="530"/>
      <c r="J18" s="530"/>
      <c r="K18" s="530"/>
      <c r="L18" s="531">
        <v>65.12</v>
      </c>
      <c r="M18" s="531"/>
      <c r="N18" s="531"/>
      <c r="O18" s="531"/>
      <c r="P18" s="531"/>
      <c r="Q18" s="531"/>
      <c r="R18" s="532"/>
      <c r="S18" s="532"/>
      <c r="T18" s="532"/>
      <c r="U18" s="532"/>
      <c r="V18" s="533"/>
      <c r="W18" s="425"/>
      <c r="X18" s="426"/>
      <c r="Y18" s="426"/>
      <c r="Z18" s="426"/>
      <c r="AA18" s="426"/>
      <c r="AB18" s="417"/>
      <c r="AC18" s="534">
        <v>77.3</v>
      </c>
      <c r="AD18" s="535"/>
      <c r="AE18" s="535"/>
      <c r="AF18" s="535"/>
      <c r="AG18" s="536"/>
      <c r="AH18" s="534">
        <v>75.2</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81850803</v>
      </c>
      <c r="BO18" s="408"/>
      <c r="BP18" s="408"/>
      <c r="BQ18" s="408"/>
      <c r="BR18" s="408"/>
      <c r="BS18" s="408"/>
      <c r="BT18" s="408"/>
      <c r="BU18" s="409"/>
      <c r="BV18" s="407">
        <v>80581424</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149</v>
      </c>
      <c r="C19" s="450"/>
      <c r="D19" s="450"/>
      <c r="E19" s="530"/>
      <c r="F19" s="530"/>
      <c r="G19" s="530"/>
      <c r="H19" s="530"/>
      <c r="I19" s="530"/>
      <c r="J19" s="530"/>
      <c r="K19" s="530"/>
      <c r="L19" s="538">
        <v>6101</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104549400</v>
      </c>
      <c r="BO19" s="408"/>
      <c r="BP19" s="408"/>
      <c r="BQ19" s="408"/>
      <c r="BR19" s="408"/>
      <c r="BS19" s="408"/>
      <c r="BT19" s="408"/>
      <c r="BU19" s="409"/>
      <c r="BV19" s="407">
        <v>98751156</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151</v>
      </c>
      <c r="C20" s="450"/>
      <c r="D20" s="450"/>
      <c r="E20" s="530"/>
      <c r="F20" s="530"/>
      <c r="G20" s="530"/>
      <c r="H20" s="530"/>
      <c r="I20" s="530"/>
      <c r="J20" s="530"/>
      <c r="K20" s="530"/>
      <c r="L20" s="538">
        <v>172253</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113794141</v>
      </c>
      <c r="BO22" s="371"/>
      <c r="BP22" s="371"/>
      <c r="BQ22" s="371"/>
      <c r="BR22" s="371"/>
      <c r="BS22" s="371"/>
      <c r="BT22" s="371"/>
      <c r="BU22" s="372"/>
      <c r="BV22" s="370">
        <v>112892881</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91090097</v>
      </c>
      <c r="BO23" s="408"/>
      <c r="BP23" s="408"/>
      <c r="BQ23" s="408"/>
      <c r="BR23" s="408"/>
      <c r="BS23" s="408"/>
      <c r="BT23" s="408"/>
      <c r="BU23" s="409"/>
      <c r="BV23" s="407">
        <v>88659171</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161</v>
      </c>
      <c r="F24" s="437"/>
      <c r="G24" s="437"/>
      <c r="H24" s="437"/>
      <c r="I24" s="437"/>
      <c r="J24" s="437"/>
      <c r="K24" s="438"/>
      <c r="L24" s="458">
        <v>1</v>
      </c>
      <c r="M24" s="459"/>
      <c r="N24" s="459"/>
      <c r="O24" s="459"/>
      <c r="P24" s="501"/>
      <c r="Q24" s="458">
        <v>8184</v>
      </c>
      <c r="R24" s="459"/>
      <c r="S24" s="459"/>
      <c r="T24" s="459"/>
      <c r="U24" s="459"/>
      <c r="V24" s="501"/>
      <c r="W24" s="553"/>
      <c r="X24" s="554"/>
      <c r="Y24" s="555"/>
      <c r="Z24" s="457" t="s">
        <v>162</v>
      </c>
      <c r="AA24" s="437"/>
      <c r="AB24" s="437"/>
      <c r="AC24" s="437"/>
      <c r="AD24" s="437"/>
      <c r="AE24" s="437"/>
      <c r="AF24" s="437"/>
      <c r="AG24" s="438"/>
      <c r="AH24" s="458">
        <v>1921</v>
      </c>
      <c r="AI24" s="459"/>
      <c r="AJ24" s="459"/>
      <c r="AK24" s="459"/>
      <c r="AL24" s="501"/>
      <c r="AM24" s="458">
        <v>5880181</v>
      </c>
      <c r="AN24" s="459"/>
      <c r="AO24" s="459"/>
      <c r="AP24" s="459"/>
      <c r="AQ24" s="459"/>
      <c r="AR24" s="501"/>
      <c r="AS24" s="458">
        <v>3061</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52361208</v>
      </c>
      <c r="BO24" s="408"/>
      <c r="BP24" s="408"/>
      <c r="BQ24" s="408"/>
      <c r="BR24" s="408"/>
      <c r="BS24" s="408"/>
      <c r="BT24" s="408"/>
      <c r="BU24" s="409"/>
      <c r="BV24" s="407">
        <v>47611973</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164</v>
      </c>
      <c r="F25" s="437"/>
      <c r="G25" s="437"/>
      <c r="H25" s="437"/>
      <c r="I25" s="437"/>
      <c r="J25" s="437"/>
      <c r="K25" s="438"/>
      <c r="L25" s="458">
        <v>3</v>
      </c>
      <c r="M25" s="459"/>
      <c r="N25" s="459"/>
      <c r="O25" s="459"/>
      <c r="P25" s="501"/>
      <c r="Q25" s="458">
        <v>8010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42205058</v>
      </c>
      <c r="BO25" s="371"/>
      <c r="BP25" s="371"/>
      <c r="BQ25" s="371"/>
      <c r="BR25" s="371"/>
      <c r="BS25" s="371"/>
      <c r="BT25" s="371"/>
      <c r="BU25" s="372"/>
      <c r="BV25" s="370">
        <v>47700885</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167</v>
      </c>
      <c r="F26" s="437"/>
      <c r="G26" s="437"/>
      <c r="H26" s="437"/>
      <c r="I26" s="437"/>
      <c r="J26" s="437"/>
      <c r="K26" s="438"/>
      <c r="L26" s="458">
        <v>1</v>
      </c>
      <c r="M26" s="459"/>
      <c r="N26" s="459"/>
      <c r="O26" s="459"/>
      <c r="P26" s="501"/>
      <c r="Q26" s="458">
        <v>7403</v>
      </c>
      <c r="R26" s="459"/>
      <c r="S26" s="459"/>
      <c r="T26" s="459"/>
      <c r="U26" s="459"/>
      <c r="V26" s="501"/>
      <c r="W26" s="553"/>
      <c r="X26" s="554"/>
      <c r="Y26" s="555"/>
      <c r="Z26" s="457" t="s">
        <v>168</v>
      </c>
      <c r="AA26" s="559"/>
      <c r="AB26" s="559"/>
      <c r="AC26" s="559"/>
      <c r="AD26" s="559"/>
      <c r="AE26" s="559"/>
      <c r="AF26" s="559"/>
      <c r="AG26" s="560"/>
      <c r="AH26" s="458">
        <v>247</v>
      </c>
      <c r="AI26" s="459"/>
      <c r="AJ26" s="459"/>
      <c r="AK26" s="459"/>
      <c r="AL26" s="501"/>
      <c r="AM26" s="458">
        <v>785213</v>
      </c>
      <c r="AN26" s="459"/>
      <c r="AO26" s="459"/>
      <c r="AP26" s="459"/>
      <c r="AQ26" s="459"/>
      <c r="AR26" s="501"/>
      <c r="AS26" s="458">
        <v>3179</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v>568227</v>
      </c>
      <c r="BO26" s="408"/>
      <c r="BP26" s="408"/>
      <c r="BQ26" s="408"/>
      <c r="BR26" s="408"/>
      <c r="BS26" s="408"/>
      <c r="BT26" s="408"/>
      <c r="BU26" s="409"/>
      <c r="BV26" s="407">
        <v>477866</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170</v>
      </c>
      <c r="F27" s="437"/>
      <c r="G27" s="437"/>
      <c r="H27" s="437"/>
      <c r="I27" s="437"/>
      <c r="J27" s="437"/>
      <c r="K27" s="438"/>
      <c r="L27" s="458">
        <v>1</v>
      </c>
      <c r="M27" s="459"/>
      <c r="N27" s="459"/>
      <c r="O27" s="459"/>
      <c r="P27" s="501"/>
      <c r="Q27" s="458">
        <v>7200</v>
      </c>
      <c r="R27" s="459"/>
      <c r="S27" s="459"/>
      <c r="T27" s="459"/>
      <c r="U27" s="459"/>
      <c r="V27" s="501"/>
      <c r="W27" s="553"/>
      <c r="X27" s="554"/>
      <c r="Y27" s="555"/>
      <c r="Z27" s="457" t="s">
        <v>171</v>
      </c>
      <c r="AA27" s="437"/>
      <c r="AB27" s="437"/>
      <c r="AC27" s="437"/>
      <c r="AD27" s="437"/>
      <c r="AE27" s="437"/>
      <c r="AF27" s="437"/>
      <c r="AG27" s="438"/>
      <c r="AH27" s="458">
        <v>154</v>
      </c>
      <c r="AI27" s="459"/>
      <c r="AJ27" s="459"/>
      <c r="AK27" s="459"/>
      <c r="AL27" s="501"/>
      <c r="AM27" s="458">
        <v>476452</v>
      </c>
      <c r="AN27" s="459"/>
      <c r="AO27" s="459"/>
      <c r="AP27" s="459"/>
      <c r="AQ27" s="459"/>
      <c r="AR27" s="501"/>
      <c r="AS27" s="458">
        <v>3094</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715450</v>
      </c>
      <c r="BO27" s="527"/>
      <c r="BP27" s="527"/>
      <c r="BQ27" s="527"/>
      <c r="BR27" s="527"/>
      <c r="BS27" s="527"/>
      <c r="BT27" s="527"/>
      <c r="BU27" s="528"/>
      <c r="BV27" s="526">
        <v>715450</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173</v>
      </c>
      <c r="F28" s="437"/>
      <c r="G28" s="437"/>
      <c r="H28" s="437"/>
      <c r="I28" s="437"/>
      <c r="J28" s="437"/>
      <c r="K28" s="438"/>
      <c r="L28" s="458">
        <v>1</v>
      </c>
      <c r="M28" s="459"/>
      <c r="N28" s="459"/>
      <c r="O28" s="459"/>
      <c r="P28" s="501"/>
      <c r="Q28" s="458">
        <v>6833</v>
      </c>
      <c r="R28" s="459"/>
      <c r="S28" s="459"/>
      <c r="T28" s="459"/>
      <c r="U28" s="459"/>
      <c r="V28" s="501"/>
      <c r="W28" s="553"/>
      <c r="X28" s="554"/>
      <c r="Y28" s="555"/>
      <c r="Z28" s="457" t="s">
        <v>174</v>
      </c>
      <c r="AA28" s="437"/>
      <c r="AB28" s="437"/>
      <c r="AC28" s="437"/>
      <c r="AD28" s="437"/>
      <c r="AE28" s="437"/>
      <c r="AF28" s="437"/>
      <c r="AG28" s="438"/>
      <c r="AH28" s="458">
        <v>3</v>
      </c>
      <c r="AI28" s="459"/>
      <c r="AJ28" s="459"/>
      <c r="AK28" s="459"/>
      <c r="AL28" s="501"/>
      <c r="AM28" s="458">
        <v>7011</v>
      </c>
      <c r="AN28" s="459"/>
      <c r="AO28" s="459"/>
      <c r="AP28" s="459"/>
      <c r="AQ28" s="459"/>
      <c r="AR28" s="501"/>
      <c r="AS28" s="458">
        <v>2337</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14534698</v>
      </c>
      <c r="BO28" s="371"/>
      <c r="BP28" s="371"/>
      <c r="BQ28" s="371"/>
      <c r="BR28" s="371"/>
      <c r="BS28" s="371"/>
      <c r="BT28" s="371"/>
      <c r="BU28" s="372"/>
      <c r="BV28" s="370">
        <v>15499405</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176</v>
      </c>
      <c r="F29" s="437"/>
      <c r="G29" s="437"/>
      <c r="H29" s="437"/>
      <c r="I29" s="437"/>
      <c r="J29" s="437"/>
      <c r="K29" s="438"/>
      <c r="L29" s="458">
        <v>30</v>
      </c>
      <c r="M29" s="459"/>
      <c r="N29" s="459"/>
      <c r="O29" s="459"/>
      <c r="P29" s="501"/>
      <c r="Q29" s="458">
        <v>6288</v>
      </c>
      <c r="R29" s="459"/>
      <c r="S29" s="459"/>
      <c r="T29" s="459"/>
      <c r="U29" s="459"/>
      <c r="V29" s="501"/>
      <c r="W29" s="556"/>
      <c r="X29" s="557"/>
      <c r="Y29" s="558"/>
      <c r="Z29" s="457" t="s">
        <v>177</v>
      </c>
      <c r="AA29" s="437"/>
      <c r="AB29" s="437"/>
      <c r="AC29" s="437"/>
      <c r="AD29" s="437"/>
      <c r="AE29" s="437"/>
      <c r="AF29" s="437"/>
      <c r="AG29" s="438"/>
      <c r="AH29" s="458">
        <v>2078</v>
      </c>
      <c r="AI29" s="459"/>
      <c r="AJ29" s="459"/>
      <c r="AK29" s="459"/>
      <c r="AL29" s="501"/>
      <c r="AM29" s="458">
        <v>6363644</v>
      </c>
      <c r="AN29" s="459"/>
      <c r="AO29" s="459"/>
      <c r="AP29" s="459"/>
      <c r="AQ29" s="459"/>
      <c r="AR29" s="501"/>
      <c r="AS29" s="458">
        <v>3062</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6113998</v>
      </c>
      <c r="BO29" s="408"/>
      <c r="BP29" s="408"/>
      <c r="BQ29" s="408"/>
      <c r="BR29" s="408"/>
      <c r="BS29" s="408"/>
      <c r="BT29" s="408"/>
      <c r="BU29" s="409"/>
      <c r="BV29" s="407">
        <v>5896942</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98.1</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16263102</v>
      </c>
      <c r="BO30" s="527"/>
      <c r="BP30" s="527"/>
      <c r="BQ30" s="527"/>
      <c r="BR30" s="527"/>
      <c r="BS30" s="527"/>
      <c r="BT30" s="527"/>
      <c r="BU30" s="528"/>
      <c r="BV30" s="526">
        <v>15540901</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4</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81"/>
      <c r="AM34" s="597">
        <f>IF(AO34="","",MAX(C34:D43,U34:V43)+1)</f>
        <v>8</v>
      </c>
      <c r="AN34" s="597"/>
      <c r="AO34" s="598" t="str">
        <f>IF('各会計、関係団体の財政状況及び健全化判断比率'!B32="","",'各会計、関係団体の財政状況及び健全化判断比率'!B32)</f>
        <v>水道事業会計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11</v>
      </c>
      <c r="BX34" s="597"/>
      <c r="BY34" s="598" t="str">
        <f>IF('各会計、関係団体の財政状況及び健全化判断比率'!B68="","",'各会計、関係団体の財政状況及び健全化判断比率'!B68)</f>
        <v>枚方寝屋川消防組合</v>
      </c>
      <c r="BZ34" s="598"/>
      <c r="CA34" s="598"/>
      <c r="CB34" s="598"/>
      <c r="CC34" s="598"/>
      <c r="CD34" s="598"/>
      <c r="CE34" s="598"/>
      <c r="CF34" s="598"/>
      <c r="CG34" s="598"/>
      <c r="CH34" s="598"/>
      <c r="CI34" s="598"/>
      <c r="CJ34" s="598"/>
      <c r="CK34" s="598"/>
      <c r="CL34" s="598"/>
      <c r="CM34" s="598"/>
      <c r="CN34" s="181"/>
      <c r="CO34" s="597">
        <f>IF(CQ34="","",MAX(C34:D43,U34:V43,AM34:AN43,BE34:BF43,BW34:BX43)+1)</f>
        <v>20</v>
      </c>
      <c r="CP34" s="597"/>
      <c r="CQ34" s="598" t="str">
        <f>IF('各会計、関係団体の財政状況及び健全化判断比率'!BS7="","",'各会計、関係団体の財政状況及び健全化判断比率'!BS7)</f>
        <v>枚方市スポーツ協会</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f>IF(E35="","",C34+1)</f>
        <v>2</v>
      </c>
      <c r="D35" s="597"/>
      <c r="E35" s="598" t="str">
        <f>IF('各会計、関係団体の財政状況及び健全化判断比率'!B8="","",'各会計、関係団体の財政状況及び健全化判断比率'!B8)</f>
        <v>土地取得特別会計</v>
      </c>
      <c r="F35" s="598"/>
      <c r="G35" s="598"/>
      <c r="H35" s="598"/>
      <c r="I35" s="598"/>
      <c r="J35" s="598"/>
      <c r="K35" s="598"/>
      <c r="L35" s="598"/>
      <c r="M35" s="598"/>
      <c r="N35" s="598"/>
      <c r="O35" s="598"/>
      <c r="P35" s="598"/>
      <c r="Q35" s="598"/>
      <c r="R35" s="598"/>
      <c r="S35" s="598"/>
      <c r="T35" s="181"/>
      <c r="U35" s="597">
        <f>IF(W35="","",U34+1)</f>
        <v>5</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f t="shared" ref="AM35:AM43" si="0">IF(AO35="","",AM34+1)</f>
        <v>9</v>
      </c>
      <c r="AN35" s="597"/>
      <c r="AO35" s="598" t="str">
        <f>IF('各会計、関係団体の財政状況及び健全化判断比率'!B33="","",'各会計、関係団体の財政状況及び健全化判断比率'!B33)</f>
        <v>病院事業会計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12</v>
      </c>
      <c r="BX35" s="597"/>
      <c r="BY35" s="598" t="str">
        <f>IF('各会計、関係団体の財政状況及び健全化判断比率'!B69="","",'各会計、関係団体の財政状況及び健全化判断比率'!B69)</f>
        <v>北河内４市リサイクル施設組合</v>
      </c>
      <c r="BZ35" s="598"/>
      <c r="CA35" s="598"/>
      <c r="CB35" s="598"/>
      <c r="CC35" s="598"/>
      <c r="CD35" s="598"/>
      <c r="CE35" s="598"/>
      <c r="CF35" s="598"/>
      <c r="CG35" s="598"/>
      <c r="CH35" s="598"/>
      <c r="CI35" s="598"/>
      <c r="CJ35" s="598"/>
      <c r="CK35" s="598"/>
      <c r="CL35" s="598"/>
      <c r="CM35" s="598"/>
      <c r="CN35" s="181"/>
      <c r="CO35" s="597">
        <f t="shared" ref="CO35:CO43" si="3">IF(CQ35="","",CO34+1)</f>
        <v>21</v>
      </c>
      <c r="CP35" s="597"/>
      <c r="CQ35" s="598" t="str">
        <f>IF('各会計、関係団体の財政状況及び健全化判断比率'!BS8="","",'各会計、関係団体の財政状況及び健全化判断比率'!BS8)</f>
        <v>枚方市土地開発公社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f>IF(E36="","",C35+1)</f>
        <v>3</v>
      </c>
      <c r="D36" s="597"/>
      <c r="E36" s="598" t="str">
        <f>IF('各会計、関係団体の財政状況及び健全化判断比率'!B9="","",'各会計、関係団体の財政状況及び健全化判断比率'!B9)</f>
        <v>母子父子寡婦福祉資金貸付金特別会計</v>
      </c>
      <c r="F36" s="598"/>
      <c r="G36" s="598"/>
      <c r="H36" s="598"/>
      <c r="I36" s="598"/>
      <c r="J36" s="598"/>
      <c r="K36" s="598"/>
      <c r="L36" s="598"/>
      <c r="M36" s="598"/>
      <c r="N36" s="598"/>
      <c r="O36" s="598"/>
      <c r="P36" s="598"/>
      <c r="Q36" s="598"/>
      <c r="R36" s="598"/>
      <c r="S36" s="598"/>
      <c r="T36" s="181"/>
      <c r="U36" s="597">
        <f t="shared" ref="U36:U43" si="4">IF(W36="","",U35+1)</f>
        <v>6</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f t="shared" si="0"/>
        <v>10</v>
      </c>
      <c r="AN36" s="597"/>
      <c r="AO36" s="598" t="str">
        <f>IF('各会計、関係団体の財政状況及び健全化判断比率'!B34="","",'各会計、関係団体の財政状況及び健全化判断比率'!B34)</f>
        <v>下水道事業会計</v>
      </c>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13</v>
      </c>
      <c r="BX36" s="597"/>
      <c r="BY36" s="598" t="str">
        <f>IF('各会計、関係団体の財政状況及び健全化判断比率'!B70="","",'各会計、関係団体の財政状況及び健全化判断比率'!B70)</f>
        <v>淀川左岸水防事務組合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f t="shared" si="4"/>
        <v>7</v>
      </c>
      <c r="V37" s="597"/>
      <c r="W37" s="598" t="str">
        <f>IF('各会計、関係団体の財政状況及び健全化判断比率'!B31="","",'各会計、関係団体の財政状況及び健全化判断比率'!B31)</f>
        <v>自動車駐車場特別会計</v>
      </c>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14</v>
      </c>
      <c r="BX37" s="597"/>
      <c r="BY37" s="598" t="str">
        <f>IF('各会計、関係団体の財政状況及び健全化判断比率'!B71="","",'各会計、関係団体の財政状況及び健全化判断比率'!B71)</f>
        <v>大阪府都市ボートレース企業団</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15</v>
      </c>
      <c r="BX38" s="597"/>
      <c r="BY38" s="598" t="str">
        <f>IF('各会計、関係団体の財政状況及び健全化判断比率'!B72="","",'各会計、関係団体の財政状況及び健全化判断比率'!B72)</f>
        <v>大阪府後期高齢者医療広域連合（一般会計）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16</v>
      </c>
      <c r="BX39" s="597"/>
      <c r="BY39" s="598" t="str">
        <f>IF('各会計、関係団体の財政状況及び健全化判断比率'!B73="","",'各会計、関係団体の財政状況及び健全化判断比率'!B73)</f>
        <v>大阪府後期高齢者医療広域連合（後期高齢者医療特別会計）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17</v>
      </c>
      <c r="BX40" s="597"/>
      <c r="BY40" s="598" t="str">
        <f>IF('各会計、関係団体の財政状況及び健全化判断比率'!B74="","",'各会計、関係団体の財政状況及び健全化判断比率'!B74)</f>
        <v>大阪広域水道企業団（水道事業会計）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18</v>
      </c>
      <c r="BX41" s="597"/>
      <c r="BY41" s="598" t="str">
        <f>IF('各会計、関係団体の財政状況及び健全化判断比率'!B75="","",'各会計、関係団体の財政状況及び健全化判断比率'!B75)</f>
        <v>大阪広域水道企業団（工業用水道事業会計）</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f t="shared" si="2"/>
        <v>19</v>
      </c>
      <c r="BX42" s="597"/>
      <c r="BY42" s="598" t="str">
        <f>IF('各会計、関係団体の財政状況及び健全化判断比率'!B76="","",'各会計、関係団体の財政状況及び健全化判断比率'!B76)</f>
        <v>枚方京田辺環境施設組合</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1MY9pk3TpVp3jmPiNXylKj6eCcUW3wPfmvHywVSNdAYxa7lrcivE9ph51Wk3Ljh4X6VXOYu6t1JN9OD/7wTqjA==" saltValue="2nJCzbUbPd0xKHdzR76Zi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2">
      <c r="A34" s="22"/>
      <c r="B34" s="31"/>
      <c r="C34" s="1154" t="s">
        <v>534</v>
      </c>
      <c r="D34" s="1154"/>
      <c r="E34" s="1155"/>
      <c r="F34" s="32">
        <v>0.42</v>
      </c>
      <c r="G34" s="33">
        <v>0.93</v>
      </c>
      <c r="H34" s="33">
        <v>0.56999999999999995</v>
      </c>
      <c r="I34" s="33">
        <v>0.5</v>
      </c>
      <c r="J34" s="34" t="s">
        <v>535</v>
      </c>
      <c r="K34" s="22"/>
      <c r="L34" s="22"/>
      <c r="M34" s="22"/>
      <c r="N34" s="22"/>
      <c r="O34" s="22"/>
      <c r="P34" s="22"/>
    </row>
    <row r="35" spans="1:16" ht="39" customHeight="1" x14ac:dyDescent="0.2">
      <c r="A35" s="22"/>
      <c r="B35" s="35"/>
      <c r="C35" s="1148" t="s">
        <v>536</v>
      </c>
      <c r="D35" s="1149"/>
      <c r="E35" s="1150"/>
      <c r="F35" s="36" t="s">
        <v>537</v>
      </c>
      <c r="G35" s="37" t="s">
        <v>538</v>
      </c>
      <c r="H35" s="37" t="s">
        <v>539</v>
      </c>
      <c r="I35" s="37" t="s">
        <v>540</v>
      </c>
      <c r="J35" s="38" t="s">
        <v>541</v>
      </c>
      <c r="K35" s="22"/>
      <c r="L35" s="22"/>
      <c r="M35" s="22"/>
      <c r="N35" s="22"/>
      <c r="O35" s="22"/>
      <c r="P35" s="22"/>
    </row>
    <row r="36" spans="1:16" ht="39" customHeight="1" x14ac:dyDescent="0.2">
      <c r="A36" s="22"/>
      <c r="B36" s="35"/>
      <c r="C36" s="1148" t="s">
        <v>542</v>
      </c>
      <c r="D36" s="1149"/>
      <c r="E36" s="1150"/>
      <c r="F36" s="36">
        <v>8.09</v>
      </c>
      <c r="G36" s="37">
        <v>8.89</v>
      </c>
      <c r="H36" s="37">
        <v>9.73</v>
      </c>
      <c r="I36" s="37">
        <v>10.99</v>
      </c>
      <c r="J36" s="38">
        <v>10.89</v>
      </c>
      <c r="K36" s="22"/>
      <c r="L36" s="22"/>
      <c r="M36" s="22"/>
      <c r="N36" s="22"/>
      <c r="O36" s="22"/>
      <c r="P36" s="22"/>
    </row>
    <row r="37" spans="1:16" ht="39" customHeight="1" x14ac:dyDescent="0.2">
      <c r="A37" s="22"/>
      <c r="B37" s="35"/>
      <c r="C37" s="1148" t="s">
        <v>543</v>
      </c>
      <c r="D37" s="1149"/>
      <c r="E37" s="1150"/>
      <c r="F37" s="36">
        <v>2.21</v>
      </c>
      <c r="G37" s="37">
        <v>3.67</v>
      </c>
      <c r="H37" s="37">
        <v>5.77</v>
      </c>
      <c r="I37" s="37">
        <v>7.61</v>
      </c>
      <c r="J37" s="38">
        <v>6.63</v>
      </c>
      <c r="K37" s="22"/>
      <c r="L37" s="22"/>
      <c r="M37" s="22"/>
      <c r="N37" s="22"/>
      <c r="O37" s="22"/>
      <c r="P37" s="22"/>
    </row>
    <row r="38" spans="1:16" ht="39" customHeight="1" x14ac:dyDescent="0.2">
      <c r="A38" s="22"/>
      <c r="B38" s="35"/>
      <c r="C38" s="1148" t="s">
        <v>544</v>
      </c>
      <c r="D38" s="1149"/>
      <c r="E38" s="1150"/>
      <c r="F38" s="36">
        <v>1.99</v>
      </c>
      <c r="G38" s="37">
        <v>2.13</v>
      </c>
      <c r="H38" s="37">
        <v>2.8</v>
      </c>
      <c r="I38" s="37">
        <v>3.36</v>
      </c>
      <c r="J38" s="38">
        <v>4.28</v>
      </c>
      <c r="K38" s="22"/>
      <c r="L38" s="22"/>
      <c r="M38" s="22"/>
      <c r="N38" s="22"/>
      <c r="O38" s="22"/>
      <c r="P38" s="22"/>
    </row>
    <row r="39" spans="1:16" ht="39" customHeight="1" x14ac:dyDescent="0.2">
      <c r="A39" s="22"/>
      <c r="B39" s="35"/>
      <c r="C39" s="1148" t="s">
        <v>545</v>
      </c>
      <c r="D39" s="1149"/>
      <c r="E39" s="1150"/>
      <c r="F39" s="36">
        <v>2.11</v>
      </c>
      <c r="G39" s="37">
        <v>2.11</v>
      </c>
      <c r="H39" s="37">
        <v>2.95</v>
      </c>
      <c r="I39" s="37">
        <v>3.02</v>
      </c>
      <c r="J39" s="38">
        <v>2.8</v>
      </c>
      <c r="K39" s="22"/>
      <c r="L39" s="22"/>
      <c r="M39" s="22"/>
      <c r="N39" s="22"/>
      <c r="O39" s="22"/>
      <c r="P39" s="22"/>
    </row>
    <row r="40" spans="1:16" ht="39" customHeight="1" x14ac:dyDescent="0.2">
      <c r="A40" s="22"/>
      <c r="B40" s="35"/>
      <c r="C40" s="1148" t="s">
        <v>546</v>
      </c>
      <c r="D40" s="1149"/>
      <c r="E40" s="1150"/>
      <c r="F40" s="36">
        <v>0.64</v>
      </c>
      <c r="G40" s="37">
        <v>1.38</v>
      </c>
      <c r="H40" s="37">
        <v>1.1499999999999999</v>
      </c>
      <c r="I40" s="37">
        <v>1.2</v>
      </c>
      <c r="J40" s="38">
        <v>1.08</v>
      </c>
      <c r="K40" s="22"/>
      <c r="L40" s="22"/>
      <c r="M40" s="22"/>
      <c r="N40" s="22"/>
      <c r="O40" s="22"/>
      <c r="P40" s="22"/>
    </row>
    <row r="41" spans="1:16" ht="39" customHeight="1" x14ac:dyDescent="0.2">
      <c r="A41" s="22"/>
      <c r="B41" s="35"/>
      <c r="C41" s="1148" t="s">
        <v>547</v>
      </c>
      <c r="D41" s="1149"/>
      <c r="E41" s="1150"/>
      <c r="F41" s="36">
        <v>0.08</v>
      </c>
      <c r="G41" s="37">
        <v>7.0000000000000007E-2</v>
      </c>
      <c r="H41" s="37">
        <v>0.08</v>
      </c>
      <c r="I41" s="37">
        <v>0.09</v>
      </c>
      <c r="J41" s="38">
        <v>0.47</v>
      </c>
      <c r="K41" s="22"/>
      <c r="L41" s="22"/>
      <c r="M41" s="22"/>
      <c r="N41" s="22"/>
      <c r="O41" s="22"/>
      <c r="P41" s="22"/>
    </row>
    <row r="42" spans="1:16" ht="39" customHeight="1" x14ac:dyDescent="0.2">
      <c r="A42" s="22"/>
      <c r="B42" s="39"/>
      <c r="C42" s="1148" t="s">
        <v>548</v>
      </c>
      <c r="D42" s="1149"/>
      <c r="E42" s="1150"/>
      <c r="F42" s="36" t="s">
        <v>490</v>
      </c>
      <c r="G42" s="37" t="s">
        <v>490</v>
      </c>
      <c r="H42" s="37" t="s">
        <v>490</v>
      </c>
      <c r="I42" s="37" t="s">
        <v>490</v>
      </c>
      <c r="J42" s="38" t="s">
        <v>490</v>
      </c>
      <c r="K42" s="22"/>
      <c r="L42" s="22"/>
      <c r="M42" s="22"/>
      <c r="N42" s="22"/>
      <c r="O42" s="22"/>
      <c r="P42" s="22"/>
    </row>
    <row r="43" spans="1:16" ht="39" customHeight="1" thickBot="1" x14ac:dyDescent="0.25">
      <c r="A43" s="22"/>
      <c r="B43" s="40"/>
      <c r="C43" s="1151" t="s">
        <v>549</v>
      </c>
      <c r="D43" s="1152"/>
      <c r="E43" s="1153"/>
      <c r="F43" s="41">
        <v>0</v>
      </c>
      <c r="G43" s="42">
        <v>0.01</v>
      </c>
      <c r="H43" s="42">
        <v>0.02</v>
      </c>
      <c r="I43" s="42">
        <v>0.04</v>
      </c>
      <c r="J43" s="43">
        <v>0.04</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mIkBhnD8LFRz2FvrvgK6iGb6VouqdUVdVgdqMcjQBTafMp1cgWSwNrQfDUItBtexxKQM92qGmeBNb9V5vInGA==" saltValue="8x74qSaeMTa4T/Imp/12p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2">
      <c r="A45" s="48"/>
      <c r="B45" s="1156" t="s">
        <v>9</v>
      </c>
      <c r="C45" s="1157"/>
      <c r="D45" s="58"/>
      <c r="E45" s="1162" t="s">
        <v>10</v>
      </c>
      <c r="F45" s="1162"/>
      <c r="G45" s="1162"/>
      <c r="H45" s="1162"/>
      <c r="I45" s="1162"/>
      <c r="J45" s="1163"/>
      <c r="K45" s="59">
        <v>9672</v>
      </c>
      <c r="L45" s="60">
        <v>10090</v>
      </c>
      <c r="M45" s="60">
        <v>10644</v>
      </c>
      <c r="N45" s="60">
        <v>11051</v>
      </c>
      <c r="O45" s="61">
        <v>11946</v>
      </c>
      <c r="P45" s="48"/>
      <c r="Q45" s="48"/>
      <c r="R45" s="48"/>
      <c r="S45" s="48"/>
      <c r="T45" s="48"/>
      <c r="U45" s="48"/>
    </row>
    <row r="46" spans="1:21" ht="30.75" customHeight="1" x14ac:dyDescent="0.2">
      <c r="A46" s="48"/>
      <c r="B46" s="1158"/>
      <c r="C46" s="1159"/>
      <c r="D46" s="62"/>
      <c r="E46" s="1164" t="s">
        <v>11</v>
      </c>
      <c r="F46" s="1164"/>
      <c r="G46" s="1164"/>
      <c r="H46" s="1164"/>
      <c r="I46" s="1164"/>
      <c r="J46" s="1165"/>
      <c r="K46" s="63" t="s">
        <v>490</v>
      </c>
      <c r="L46" s="64" t="s">
        <v>490</v>
      </c>
      <c r="M46" s="64" t="s">
        <v>490</v>
      </c>
      <c r="N46" s="64" t="s">
        <v>490</v>
      </c>
      <c r="O46" s="65" t="s">
        <v>490</v>
      </c>
      <c r="P46" s="48"/>
      <c r="Q46" s="48"/>
      <c r="R46" s="48"/>
      <c r="S46" s="48"/>
      <c r="T46" s="48"/>
      <c r="U46" s="48"/>
    </row>
    <row r="47" spans="1:21" ht="30.75" customHeight="1" x14ac:dyDescent="0.2">
      <c r="A47" s="48"/>
      <c r="B47" s="1158"/>
      <c r="C47" s="1159"/>
      <c r="D47" s="62"/>
      <c r="E47" s="1164" t="s">
        <v>12</v>
      </c>
      <c r="F47" s="1164"/>
      <c r="G47" s="1164"/>
      <c r="H47" s="1164"/>
      <c r="I47" s="1164"/>
      <c r="J47" s="1165"/>
      <c r="K47" s="63" t="s">
        <v>490</v>
      </c>
      <c r="L47" s="64" t="s">
        <v>490</v>
      </c>
      <c r="M47" s="64" t="s">
        <v>490</v>
      </c>
      <c r="N47" s="64" t="s">
        <v>490</v>
      </c>
      <c r="O47" s="65" t="s">
        <v>490</v>
      </c>
      <c r="P47" s="48"/>
      <c r="Q47" s="48"/>
      <c r="R47" s="48"/>
      <c r="S47" s="48"/>
      <c r="T47" s="48"/>
      <c r="U47" s="48"/>
    </row>
    <row r="48" spans="1:21" ht="30.75" customHeight="1" x14ac:dyDescent="0.2">
      <c r="A48" s="48"/>
      <c r="B48" s="1158"/>
      <c r="C48" s="1159"/>
      <c r="D48" s="62"/>
      <c r="E48" s="1164" t="s">
        <v>13</v>
      </c>
      <c r="F48" s="1164"/>
      <c r="G48" s="1164"/>
      <c r="H48" s="1164"/>
      <c r="I48" s="1164"/>
      <c r="J48" s="1165"/>
      <c r="K48" s="63">
        <v>3239</v>
      </c>
      <c r="L48" s="64">
        <v>2857</v>
      </c>
      <c r="M48" s="64">
        <v>2879</v>
      </c>
      <c r="N48" s="64">
        <v>2709</v>
      </c>
      <c r="O48" s="65">
        <v>2989</v>
      </c>
      <c r="P48" s="48"/>
      <c r="Q48" s="48"/>
      <c r="R48" s="48"/>
      <c r="S48" s="48"/>
      <c r="T48" s="48"/>
      <c r="U48" s="48"/>
    </row>
    <row r="49" spans="1:21" ht="30.75" customHeight="1" x14ac:dyDescent="0.2">
      <c r="A49" s="48"/>
      <c r="B49" s="1158"/>
      <c r="C49" s="1159"/>
      <c r="D49" s="62"/>
      <c r="E49" s="1164" t="s">
        <v>14</v>
      </c>
      <c r="F49" s="1164"/>
      <c r="G49" s="1164"/>
      <c r="H49" s="1164"/>
      <c r="I49" s="1164"/>
      <c r="J49" s="1165"/>
      <c r="K49" s="63">
        <v>401</v>
      </c>
      <c r="L49" s="64">
        <v>377</v>
      </c>
      <c r="M49" s="64">
        <v>382</v>
      </c>
      <c r="N49" s="64">
        <v>391</v>
      </c>
      <c r="O49" s="65">
        <v>321</v>
      </c>
      <c r="P49" s="48"/>
      <c r="Q49" s="48"/>
      <c r="R49" s="48"/>
      <c r="S49" s="48"/>
      <c r="T49" s="48"/>
      <c r="U49" s="48"/>
    </row>
    <row r="50" spans="1:21" ht="30.75" customHeight="1" x14ac:dyDescent="0.2">
      <c r="A50" s="48"/>
      <c r="B50" s="1158"/>
      <c r="C50" s="1159"/>
      <c r="D50" s="62"/>
      <c r="E50" s="1164" t="s">
        <v>15</v>
      </c>
      <c r="F50" s="1164"/>
      <c r="G50" s="1164"/>
      <c r="H50" s="1164"/>
      <c r="I50" s="1164"/>
      <c r="J50" s="1165"/>
      <c r="K50" s="63">
        <v>11</v>
      </c>
      <c r="L50" s="64">
        <v>11</v>
      </c>
      <c r="M50" s="64">
        <v>11</v>
      </c>
      <c r="N50" s="64">
        <v>11</v>
      </c>
      <c r="O50" s="65">
        <v>11</v>
      </c>
      <c r="P50" s="48"/>
      <c r="Q50" s="48"/>
      <c r="R50" s="48"/>
      <c r="S50" s="48"/>
      <c r="T50" s="48"/>
      <c r="U50" s="48"/>
    </row>
    <row r="51" spans="1:21" ht="30.75" customHeight="1" x14ac:dyDescent="0.2">
      <c r="A51" s="48"/>
      <c r="B51" s="1160"/>
      <c r="C51" s="1161"/>
      <c r="D51" s="66"/>
      <c r="E51" s="1164" t="s">
        <v>16</v>
      </c>
      <c r="F51" s="1164"/>
      <c r="G51" s="1164"/>
      <c r="H51" s="1164"/>
      <c r="I51" s="1164"/>
      <c r="J51" s="1165"/>
      <c r="K51" s="63">
        <v>0</v>
      </c>
      <c r="L51" s="64">
        <v>0</v>
      </c>
      <c r="M51" s="64">
        <v>0</v>
      </c>
      <c r="N51" s="64">
        <v>1</v>
      </c>
      <c r="O51" s="65">
        <v>4</v>
      </c>
      <c r="P51" s="48"/>
      <c r="Q51" s="48"/>
      <c r="R51" s="48"/>
      <c r="S51" s="48"/>
      <c r="T51" s="48"/>
      <c r="U51" s="48"/>
    </row>
    <row r="52" spans="1:21" ht="30.75" customHeight="1" x14ac:dyDescent="0.2">
      <c r="A52" s="48"/>
      <c r="B52" s="1166" t="s">
        <v>17</v>
      </c>
      <c r="C52" s="1167"/>
      <c r="D52" s="66"/>
      <c r="E52" s="1164" t="s">
        <v>18</v>
      </c>
      <c r="F52" s="1164"/>
      <c r="G52" s="1164"/>
      <c r="H52" s="1164"/>
      <c r="I52" s="1164"/>
      <c r="J52" s="1165"/>
      <c r="K52" s="63">
        <v>14044</v>
      </c>
      <c r="L52" s="64">
        <v>13295</v>
      </c>
      <c r="M52" s="64">
        <v>13358</v>
      </c>
      <c r="N52" s="64">
        <v>13455</v>
      </c>
      <c r="O52" s="65">
        <v>13123</v>
      </c>
      <c r="P52" s="48"/>
      <c r="Q52" s="48"/>
      <c r="R52" s="48"/>
      <c r="S52" s="48"/>
      <c r="T52" s="48"/>
      <c r="U52" s="48"/>
    </row>
    <row r="53" spans="1:21" ht="30.75" customHeight="1" thickBot="1" x14ac:dyDescent="0.25">
      <c r="A53" s="48"/>
      <c r="B53" s="1168" t="s">
        <v>19</v>
      </c>
      <c r="C53" s="1169"/>
      <c r="D53" s="67"/>
      <c r="E53" s="1170" t="s">
        <v>20</v>
      </c>
      <c r="F53" s="1170"/>
      <c r="G53" s="1170"/>
      <c r="H53" s="1170"/>
      <c r="I53" s="1170"/>
      <c r="J53" s="1171"/>
      <c r="K53" s="68">
        <v>-721</v>
      </c>
      <c r="L53" s="69">
        <v>40</v>
      </c>
      <c r="M53" s="69">
        <v>558</v>
      </c>
      <c r="N53" s="69">
        <v>708</v>
      </c>
      <c r="O53" s="70">
        <v>2148</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550</v>
      </c>
      <c r="L57" s="81" t="s">
        <v>551</v>
      </c>
      <c r="M57" s="81" t="s">
        <v>552</v>
      </c>
      <c r="N57" s="81" t="s">
        <v>553</v>
      </c>
      <c r="O57" s="82" t="s">
        <v>554</v>
      </c>
      <c r="P57" s="48"/>
      <c r="Q57" s="48"/>
      <c r="R57" s="48"/>
      <c r="S57" s="48"/>
      <c r="T57" s="48"/>
      <c r="U57" s="48"/>
    </row>
    <row r="58" spans="1:21" ht="31.5" customHeight="1" x14ac:dyDescent="0.2">
      <c r="B58" s="1172" t="s">
        <v>24</v>
      </c>
      <c r="C58" s="1173"/>
      <c r="D58" s="1178" t="s">
        <v>25</v>
      </c>
      <c r="E58" s="1179"/>
      <c r="F58" s="1179"/>
      <c r="G58" s="1179"/>
      <c r="H58" s="1179"/>
      <c r="I58" s="1179"/>
      <c r="J58" s="1180"/>
      <c r="K58" s="83"/>
      <c r="L58" s="84"/>
      <c r="M58" s="84"/>
      <c r="N58" s="84"/>
      <c r="O58" s="85"/>
    </row>
    <row r="59" spans="1:21" ht="31.5" customHeight="1" x14ac:dyDescent="0.2">
      <c r="B59" s="1174"/>
      <c r="C59" s="1175"/>
      <c r="D59" s="1181" t="s">
        <v>26</v>
      </c>
      <c r="E59" s="1182"/>
      <c r="F59" s="1182"/>
      <c r="G59" s="1182"/>
      <c r="H59" s="1182"/>
      <c r="I59" s="1182"/>
      <c r="J59" s="1183"/>
      <c r="K59" s="86"/>
      <c r="L59" s="87"/>
      <c r="M59" s="87"/>
      <c r="N59" s="87"/>
      <c r="O59" s="88"/>
    </row>
    <row r="60" spans="1:21" ht="31.5" customHeight="1" thickBot="1" x14ac:dyDescent="0.25">
      <c r="B60" s="1176"/>
      <c r="C60" s="1177"/>
      <c r="D60" s="1184" t="s">
        <v>27</v>
      </c>
      <c r="E60" s="1185"/>
      <c r="F60" s="1185"/>
      <c r="G60" s="1185"/>
      <c r="H60" s="1185"/>
      <c r="I60" s="1185"/>
      <c r="J60" s="1186"/>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L0b3QUfq9hzBqaABfolrghMO62ULYnG3cEYfwY3XTsXAFx3X93qbaSBjxm27nMASv1yGmgdfAACD5A8WL+BtLw==" saltValue="KqV56e/umbnDk3JQ9lRWM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528</v>
      </c>
      <c r="J40" s="103" t="s">
        <v>529</v>
      </c>
      <c r="K40" s="103" t="s">
        <v>530</v>
      </c>
      <c r="L40" s="103" t="s">
        <v>531</v>
      </c>
      <c r="M40" s="104" t="s">
        <v>532</v>
      </c>
    </row>
    <row r="41" spans="2:13" ht="27.75" customHeight="1" x14ac:dyDescent="0.2">
      <c r="B41" s="1187" t="s">
        <v>30</v>
      </c>
      <c r="C41" s="1188"/>
      <c r="D41" s="105"/>
      <c r="E41" s="1193" t="s">
        <v>31</v>
      </c>
      <c r="F41" s="1193"/>
      <c r="G41" s="1193"/>
      <c r="H41" s="1194"/>
      <c r="I41" s="355">
        <v>105708</v>
      </c>
      <c r="J41" s="356">
        <v>111037</v>
      </c>
      <c r="K41" s="356">
        <v>113685</v>
      </c>
      <c r="L41" s="356">
        <v>112893</v>
      </c>
      <c r="M41" s="357">
        <v>113794</v>
      </c>
    </row>
    <row r="42" spans="2:13" ht="27.75" customHeight="1" x14ac:dyDescent="0.2">
      <c r="B42" s="1189"/>
      <c r="C42" s="1190"/>
      <c r="D42" s="106"/>
      <c r="E42" s="1195" t="s">
        <v>32</v>
      </c>
      <c r="F42" s="1195"/>
      <c r="G42" s="1195"/>
      <c r="H42" s="1196"/>
      <c r="I42" s="358">
        <v>4663</v>
      </c>
      <c r="J42" s="359">
        <v>4646</v>
      </c>
      <c r="K42" s="359">
        <v>4425</v>
      </c>
      <c r="L42" s="359">
        <v>3917</v>
      </c>
      <c r="M42" s="360">
        <v>3245</v>
      </c>
    </row>
    <row r="43" spans="2:13" ht="27.75" customHeight="1" x14ac:dyDescent="0.2">
      <c r="B43" s="1189"/>
      <c r="C43" s="1190"/>
      <c r="D43" s="106"/>
      <c r="E43" s="1195" t="s">
        <v>33</v>
      </c>
      <c r="F43" s="1195"/>
      <c r="G43" s="1195"/>
      <c r="H43" s="1196"/>
      <c r="I43" s="358">
        <v>31141</v>
      </c>
      <c r="J43" s="359">
        <v>29334</v>
      </c>
      <c r="K43" s="359">
        <v>27461</v>
      </c>
      <c r="L43" s="359">
        <v>25207</v>
      </c>
      <c r="M43" s="360">
        <v>24862</v>
      </c>
    </row>
    <row r="44" spans="2:13" ht="27.75" customHeight="1" x14ac:dyDescent="0.2">
      <c r="B44" s="1189"/>
      <c r="C44" s="1190"/>
      <c r="D44" s="106"/>
      <c r="E44" s="1195" t="s">
        <v>34</v>
      </c>
      <c r="F44" s="1195"/>
      <c r="G44" s="1195"/>
      <c r="H44" s="1196"/>
      <c r="I44" s="358">
        <v>2075</v>
      </c>
      <c r="J44" s="359">
        <v>1823</v>
      </c>
      <c r="K44" s="359">
        <v>1482</v>
      </c>
      <c r="L44" s="359">
        <v>1223</v>
      </c>
      <c r="M44" s="360">
        <v>1474</v>
      </c>
    </row>
    <row r="45" spans="2:13" ht="27.75" customHeight="1" x14ac:dyDescent="0.2">
      <c r="B45" s="1189"/>
      <c r="C45" s="1190"/>
      <c r="D45" s="106"/>
      <c r="E45" s="1195" t="s">
        <v>35</v>
      </c>
      <c r="F45" s="1195"/>
      <c r="G45" s="1195"/>
      <c r="H45" s="1196"/>
      <c r="I45" s="358">
        <v>14648</v>
      </c>
      <c r="J45" s="359">
        <v>13416</v>
      </c>
      <c r="K45" s="359">
        <v>13041</v>
      </c>
      <c r="L45" s="359">
        <v>13077</v>
      </c>
      <c r="M45" s="360">
        <v>13360</v>
      </c>
    </row>
    <row r="46" spans="2:13" ht="27.75" customHeight="1" x14ac:dyDescent="0.2">
      <c r="B46" s="1189"/>
      <c r="C46" s="1190"/>
      <c r="D46" s="107"/>
      <c r="E46" s="1195" t="s">
        <v>36</v>
      </c>
      <c r="F46" s="1195"/>
      <c r="G46" s="1195"/>
      <c r="H46" s="1196"/>
      <c r="I46" s="358">
        <v>1136</v>
      </c>
      <c r="J46" s="359">
        <v>1080</v>
      </c>
      <c r="K46" s="359">
        <v>1075</v>
      </c>
      <c r="L46" s="359">
        <v>906</v>
      </c>
      <c r="M46" s="360">
        <v>740</v>
      </c>
    </row>
    <row r="47" spans="2:13" ht="27.75" customHeight="1" x14ac:dyDescent="0.2">
      <c r="B47" s="1189"/>
      <c r="C47" s="1190"/>
      <c r="D47" s="108"/>
      <c r="E47" s="1197" t="s">
        <v>37</v>
      </c>
      <c r="F47" s="1198"/>
      <c r="G47" s="1198"/>
      <c r="H47" s="1199"/>
      <c r="I47" s="358" t="s">
        <v>490</v>
      </c>
      <c r="J47" s="359" t="s">
        <v>490</v>
      </c>
      <c r="K47" s="359" t="s">
        <v>490</v>
      </c>
      <c r="L47" s="359" t="s">
        <v>490</v>
      </c>
      <c r="M47" s="360" t="s">
        <v>490</v>
      </c>
    </row>
    <row r="48" spans="2:13" ht="27.75" customHeight="1" x14ac:dyDescent="0.2">
      <c r="B48" s="1189"/>
      <c r="C48" s="1190"/>
      <c r="D48" s="106"/>
      <c r="E48" s="1195" t="s">
        <v>38</v>
      </c>
      <c r="F48" s="1195"/>
      <c r="G48" s="1195"/>
      <c r="H48" s="1196"/>
      <c r="I48" s="358" t="s">
        <v>490</v>
      </c>
      <c r="J48" s="359" t="s">
        <v>490</v>
      </c>
      <c r="K48" s="359" t="s">
        <v>490</v>
      </c>
      <c r="L48" s="359" t="s">
        <v>490</v>
      </c>
      <c r="M48" s="360" t="s">
        <v>490</v>
      </c>
    </row>
    <row r="49" spans="2:13" ht="27.75" customHeight="1" x14ac:dyDescent="0.2">
      <c r="B49" s="1191"/>
      <c r="C49" s="1192"/>
      <c r="D49" s="106"/>
      <c r="E49" s="1195" t="s">
        <v>39</v>
      </c>
      <c r="F49" s="1195"/>
      <c r="G49" s="1195"/>
      <c r="H49" s="1196"/>
      <c r="I49" s="358" t="s">
        <v>490</v>
      </c>
      <c r="J49" s="359" t="s">
        <v>490</v>
      </c>
      <c r="K49" s="359" t="s">
        <v>490</v>
      </c>
      <c r="L49" s="359" t="s">
        <v>490</v>
      </c>
      <c r="M49" s="360" t="s">
        <v>490</v>
      </c>
    </row>
    <row r="50" spans="2:13" ht="27.75" customHeight="1" x14ac:dyDescent="0.2">
      <c r="B50" s="1200" t="s">
        <v>40</v>
      </c>
      <c r="C50" s="1201"/>
      <c r="D50" s="109"/>
      <c r="E50" s="1195" t="s">
        <v>41</v>
      </c>
      <c r="F50" s="1195"/>
      <c r="G50" s="1195"/>
      <c r="H50" s="1196"/>
      <c r="I50" s="358">
        <v>33265</v>
      </c>
      <c r="J50" s="359">
        <v>33335</v>
      </c>
      <c r="K50" s="359">
        <v>36881</v>
      </c>
      <c r="L50" s="359">
        <v>40626</v>
      </c>
      <c r="M50" s="360">
        <v>40302</v>
      </c>
    </row>
    <row r="51" spans="2:13" ht="27.75" customHeight="1" x14ac:dyDescent="0.2">
      <c r="B51" s="1189"/>
      <c r="C51" s="1190"/>
      <c r="D51" s="106"/>
      <c r="E51" s="1195" t="s">
        <v>42</v>
      </c>
      <c r="F51" s="1195"/>
      <c r="G51" s="1195"/>
      <c r="H51" s="1196"/>
      <c r="I51" s="358">
        <v>28285</v>
      </c>
      <c r="J51" s="359">
        <v>26448</v>
      </c>
      <c r="K51" s="359">
        <v>26294</v>
      </c>
      <c r="L51" s="359">
        <v>26706</v>
      </c>
      <c r="M51" s="360">
        <v>26723</v>
      </c>
    </row>
    <row r="52" spans="2:13" ht="27.75" customHeight="1" x14ac:dyDescent="0.2">
      <c r="B52" s="1191"/>
      <c r="C52" s="1192"/>
      <c r="D52" s="106"/>
      <c r="E52" s="1195" t="s">
        <v>43</v>
      </c>
      <c r="F52" s="1195"/>
      <c r="G52" s="1195"/>
      <c r="H52" s="1196"/>
      <c r="I52" s="358">
        <v>119413</v>
      </c>
      <c r="J52" s="359">
        <v>119111</v>
      </c>
      <c r="K52" s="359">
        <v>116840</v>
      </c>
      <c r="L52" s="359">
        <v>113778</v>
      </c>
      <c r="M52" s="360">
        <v>109393</v>
      </c>
    </row>
    <row r="53" spans="2:13" ht="27.75" customHeight="1" thickBot="1" x14ac:dyDescent="0.25">
      <c r="B53" s="1202" t="s">
        <v>19</v>
      </c>
      <c r="C53" s="1203"/>
      <c r="D53" s="110"/>
      <c r="E53" s="1204" t="s">
        <v>44</v>
      </c>
      <c r="F53" s="1204"/>
      <c r="G53" s="1204"/>
      <c r="H53" s="1205"/>
      <c r="I53" s="361">
        <v>-21592</v>
      </c>
      <c r="J53" s="362">
        <v>-17557</v>
      </c>
      <c r="K53" s="362">
        <v>-18847</v>
      </c>
      <c r="L53" s="362">
        <v>-23887</v>
      </c>
      <c r="M53" s="363">
        <v>-18943</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gOilnkKSttrFkEFuap5BxVUbnzUUUopVYeStQTGW1olD03iVsAYcFwEbdVGXucM2hjxENUXcVxcbcAlobsEdfQ==" saltValue="c4ZqqxH0PRHWAuTjhP3v9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530</v>
      </c>
      <c r="G54" s="119" t="s">
        <v>531</v>
      </c>
      <c r="H54" s="120" t="s">
        <v>532</v>
      </c>
    </row>
    <row r="55" spans="2:8" ht="52.5" customHeight="1" x14ac:dyDescent="0.2">
      <c r="B55" s="121"/>
      <c r="C55" s="1214" t="s">
        <v>46</v>
      </c>
      <c r="D55" s="1214"/>
      <c r="E55" s="1215"/>
      <c r="F55" s="122">
        <v>13602</v>
      </c>
      <c r="G55" s="122">
        <v>15499</v>
      </c>
      <c r="H55" s="123">
        <v>14535</v>
      </c>
    </row>
    <row r="56" spans="2:8" ht="52.5" customHeight="1" x14ac:dyDescent="0.2">
      <c r="B56" s="124"/>
      <c r="C56" s="1216" t="s">
        <v>47</v>
      </c>
      <c r="D56" s="1216"/>
      <c r="E56" s="1217"/>
      <c r="F56" s="125">
        <v>5397</v>
      </c>
      <c r="G56" s="125">
        <v>5897</v>
      </c>
      <c r="H56" s="126">
        <v>6114</v>
      </c>
    </row>
    <row r="57" spans="2:8" ht="53.25" customHeight="1" x14ac:dyDescent="0.2">
      <c r="B57" s="124"/>
      <c r="C57" s="1218" t="s">
        <v>48</v>
      </c>
      <c r="D57" s="1218"/>
      <c r="E57" s="1219"/>
      <c r="F57" s="127">
        <v>14151</v>
      </c>
      <c r="G57" s="127">
        <v>15541</v>
      </c>
      <c r="H57" s="128">
        <v>16263</v>
      </c>
    </row>
    <row r="58" spans="2:8" ht="45.75" customHeight="1" x14ac:dyDescent="0.2">
      <c r="B58" s="129"/>
      <c r="C58" s="1206" t="s">
        <v>568</v>
      </c>
      <c r="D58" s="1207"/>
      <c r="E58" s="1208"/>
      <c r="F58" s="130">
        <v>6128</v>
      </c>
      <c r="G58" s="130">
        <v>6628</v>
      </c>
      <c r="H58" s="131">
        <v>6832</v>
      </c>
    </row>
    <row r="59" spans="2:8" ht="45.75" customHeight="1" x14ac:dyDescent="0.2">
      <c r="B59" s="129"/>
      <c r="C59" s="1206" t="s">
        <v>569</v>
      </c>
      <c r="D59" s="1207"/>
      <c r="E59" s="1208"/>
      <c r="F59" s="130">
        <v>4723</v>
      </c>
      <c r="G59" s="130">
        <v>5224</v>
      </c>
      <c r="H59" s="131">
        <v>5230</v>
      </c>
    </row>
    <row r="60" spans="2:8" ht="45.75" customHeight="1" x14ac:dyDescent="0.2">
      <c r="B60" s="129"/>
      <c r="C60" s="1206" t="s">
        <v>570</v>
      </c>
      <c r="D60" s="1207"/>
      <c r="E60" s="1208"/>
      <c r="F60" s="130">
        <v>516</v>
      </c>
      <c r="G60" s="130">
        <v>838</v>
      </c>
      <c r="H60" s="131">
        <v>1127</v>
      </c>
    </row>
    <row r="61" spans="2:8" ht="45.75" customHeight="1" x14ac:dyDescent="0.2">
      <c r="B61" s="129"/>
      <c r="C61" s="1206" t="s">
        <v>572</v>
      </c>
      <c r="D61" s="1207"/>
      <c r="E61" s="1208"/>
      <c r="F61" s="130">
        <v>969</v>
      </c>
      <c r="G61" s="130">
        <v>969</v>
      </c>
      <c r="H61" s="131">
        <v>969</v>
      </c>
    </row>
    <row r="62" spans="2:8" ht="45.75" customHeight="1" thickBot="1" x14ac:dyDescent="0.25">
      <c r="B62" s="132"/>
      <c r="C62" s="1209" t="s">
        <v>571</v>
      </c>
      <c r="D62" s="1210"/>
      <c r="E62" s="1211"/>
      <c r="F62" s="133">
        <v>403</v>
      </c>
      <c r="G62" s="133">
        <v>398</v>
      </c>
      <c r="H62" s="134">
        <v>423</v>
      </c>
    </row>
    <row r="63" spans="2:8" ht="52.5" customHeight="1" thickBot="1" x14ac:dyDescent="0.25">
      <c r="B63" s="135"/>
      <c r="C63" s="1212" t="s">
        <v>49</v>
      </c>
      <c r="D63" s="1212"/>
      <c r="E63" s="1213"/>
      <c r="F63" s="136">
        <v>33150</v>
      </c>
      <c r="G63" s="136">
        <v>36937</v>
      </c>
      <c r="H63" s="137">
        <v>36912</v>
      </c>
    </row>
    <row r="64" spans="2:8" ht="13.2" x14ac:dyDescent="0.2"/>
  </sheetData>
  <sheetProtection algorithmName="SHA-512" hashValue="auhilyn3WNnbrWQndvBNFIV+7FSjl8Om7SSbY65lCg0Fjrl8BGk2E3osln4jMDmFupZP0pAiaWAdpqFuVpXrxw==" saltValue="ed0Ggn3CsnHzRddNC8m/T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4C8DC-C0BB-4CE5-ACC0-7AC4838E8BC6}">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22" customWidth="1"/>
    <col min="2" max="107" width="2.44140625" style="1222" customWidth="1"/>
    <col min="108" max="108" width="6.109375" style="1229" customWidth="1"/>
    <col min="109" max="109" width="5.88671875" style="1228" customWidth="1"/>
    <col min="110" max="16384" width="8.6640625" style="1222" hidden="1"/>
  </cols>
  <sheetData>
    <row r="1" spans="1:109" ht="42.75" customHeight="1" x14ac:dyDescent="0.2">
      <c r="A1" s="1220"/>
      <c r="B1" s="1221"/>
      <c r="DD1" s="1222"/>
      <c r="DE1" s="1222"/>
    </row>
    <row r="2" spans="1:109" ht="25.5" customHeight="1" x14ac:dyDescent="0.2">
      <c r="A2" s="1223"/>
      <c r="C2" s="1223"/>
      <c r="O2" s="1223"/>
      <c r="P2" s="1223"/>
      <c r="Q2" s="1223"/>
      <c r="R2" s="1223"/>
      <c r="S2" s="1223"/>
      <c r="T2" s="1223"/>
      <c r="U2" s="1223"/>
      <c r="V2" s="1223"/>
      <c r="W2" s="1223"/>
      <c r="X2" s="1223"/>
      <c r="Y2" s="1223"/>
      <c r="Z2" s="1223"/>
      <c r="AA2" s="1223"/>
      <c r="AB2" s="1223"/>
      <c r="AC2" s="1223"/>
      <c r="AD2" s="1223"/>
      <c r="AE2" s="1223"/>
      <c r="AF2" s="1223"/>
      <c r="AG2" s="1223"/>
      <c r="AH2" s="1223"/>
      <c r="AI2" s="1223"/>
      <c r="AU2" s="1223"/>
      <c r="BG2" s="1223"/>
      <c r="BS2" s="1223"/>
      <c r="CE2" s="1223"/>
      <c r="CQ2" s="1223"/>
      <c r="DD2" s="1222"/>
      <c r="DE2" s="1222"/>
    </row>
    <row r="3" spans="1:109" ht="25.5" customHeight="1" x14ac:dyDescent="0.2">
      <c r="A3" s="1223"/>
      <c r="C3" s="1223"/>
      <c r="O3" s="1223"/>
      <c r="P3" s="1223"/>
      <c r="Q3" s="1223"/>
      <c r="R3" s="1223"/>
      <c r="S3" s="1223"/>
      <c r="T3" s="1223"/>
      <c r="U3" s="1223"/>
      <c r="V3" s="1223"/>
      <c r="W3" s="1223"/>
      <c r="X3" s="1223"/>
      <c r="Y3" s="1223"/>
      <c r="Z3" s="1223"/>
      <c r="AA3" s="1223"/>
      <c r="AB3" s="1223"/>
      <c r="AC3" s="1223"/>
      <c r="AD3" s="1223"/>
      <c r="AE3" s="1223"/>
      <c r="AF3" s="1223"/>
      <c r="AG3" s="1223"/>
      <c r="AH3" s="1223"/>
      <c r="AI3" s="1223"/>
      <c r="AU3" s="1223"/>
      <c r="BG3" s="1223"/>
      <c r="BS3" s="1223"/>
      <c r="CE3" s="1223"/>
      <c r="CQ3" s="1223"/>
      <c r="DD3" s="1222"/>
      <c r="DE3" s="1222"/>
    </row>
    <row r="4" spans="1:109" s="259" customFormat="1" ht="13.2" x14ac:dyDescent="0.2">
      <c r="A4" s="1223"/>
      <c r="B4" s="1223"/>
      <c r="C4" s="1223"/>
      <c r="D4" s="1223"/>
      <c r="E4" s="1223"/>
      <c r="F4" s="1223"/>
      <c r="G4" s="1223"/>
      <c r="H4" s="1223"/>
      <c r="I4" s="1223"/>
      <c r="J4" s="1223"/>
      <c r="K4" s="1223"/>
      <c r="L4" s="1223"/>
      <c r="M4" s="1223"/>
      <c r="N4" s="1223"/>
      <c r="O4" s="1223"/>
      <c r="P4" s="1223"/>
      <c r="Q4" s="1223"/>
      <c r="R4" s="1223"/>
      <c r="S4" s="1223"/>
      <c r="T4" s="1223"/>
      <c r="U4" s="1223"/>
      <c r="V4" s="1223"/>
      <c r="W4" s="1223"/>
      <c r="X4" s="1223"/>
      <c r="Y4" s="1223"/>
      <c r="Z4" s="1223"/>
      <c r="AA4" s="1223"/>
      <c r="AB4" s="1223"/>
      <c r="AC4" s="1223"/>
      <c r="AD4" s="1223"/>
      <c r="AE4" s="1223"/>
      <c r="AF4" s="1223"/>
      <c r="AG4" s="1223"/>
      <c r="AH4" s="1223"/>
      <c r="AI4" s="1223"/>
      <c r="AJ4" s="1223"/>
      <c r="AK4" s="1223"/>
      <c r="AL4" s="1223"/>
      <c r="AM4" s="1223"/>
      <c r="AN4" s="1223"/>
      <c r="AO4" s="1223"/>
      <c r="AP4" s="1223"/>
      <c r="AQ4" s="1223"/>
      <c r="AR4" s="1223"/>
      <c r="AS4" s="1223"/>
      <c r="AT4" s="1223"/>
      <c r="AU4" s="1223"/>
      <c r="AV4" s="1223"/>
      <c r="AW4" s="1223"/>
      <c r="AX4" s="1223"/>
      <c r="AY4" s="1223"/>
      <c r="AZ4" s="1223"/>
      <c r="BA4" s="1223"/>
      <c r="BB4" s="1223"/>
      <c r="BC4" s="1223"/>
      <c r="BD4" s="1223"/>
      <c r="BE4" s="1223"/>
      <c r="BF4" s="1223"/>
      <c r="BG4" s="1223"/>
      <c r="BH4" s="1223"/>
      <c r="BI4" s="1223"/>
      <c r="BJ4" s="1223"/>
      <c r="BK4" s="1223"/>
      <c r="BL4" s="1223"/>
      <c r="BM4" s="1223"/>
      <c r="BN4" s="1223"/>
      <c r="BO4" s="1223"/>
      <c r="BP4" s="1223"/>
      <c r="BQ4" s="1223"/>
      <c r="BR4" s="1223"/>
      <c r="BS4" s="1223"/>
      <c r="BT4" s="1223"/>
      <c r="BU4" s="1223"/>
      <c r="BV4" s="1223"/>
      <c r="BW4" s="1223"/>
      <c r="BX4" s="1223"/>
      <c r="BY4" s="1223"/>
      <c r="BZ4" s="1223"/>
      <c r="CA4" s="1223"/>
      <c r="CB4" s="1223"/>
      <c r="CC4" s="1223"/>
      <c r="CD4" s="1223"/>
      <c r="CE4" s="1223"/>
      <c r="CF4" s="1223"/>
      <c r="CG4" s="1223"/>
      <c r="CH4" s="1223"/>
      <c r="CI4" s="1223"/>
      <c r="CJ4" s="1223"/>
      <c r="CK4" s="1223"/>
      <c r="CL4" s="1223"/>
      <c r="CM4" s="1223"/>
      <c r="CN4" s="1223"/>
      <c r="CO4" s="1223"/>
      <c r="CP4" s="1223"/>
      <c r="CQ4" s="1223"/>
      <c r="CR4" s="1223"/>
      <c r="CS4" s="1223"/>
      <c r="CT4" s="1223"/>
      <c r="CU4" s="1223"/>
      <c r="CV4" s="1223"/>
      <c r="CW4" s="1223"/>
      <c r="CX4" s="1223"/>
      <c r="CY4" s="1223"/>
      <c r="CZ4" s="1223"/>
      <c r="DA4" s="1223"/>
      <c r="DB4" s="1223"/>
      <c r="DC4" s="1223"/>
      <c r="DD4" s="1223"/>
      <c r="DE4" s="1223"/>
    </row>
    <row r="5" spans="1:109" s="259" customFormat="1" ht="13.2" x14ac:dyDescent="0.2">
      <c r="A5" s="1223"/>
      <c r="B5" s="1223"/>
      <c r="C5" s="1223"/>
      <c r="D5" s="1223"/>
      <c r="E5" s="1223"/>
      <c r="F5" s="1223"/>
      <c r="G5" s="1223"/>
      <c r="H5" s="1223"/>
      <c r="I5" s="1223"/>
      <c r="J5" s="1223"/>
      <c r="K5" s="1223"/>
      <c r="L5" s="1223"/>
      <c r="M5" s="1223"/>
      <c r="N5" s="1223"/>
      <c r="O5" s="1223"/>
      <c r="P5" s="1223"/>
      <c r="Q5" s="1223"/>
      <c r="R5" s="1223"/>
      <c r="S5" s="1223"/>
      <c r="T5" s="1223"/>
      <c r="U5" s="1223"/>
      <c r="V5" s="1223"/>
      <c r="W5" s="1223"/>
      <c r="X5" s="1223"/>
      <c r="Y5" s="1223"/>
      <c r="Z5" s="1223"/>
      <c r="AA5" s="1223"/>
      <c r="AB5" s="1223"/>
      <c r="AC5" s="1223"/>
      <c r="AD5" s="1223"/>
      <c r="AE5" s="1223"/>
      <c r="AF5" s="1223"/>
      <c r="AG5" s="1223"/>
      <c r="AH5" s="1223"/>
      <c r="AI5" s="1223"/>
      <c r="AJ5" s="1223"/>
      <c r="AK5" s="1223"/>
      <c r="AL5" s="1223"/>
      <c r="AM5" s="1223"/>
      <c r="AN5" s="1223"/>
      <c r="AO5" s="1223"/>
      <c r="AP5" s="1223"/>
      <c r="AQ5" s="1223"/>
      <c r="AR5" s="1223"/>
      <c r="AS5" s="1223"/>
      <c r="AT5" s="1223"/>
      <c r="AU5" s="1223"/>
      <c r="AV5" s="1223"/>
      <c r="AW5" s="1223"/>
      <c r="AX5" s="1223"/>
      <c r="AY5" s="1223"/>
      <c r="AZ5" s="1223"/>
      <c r="BA5" s="1223"/>
      <c r="BB5" s="1223"/>
      <c r="BC5" s="1223"/>
      <c r="BD5" s="1223"/>
      <c r="BE5" s="1223"/>
      <c r="BF5" s="1223"/>
      <c r="BG5" s="1223"/>
      <c r="BH5" s="1223"/>
      <c r="BI5" s="1223"/>
      <c r="BJ5" s="1223"/>
      <c r="BK5" s="1223"/>
      <c r="BL5" s="1223"/>
      <c r="BM5" s="1223"/>
      <c r="BN5" s="1223"/>
      <c r="BO5" s="1223"/>
      <c r="BP5" s="1223"/>
      <c r="BQ5" s="1223"/>
      <c r="BR5" s="1223"/>
      <c r="BS5" s="1223"/>
      <c r="BT5" s="1223"/>
      <c r="BU5" s="1223"/>
      <c r="BV5" s="1223"/>
      <c r="BW5" s="1223"/>
      <c r="BX5" s="1223"/>
      <c r="BY5" s="1223"/>
      <c r="BZ5" s="1223"/>
      <c r="CA5" s="1223"/>
      <c r="CB5" s="1223"/>
      <c r="CC5" s="1223"/>
      <c r="CD5" s="1223"/>
      <c r="CE5" s="1223"/>
      <c r="CF5" s="1223"/>
      <c r="CG5" s="1223"/>
      <c r="CH5" s="1223"/>
      <c r="CI5" s="1223"/>
      <c r="CJ5" s="1223"/>
      <c r="CK5" s="1223"/>
      <c r="CL5" s="1223"/>
      <c r="CM5" s="1223"/>
      <c r="CN5" s="1223"/>
      <c r="CO5" s="1223"/>
      <c r="CP5" s="1223"/>
      <c r="CQ5" s="1223"/>
      <c r="CR5" s="1223"/>
      <c r="CS5" s="1223"/>
      <c r="CT5" s="1223"/>
      <c r="CU5" s="1223"/>
      <c r="CV5" s="1223"/>
      <c r="CW5" s="1223"/>
      <c r="CX5" s="1223"/>
      <c r="CY5" s="1223"/>
      <c r="CZ5" s="1223"/>
      <c r="DA5" s="1223"/>
      <c r="DB5" s="1223"/>
      <c r="DC5" s="1223"/>
      <c r="DD5" s="1223"/>
      <c r="DE5" s="1223"/>
    </row>
    <row r="6" spans="1:109" s="259" customFormat="1" ht="13.2" x14ac:dyDescent="0.2">
      <c r="A6" s="1223"/>
      <c r="B6" s="1223"/>
      <c r="C6" s="1223"/>
      <c r="D6" s="1223"/>
      <c r="E6" s="1223"/>
      <c r="F6" s="1223"/>
      <c r="G6" s="1223"/>
      <c r="H6" s="1223"/>
      <c r="I6" s="1223"/>
      <c r="J6" s="1223"/>
      <c r="K6" s="1223"/>
      <c r="L6" s="1223"/>
      <c r="M6" s="1223"/>
      <c r="N6" s="1223"/>
      <c r="O6" s="1223"/>
      <c r="P6" s="1223"/>
      <c r="Q6" s="1223"/>
      <c r="R6" s="1223"/>
      <c r="S6" s="1223"/>
      <c r="T6" s="1223"/>
      <c r="U6" s="1223"/>
      <c r="V6" s="1223"/>
      <c r="W6" s="1223"/>
      <c r="X6" s="1223"/>
      <c r="Y6" s="1223"/>
      <c r="Z6" s="1223"/>
      <c r="AA6" s="1223"/>
      <c r="AB6" s="1223"/>
      <c r="AC6" s="1223"/>
      <c r="AD6" s="1223"/>
      <c r="AE6" s="1223"/>
      <c r="AF6" s="1223"/>
      <c r="AG6" s="1223"/>
      <c r="AH6" s="1223"/>
      <c r="AI6" s="1223"/>
      <c r="AJ6" s="1223"/>
      <c r="AK6" s="1223"/>
      <c r="AL6" s="1223"/>
      <c r="AM6" s="1223"/>
      <c r="AN6" s="1223"/>
      <c r="AO6" s="1223"/>
      <c r="AP6" s="1223"/>
      <c r="AQ6" s="1223"/>
      <c r="AR6" s="1223"/>
      <c r="AS6" s="1223"/>
      <c r="AT6" s="1223"/>
      <c r="AU6" s="1223"/>
      <c r="AV6" s="1223"/>
      <c r="AW6" s="1223"/>
      <c r="AX6" s="1223"/>
      <c r="AY6" s="1223"/>
      <c r="AZ6" s="1223"/>
      <c r="BA6" s="1223"/>
      <c r="BB6" s="1223"/>
      <c r="BC6" s="1223"/>
      <c r="BD6" s="1223"/>
      <c r="BE6" s="1223"/>
      <c r="BF6" s="1223"/>
      <c r="BG6" s="1223"/>
      <c r="BH6" s="1223"/>
      <c r="BI6" s="1223"/>
      <c r="BJ6" s="1223"/>
      <c r="BK6" s="1223"/>
      <c r="BL6" s="1223"/>
      <c r="BM6" s="1223"/>
      <c r="BN6" s="1223"/>
      <c r="BO6" s="1223"/>
      <c r="BP6" s="1223"/>
      <c r="BQ6" s="1223"/>
      <c r="BR6" s="1223"/>
      <c r="BS6" s="1223"/>
      <c r="BT6" s="1223"/>
      <c r="BU6" s="1223"/>
      <c r="BV6" s="1223"/>
      <c r="BW6" s="1223"/>
      <c r="BX6" s="1223"/>
      <c r="BY6" s="1223"/>
      <c r="BZ6" s="1223"/>
      <c r="CA6" s="1223"/>
      <c r="CB6" s="1223"/>
      <c r="CC6" s="1223"/>
      <c r="CD6" s="1223"/>
      <c r="CE6" s="1223"/>
      <c r="CF6" s="1223"/>
      <c r="CG6" s="1223"/>
      <c r="CH6" s="1223"/>
      <c r="CI6" s="1223"/>
      <c r="CJ6" s="1223"/>
      <c r="CK6" s="1223"/>
      <c r="CL6" s="1223"/>
      <c r="CM6" s="1223"/>
      <c r="CN6" s="1223"/>
      <c r="CO6" s="1223"/>
      <c r="CP6" s="1223"/>
      <c r="CQ6" s="1223"/>
      <c r="CR6" s="1223"/>
      <c r="CS6" s="1223"/>
      <c r="CT6" s="1223"/>
      <c r="CU6" s="1223"/>
      <c r="CV6" s="1223"/>
      <c r="CW6" s="1223"/>
      <c r="CX6" s="1223"/>
      <c r="CY6" s="1223"/>
      <c r="CZ6" s="1223"/>
      <c r="DA6" s="1223"/>
      <c r="DB6" s="1223"/>
      <c r="DC6" s="1223"/>
      <c r="DD6" s="1223"/>
      <c r="DE6" s="1223"/>
    </row>
    <row r="7" spans="1:109" s="259" customFormat="1" ht="13.2" x14ac:dyDescent="0.2">
      <c r="A7" s="1223"/>
      <c r="B7" s="1223"/>
      <c r="C7" s="1223"/>
      <c r="D7" s="1223"/>
      <c r="E7" s="1223"/>
      <c r="F7" s="1223"/>
      <c r="G7" s="1223"/>
      <c r="H7" s="1223"/>
      <c r="I7" s="1223"/>
      <c r="J7" s="1223"/>
      <c r="K7" s="1223"/>
      <c r="L7" s="1223"/>
      <c r="M7" s="1223"/>
      <c r="N7" s="1223"/>
      <c r="O7" s="1223"/>
      <c r="P7" s="1223"/>
      <c r="Q7" s="1223"/>
      <c r="R7" s="1223"/>
      <c r="S7" s="1223"/>
      <c r="T7" s="1223"/>
      <c r="U7" s="1223"/>
      <c r="V7" s="1223"/>
      <c r="W7" s="1223"/>
      <c r="X7" s="1223"/>
      <c r="Y7" s="1223"/>
      <c r="Z7" s="1223"/>
      <c r="AA7" s="1223"/>
      <c r="AB7" s="1223"/>
      <c r="AC7" s="1223"/>
      <c r="AD7" s="1223"/>
      <c r="AE7" s="1223"/>
      <c r="AF7" s="1223"/>
      <c r="AG7" s="1223"/>
      <c r="AH7" s="1223"/>
      <c r="AI7" s="1223"/>
      <c r="AJ7" s="1223"/>
      <c r="AK7" s="1223"/>
      <c r="AL7" s="1223"/>
      <c r="AM7" s="1223"/>
      <c r="AN7" s="1223"/>
      <c r="AO7" s="1223"/>
      <c r="AP7" s="1223"/>
      <c r="AQ7" s="1223"/>
      <c r="AR7" s="1223"/>
      <c r="AS7" s="1223"/>
      <c r="AT7" s="1223"/>
      <c r="AU7" s="1223"/>
      <c r="AV7" s="1223"/>
      <c r="AW7" s="1223"/>
      <c r="AX7" s="1223"/>
      <c r="AY7" s="1223"/>
      <c r="AZ7" s="1223"/>
      <c r="BA7" s="1223"/>
      <c r="BB7" s="1223"/>
      <c r="BC7" s="1223"/>
      <c r="BD7" s="1223"/>
      <c r="BE7" s="1223"/>
      <c r="BF7" s="1223"/>
      <c r="BG7" s="1223"/>
      <c r="BH7" s="1223"/>
      <c r="BI7" s="1223"/>
      <c r="BJ7" s="1223"/>
      <c r="BK7" s="1223"/>
      <c r="BL7" s="1223"/>
      <c r="BM7" s="1223"/>
      <c r="BN7" s="1223"/>
      <c r="BO7" s="1223"/>
      <c r="BP7" s="1223"/>
      <c r="BQ7" s="1223"/>
      <c r="BR7" s="1223"/>
      <c r="BS7" s="1223"/>
      <c r="BT7" s="1223"/>
      <c r="BU7" s="1223"/>
      <c r="BV7" s="1223"/>
      <c r="BW7" s="1223"/>
      <c r="BX7" s="1223"/>
      <c r="BY7" s="1223"/>
      <c r="BZ7" s="1223"/>
      <c r="CA7" s="1223"/>
      <c r="CB7" s="1223"/>
      <c r="CC7" s="1223"/>
      <c r="CD7" s="1223"/>
      <c r="CE7" s="1223"/>
      <c r="CF7" s="1223"/>
      <c r="CG7" s="1223"/>
      <c r="CH7" s="1223"/>
      <c r="CI7" s="1223"/>
      <c r="CJ7" s="1223"/>
      <c r="CK7" s="1223"/>
      <c r="CL7" s="1223"/>
      <c r="CM7" s="1223"/>
      <c r="CN7" s="1223"/>
      <c r="CO7" s="1223"/>
      <c r="CP7" s="1223"/>
      <c r="CQ7" s="1223"/>
      <c r="CR7" s="1223"/>
      <c r="CS7" s="1223"/>
      <c r="CT7" s="1223"/>
      <c r="CU7" s="1223"/>
      <c r="CV7" s="1223"/>
      <c r="CW7" s="1223"/>
      <c r="CX7" s="1223"/>
      <c r="CY7" s="1223"/>
      <c r="CZ7" s="1223"/>
      <c r="DA7" s="1223"/>
      <c r="DB7" s="1223"/>
      <c r="DC7" s="1223"/>
      <c r="DD7" s="1223"/>
      <c r="DE7" s="1223"/>
    </row>
    <row r="8" spans="1:109" s="259" customFormat="1" ht="13.2" x14ac:dyDescent="0.2">
      <c r="A8" s="1223"/>
      <c r="B8" s="1223"/>
      <c r="C8" s="1223"/>
      <c r="D8" s="1223"/>
      <c r="E8" s="1223"/>
      <c r="F8" s="1223"/>
      <c r="G8" s="1223"/>
      <c r="H8" s="1223"/>
      <c r="I8" s="1223"/>
      <c r="J8" s="1223"/>
      <c r="K8" s="1223"/>
      <c r="L8" s="1223"/>
      <c r="M8" s="1223"/>
      <c r="N8" s="1223"/>
      <c r="O8" s="1223"/>
      <c r="P8" s="1223"/>
      <c r="Q8" s="1223"/>
      <c r="R8" s="1223"/>
      <c r="S8" s="1223"/>
      <c r="T8" s="1223"/>
      <c r="U8" s="1223"/>
      <c r="V8" s="1223"/>
      <c r="W8" s="1223"/>
      <c r="X8" s="1223"/>
      <c r="Y8" s="1223"/>
      <c r="Z8" s="1223"/>
      <c r="AA8" s="1223"/>
      <c r="AB8" s="1223"/>
      <c r="AC8" s="1223"/>
      <c r="AD8" s="1223"/>
      <c r="AE8" s="1223"/>
      <c r="AF8" s="1223"/>
      <c r="AG8" s="1223"/>
      <c r="AH8" s="1223"/>
      <c r="AI8" s="1223"/>
      <c r="AJ8" s="1223"/>
      <c r="AK8" s="1223"/>
      <c r="AL8" s="1223"/>
      <c r="AM8" s="1223"/>
      <c r="AN8" s="1223"/>
      <c r="AO8" s="1223"/>
      <c r="AP8" s="1223"/>
      <c r="AQ8" s="1223"/>
      <c r="AR8" s="1223"/>
      <c r="AS8" s="1223"/>
      <c r="AT8" s="1223"/>
      <c r="AU8" s="1223"/>
      <c r="AV8" s="1223"/>
      <c r="AW8" s="1223"/>
      <c r="AX8" s="1223"/>
      <c r="AY8" s="1223"/>
      <c r="AZ8" s="1223"/>
      <c r="BA8" s="1223"/>
      <c r="BB8" s="1223"/>
      <c r="BC8" s="1223"/>
      <c r="BD8" s="1223"/>
      <c r="BE8" s="1223"/>
      <c r="BF8" s="1223"/>
      <c r="BG8" s="1223"/>
      <c r="BH8" s="1223"/>
      <c r="BI8" s="1223"/>
      <c r="BJ8" s="1223"/>
      <c r="BK8" s="1223"/>
      <c r="BL8" s="1223"/>
      <c r="BM8" s="1223"/>
      <c r="BN8" s="1223"/>
      <c r="BO8" s="1223"/>
      <c r="BP8" s="1223"/>
      <c r="BQ8" s="1223"/>
      <c r="BR8" s="1223"/>
      <c r="BS8" s="1223"/>
      <c r="BT8" s="1223"/>
      <c r="BU8" s="1223"/>
      <c r="BV8" s="1223"/>
      <c r="BW8" s="1223"/>
      <c r="BX8" s="1223"/>
      <c r="BY8" s="1223"/>
      <c r="BZ8" s="1223"/>
      <c r="CA8" s="1223"/>
      <c r="CB8" s="1223"/>
      <c r="CC8" s="1223"/>
      <c r="CD8" s="1223"/>
      <c r="CE8" s="1223"/>
      <c r="CF8" s="1223"/>
      <c r="CG8" s="1223"/>
      <c r="CH8" s="1223"/>
      <c r="CI8" s="1223"/>
      <c r="CJ8" s="1223"/>
      <c r="CK8" s="1223"/>
      <c r="CL8" s="1223"/>
      <c r="CM8" s="1223"/>
      <c r="CN8" s="1223"/>
      <c r="CO8" s="1223"/>
      <c r="CP8" s="1223"/>
      <c r="CQ8" s="1223"/>
      <c r="CR8" s="1223"/>
      <c r="CS8" s="1223"/>
      <c r="CT8" s="1223"/>
      <c r="CU8" s="1223"/>
      <c r="CV8" s="1223"/>
      <c r="CW8" s="1223"/>
      <c r="CX8" s="1223"/>
      <c r="CY8" s="1223"/>
      <c r="CZ8" s="1223"/>
      <c r="DA8" s="1223"/>
      <c r="DB8" s="1223"/>
      <c r="DC8" s="1223"/>
      <c r="DD8" s="1223"/>
      <c r="DE8" s="1223"/>
    </row>
    <row r="9" spans="1:109" s="259" customFormat="1" ht="13.2" x14ac:dyDescent="0.2">
      <c r="A9" s="1223"/>
      <c r="B9" s="1223"/>
      <c r="C9" s="1223"/>
      <c r="D9" s="1223"/>
      <c r="E9" s="1223"/>
      <c r="F9" s="1223"/>
      <c r="G9" s="1223"/>
      <c r="H9" s="1223"/>
      <c r="I9" s="1223"/>
      <c r="J9" s="1223"/>
      <c r="K9" s="1223"/>
      <c r="L9" s="1223"/>
      <c r="M9" s="1223"/>
      <c r="N9" s="1223"/>
      <c r="O9" s="1223"/>
      <c r="P9" s="1223"/>
      <c r="Q9" s="1223"/>
      <c r="R9" s="1223"/>
      <c r="S9" s="1223"/>
      <c r="T9" s="1223"/>
      <c r="U9" s="1223"/>
      <c r="V9" s="1223"/>
      <c r="W9" s="1223"/>
      <c r="X9" s="1223"/>
      <c r="Y9" s="1223"/>
      <c r="Z9" s="1223"/>
      <c r="AA9" s="1223"/>
      <c r="AB9" s="1223"/>
      <c r="AC9" s="1223"/>
      <c r="AD9" s="1223"/>
      <c r="AE9" s="1223"/>
      <c r="AF9" s="1223"/>
      <c r="AG9" s="1223"/>
      <c r="AH9" s="1223"/>
      <c r="AI9" s="1223"/>
      <c r="AJ9" s="1223"/>
      <c r="AK9" s="1223"/>
      <c r="AL9" s="1223"/>
      <c r="AM9" s="1223"/>
      <c r="AN9" s="1223"/>
      <c r="AO9" s="1223"/>
      <c r="AP9" s="1223"/>
      <c r="AQ9" s="1223"/>
      <c r="AR9" s="1223"/>
      <c r="AS9" s="1223"/>
      <c r="AT9" s="1223"/>
      <c r="AU9" s="1223"/>
      <c r="AV9" s="1223"/>
      <c r="AW9" s="1223"/>
      <c r="AX9" s="1223"/>
      <c r="AY9" s="1223"/>
      <c r="AZ9" s="1223"/>
      <c r="BA9" s="1223"/>
      <c r="BB9" s="1223"/>
      <c r="BC9" s="1223"/>
      <c r="BD9" s="1223"/>
      <c r="BE9" s="1223"/>
      <c r="BF9" s="1223"/>
      <c r="BG9" s="1223"/>
      <c r="BH9" s="1223"/>
      <c r="BI9" s="1223"/>
      <c r="BJ9" s="1223"/>
      <c r="BK9" s="1223"/>
      <c r="BL9" s="1223"/>
      <c r="BM9" s="1223"/>
      <c r="BN9" s="1223"/>
      <c r="BO9" s="1223"/>
      <c r="BP9" s="1223"/>
      <c r="BQ9" s="1223"/>
      <c r="BR9" s="1223"/>
      <c r="BS9" s="1223"/>
      <c r="BT9" s="1223"/>
      <c r="BU9" s="1223"/>
      <c r="BV9" s="1223"/>
      <c r="BW9" s="1223"/>
      <c r="BX9" s="1223"/>
      <c r="BY9" s="1223"/>
      <c r="BZ9" s="1223"/>
      <c r="CA9" s="1223"/>
      <c r="CB9" s="1223"/>
      <c r="CC9" s="1223"/>
      <c r="CD9" s="1223"/>
      <c r="CE9" s="1223"/>
      <c r="CF9" s="1223"/>
      <c r="CG9" s="1223"/>
      <c r="CH9" s="1223"/>
      <c r="CI9" s="1223"/>
      <c r="CJ9" s="1223"/>
      <c r="CK9" s="1223"/>
      <c r="CL9" s="1223"/>
      <c r="CM9" s="1223"/>
      <c r="CN9" s="1223"/>
      <c r="CO9" s="1223"/>
      <c r="CP9" s="1223"/>
      <c r="CQ9" s="1223"/>
      <c r="CR9" s="1223"/>
      <c r="CS9" s="1223"/>
      <c r="CT9" s="1223"/>
      <c r="CU9" s="1223"/>
      <c r="CV9" s="1223"/>
      <c r="CW9" s="1223"/>
      <c r="CX9" s="1223"/>
      <c r="CY9" s="1223"/>
      <c r="CZ9" s="1223"/>
      <c r="DA9" s="1223"/>
      <c r="DB9" s="1223"/>
      <c r="DC9" s="1223"/>
      <c r="DD9" s="1223"/>
      <c r="DE9" s="1223"/>
    </row>
    <row r="10" spans="1:109" s="259" customFormat="1" ht="13.2" x14ac:dyDescent="0.2">
      <c r="A10" s="1223"/>
      <c r="B10" s="1223"/>
      <c r="C10" s="1223"/>
      <c r="D10" s="1223"/>
      <c r="E10" s="1223"/>
      <c r="F10" s="1223"/>
      <c r="G10" s="1223"/>
      <c r="H10" s="1223"/>
      <c r="I10" s="1223"/>
      <c r="J10" s="1223"/>
      <c r="K10" s="1223"/>
      <c r="L10" s="1223"/>
      <c r="M10" s="1223"/>
      <c r="N10" s="1223"/>
      <c r="O10" s="1223"/>
      <c r="P10" s="1223"/>
      <c r="Q10" s="1223"/>
      <c r="R10" s="1223"/>
      <c r="S10" s="1223"/>
      <c r="T10" s="1223"/>
      <c r="U10" s="1223"/>
      <c r="V10" s="1223"/>
      <c r="W10" s="1223"/>
      <c r="X10" s="1223"/>
      <c r="Y10" s="1223"/>
      <c r="Z10" s="1223"/>
      <c r="AA10" s="1223"/>
      <c r="AB10" s="1223"/>
      <c r="AC10" s="1223"/>
      <c r="AD10" s="1223"/>
      <c r="AE10" s="1223"/>
      <c r="AF10" s="1223"/>
      <c r="AG10" s="1223"/>
      <c r="AH10" s="1223"/>
      <c r="AI10" s="1223"/>
      <c r="AJ10" s="1223"/>
      <c r="AK10" s="1223"/>
      <c r="AL10" s="1223"/>
      <c r="AM10" s="1223"/>
      <c r="AN10" s="1223"/>
      <c r="AO10" s="1223"/>
      <c r="AP10" s="1223"/>
      <c r="AQ10" s="1223"/>
      <c r="AR10" s="1223"/>
      <c r="AS10" s="1223"/>
      <c r="AT10" s="1223"/>
      <c r="AU10" s="1223"/>
      <c r="AV10" s="1223"/>
      <c r="AW10" s="1223"/>
      <c r="AX10" s="1223"/>
      <c r="AY10" s="1223"/>
      <c r="AZ10" s="1223"/>
      <c r="BA10" s="1223"/>
      <c r="BB10" s="1223"/>
      <c r="BC10" s="1223"/>
      <c r="BD10" s="1223"/>
      <c r="BE10" s="1223"/>
      <c r="BF10" s="1223"/>
      <c r="BG10" s="1223"/>
      <c r="BH10" s="1223"/>
      <c r="BI10" s="1223"/>
      <c r="BJ10" s="1223"/>
      <c r="BK10" s="1223"/>
      <c r="BL10" s="1223"/>
      <c r="BM10" s="1223"/>
      <c r="BN10" s="1223"/>
      <c r="BO10" s="1223"/>
      <c r="BP10" s="1223"/>
      <c r="BQ10" s="1223"/>
      <c r="BR10" s="1223"/>
      <c r="BS10" s="1223"/>
      <c r="BT10" s="1223"/>
      <c r="BU10" s="1223"/>
      <c r="BV10" s="1223"/>
      <c r="BW10" s="1223"/>
      <c r="BX10" s="1223"/>
      <c r="BY10" s="1223"/>
      <c r="BZ10" s="1223"/>
      <c r="CA10" s="1223"/>
      <c r="CB10" s="1223"/>
      <c r="CC10" s="1223"/>
      <c r="CD10" s="1223"/>
      <c r="CE10" s="1223"/>
      <c r="CF10" s="1223"/>
      <c r="CG10" s="1223"/>
      <c r="CH10" s="1223"/>
      <c r="CI10" s="1223"/>
      <c r="CJ10" s="1223"/>
      <c r="CK10" s="1223"/>
      <c r="CL10" s="1223"/>
      <c r="CM10" s="1223"/>
      <c r="CN10" s="1223"/>
      <c r="CO10" s="1223"/>
      <c r="CP10" s="1223"/>
      <c r="CQ10" s="1223"/>
      <c r="CR10" s="1223"/>
      <c r="CS10" s="1223"/>
      <c r="CT10" s="1223"/>
      <c r="CU10" s="1223"/>
      <c r="CV10" s="1223"/>
      <c r="CW10" s="1223"/>
      <c r="CX10" s="1223"/>
      <c r="CY10" s="1223"/>
      <c r="CZ10" s="1223"/>
      <c r="DA10" s="1223"/>
      <c r="DB10" s="1223"/>
      <c r="DC10" s="1223"/>
      <c r="DD10" s="1223"/>
      <c r="DE10" s="1223"/>
    </row>
    <row r="11" spans="1:109" s="259" customFormat="1" ht="13.2" x14ac:dyDescent="0.2">
      <c r="A11" s="1223"/>
      <c r="B11" s="1223"/>
      <c r="C11" s="1223"/>
      <c r="D11" s="1223"/>
      <c r="E11" s="1223"/>
      <c r="F11" s="1223"/>
      <c r="G11" s="1223"/>
      <c r="H11" s="1223"/>
      <c r="I11" s="1223"/>
      <c r="J11" s="1223"/>
      <c r="K11" s="1223"/>
      <c r="L11" s="1223"/>
      <c r="M11" s="1223"/>
      <c r="N11" s="1223"/>
      <c r="O11" s="1223"/>
      <c r="P11" s="1223"/>
      <c r="Q11" s="1223"/>
      <c r="R11" s="1223"/>
      <c r="S11" s="1223"/>
      <c r="T11" s="1223"/>
      <c r="U11" s="1223"/>
      <c r="V11" s="1223"/>
      <c r="W11" s="1223"/>
      <c r="X11" s="1223"/>
      <c r="Y11" s="1223"/>
      <c r="Z11" s="1223"/>
      <c r="AA11" s="1223"/>
      <c r="AB11" s="1223"/>
      <c r="AC11" s="1223"/>
      <c r="AD11" s="1223"/>
      <c r="AE11" s="1223"/>
      <c r="AF11" s="1223"/>
      <c r="AG11" s="1223"/>
      <c r="AH11" s="1223"/>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 r="BD11" s="1223"/>
      <c r="BE11" s="1223"/>
      <c r="BF11" s="1223"/>
      <c r="BG11" s="1223"/>
      <c r="BH11" s="1223"/>
      <c r="BI11" s="1223"/>
      <c r="BJ11" s="1223"/>
      <c r="BK11" s="1223"/>
      <c r="BL11" s="1223"/>
      <c r="BM11" s="1223"/>
      <c r="BN11" s="1223"/>
      <c r="BO11" s="1223"/>
      <c r="BP11" s="1223"/>
      <c r="BQ11" s="1223"/>
      <c r="BR11" s="1223"/>
      <c r="BS11" s="1223"/>
      <c r="BT11" s="1223"/>
      <c r="BU11" s="1223"/>
      <c r="BV11" s="1223"/>
      <c r="BW11" s="1223"/>
      <c r="BX11" s="1223"/>
      <c r="BY11" s="1223"/>
      <c r="BZ11" s="1223"/>
      <c r="CA11" s="1223"/>
      <c r="CB11" s="1223"/>
      <c r="CC11" s="1223"/>
      <c r="CD11" s="1223"/>
      <c r="CE11" s="1223"/>
      <c r="CF11" s="1223"/>
      <c r="CG11" s="1223"/>
      <c r="CH11" s="1223"/>
      <c r="CI11" s="1223"/>
      <c r="CJ11" s="1223"/>
      <c r="CK11" s="1223"/>
      <c r="CL11" s="1223"/>
      <c r="CM11" s="1223"/>
      <c r="CN11" s="1223"/>
      <c r="CO11" s="1223"/>
      <c r="CP11" s="1223"/>
      <c r="CQ11" s="1223"/>
      <c r="CR11" s="1223"/>
      <c r="CS11" s="1223"/>
      <c r="CT11" s="1223"/>
      <c r="CU11" s="1223"/>
      <c r="CV11" s="1223"/>
      <c r="CW11" s="1223"/>
      <c r="CX11" s="1223"/>
      <c r="CY11" s="1223"/>
      <c r="CZ11" s="1223"/>
      <c r="DA11" s="1223"/>
      <c r="DB11" s="1223"/>
      <c r="DC11" s="1223"/>
      <c r="DD11" s="1223"/>
      <c r="DE11" s="1223"/>
    </row>
    <row r="12" spans="1:109" s="259" customFormat="1" ht="13.2" x14ac:dyDescent="0.2">
      <c r="A12" s="1223"/>
      <c r="B12" s="1223"/>
      <c r="C12" s="1223"/>
      <c r="D12" s="1223"/>
      <c r="E12" s="1223"/>
      <c r="F12" s="1223"/>
      <c r="G12" s="1223"/>
      <c r="H12" s="1223"/>
      <c r="I12" s="1223"/>
      <c r="J12" s="1223"/>
      <c r="K12" s="1223"/>
      <c r="L12" s="1223"/>
      <c r="M12" s="1223"/>
      <c r="N12" s="1223"/>
      <c r="O12" s="1223"/>
      <c r="P12" s="1223"/>
      <c r="Q12" s="1223"/>
      <c r="R12" s="1223"/>
      <c r="S12" s="1223"/>
      <c r="T12" s="1223"/>
      <c r="U12" s="1223"/>
      <c r="V12" s="1223"/>
      <c r="W12" s="1223"/>
      <c r="X12" s="1223"/>
      <c r="Y12" s="1223"/>
      <c r="Z12" s="1223"/>
      <c r="AA12" s="1223"/>
      <c r="AB12" s="1223"/>
      <c r="AC12" s="1223"/>
      <c r="AD12" s="1223"/>
      <c r="AE12" s="1223"/>
      <c r="AF12" s="1223"/>
      <c r="AG12" s="1223"/>
      <c r="AH12" s="1223"/>
      <c r="AI12" s="1223"/>
      <c r="AJ12" s="1223"/>
      <c r="AK12" s="1223"/>
      <c r="AL12" s="1223"/>
      <c r="AM12" s="1223"/>
      <c r="AN12" s="1223"/>
      <c r="AO12" s="1223"/>
      <c r="AP12" s="1223"/>
      <c r="AQ12" s="1223"/>
      <c r="AR12" s="1223"/>
      <c r="AS12" s="1223"/>
      <c r="AT12" s="1223"/>
      <c r="AU12" s="1223"/>
      <c r="AV12" s="1223"/>
      <c r="AW12" s="1223"/>
      <c r="AX12" s="1223"/>
      <c r="AY12" s="1223"/>
      <c r="AZ12" s="1223"/>
      <c r="BA12" s="1223"/>
      <c r="BB12" s="1223"/>
      <c r="BC12" s="1223"/>
      <c r="BD12" s="1223"/>
      <c r="BE12" s="1223"/>
      <c r="BF12" s="1223"/>
      <c r="BG12" s="1223"/>
      <c r="BH12" s="1223"/>
      <c r="BI12" s="1223"/>
      <c r="BJ12" s="1223"/>
      <c r="BK12" s="1223"/>
      <c r="BL12" s="1223"/>
      <c r="BM12" s="1223"/>
      <c r="BN12" s="1223"/>
      <c r="BO12" s="1223"/>
      <c r="BP12" s="1223"/>
      <c r="BQ12" s="1223"/>
      <c r="BR12" s="1223"/>
      <c r="BS12" s="1223"/>
      <c r="BT12" s="1223"/>
      <c r="BU12" s="1223"/>
      <c r="BV12" s="1223"/>
      <c r="BW12" s="1223"/>
      <c r="BX12" s="1223"/>
      <c r="BY12" s="1223"/>
      <c r="BZ12" s="1223"/>
      <c r="CA12" s="1223"/>
      <c r="CB12" s="1223"/>
      <c r="CC12" s="1223"/>
      <c r="CD12" s="1223"/>
      <c r="CE12" s="1223"/>
      <c r="CF12" s="1223"/>
      <c r="CG12" s="1223"/>
      <c r="CH12" s="1223"/>
      <c r="CI12" s="1223"/>
      <c r="CJ12" s="1223"/>
      <c r="CK12" s="1223"/>
      <c r="CL12" s="1223"/>
      <c r="CM12" s="1223"/>
      <c r="CN12" s="1223"/>
      <c r="CO12" s="1223"/>
      <c r="CP12" s="1223"/>
      <c r="CQ12" s="1223"/>
      <c r="CR12" s="1223"/>
      <c r="CS12" s="1223"/>
      <c r="CT12" s="1223"/>
      <c r="CU12" s="1223"/>
      <c r="CV12" s="1223"/>
      <c r="CW12" s="1223"/>
      <c r="CX12" s="1223"/>
      <c r="CY12" s="1223"/>
      <c r="CZ12" s="1223"/>
      <c r="DA12" s="1223"/>
      <c r="DB12" s="1223"/>
      <c r="DC12" s="1223"/>
      <c r="DD12" s="1223"/>
      <c r="DE12" s="1223"/>
    </row>
    <row r="13" spans="1:109" s="259" customFormat="1" ht="13.2" x14ac:dyDescent="0.2">
      <c r="A13" s="1223"/>
      <c r="B13" s="1223"/>
      <c r="C13" s="1223"/>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1223"/>
      <c r="AM13" s="1223"/>
      <c r="AN13" s="1223"/>
      <c r="AO13" s="1223"/>
      <c r="AP13" s="1223"/>
      <c r="AQ13" s="1223"/>
      <c r="AR13" s="1223"/>
      <c r="AS13" s="1223"/>
      <c r="AT13" s="1223"/>
      <c r="AU13" s="1223"/>
      <c r="AV13" s="1223"/>
      <c r="AW13" s="1223"/>
      <c r="AX13" s="1223"/>
      <c r="AY13" s="1223"/>
      <c r="AZ13" s="1223"/>
      <c r="BA13" s="1223"/>
      <c r="BB13" s="1223"/>
      <c r="BC13" s="1223"/>
      <c r="BD13" s="1223"/>
      <c r="BE13" s="1223"/>
      <c r="BF13" s="1223"/>
      <c r="BG13" s="1223"/>
      <c r="BH13" s="1223"/>
      <c r="BI13" s="1223"/>
      <c r="BJ13" s="1223"/>
      <c r="BK13" s="1223"/>
      <c r="BL13" s="1223"/>
      <c r="BM13" s="1223"/>
      <c r="BN13" s="1223"/>
      <c r="BO13" s="1223"/>
      <c r="BP13" s="1223"/>
      <c r="BQ13" s="1223"/>
      <c r="BR13" s="1223"/>
      <c r="BS13" s="1223"/>
      <c r="BT13" s="1223"/>
      <c r="BU13" s="1223"/>
      <c r="BV13" s="1223"/>
      <c r="BW13" s="1223"/>
      <c r="BX13" s="1223"/>
      <c r="BY13" s="1223"/>
      <c r="BZ13" s="1223"/>
      <c r="CA13" s="1223"/>
      <c r="CB13" s="1223"/>
      <c r="CC13" s="1223"/>
      <c r="CD13" s="1223"/>
      <c r="CE13" s="1223"/>
      <c r="CF13" s="1223"/>
      <c r="CG13" s="1223"/>
      <c r="CH13" s="1223"/>
      <c r="CI13" s="1223"/>
      <c r="CJ13" s="1223"/>
      <c r="CK13" s="1223"/>
      <c r="CL13" s="1223"/>
      <c r="CM13" s="1223"/>
      <c r="CN13" s="1223"/>
      <c r="CO13" s="1223"/>
      <c r="CP13" s="1223"/>
      <c r="CQ13" s="1223"/>
      <c r="CR13" s="1223"/>
      <c r="CS13" s="1223"/>
      <c r="CT13" s="1223"/>
      <c r="CU13" s="1223"/>
      <c r="CV13" s="1223"/>
      <c r="CW13" s="1223"/>
      <c r="CX13" s="1223"/>
      <c r="CY13" s="1223"/>
      <c r="CZ13" s="1223"/>
      <c r="DA13" s="1223"/>
      <c r="DB13" s="1223"/>
      <c r="DC13" s="1223"/>
      <c r="DD13" s="1223"/>
      <c r="DE13" s="1223"/>
    </row>
    <row r="14" spans="1:109" s="259" customFormat="1" ht="13.2" x14ac:dyDescent="0.2">
      <c r="A14" s="1223"/>
      <c r="B14" s="1223"/>
      <c r="C14" s="1223"/>
      <c r="D14" s="1223"/>
      <c r="E14" s="1223"/>
      <c r="F14" s="1223"/>
      <c r="G14" s="1223"/>
      <c r="H14" s="1223"/>
      <c r="I14" s="1223"/>
      <c r="J14" s="1223"/>
      <c r="K14" s="1223"/>
      <c r="L14" s="1223"/>
      <c r="M14" s="1223"/>
      <c r="N14" s="1223"/>
      <c r="O14" s="1223"/>
      <c r="P14" s="1223"/>
      <c r="Q14" s="1223"/>
      <c r="R14" s="1223"/>
      <c r="S14" s="1223"/>
      <c r="T14" s="1223"/>
      <c r="U14" s="1223"/>
      <c r="V14" s="1223"/>
      <c r="W14" s="1223"/>
      <c r="X14" s="1223"/>
      <c r="Y14" s="1223"/>
      <c r="Z14" s="1223"/>
      <c r="AA14" s="1223"/>
      <c r="AB14" s="1223"/>
      <c r="AC14" s="1223"/>
      <c r="AD14" s="1223"/>
      <c r="AE14" s="1223"/>
      <c r="AF14" s="1223"/>
      <c r="AG14" s="1223"/>
      <c r="AH14" s="1223"/>
      <c r="AI14" s="1223"/>
      <c r="AJ14" s="1223"/>
      <c r="AK14" s="1223"/>
      <c r="AL14" s="1223"/>
      <c r="AM14" s="1223"/>
      <c r="AN14" s="1223"/>
      <c r="AO14" s="1223"/>
      <c r="AP14" s="1223"/>
      <c r="AQ14" s="1223"/>
      <c r="AR14" s="1223"/>
      <c r="AS14" s="1223"/>
      <c r="AT14" s="1223"/>
      <c r="AU14" s="1223"/>
      <c r="AV14" s="1223"/>
      <c r="AW14" s="1223"/>
      <c r="AX14" s="1223"/>
      <c r="AY14" s="1223"/>
      <c r="AZ14" s="1223"/>
      <c r="BA14" s="1223"/>
      <c r="BB14" s="1223"/>
      <c r="BC14" s="1223"/>
      <c r="BD14" s="1223"/>
      <c r="BE14" s="1223"/>
      <c r="BF14" s="1223"/>
      <c r="BG14" s="1223"/>
      <c r="BH14" s="1223"/>
      <c r="BI14" s="1223"/>
      <c r="BJ14" s="1223"/>
      <c r="BK14" s="1223"/>
      <c r="BL14" s="1223"/>
      <c r="BM14" s="1223"/>
      <c r="BN14" s="1223"/>
      <c r="BO14" s="1223"/>
      <c r="BP14" s="1223"/>
      <c r="BQ14" s="1223"/>
      <c r="BR14" s="1223"/>
      <c r="BS14" s="1223"/>
      <c r="BT14" s="1223"/>
      <c r="BU14" s="1223"/>
      <c r="BV14" s="1223"/>
      <c r="BW14" s="1223"/>
      <c r="BX14" s="1223"/>
      <c r="BY14" s="1223"/>
      <c r="BZ14" s="1223"/>
      <c r="CA14" s="1223"/>
      <c r="CB14" s="1223"/>
      <c r="CC14" s="1223"/>
      <c r="CD14" s="1223"/>
      <c r="CE14" s="1223"/>
      <c r="CF14" s="1223"/>
      <c r="CG14" s="1223"/>
      <c r="CH14" s="1223"/>
      <c r="CI14" s="1223"/>
      <c r="CJ14" s="1223"/>
      <c r="CK14" s="1223"/>
      <c r="CL14" s="1223"/>
      <c r="CM14" s="1223"/>
      <c r="CN14" s="1223"/>
      <c r="CO14" s="1223"/>
      <c r="CP14" s="1223"/>
      <c r="CQ14" s="1223"/>
      <c r="CR14" s="1223"/>
      <c r="CS14" s="1223"/>
      <c r="CT14" s="1223"/>
      <c r="CU14" s="1223"/>
      <c r="CV14" s="1223"/>
      <c r="CW14" s="1223"/>
      <c r="CX14" s="1223"/>
      <c r="CY14" s="1223"/>
      <c r="CZ14" s="1223"/>
      <c r="DA14" s="1223"/>
      <c r="DB14" s="1223"/>
      <c r="DC14" s="1223"/>
      <c r="DD14" s="1223"/>
      <c r="DE14" s="1223"/>
    </row>
    <row r="15" spans="1:109" s="259" customFormat="1" ht="13.2" x14ac:dyDescent="0.2">
      <c r="A15" s="1222"/>
      <c r="B15" s="1223"/>
      <c r="C15" s="1223"/>
      <c r="D15" s="1223"/>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1223"/>
      <c r="AL15" s="1223"/>
      <c r="AM15" s="1223"/>
      <c r="AN15" s="1223"/>
      <c r="AO15" s="1223"/>
      <c r="AP15" s="1223"/>
      <c r="AQ15" s="1223"/>
      <c r="AR15" s="1223"/>
      <c r="AS15" s="1223"/>
      <c r="AT15" s="1223"/>
      <c r="AU15" s="1223"/>
      <c r="AV15" s="1223"/>
      <c r="AW15" s="1223"/>
      <c r="AX15" s="1223"/>
      <c r="AY15" s="1223"/>
      <c r="AZ15" s="1223"/>
      <c r="BA15" s="1223"/>
      <c r="BB15" s="1223"/>
      <c r="BC15" s="1223"/>
      <c r="BD15" s="1223"/>
      <c r="BE15" s="1223"/>
      <c r="BF15" s="1223"/>
      <c r="BG15" s="1223"/>
      <c r="BH15" s="1223"/>
      <c r="BI15" s="1223"/>
      <c r="BJ15" s="1223"/>
      <c r="BK15" s="1223"/>
      <c r="BL15" s="1223"/>
      <c r="BM15" s="1223"/>
      <c r="BN15" s="1223"/>
      <c r="BO15" s="1223"/>
      <c r="BP15" s="1223"/>
      <c r="BQ15" s="1223"/>
      <c r="BR15" s="1223"/>
      <c r="BS15" s="1223"/>
      <c r="BT15" s="1223"/>
      <c r="BU15" s="1223"/>
      <c r="BV15" s="1223"/>
      <c r="BW15" s="1223"/>
      <c r="BX15" s="1223"/>
      <c r="BY15" s="1223"/>
      <c r="BZ15" s="1223"/>
      <c r="CA15" s="1223"/>
      <c r="CB15" s="1223"/>
      <c r="CC15" s="1223"/>
      <c r="CD15" s="1223"/>
      <c r="CE15" s="1223"/>
      <c r="CF15" s="1223"/>
      <c r="CG15" s="1223"/>
      <c r="CH15" s="1223"/>
      <c r="CI15" s="1223"/>
      <c r="CJ15" s="1223"/>
      <c r="CK15" s="1223"/>
      <c r="CL15" s="1223"/>
      <c r="CM15" s="1223"/>
      <c r="CN15" s="1223"/>
      <c r="CO15" s="1223"/>
      <c r="CP15" s="1223"/>
      <c r="CQ15" s="1223"/>
      <c r="CR15" s="1223"/>
      <c r="CS15" s="1223"/>
      <c r="CT15" s="1223"/>
      <c r="CU15" s="1223"/>
      <c r="CV15" s="1223"/>
      <c r="CW15" s="1223"/>
      <c r="CX15" s="1223"/>
      <c r="CY15" s="1223"/>
      <c r="CZ15" s="1223"/>
      <c r="DA15" s="1223"/>
      <c r="DB15" s="1223"/>
      <c r="DC15" s="1223"/>
      <c r="DD15" s="1223"/>
      <c r="DE15" s="1223"/>
    </row>
    <row r="16" spans="1:109" s="259" customFormat="1" ht="13.2" x14ac:dyDescent="0.2">
      <c r="A16" s="1222"/>
      <c r="B16" s="1223"/>
      <c r="C16" s="1223"/>
      <c r="D16" s="1223"/>
      <c r="E16" s="1223"/>
      <c r="F16" s="1223"/>
      <c r="G16" s="1223"/>
      <c r="H16" s="1223"/>
      <c r="I16" s="1223"/>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3"/>
      <c r="AJ16" s="1223"/>
      <c r="AK16" s="1223"/>
      <c r="AL16" s="1223"/>
      <c r="AM16" s="1223"/>
      <c r="AN16" s="1223"/>
      <c r="AO16" s="1223"/>
      <c r="AP16" s="1223"/>
      <c r="AQ16" s="1223"/>
      <c r="AR16" s="1223"/>
      <c r="AS16" s="1223"/>
      <c r="AT16" s="1223"/>
      <c r="AU16" s="1223"/>
      <c r="AV16" s="1223"/>
      <c r="AW16" s="1223"/>
      <c r="AX16" s="1223"/>
      <c r="AY16" s="1223"/>
      <c r="AZ16" s="1223"/>
      <c r="BA16" s="1223"/>
      <c r="BB16" s="1223"/>
      <c r="BC16" s="1223"/>
      <c r="BD16" s="1223"/>
      <c r="BE16" s="1223"/>
      <c r="BF16" s="1223"/>
      <c r="BG16" s="1223"/>
      <c r="BH16" s="1223"/>
      <c r="BI16" s="1223"/>
      <c r="BJ16" s="1223"/>
      <c r="BK16" s="1223"/>
      <c r="BL16" s="1223"/>
      <c r="BM16" s="1223"/>
      <c r="BN16" s="1223"/>
      <c r="BO16" s="1223"/>
      <c r="BP16" s="1223"/>
      <c r="BQ16" s="1223"/>
      <c r="BR16" s="1223"/>
      <c r="BS16" s="1223"/>
      <c r="BT16" s="1223"/>
      <c r="BU16" s="1223"/>
      <c r="BV16" s="1223"/>
      <c r="BW16" s="1223"/>
      <c r="BX16" s="1223"/>
      <c r="BY16" s="1223"/>
      <c r="BZ16" s="1223"/>
      <c r="CA16" s="1223"/>
      <c r="CB16" s="1223"/>
      <c r="CC16" s="1223"/>
      <c r="CD16" s="1223"/>
      <c r="CE16" s="1223"/>
      <c r="CF16" s="1223"/>
      <c r="CG16" s="1223"/>
      <c r="CH16" s="1223"/>
      <c r="CI16" s="1223"/>
      <c r="CJ16" s="1223"/>
      <c r="CK16" s="1223"/>
      <c r="CL16" s="1223"/>
      <c r="CM16" s="1223"/>
      <c r="CN16" s="1223"/>
      <c r="CO16" s="1223"/>
      <c r="CP16" s="1223"/>
      <c r="CQ16" s="1223"/>
      <c r="CR16" s="1223"/>
      <c r="CS16" s="1223"/>
      <c r="CT16" s="1223"/>
      <c r="CU16" s="1223"/>
      <c r="CV16" s="1223"/>
      <c r="CW16" s="1223"/>
      <c r="CX16" s="1223"/>
      <c r="CY16" s="1223"/>
      <c r="CZ16" s="1223"/>
      <c r="DA16" s="1223"/>
      <c r="DB16" s="1223"/>
      <c r="DC16" s="1223"/>
      <c r="DD16" s="1223"/>
      <c r="DE16" s="1223"/>
    </row>
    <row r="17" spans="1:109" s="259" customFormat="1" ht="13.2" x14ac:dyDescent="0.2">
      <c r="A17" s="1222"/>
      <c r="B17" s="1223"/>
      <c r="C17" s="1223"/>
      <c r="D17" s="1223"/>
      <c r="E17" s="1223"/>
      <c r="F17" s="1223"/>
      <c r="G17" s="1223"/>
      <c r="H17" s="1223"/>
      <c r="I17" s="1223"/>
      <c r="J17" s="1223"/>
      <c r="K17" s="1223"/>
      <c r="L17" s="1223"/>
      <c r="M17" s="1223"/>
      <c r="N17" s="1223"/>
      <c r="O17" s="1223"/>
      <c r="P17" s="1223"/>
      <c r="Q17" s="1223"/>
      <c r="R17" s="1223"/>
      <c r="S17" s="1223"/>
      <c r="T17" s="1223"/>
      <c r="U17" s="1223"/>
      <c r="V17" s="1223"/>
      <c r="W17" s="1223"/>
      <c r="X17" s="1223"/>
      <c r="Y17" s="1223"/>
      <c r="Z17" s="1223"/>
      <c r="AA17" s="1223"/>
      <c r="AB17" s="1223"/>
      <c r="AC17" s="1223"/>
      <c r="AD17" s="1223"/>
      <c r="AE17" s="1223"/>
      <c r="AF17" s="1223"/>
      <c r="AG17" s="1223"/>
      <c r="AH17" s="1223"/>
      <c r="AI17" s="1223"/>
      <c r="AJ17" s="1223"/>
      <c r="AK17" s="1223"/>
      <c r="AL17" s="1223"/>
      <c r="AM17" s="1223"/>
      <c r="AN17" s="1223"/>
      <c r="AO17" s="1223"/>
      <c r="AP17" s="1223"/>
      <c r="AQ17" s="1223"/>
      <c r="AR17" s="1223"/>
      <c r="AS17" s="1223"/>
      <c r="AT17" s="1223"/>
      <c r="AU17" s="1223"/>
      <c r="AV17" s="1223"/>
      <c r="AW17" s="1223"/>
      <c r="AX17" s="1223"/>
      <c r="AY17" s="1223"/>
      <c r="AZ17" s="1223"/>
      <c r="BA17" s="1223"/>
      <c r="BB17" s="1223"/>
      <c r="BC17" s="1223"/>
      <c r="BD17" s="1223"/>
      <c r="BE17" s="1223"/>
      <c r="BF17" s="1223"/>
      <c r="BG17" s="1223"/>
      <c r="BH17" s="1223"/>
      <c r="BI17" s="1223"/>
      <c r="BJ17" s="1223"/>
      <c r="BK17" s="1223"/>
      <c r="BL17" s="1223"/>
      <c r="BM17" s="1223"/>
      <c r="BN17" s="1223"/>
      <c r="BO17" s="1223"/>
      <c r="BP17" s="1223"/>
      <c r="BQ17" s="1223"/>
      <c r="BR17" s="1223"/>
      <c r="BS17" s="1223"/>
      <c r="BT17" s="1223"/>
      <c r="BU17" s="1223"/>
      <c r="BV17" s="1223"/>
      <c r="BW17" s="1223"/>
      <c r="BX17" s="1223"/>
      <c r="BY17" s="1223"/>
      <c r="BZ17" s="1223"/>
      <c r="CA17" s="1223"/>
      <c r="CB17" s="1223"/>
      <c r="CC17" s="1223"/>
      <c r="CD17" s="1223"/>
      <c r="CE17" s="1223"/>
      <c r="CF17" s="1223"/>
      <c r="CG17" s="1223"/>
      <c r="CH17" s="1223"/>
      <c r="CI17" s="1223"/>
      <c r="CJ17" s="1223"/>
      <c r="CK17" s="1223"/>
      <c r="CL17" s="1223"/>
      <c r="CM17" s="1223"/>
      <c r="CN17" s="1223"/>
      <c r="CO17" s="1223"/>
      <c r="CP17" s="1223"/>
      <c r="CQ17" s="1223"/>
      <c r="CR17" s="1223"/>
      <c r="CS17" s="1223"/>
      <c r="CT17" s="1223"/>
      <c r="CU17" s="1223"/>
      <c r="CV17" s="1223"/>
      <c r="CW17" s="1223"/>
      <c r="CX17" s="1223"/>
      <c r="CY17" s="1223"/>
      <c r="CZ17" s="1223"/>
      <c r="DA17" s="1223"/>
      <c r="DB17" s="1223"/>
      <c r="DC17" s="1223"/>
      <c r="DD17" s="1223"/>
      <c r="DE17" s="1223"/>
    </row>
    <row r="18" spans="1:109" s="259" customFormat="1" ht="13.2" x14ac:dyDescent="0.2">
      <c r="A18" s="1222"/>
      <c r="B18" s="1223"/>
      <c r="C18" s="1223"/>
      <c r="D18" s="1223"/>
      <c r="E18" s="1223"/>
      <c r="F18" s="1223"/>
      <c r="G18" s="1223"/>
      <c r="H18" s="1223"/>
      <c r="I18" s="1223"/>
      <c r="J18" s="1223"/>
      <c r="K18" s="1223"/>
      <c r="L18" s="1223"/>
      <c r="M18" s="1223"/>
      <c r="N18" s="1223"/>
      <c r="O18" s="1223"/>
      <c r="P18" s="1223"/>
      <c r="Q18" s="1223"/>
      <c r="R18" s="1223"/>
      <c r="S18" s="1223"/>
      <c r="T18" s="1223"/>
      <c r="U18" s="1223"/>
      <c r="V18" s="1223"/>
      <c r="W18" s="1223"/>
      <c r="X18" s="1223"/>
      <c r="Y18" s="1223"/>
      <c r="Z18" s="1223"/>
      <c r="AA18" s="1223"/>
      <c r="AB18" s="1223"/>
      <c r="AC18" s="1223"/>
      <c r="AD18" s="1223"/>
      <c r="AE18" s="1223"/>
      <c r="AF18" s="1223"/>
      <c r="AG18" s="1223"/>
      <c r="AH18" s="1223"/>
      <c r="AI18" s="1223"/>
      <c r="AJ18" s="1223"/>
      <c r="AK18" s="1223"/>
      <c r="AL18" s="1223"/>
      <c r="AM18" s="1223"/>
      <c r="AN18" s="1223"/>
      <c r="AO18" s="1223"/>
      <c r="AP18" s="1223"/>
      <c r="AQ18" s="1223"/>
      <c r="AR18" s="1223"/>
      <c r="AS18" s="1223"/>
      <c r="AT18" s="1223"/>
      <c r="AU18" s="1223"/>
      <c r="AV18" s="1223"/>
      <c r="AW18" s="1223"/>
      <c r="AX18" s="1223"/>
      <c r="AY18" s="1223"/>
      <c r="AZ18" s="1223"/>
      <c r="BA18" s="1223"/>
      <c r="BB18" s="1223"/>
      <c r="BC18" s="1223"/>
      <c r="BD18" s="1223"/>
      <c r="BE18" s="1223"/>
      <c r="BF18" s="1223"/>
      <c r="BG18" s="1223"/>
      <c r="BH18" s="1223"/>
      <c r="BI18" s="1223"/>
      <c r="BJ18" s="1223"/>
      <c r="BK18" s="1223"/>
      <c r="BL18" s="1223"/>
      <c r="BM18" s="1223"/>
      <c r="BN18" s="1223"/>
      <c r="BO18" s="1223"/>
      <c r="BP18" s="1223"/>
      <c r="BQ18" s="1223"/>
      <c r="BR18" s="1223"/>
      <c r="BS18" s="1223"/>
      <c r="BT18" s="1223"/>
      <c r="BU18" s="1223"/>
      <c r="BV18" s="1223"/>
      <c r="BW18" s="1223"/>
      <c r="BX18" s="1223"/>
      <c r="BY18" s="1223"/>
      <c r="BZ18" s="1223"/>
      <c r="CA18" s="1223"/>
      <c r="CB18" s="1223"/>
      <c r="CC18" s="1223"/>
      <c r="CD18" s="1223"/>
      <c r="CE18" s="1223"/>
      <c r="CF18" s="1223"/>
      <c r="CG18" s="1223"/>
      <c r="CH18" s="1223"/>
      <c r="CI18" s="1223"/>
      <c r="CJ18" s="1223"/>
      <c r="CK18" s="1223"/>
      <c r="CL18" s="1223"/>
      <c r="CM18" s="1223"/>
      <c r="CN18" s="1223"/>
      <c r="CO18" s="1223"/>
      <c r="CP18" s="1223"/>
      <c r="CQ18" s="1223"/>
      <c r="CR18" s="1223"/>
      <c r="CS18" s="1223"/>
      <c r="CT18" s="1223"/>
      <c r="CU18" s="1223"/>
      <c r="CV18" s="1223"/>
      <c r="CW18" s="1223"/>
      <c r="CX18" s="1223"/>
      <c r="CY18" s="1223"/>
      <c r="CZ18" s="1223"/>
      <c r="DA18" s="1223"/>
      <c r="DB18" s="1223"/>
      <c r="DC18" s="1223"/>
      <c r="DD18" s="1223"/>
      <c r="DE18" s="1223"/>
    </row>
    <row r="19" spans="1:109" ht="13.2" x14ac:dyDescent="0.2">
      <c r="DD19" s="1222"/>
      <c r="DE19" s="1222"/>
    </row>
    <row r="20" spans="1:109" ht="13.2" x14ac:dyDescent="0.2">
      <c r="DD20" s="1222"/>
      <c r="DE20" s="1222"/>
    </row>
    <row r="21" spans="1:109" ht="17.25" customHeight="1" x14ac:dyDescent="0.2">
      <c r="B21" s="1224"/>
      <c r="C21" s="1225"/>
      <c r="D21" s="1225"/>
      <c r="E21" s="1225"/>
      <c r="F21" s="1225"/>
      <c r="G21" s="1225"/>
      <c r="H21" s="1225"/>
      <c r="I21" s="1225"/>
      <c r="J21" s="1225"/>
      <c r="K21" s="1225"/>
      <c r="L21" s="1225"/>
      <c r="M21" s="1225"/>
      <c r="N21" s="1226"/>
      <c r="O21" s="1225"/>
      <c r="P21" s="1225"/>
      <c r="Q21" s="1225"/>
      <c r="R21" s="1225"/>
      <c r="S21" s="1225"/>
      <c r="T21" s="1225"/>
      <c r="U21" s="1225"/>
      <c r="V21" s="1225"/>
      <c r="W21" s="1225"/>
      <c r="X21" s="1225"/>
      <c r="Y21" s="1225"/>
      <c r="Z21" s="1225"/>
      <c r="AA21" s="1225"/>
      <c r="AB21" s="1225"/>
      <c r="AC21" s="1225"/>
      <c r="AD21" s="1225"/>
      <c r="AE21" s="1225"/>
      <c r="AF21" s="1225"/>
      <c r="AG21" s="1225"/>
      <c r="AH21" s="1225"/>
      <c r="AI21" s="1225"/>
      <c r="AJ21" s="1225"/>
      <c r="AK21" s="1225"/>
      <c r="AL21" s="1225"/>
      <c r="AM21" s="1225"/>
      <c r="AN21" s="1225"/>
      <c r="AO21" s="1225"/>
      <c r="AP21" s="1225"/>
      <c r="AQ21" s="1225"/>
      <c r="AR21" s="1225"/>
      <c r="AS21" s="1225"/>
      <c r="AT21" s="1226"/>
      <c r="AU21" s="1225"/>
      <c r="AV21" s="1225"/>
      <c r="AW21" s="1225"/>
      <c r="AX21" s="1225"/>
      <c r="AY21" s="1225"/>
      <c r="AZ21" s="1225"/>
      <c r="BA21" s="1225"/>
      <c r="BB21" s="1225"/>
      <c r="BC21" s="1225"/>
      <c r="BD21" s="1225"/>
      <c r="BE21" s="1225"/>
      <c r="BF21" s="1226"/>
      <c r="BG21" s="1225"/>
      <c r="BH21" s="1225"/>
      <c r="BI21" s="1225"/>
      <c r="BJ21" s="1225"/>
      <c r="BK21" s="1225"/>
      <c r="BL21" s="1225"/>
      <c r="BM21" s="1225"/>
      <c r="BN21" s="1225"/>
      <c r="BO21" s="1225"/>
      <c r="BP21" s="1225"/>
      <c r="BQ21" s="1225"/>
      <c r="BR21" s="1226"/>
      <c r="BS21" s="1225"/>
      <c r="BT21" s="1225"/>
      <c r="BU21" s="1225"/>
      <c r="BV21" s="1225"/>
      <c r="BW21" s="1225"/>
      <c r="BX21" s="1225"/>
      <c r="BY21" s="1225"/>
      <c r="BZ21" s="1225"/>
      <c r="CA21" s="1225"/>
      <c r="CB21" s="1225"/>
      <c r="CC21" s="1225"/>
      <c r="CD21" s="1226"/>
      <c r="CE21" s="1225"/>
      <c r="CF21" s="1225"/>
      <c r="CG21" s="1225"/>
      <c r="CH21" s="1225"/>
      <c r="CI21" s="1225"/>
      <c r="CJ21" s="1225"/>
      <c r="CK21" s="1225"/>
      <c r="CL21" s="1225"/>
      <c r="CM21" s="1225"/>
      <c r="CN21" s="1225"/>
      <c r="CO21" s="1225"/>
      <c r="CP21" s="1226"/>
      <c r="CQ21" s="1225"/>
      <c r="CR21" s="1225"/>
      <c r="CS21" s="1225"/>
      <c r="CT21" s="1225"/>
      <c r="CU21" s="1225"/>
      <c r="CV21" s="1225"/>
      <c r="CW21" s="1225"/>
      <c r="CX21" s="1225"/>
      <c r="CY21" s="1225"/>
      <c r="CZ21" s="1225"/>
      <c r="DA21" s="1225"/>
      <c r="DB21" s="1226"/>
      <c r="DC21" s="1225"/>
      <c r="DD21" s="1227"/>
      <c r="DE21" s="1222"/>
    </row>
    <row r="22" spans="1:109" ht="17.25" customHeight="1" x14ac:dyDescent="0.2">
      <c r="B22" s="1228"/>
    </row>
    <row r="23" spans="1:109" ht="13.2" x14ac:dyDescent="0.2">
      <c r="B23" s="1228"/>
    </row>
    <row r="24" spans="1:109" ht="13.2" x14ac:dyDescent="0.2">
      <c r="B24" s="1228"/>
    </row>
    <row r="25" spans="1:109" ht="13.2" x14ac:dyDescent="0.2">
      <c r="B25" s="1228"/>
    </row>
    <row r="26" spans="1:109" ht="13.2" x14ac:dyDescent="0.2">
      <c r="B26" s="1228"/>
    </row>
    <row r="27" spans="1:109" ht="13.2" x14ac:dyDescent="0.2">
      <c r="B27" s="1228"/>
    </row>
    <row r="28" spans="1:109" ht="13.2" x14ac:dyDescent="0.2">
      <c r="B28" s="1228"/>
    </row>
    <row r="29" spans="1:109" ht="13.2" x14ac:dyDescent="0.2">
      <c r="B29" s="1228"/>
    </row>
    <row r="30" spans="1:109" ht="13.2" x14ac:dyDescent="0.2">
      <c r="B30" s="1228"/>
    </row>
    <row r="31" spans="1:109" ht="13.2" x14ac:dyDescent="0.2">
      <c r="B31" s="1228"/>
    </row>
    <row r="32" spans="1:109" ht="13.2" x14ac:dyDescent="0.2">
      <c r="B32" s="1228"/>
    </row>
    <row r="33" spans="2:109" ht="13.2" x14ac:dyDescent="0.2">
      <c r="B33" s="1228"/>
    </row>
    <row r="34" spans="2:109" ht="13.2" x14ac:dyDescent="0.2">
      <c r="B34" s="1228"/>
    </row>
    <row r="35" spans="2:109" ht="13.2" x14ac:dyDescent="0.2">
      <c r="B35" s="1228"/>
    </row>
    <row r="36" spans="2:109" ht="13.2" x14ac:dyDescent="0.2">
      <c r="B36" s="1228"/>
    </row>
    <row r="37" spans="2:109" ht="13.2" x14ac:dyDescent="0.2">
      <c r="B37" s="1228"/>
    </row>
    <row r="38" spans="2:109" ht="13.2" x14ac:dyDescent="0.2">
      <c r="B38" s="1228"/>
    </row>
    <row r="39" spans="2:109" ht="13.2" x14ac:dyDescent="0.2">
      <c r="B39" s="1230"/>
      <c r="C39" s="1231"/>
      <c r="D39" s="1231"/>
      <c r="E39" s="1231"/>
      <c r="F39" s="1231"/>
      <c r="G39" s="1231"/>
      <c r="H39" s="1231"/>
      <c r="I39" s="1231"/>
      <c r="J39" s="1231"/>
      <c r="K39" s="1231"/>
      <c r="L39" s="1231"/>
      <c r="M39" s="1231"/>
      <c r="N39" s="1231"/>
      <c r="O39" s="1231"/>
      <c r="P39" s="1231"/>
      <c r="Q39" s="1231"/>
      <c r="R39" s="1231"/>
      <c r="S39" s="1231"/>
      <c r="T39" s="1231"/>
      <c r="U39" s="1231"/>
      <c r="V39" s="1231"/>
      <c r="W39" s="1231"/>
      <c r="X39" s="1231"/>
      <c r="Y39" s="1231"/>
      <c r="Z39" s="1231"/>
      <c r="AA39" s="1231"/>
      <c r="AB39" s="1231"/>
      <c r="AC39" s="1231"/>
      <c r="AD39" s="1231"/>
      <c r="AE39" s="1231"/>
      <c r="AF39" s="1231"/>
      <c r="AG39" s="1231"/>
      <c r="AH39" s="1231"/>
      <c r="AI39" s="1231"/>
      <c r="AJ39" s="1231"/>
      <c r="AK39" s="1231"/>
      <c r="AL39" s="1231"/>
      <c r="AM39" s="1231"/>
      <c r="AN39" s="1231"/>
      <c r="AO39" s="1231"/>
      <c r="AP39" s="1231"/>
      <c r="AQ39" s="1231"/>
      <c r="AR39" s="1231"/>
      <c r="AS39" s="1231"/>
      <c r="AT39" s="1231"/>
      <c r="AU39" s="1231"/>
      <c r="AV39" s="1231"/>
      <c r="AW39" s="1231"/>
      <c r="AX39" s="1231"/>
      <c r="AY39" s="1231"/>
      <c r="AZ39" s="1231"/>
      <c r="BA39" s="1231"/>
      <c r="BB39" s="1231"/>
      <c r="BC39" s="1231"/>
      <c r="BD39" s="1231"/>
      <c r="BE39" s="1231"/>
      <c r="BF39" s="1231"/>
      <c r="BG39" s="1231"/>
      <c r="BH39" s="1231"/>
      <c r="BI39" s="1231"/>
      <c r="BJ39" s="1231"/>
      <c r="BK39" s="1231"/>
      <c r="BL39" s="1231"/>
      <c r="BM39" s="1231"/>
      <c r="BN39" s="1231"/>
      <c r="BO39" s="1231"/>
      <c r="BP39" s="1231"/>
      <c r="BQ39" s="1231"/>
      <c r="BR39" s="1231"/>
      <c r="BS39" s="1231"/>
      <c r="BT39" s="1231"/>
      <c r="BU39" s="1231"/>
      <c r="BV39" s="1231"/>
      <c r="BW39" s="1231"/>
      <c r="BX39" s="1231"/>
      <c r="BY39" s="1231"/>
      <c r="BZ39" s="1231"/>
      <c r="CA39" s="1231"/>
      <c r="CB39" s="1231"/>
      <c r="CC39" s="1231"/>
      <c r="CD39" s="1231"/>
      <c r="CE39" s="1231"/>
      <c r="CF39" s="1231"/>
      <c r="CG39" s="1231"/>
      <c r="CH39" s="1231"/>
      <c r="CI39" s="1231"/>
      <c r="CJ39" s="1231"/>
      <c r="CK39" s="1231"/>
      <c r="CL39" s="1231"/>
      <c r="CM39" s="1231"/>
      <c r="CN39" s="1231"/>
      <c r="CO39" s="1231"/>
      <c r="CP39" s="1231"/>
      <c r="CQ39" s="1231"/>
      <c r="CR39" s="1231"/>
      <c r="CS39" s="1231"/>
      <c r="CT39" s="1231"/>
      <c r="CU39" s="1231"/>
      <c r="CV39" s="1231"/>
      <c r="CW39" s="1231"/>
      <c r="CX39" s="1231"/>
      <c r="CY39" s="1231"/>
      <c r="CZ39" s="1231"/>
      <c r="DA39" s="1231"/>
      <c r="DB39" s="1231"/>
      <c r="DC39" s="1231"/>
      <c r="DD39" s="1232"/>
    </row>
    <row r="40" spans="2:109" ht="13.2" x14ac:dyDescent="0.2">
      <c r="B40" s="1233"/>
      <c r="DD40" s="1233"/>
      <c r="DE40" s="1222"/>
    </row>
    <row r="41" spans="2:109" ht="16.2" x14ac:dyDescent="0.2">
      <c r="B41" s="1234" t="s">
        <v>576</v>
      </c>
      <c r="C41" s="1225"/>
      <c r="D41" s="1225"/>
      <c r="E41" s="1225"/>
      <c r="F41" s="1225"/>
      <c r="G41" s="1225"/>
      <c r="H41" s="1225"/>
      <c r="I41" s="1225"/>
      <c r="J41" s="1225"/>
      <c r="K41" s="1225"/>
      <c r="L41" s="1225"/>
      <c r="M41" s="1225"/>
      <c r="N41" s="1225"/>
      <c r="O41" s="1225"/>
      <c r="P41" s="1225"/>
      <c r="Q41" s="1225"/>
      <c r="R41" s="1225"/>
      <c r="S41" s="1225"/>
      <c r="T41" s="1225"/>
      <c r="U41" s="1225"/>
      <c r="V41" s="1225"/>
      <c r="W41" s="1225"/>
      <c r="X41" s="1225"/>
      <c r="Y41" s="1225"/>
      <c r="Z41" s="1225"/>
      <c r="AA41" s="1225"/>
      <c r="AB41" s="1225"/>
      <c r="AC41" s="1225"/>
      <c r="AD41" s="1225"/>
      <c r="AE41" s="1225"/>
      <c r="AF41" s="1225"/>
      <c r="AG41" s="1225"/>
      <c r="AH41" s="1225"/>
      <c r="AI41" s="1225"/>
      <c r="AJ41" s="1225"/>
      <c r="AK41" s="1225"/>
      <c r="AL41" s="1225"/>
      <c r="AM41" s="1225"/>
      <c r="AN41" s="1225"/>
      <c r="AO41" s="1225"/>
      <c r="AP41" s="1225"/>
      <c r="AQ41" s="1225"/>
      <c r="AR41" s="1225"/>
      <c r="AS41" s="1225"/>
      <c r="AT41" s="1225"/>
      <c r="AU41" s="1225"/>
      <c r="AV41" s="1225"/>
      <c r="AW41" s="1225"/>
      <c r="AX41" s="1225"/>
      <c r="AY41" s="1225"/>
      <c r="AZ41" s="1225"/>
      <c r="BA41" s="1225"/>
      <c r="BB41" s="1225"/>
      <c r="BC41" s="1225"/>
      <c r="BD41" s="1225"/>
      <c r="BE41" s="1225"/>
      <c r="BF41" s="1225"/>
      <c r="BG41" s="1225"/>
      <c r="BH41" s="1225"/>
      <c r="BI41" s="1225"/>
      <c r="BJ41" s="1225"/>
      <c r="BK41" s="1225"/>
      <c r="BL41" s="1225"/>
      <c r="BM41" s="1225"/>
      <c r="BN41" s="1225"/>
      <c r="BO41" s="1225"/>
      <c r="BP41" s="1225"/>
      <c r="BQ41" s="1225"/>
      <c r="BR41" s="1225"/>
      <c r="BS41" s="1225"/>
      <c r="BT41" s="1225"/>
      <c r="BU41" s="1225"/>
      <c r="BV41" s="1225"/>
      <c r="BW41" s="1225"/>
      <c r="BX41" s="1225"/>
      <c r="BY41" s="1225"/>
      <c r="BZ41" s="1225"/>
      <c r="CA41" s="1225"/>
      <c r="CB41" s="1225"/>
      <c r="CC41" s="1225"/>
      <c r="CD41" s="1225"/>
      <c r="CE41" s="1225"/>
      <c r="CF41" s="1225"/>
      <c r="CG41" s="1225"/>
      <c r="CH41" s="1225"/>
      <c r="CI41" s="1225"/>
      <c r="CJ41" s="1225"/>
      <c r="CK41" s="1225"/>
      <c r="CL41" s="1225"/>
      <c r="CM41" s="1225"/>
      <c r="CN41" s="1225"/>
      <c r="CO41" s="1225"/>
      <c r="CP41" s="1225"/>
      <c r="CQ41" s="1225"/>
      <c r="CR41" s="1225"/>
      <c r="CS41" s="1225"/>
      <c r="CT41" s="1225"/>
      <c r="CU41" s="1225"/>
      <c r="CV41" s="1225"/>
      <c r="CW41" s="1225"/>
      <c r="CX41" s="1225"/>
      <c r="CY41" s="1225"/>
      <c r="CZ41" s="1225"/>
      <c r="DA41" s="1225"/>
      <c r="DB41" s="1225"/>
      <c r="DC41" s="1225"/>
      <c r="DD41" s="1227"/>
    </row>
    <row r="42" spans="2:109" ht="13.2" x14ac:dyDescent="0.2">
      <c r="B42" s="1228"/>
      <c r="G42" s="1235"/>
      <c r="I42" s="1236"/>
      <c r="J42" s="1236"/>
      <c r="K42" s="1236"/>
      <c r="AM42" s="1235"/>
      <c r="AN42" s="1235" t="s">
        <v>577</v>
      </c>
      <c r="AP42" s="1236"/>
      <c r="AQ42" s="1236"/>
      <c r="AR42" s="1236"/>
      <c r="AY42" s="1235"/>
      <c r="BA42" s="1236"/>
      <c r="BB42" s="1236"/>
      <c r="BC42" s="1236"/>
      <c r="BK42" s="1235"/>
      <c r="BM42" s="1236"/>
      <c r="BN42" s="1236"/>
      <c r="BO42" s="1236"/>
      <c r="BW42" s="1235"/>
      <c r="BY42" s="1236"/>
      <c r="BZ42" s="1236"/>
      <c r="CA42" s="1236"/>
      <c r="CI42" s="1235"/>
      <c r="CK42" s="1236"/>
      <c r="CL42" s="1236"/>
      <c r="CM42" s="1236"/>
      <c r="CU42" s="1235"/>
      <c r="CW42" s="1236"/>
      <c r="CX42" s="1236"/>
      <c r="CY42" s="1236"/>
    </row>
    <row r="43" spans="2:109" ht="13.5" customHeight="1" x14ac:dyDescent="0.2">
      <c r="B43" s="1228"/>
      <c r="AN43" s="1237" t="s">
        <v>578</v>
      </c>
      <c r="AO43" s="1238"/>
      <c r="AP43" s="1238"/>
      <c r="AQ43" s="1238"/>
      <c r="AR43" s="1238"/>
      <c r="AS43" s="1238"/>
      <c r="AT43" s="1238"/>
      <c r="AU43" s="1238"/>
      <c r="AV43" s="1238"/>
      <c r="AW43" s="1238"/>
      <c r="AX43" s="1238"/>
      <c r="AY43" s="1238"/>
      <c r="AZ43" s="1238"/>
      <c r="BA43" s="1238"/>
      <c r="BB43" s="1238"/>
      <c r="BC43" s="1238"/>
      <c r="BD43" s="1238"/>
      <c r="BE43" s="1238"/>
      <c r="BF43" s="1238"/>
      <c r="BG43" s="1238"/>
      <c r="BH43" s="1238"/>
      <c r="BI43" s="1238"/>
      <c r="BJ43" s="1238"/>
      <c r="BK43" s="1238"/>
      <c r="BL43" s="1238"/>
      <c r="BM43" s="1238"/>
      <c r="BN43" s="1238"/>
      <c r="BO43" s="1238"/>
      <c r="BP43" s="1238"/>
      <c r="BQ43" s="1238"/>
      <c r="BR43" s="1238"/>
      <c r="BS43" s="1238"/>
      <c r="BT43" s="1238"/>
      <c r="BU43" s="1238"/>
      <c r="BV43" s="1238"/>
      <c r="BW43" s="1238"/>
      <c r="BX43" s="1238"/>
      <c r="BY43" s="1238"/>
      <c r="BZ43" s="1238"/>
      <c r="CA43" s="1238"/>
      <c r="CB43" s="1238"/>
      <c r="CC43" s="1238"/>
      <c r="CD43" s="1238"/>
      <c r="CE43" s="1238"/>
      <c r="CF43" s="1238"/>
      <c r="CG43" s="1238"/>
      <c r="CH43" s="1238"/>
      <c r="CI43" s="1238"/>
      <c r="CJ43" s="1238"/>
      <c r="CK43" s="1238"/>
      <c r="CL43" s="1238"/>
      <c r="CM43" s="1238"/>
      <c r="CN43" s="1238"/>
      <c r="CO43" s="1238"/>
      <c r="CP43" s="1238"/>
      <c r="CQ43" s="1238"/>
      <c r="CR43" s="1238"/>
      <c r="CS43" s="1238"/>
      <c r="CT43" s="1238"/>
      <c r="CU43" s="1238"/>
      <c r="CV43" s="1238"/>
      <c r="CW43" s="1238"/>
      <c r="CX43" s="1238"/>
      <c r="CY43" s="1238"/>
      <c r="CZ43" s="1238"/>
      <c r="DA43" s="1238"/>
      <c r="DB43" s="1238"/>
      <c r="DC43" s="1239"/>
    </row>
    <row r="44" spans="2:109" ht="13.2" x14ac:dyDescent="0.2">
      <c r="B44" s="1228"/>
      <c r="AN44" s="1240"/>
      <c r="AO44" s="1241"/>
      <c r="AP44" s="1241"/>
      <c r="AQ44" s="1241"/>
      <c r="AR44" s="1241"/>
      <c r="AS44" s="1241"/>
      <c r="AT44" s="1241"/>
      <c r="AU44" s="1241"/>
      <c r="AV44" s="1241"/>
      <c r="AW44" s="1241"/>
      <c r="AX44" s="1241"/>
      <c r="AY44" s="1241"/>
      <c r="AZ44" s="1241"/>
      <c r="BA44" s="1241"/>
      <c r="BB44" s="1241"/>
      <c r="BC44" s="1241"/>
      <c r="BD44" s="1241"/>
      <c r="BE44" s="1241"/>
      <c r="BF44" s="1241"/>
      <c r="BG44" s="1241"/>
      <c r="BH44" s="1241"/>
      <c r="BI44" s="1241"/>
      <c r="BJ44" s="1241"/>
      <c r="BK44" s="1241"/>
      <c r="BL44" s="1241"/>
      <c r="BM44" s="1241"/>
      <c r="BN44" s="1241"/>
      <c r="BO44" s="1241"/>
      <c r="BP44" s="1241"/>
      <c r="BQ44" s="1241"/>
      <c r="BR44" s="1241"/>
      <c r="BS44" s="1241"/>
      <c r="BT44" s="1241"/>
      <c r="BU44" s="1241"/>
      <c r="BV44" s="1241"/>
      <c r="BW44" s="1241"/>
      <c r="BX44" s="1241"/>
      <c r="BY44" s="1241"/>
      <c r="BZ44" s="1241"/>
      <c r="CA44" s="1241"/>
      <c r="CB44" s="1241"/>
      <c r="CC44" s="1241"/>
      <c r="CD44" s="1241"/>
      <c r="CE44" s="1241"/>
      <c r="CF44" s="1241"/>
      <c r="CG44" s="1241"/>
      <c r="CH44" s="1241"/>
      <c r="CI44" s="1241"/>
      <c r="CJ44" s="1241"/>
      <c r="CK44" s="1241"/>
      <c r="CL44" s="1241"/>
      <c r="CM44" s="1241"/>
      <c r="CN44" s="1241"/>
      <c r="CO44" s="1241"/>
      <c r="CP44" s="1241"/>
      <c r="CQ44" s="1241"/>
      <c r="CR44" s="1241"/>
      <c r="CS44" s="1241"/>
      <c r="CT44" s="1241"/>
      <c r="CU44" s="1241"/>
      <c r="CV44" s="1241"/>
      <c r="CW44" s="1241"/>
      <c r="CX44" s="1241"/>
      <c r="CY44" s="1241"/>
      <c r="CZ44" s="1241"/>
      <c r="DA44" s="1241"/>
      <c r="DB44" s="1241"/>
      <c r="DC44" s="1242"/>
    </row>
    <row r="45" spans="2:109" ht="13.2" x14ac:dyDescent="0.2">
      <c r="B45" s="1228"/>
      <c r="AN45" s="1240"/>
      <c r="AO45" s="1241"/>
      <c r="AP45" s="1241"/>
      <c r="AQ45" s="1241"/>
      <c r="AR45" s="1241"/>
      <c r="AS45" s="1241"/>
      <c r="AT45" s="1241"/>
      <c r="AU45" s="1241"/>
      <c r="AV45" s="1241"/>
      <c r="AW45" s="1241"/>
      <c r="AX45" s="1241"/>
      <c r="AY45" s="1241"/>
      <c r="AZ45" s="1241"/>
      <c r="BA45" s="1241"/>
      <c r="BB45" s="1241"/>
      <c r="BC45" s="1241"/>
      <c r="BD45" s="1241"/>
      <c r="BE45" s="1241"/>
      <c r="BF45" s="1241"/>
      <c r="BG45" s="1241"/>
      <c r="BH45" s="1241"/>
      <c r="BI45" s="1241"/>
      <c r="BJ45" s="1241"/>
      <c r="BK45" s="1241"/>
      <c r="BL45" s="1241"/>
      <c r="BM45" s="1241"/>
      <c r="BN45" s="1241"/>
      <c r="BO45" s="1241"/>
      <c r="BP45" s="1241"/>
      <c r="BQ45" s="1241"/>
      <c r="BR45" s="1241"/>
      <c r="BS45" s="1241"/>
      <c r="BT45" s="1241"/>
      <c r="BU45" s="1241"/>
      <c r="BV45" s="1241"/>
      <c r="BW45" s="1241"/>
      <c r="BX45" s="1241"/>
      <c r="BY45" s="1241"/>
      <c r="BZ45" s="1241"/>
      <c r="CA45" s="1241"/>
      <c r="CB45" s="1241"/>
      <c r="CC45" s="1241"/>
      <c r="CD45" s="1241"/>
      <c r="CE45" s="1241"/>
      <c r="CF45" s="1241"/>
      <c r="CG45" s="1241"/>
      <c r="CH45" s="1241"/>
      <c r="CI45" s="1241"/>
      <c r="CJ45" s="1241"/>
      <c r="CK45" s="1241"/>
      <c r="CL45" s="1241"/>
      <c r="CM45" s="1241"/>
      <c r="CN45" s="1241"/>
      <c r="CO45" s="1241"/>
      <c r="CP45" s="1241"/>
      <c r="CQ45" s="1241"/>
      <c r="CR45" s="1241"/>
      <c r="CS45" s="1241"/>
      <c r="CT45" s="1241"/>
      <c r="CU45" s="1241"/>
      <c r="CV45" s="1241"/>
      <c r="CW45" s="1241"/>
      <c r="CX45" s="1241"/>
      <c r="CY45" s="1241"/>
      <c r="CZ45" s="1241"/>
      <c r="DA45" s="1241"/>
      <c r="DB45" s="1241"/>
      <c r="DC45" s="1242"/>
    </row>
    <row r="46" spans="2:109" ht="13.2" x14ac:dyDescent="0.2">
      <c r="B46" s="1228"/>
      <c r="AN46" s="1240"/>
      <c r="AO46" s="1241"/>
      <c r="AP46" s="1241"/>
      <c r="AQ46" s="1241"/>
      <c r="AR46" s="1241"/>
      <c r="AS46" s="1241"/>
      <c r="AT46" s="1241"/>
      <c r="AU46" s="1241"/>
      <c r="AV46" s="1241"/>
      <c r="AW46" s="1241"/>
      <c r="AX46" s="1241"/>
      <c r="AY46" s="1241"/>
      <c r="AZ46" s="1241"/>
      <c r="BA46" s="1241"/>
      <c r="BB46" s="1241"/>
      <c r="BC46" s="1241"/>
      <c r="BD46" s="1241"/>
      <c r="BE46" s="1241"/>
      <c r="BF46" s="1241"/>
      <c r="BG46" s="1241"/>
      <c r="BH46" s="1241"/>
      <c r="BI46" s="1241"/>
      <c r="BJ46" s="1241"/>
      <c r="BK46" s="1241"/>
      <c r="BL46" s="1241"/>
      <c r="BM46" s="1241"/>
      <c r="BN46" s="1241"/>
      <c r="BO46" s="1241"/>
      <c r="BP46" s="1241"/>
      <c r="BQ46" s="1241"/>
      <c r="BR46" s="1241"/>
      <c r="BS46" s="1241"/>
      <c r="BT46" s="1241"/>
      <c r="BU46" s="1241"/>
      <c r="BV46" s="1241"/>
      <c r="BW46" s="1241"/>
      <c r="BX46" s="1241"/>
      <c r="BY46" s="1241"/>
      <c r="BZ46" s="1241"/>
      <c r="CA46" s="1241"/>
      <c r="CB46" s="1241"/>
      <c r="CC46" s="1241"/>
      <c r="CD46" s="1241"/>
      <c r="CE46" s="1241"/>
      <c r="CF46" s="1241"/>
      <c r="CG46" s="1241"/>
      <c r="CH46" s="1241"/>
      <c r="CI46" s="1241"/>
      <c r="CJ46" s="1241"/>
      <c r="CK46" s="1241"/>
      <c r="CL46" s="1241"/>
      <c r="CM46" s="1241"/>
      <c r="CN46" s="1241"/>
      <c r="CO46" s="1241"/>
      <c r="CP46" s="1241"/>
      <c r="CQ46" s="1241"/>
      <c r="CR46" s="1241"/>
      <c r="CS46" s="1241"/>
      <c r="CT46" s="1241"/>
      <c r="CU46" s="1241"/>
      <c r="CV46" s="1241"/>
      <c r="CW46" s="1241"/>
      <c r="CX46" s="1241"/>
      <c r="CY46" s="1241"/>
      <c r="CZ46" s="1241"/>
      <c r="DA46" s="1241"/>
      <c r="DB46" s="1241"/>
      <c r="DC46" s="1242"/>
    </row>
    <row r="47" spans="2:109" ht="13.2" x14ac:dyDescent="0.2">
      <c r="B47" s="1228"/>
      <c r="AN47" s="1243"/>
      <c r="AO47" s="1244"/>
      <c r="AP47" s="1244"/>
      <c r="AQ47" s="1244"/>
      <c r="AR47" s="1244"/>
      <c r="AS47" s="1244"/>
      <c r="AT47" s="1244"/>
      <c r="AU47" s="1244"/>
      <c r="AV47" s="1244"/>
      <c r="AW47" s="1244"/>
      <c r="AX47" s="1244"/>
      <c r="AY47" s="1244"/>
      <c r="AZ47" s="1244"/>
      <c r="BA47" s="1244"/>
      <c r="BB47" s="1244"/>
      <c r="BC47" s="1244"/>
      <c r="BD47" s="1244"/>
      <c r="BE47" s="1244"/>
      <c r="BF47" s="1244"/>
      <c r="BG47" s="1244"/>
      <c r="BH47" s="1244"/>
      <c r="BI47" s="1244"/>
      <c r="BJ47" s="1244"/>
      <c r="BK47" s="1244"/>
      <c r="BL47" s="1244"/>
      <c r="BM47" s="1244"/>
      <c r="BN47" s="1244"/>
      <c r="BO47" s="1244"/>
      <c r="BP47" s="1244"/>
      <c r="BQ47" s="1244"/>
      <c r="BR47" s="1244"/>
      <c r="BS47" s="1244"/>
      <c r="BT47" s="1244"/>
      <c r="BU47" s="1244"/>
      <c r="BV47" s="1244"/>
      <c r="BW47" s="1244"/>
      <c r="BX47" s="1244"/>
      <c r="BY47" s="1244"/>
      <c r="BZ47" s="1244"/>
      <c r="CA47" s="1244"/>
      <c r="CB47" s="1244"/>
      <c r="CC47" s="1244"/>
      <c r="CD47" s="1244"/>
      <c r="CE47" s="1244"/>
      <c r="CF47" s="1244"/>
      <c r="CG47" s="1244"/>
      <c r="CH47" s="1244"/>
      <c r="CI47" s="1244"/>
      <c r="CJ47" s="1244"/>
      <c r="CK47" s="1244"/>
      <c r="CL47" s="1244"/>
      <c r="CM47" s="1244"/>
      <c r="CN47" s="1244"/>
      <c r="CO47" s="1244"/>
      <c r="CP47" s="1244"/>
      <c r="CQ47" s="1244"/>
      <c r="CR47" s="1244"/>
      <c r="CS47" s="1244"/>
      <c r="CT47" s="1244"/>
      <c r="CU47" s="1244"/>
      <c r="CV47" s="1244"/>
      <c r="CW47" s="1244"/>
      <c r="CX47" s="1244"/>
      <c r="CY47" s="1244"/>
      <c r="CZ47" s="1244"/>
      <c r="DA47" s="1244"/>
      <c r="DB47" s="1244"/>
      <c r="DC47" s="1245"/>
    </row>
    <row r="48" spans="2:109" ht="13.2" x14ac:dyDescent="0.2">
      <c r="B48" s="1228"/>
      <c r="H48" s="1246"/>
      <c r="I48" s="1246"/>
      <c r="J48" s="1246"/>
      <c r="AN48" s="1246"/>
      <c r="AO48" s="1246"/>
      <c r="AP48" s="1246"/>
      <c r="AZ48" s="1246"/>
      <c r="BA48" s="1246"/>
      <c r="BB48" s="1246"/>
      <c r="BL48" s="1246"/>
      <c r="BM48" s="1246"/>
      <c r="BN48" s="1246"/>
      <c r="BX48" s="1246"/>
      <c r="BY48" s="1246"/>
      <c r="BZ48" s="1246"/>
      <c r="CJ48" s="1246"/>
      <c r="CK48" s="1246"/>
      <c r="CL48" s="1246"/>
      <c r="CV48" s="1246"/>
      <c r="CW48" s="1246"/>
      <c r="CX48" s="1246"/>
    </row>
    <row r="49" spans="1:109" ht="13.2" x14ac:dyDescent="0.2">
      <c r="B49" s="1228"/>
      <c r="AN49" s="1222" t="s">
        <v>579</v>
      </c>
    </row>
    <row r="50" spans="1:109" ht="13.2" x14ac:dyDescent="0.2">
      <c r="B50" s="1228"/>
      <c r="G50" s="1247"/>
      <c r="H50" s="1247"/>
      <c r="I50" s="1247"/>
      <c r="J50" s="1247"/>
      <c r="K50" s="1248"/>
      <c r="L50" s="1248"/>
      <c r="M50" s="1249"/>
      <c r="N50" s="1249"/>
      <c r="AN50" s="1250"/>
      <c r="AO50" s="1251"/>
      <c r="AP50" s="1251"/>
      <c r="AQ50" s="1251"/>
      <c r="AR50" s="1251"/>
      <c r="AS50" s="1251"/>
      <c r="AT50" s="1251"/>
      <c r="AU50" s="1251"/>
      <c r="AV50" s="1251"/>
      <c r="AW50" s="1251"/>
      <c r="AX50" s="1251"/>
      <c r="AY50" s="1251"/>
      <c r="AZ50" s="1251"/>
      <c r="BA50" s="1251"/>
      <c r="BB50" s="1251"/>
      <c r="BC50" s="1251"/>
      <c r="BD50" s="1251"/>
      <c r="BE50" s="1251"/>
      <c r="BF50" s="1251"/>
      <c r="BG50" s="1251"/>
      <c r="BH50" s="1251"/>
      <c r="BI50" s="1251"/>
      <c r="BJ50" s="1251"/>
      <c r="BK50" s="1251"/>
      <c r="BL50" s="1251"/>
      <c r="BM50" s="1251"/>
      <c r="BN50" s="1251"/>
      <c r="BO50" s="1252"/>
      <c r="BP50" s="1253" t="s">
        <v>528</v>
      </c>
      <c r="BQ50" s="1253"/>
      <c r="BR50" s="1253"/>
      <c r="BS50" s="1253"/>
      <c r="BT50" s="1253"/>
      <c r="BU50" s="1253"/>
      <c r="BV50" s="1253"/>
      <c r="BW50" s="1253"/>
      <c r="BX50" s="1253" t="s">
        <v>529</v>
      </c>
      <c r="BY50" s="1253"/>
      <c r="BZ50" s="1253"/>
      <c r="CA50" s="1253"/>
      <c r="CB50" s="1253"/>
      <c r="CC50" s="1253"/>
      <c r="CD50" s="1253"/>
      <c r="CE50" s="1253"/>
      <c r="CF50" s="1253" t="s">
        <v>530</v>
      </c>
      <c r="CG50" s="1253"/>
      <c r="CH50" s="1253"/>
      <c r="CI50" s="1253"/>
      <c r="CJ50" s="1253"/>
      <c r="CK50" s="1253"/>
      <c r="CL50" s="1253"/>
      <c r="CM50" s="1253"/>
      <c r="CN50" s="1253" t="s">
        <v>531</v>
      </c>
      <c r="CO50" s="1253"/>
      <c r="CP50" s="1253"/>
      <c r="CQ50" s="1253"/>
      <c r="CR50" s="1253"/>
      <c r="CS50" s="1253"/>
      <c r="CT50" s="1253"/>
      <c r="CU50" s="1253"/>
      <c r="CV50" s="1253" t="s">
        <v>532</v>
      </c>
      <c r="CW50" s="1253"/>
      <c r="CX50" s="1253"/>
      <c r="CY50" s="1253"/>
      <c r="CZ50" s="1253"/>
      <c r="DA50" s="1253"/>
      <c r="DB50" s="1253"/>
      <c r="DC50" s="1253"/>
    </row>
    <row r="51" spans="1:109" ht="13.5" customHeight="1" x14ac:dyDescent="0.2">
      <c r="B51" s="1228"/>
      <c r="G51" s="1254"/>
      <c r="H51" s="1254"/>
      <c r="I51" s="1255"/>
      <c r="J51" s="1255"/>
      <c r="K51" s="1256"/>
      <c r="L51" s="1256"/>
      <c r="M51" s="1256"/>
      <c r="N51" s="1256"/>
      <c r="AM51" s="1246"/>
      <c r="AN51" s="1257" t="s">
        <v>580</v>
      </c>
      <c r="AO51" s="1257"/>
      <c r="AP51" s="1257"/>
      <c r="AQ51" s="1257"/>
      <c r="AR51" s="1257"/>
      <c r="AS51" s="1257"/>
      <c r="AT51" s="1257"/>
      <c r="AU51" s="1257"/>
      <c r="AV51" s="1257"/>
      <c r="AW51" s="1257"/>
      <c r="AX51" s="1257"/>
      <c r="AY51" s="1257"/>
      <c r="AZ51" s="1257"/>
      <c r="BA51" s="1257"/>
      <c r="BB51" s="1257" t="s">
        <v>581</v>
      </c>
      <c r="BC51" s="1257"/>
      <c r="BD51" s="1257"/>
      <c r="BE51" s="1257"/>
      <c r="BF51" s="1257"/>
      <c r="BG51" s="1257"/>
      <c r="BH51" s="1257"/>
      <c r="BI51" s="1257"/>
      <c r="BJ51" s="1257"/>
      <c r="BK51" s="1257"/>
      <c r="BL51" s="1257"/>
      <c r="BM51" s="1257"/>
      <c r="BN51" s="1257"/>
      <c r="BO51" s="1257"/>
      <c r="BP51" s="1258"/>
      <c r="BQ51" s="1258"/>
      <c r="BR51" s="1258"/>
      <c r="BS51" s="1258"/>
      <c r="BT51" s="1258"/>
      <c r="BU51" s="1258"/>
      <c r="BV51" s="1258"/>
      <c r="BW51" s="1258"/>
      <c r="BX51" s="1258"/>
      <c r="BY51" s="1258"/>
      <c r="BZ51" s="1258"/>
      <c r="CA51" s="1258"/>
      <c r="CB51" s="1258"/>
      <c r="CC51" s="1258"/>
      <c r="CD51" s="1258"/>
      <c r="CE51" s="1258"/>
      <c r="CF51" s="1258"/>
      <c r="CG51" s="1258"/>
      <c r="CH51" s="1258"/>
      <c r="CI51" s="1258"/>
      <c r="CJ51" s="1258"/>
      <c r="CK51" s="1258"/>
      <c r="CL51" s="1258"/>
      <c r="CM51" s="1258"/>
      <c r="CN51" s="1258"/>
      <c r="CO51" s="1258"/>
      <c r="CP51" s="1258"/>
      <c r="CQ51" s="1258"/>
      <c r="CR51" s="1258"/>
      <c r="CS51" s="1258"/>
      <c r="CT51" s="1258"/>
      <c r="CU51" s="1258"/>
      <c r="CV51" s="1258"/>
      <c r="CW51" s="1258"/>
      <c r="CX51" s="1258"/>
      <c r="CY51" s="1258"/>
      <c r="CZ51" s="1258"/>
      <c r="DA51" s="1258"/>
      <c r="DB51" s="1258"/>
      <c r="DC51" s="1258"/>
    </row>
    <row r="52" spans="1:109" ht="13.2" x14ac:dyDescent="0.2">
      <c r="B52" s="1228"/>
      <c r="G52" s="1254"/>
      <c r="H52" s="1254"/>
      <c r="I52" s="1255"/>
      <c r="J52" s="1255"/>
      <c r="K52" s="1256"/>
      <c r="L52" s="1256"/>
      <c r="M52" s="1256"/>
      <c r="N52" s="1256"/>
      <c r="AM52" s="1246"/>
      <c r="AN52" s="1257"/>
      <c r="AO52" s="1257"/>
      <c r="AP52" s="1257"/>
      <c r="AQ52" s="1257"/>
      <c r="AR52" s="1257"/>
      <c r="AS52" s="1257"/>
      <c r="AT52" s="1257"/>
      <c r="AU52" s="1257"/>
      <c r="AV52" s="1257"/>
      <c r="AW52" s="1257"/>
      <c r="AX52" s="1257"/>
      <c r="AY52" s="1257"/>
      <c r="AZ52" s="1257"/>
      <c r="BA52" s="1257"/>
      <c r="BB52" s="1257"/>
      <c r="BC52" s="1257"/>
      <c r="BD52" s="1257"/>
      <c r="BE52" s="1257"/>
      <c r="BF52" s="1257"/>
      <c r="BG52" s="1257"/>
      <c r="BH52" s="1257"/>
      <c r="BI52" s="1257"/>
      <c r="BJ52" s="1257"/>
      <c r="BK52" s="1257"/>
      <c r="BL52" s="1257"/>
      <c r="BM52" s="1257"/>
      <c r="BN52" s="1257"/>
      <c r="BO52" s="1257"/>
      <c r="BP52" s="1258"/>
      <c r="BQ52" s="1258"/>
      <c r="BR52" s="1258"/>
      <c r="BS52" s="1258"/>
      <c r="BT52" s="1258"/>
      <c r="BU52" s="1258"/>
      <c r="BV52" s="1258"/>
      <c r="BW52" s="1258"/>
      <c r="BX52" s="1258"/>
      <c r="BY52" s="1258"/>
      <c r="BZ52" s="1258"/>
      <c r="CA52" s="1258"/>
      <c r="CB52" s="1258"/>
      <c r="CC52" s="1258"/>
      <c r="CD52" s="1258"/>
      <c r="CE52" s="1258"/>
      <c r="CF52" s="1258"/>
      <c r="CG52" s="1258"/>
      <c r="CH52" s="1258"/>
      <c r="CI52" s="1258"/>
      <c r="CJ52" s="1258"/>
      <c r="CK52" s="1258"/>
      <c r="CL52" s="1258"/>
      <c r="CM52" s="1258"/>
      <c r="CN52" s="1258"/>
      <c r="CO52" s="1258"/>
      <c r="CP52" s="1258"/>
      <c r="CQ52" s="1258"/>
      <c r="CR52" s="1258"/>
      <c r="CS52" s="1258"/>
      <c r="CT52" s="1258"/>
      <c r="CU52" s="1258"/>
      <c r="CV52" s="1258"/>
      <c r="CW52" s="1258"/>
      <c r="CX52" s="1258"/>
      <c r="CY52" s="1258"/>
      <c r="CZ52" s="1258"/>
      <c r="DA52" s="1258"/>
      <c r="DB52" s="1258"/>
      <c r="DC52" s="1258"/>
    </row>
    <row r="53" spans="1:109" ht="13.2" x14ac:dyDescent="0.2">
      <c r="A53" s="1236"/>
      <c r="B53" s="1228"/>
      <c r="G53" s="1254"/>
      <c r="H53" s="1254"/>
      <c r="I53" s="1247"/>
      <c r="J53" s="1247"/>
      <c r="K53" s="1256"/>
      <c r="L53" s="1256"/>
      <c r="M53" s="1256"/>
      <c r="N53" s="1256"/>
      <c r="AM53" s="1246"/>
      <c r="AN53" s="1257"/>
      <c r="AO53" s="1257"/>
      <c r="AP53" s="1257"/>
      <c r="AQ53" s="1257"/>
      <c r="AR53" s="1257"/>
      <c r="AS53" s="1257"/>
      <c r="AT53" s="1257"/>
      <c r="AU53" s="1257"/>
      <c r="AV53" s="1257"/>
      <c r="AW53" s="1257"/>
      <c r="AX53" s="1257"/>
      <c r="AY53" s="1257"/>
      <c r="AZ53" s="1257"/>
      <c r="BA53" s="1257"/>
      <c r="BB53" s="1257" t="s">
        <v>582</v>
      </c>
      <c r="BC53" s="1257"/>
      <c r="BD53" s="1257"/>
      <c r="BE53" s="1257"/>
      <c r="BF53" s="1257"/>
      <c r="BG53" s="1257"/>
      <c r="BH53" s="1257"/>
      <c r="BI53" s="1257"/>
      <c r="BJ53" s="1257"/>
      <c r="BK53" s="1257"/>
      <c r="BL53" s="1257"/>
      <c r="BM53" s="1257"/>
      <c r="BN53" s="1257"/>
      <c r="BO53" s="1257"/>
      <c r="BP53" s="1258">
        <v>77.3</v>
      </c>
      <c r="BQ53" s="1258"/>
      <c r="BR53" s="1258"/>
      <c r="BS53" s="1258"/>
      <c r="BT53" s="1258"/>
      <c r="BU53" s="1258"/>
      <c r="BV53" s="1258"/>
      <c r="BW53" s="1258"/>
      <c r="BX53" s="1258">
        <v>77.2</v>
      </c>
      <c r="BY53" s="1258"/>
      <c r="BZ53" s="1258"/>
      <c r="CA53" s="1258"/>
      <c r="CB53" s="1258"/>
      <c r="CC53" s="1258"/>
      <c r="CD53" s="1258"/>
      <c r="CE53" s="1258"/>
      <c r="CF53" s="1258">
        <v>76.2</v>
      </c>
      <c r="CG53" s="1258"/>
      <c r="CH53" s="1258"/>
      <c r="CI53" s="1258"/>
      <c r="CJ53" s="1258"/>
      <c r="CK53" s="1258"/>
      <c r="CL53" s="1258"/>
      <c r="CM53" s="1258"/>
      <c r="CN53" s="1258">
        <v>76.2</v>
      </c>
      <c r="CO53" s="1258"/>
      <c r="CP53" s="1258"/>
      <c r="CQ53" s="1258"/>
      <c r="CR53" s="1258"/>
      <c r="CS53" s="1258"/>
      <c r="CT53" s="1258"/>
      <c r="CU53" s="1258"/>
      <c r="CV53" s="1258">
        <v>76.099999999999994</v>
      </c>
      <c r="CW53" s="1258"/>
      <c r="CX53" s="1258"/>
      <c r="CY53" s="1258"/>
      <c r="CZ53" s="1258"/>
      <c r="DA53" s="1258"/>
      <c r="DB53" s="1258"/>
      <c r="DC53" s="1258"/>
    </row>
    <row r="54" spans="1:109" ht="13.2" x14ac:dyDescent="0.2">
      <c r="A54" s="1236"/>
      <c r="B54" s="1228"/>
      <c r="G54" s="1254"/>
      <c r="H54" s="1254"/>
      <c r="I54" s="1247"/>
      <c r="J54" s="1247"/>
      <c r="K54" s="1256"/>
      <c r="L54" s="1256"/>
      <c r="M54" s="1256"/>
      <c r="N54" s="1256"/>
      <c r="AM54" s="1246"/>
      <c r="AN54" s="1257"/>
      <c r="AO54" s="1257"/>
      <c r="AP54" s="1257"/>
      <c r="AQ54" s="1257"/>
      <c r="AR54" s="1257"/>
      <c r="AS54" s="1257"/>
      <c r="AT54" s="1257"/>
      <c r="AU54" s="1257"/>
      <c r="AV54" s="1257"/>
      <c r="AW54" s="1257"/>
      <c r="AX54" s="1257"/>
      <c r="AY54" s="1257"/>
      <c r="AZ54" s="1257"/>
      <c r="BA54" s="1257"/>
      <c r="BB54" s="1257"/>
      <c r="BC54" s="1257"/>
      <c r="BD54" s="1257"/>
      <c r="BE54" s="1257"/>
      <c r="BF54" s="1257"/>
      <c r="BG54" s="1257"/>
      <c r="BH54" s="1257"/>
      <c r="BI54" s="1257"/>
      <c r="BJ54" s="1257"/>
      <c r="BK54" s="1257"/>
      <c r="BL54" s="1257"/>
      <c r="BM54" s="1257"/>
      <c r="BN54" s="1257"/>
      <c r="BO54" s="1257"/>
      <c r="BP54" s="1258"/>
      <c r="BQ54" s="1258"/>
      <c r="BR54" s="1258"/>
      <c r="BS54" s="1258"/>
      <c r="BT54" s="1258"/>
      <c r="BU54" s="1258"/>
      <c r="BV54" s="1258"/>
      <c r="BW54" s="1258"/>
      <c r="BX54" s="1258"/>
      <c r="BY54" s="1258"/>
      <c r="BZ54" s="1258"/>
      <c r="CA54" s="1258"/>
      <c r="CB54" s="1258"/>
      <c r="CC54" s="1258"/>
      <c r="CD54" s="1258"/>
      <c r="CE54" s="1258"/>
      <c r="CF54" s="1258"/>
      <c r="CG54" s="1258"/>
      <c r="CH54" s="1258"/>
      <c r="CI54" s="1258"/>
      <c r="CJ54" s="1258"/>
      <c r="CK54" s="1258"/>
      <c r="CL54" s="1258"/>
      <c r="CM54" s="1258"/>
      <c r="CN54" s="1258"/>
      <c r="CO54" s="1258"/>
      <c r="CP54" s="1258"/>
      <c r="CQ54" s="1258"/>
      <c r="CR54" s="1258"/>
      <c r="CS54" s="1258"/>
      <c r="CT54" s="1258"/>
      <c r="CU54" s="1258"/>
      <c r="CV54" s="1258"/>
      <c r="CW54" s="1258"/>
      <c r="CX54" s="1258"/>
      <c r="CY54" s="1258"/>
      <c r="CZ54" s="1258"/>
      <c r="DA54" s="1258"/>
      <c r="DB54" s="1258"/>
      <c r="DC54" s="1258"/>
    </row>
    <row r="55" spans="1:109" ht="13.2" x14ac:dyDescent="0.2">
      <c r="A55" s="1236"/>
      <c r="B55" s="1228"/>
      <c r="G55" s="1247"/>
      <c r="H55" s="1247"/>
      <c r="I55" s="1247"/>
      <c r="J55" s="1247"/>
      <c r="K55" s="1256"/>
      <c r="L55" s="1256"/>
      <c r="M55" s="1256"/>
      <c r="N55" s="1256"/>
      <c r="AN55" s="1253" t="s">
        <v>583</v>
      </c>
      <c r="AO55" s="1253"/>
      <c r="AP55" s="1253"/>
      <c r="AQ55" s="1253"/>
      <c r="AR55" s="1253"/>
      <c r="AS55" s="1253"/>
      <c r="AT55" s="1253"/>
      <c r="AU55" s="1253"/>
      <c r="AV55" s="1253"/>
      <c r="AW55" s="1253"/>
      <c r="AX55" s="1253"/>
      <c r="AY55" s="1253"/>
      <c r="AZ55" s="1253"/>
      <c r="BA55" s="1253"/>
      <c r="BB55" s="1257" t="s">
        <v>581</v>
      </c>
      <c r="BC55" s="1257"/>
      <c r="BD55" s="1257"/>
      <c r="BE55" s="1257"/>
      <c r="BF55" s="1257"/>
      <c r="BG55" s="1257"/>
      <c r="BH55" s="1257"/>
      <c r="BI55" s="1257"/>
      <c r="BJ55" s="1257"/>
      <c r="BK55" s="1257"/>
      <c r="BL55" s="1257"/>
      <c r="BM55" s="1257"/>
      <c r="BN55" s="1257"/>
      <c r="BO55" s="1257"/>
      <c r="BP55" s="1258">
        <v>33.9</v>
      </c>
      <c r="BQ55" s="1258"/>
      <c r="BR55" s="1258"/>
      <c r="BS55" s="1258"/>
      <c r="BT55" s="1258"/>
      <c r="BU55" s="1258"/>
      <c r="BV55" s="1258"/>
      <c r="BW55" s="1258"/>
      <c r="BX55" s="1258">
        <v>31.5</v>
      </c>
      <c r="BY55" s="1258"/>
      <c r="BZ55" s="1258"/>
      <c r="CA55" s="1258"/>
      <c r="CB55" s="1258"/>
      <c r="CC55" s="1258"/>
      <c r="CD55" s="1258"/>
      <c r="CE55" s="1258"/>
      <c r="CF55" s="1258">
        <v>23.4</v>
      </c>
      <c r="CG55" s="1258"/>
      <c r="CH55" s="1258"/>
      <c r="CI55" s="1258"/>
      <c r="CJ55" s="1258"/>
      <c r="CK55" s="1258"/>
      <c r="CL55" s="1258"/>
      <c r="CM55" s="1258"/>
      <c r="CN55" s="1258">
        <v>18.2</v>
      </c>
      <c r="CO55" s="1258"/>
      <c r="CP55" s="1258"/>
      <c r="CQ55" s="1258"/>
      <c r="CR55" s="1258"/>
      <c r="CS55" s="1258"/>
      <c r="CT55" s="1258"/>
      <c r="CU55" s="1258"/>
      <c r="CV55" s="1258">
        <v>17.100000000000001</v>
      </c>
      <c r="CW55" s="1258"/>
      <c r="CX55" s="1258"/>
      <c r="CY55" s="1258"/>
      <c r="CZ55" s="1258"/>
      <c r="DA55" s="1258"/>
      <c r="DB55" s="1258"/>
      <c r="DC55" s="1258"/>
    </row>
    <row r="56" spans="1:109" ht="13.2" x14ac:dyDescent="0.2">
      <c r="A56" s="1236"/>
      <c r="B56" s="1228"/>
      <c r="G56" s="1247"/>
      <c r="H56" s="1247"/>
      <c r="I56" s="1247"/>
      <c r="J56" s="1247"/>
      <c r="K56" s="1256"/>
      <c r="L56" s="1256"/>
      <c r="M56" s="1256"/>
      <c r="N56" s="1256"/>
      <c r="AN56" s="1253"/>
      <c r="AO56" s="1253"/>
      <c r="AP56" s="1253"/>
      <c r="AQ56" s="1253"/>
      <c r="AR56" s="1253"/>
      <c r="AS56" s="1253"/>
      <c r="AT56" s="1253"/>
      <c r="AU56" s="1253"/>
      <c r="AV56" s="1253"/>
      <c r="AW56" s="1253"/>
      <c r="AX56" s="1253"/>
      <c r="AY56" s="1253"/>
      <c r="AZ56" s="1253"/>
      <c r="BA56" s="1253"/>
      <c r="BB56" s="1257"/>
      <c r="BC56" s="1257"/>
      <c r="BD56" s="1257"/>
      <c r="BE56" s="1257"/>
      <c r="BF56" s="1257"/>
      <c r="BG56" s="1257"/>
      <c r="BH56" s="1257"/>
      <c r="BI56" s="1257"/>
      <c r="BJ56" s="1257"/>
      <c r="BK56" s="1257"/>
      <c r="BL56" s="1257"/>
      <c r="BM56" s="1257"/>
      <c r="BN56" s="1257"/>
      <c r="BO56" s="1257"/>
      <c r="BP56" s="1258"/>
      <c r="BQ56" s="1258"/>
      <c r="BR56" s="1258"/>
      <c r="BS56" s="1258"/>
      <c r="BT56" s="1258"/>
      <c r="BU56" s="1258"/>
      <c r="BV56" s="1258"/>
      <c r="BW56" s="1258"/>
      <c r="BX56" s="1258"/>
      <c r="BY56" s="1258"/>
      <c r="BZ56" s="1258"/>
      <c r="CA56" s="1258"/>
      <c r="CB56" s="1258"/>
      <c r="CC56" s="1258"/>
      <c r="CD56" s="1258"/>
      <c r="CE56" s="1258"/>
      <c r="CF56" s="1258"/>
      <c r="CG56" s="1258"/>
      <c r="CH56" s="1258"/>
      <c r="CI56" s="1258"/>
      <c r="CJ56" s="1258"/>
      <c r="CK56" s="1258"/>
      <c r="CL56" s="1258"/>
      <c r="CM56" s="1258"/>
      <c r="CN56" s="1258"/>
      <c r="CO56" s="1258"/>
      <c r="CP56" s="1258"/>
      <c r="CQ56" s="1258"/>
      <c r="CR56" s="1258"/>
      <c r="CS56" s="1258"/>
      <c r="CT56" s="1258"/>
      <c r="CU56" s="1258"/>
      <c r="CV56" s="1258"/>
      <c r="CW56" s="1258"/>
      <c r="CX56" s="1258"/>
      <c r="CY56" s="1258"/>
      <c r="CZ56" s="1258"/>
      <c r="DA56" s="1258"/>
      <c r="DB56" s="1258"/>
      <c r="DC56" s="1258"/>
    </row>
    <row r="57" spans="1:109" s="1236" customFormat="1" ht="13.2" x14ac:dyDescent="0.2">
      <c r="B57" s="1259"/>
      <c r="G57" s="1247"/>
      <c r="H57" s="1247"/>
      <c r="I57" s="1260"/>
      <c r="J57" s="1260"/>
      <c r="K57" s="1256"/>
      <c r="L57" s="1256"/>
      <c r="M57" s="1256"/>
      <c r="N57" s="1256"/>
      <c r="AM57" s="1222"/>
      <c r="AN57" s="1253"/>
      <c r="AO57" s="1253"/>
      <c r="AP57" s="1253"/>
      <c r="AQ57" s="1253"/>
      <c r="AR57" s="1253"/>
      <c r="AS57" s="1253"/>
      <c r="AT57" s="1253"/>
      <c r="AU57" s="1253"/>
      <c r="AV57" s="1253"/>
      <c r="AW57" s="1253"/>
      <c r="AX57" s="1253"/>
      <c r="AY57" s="1253"/>
      <c r="AZ57" s="1253"/>
      <c r="BA57" s="1253"/>
      <c r="BB57" s="1257" t="s">
        <v>582</v>
      </c>
      <c r="BC57" s="1257"/>
      <c r="BD57" s="1257"/>
      <c r="BE57" s="1257"/>
      <c r="BF57" s="1257"/>
      <c r="BG57" s="1257"/>
      <c r="BH57" s="1257"/>
      <c r="BI57" s="1257"/>
      <c r="BJ57" s="1257"/>
      <c r="BK57" s="1257"/>
      <c r="BL57" s="1257"/>
      <c r="BM57" s="1257"/>
      <c r="BN57" s="1257"/>
      <c r="BO57" s="1257"/>
      <c r="BP57" s="1258">
        <v>61.8</v>
      </c>
      <c r="BQ57" s="1258"/>
      <c r="BR57" s="1258"/>
      <c r="BS57" s="1258"/>
      <c r="BT57" s="1258"/>
      <c r="BU57" s="1258"/>
      <c r="BV57" s="1258"/>
      <c r="BW57" s="1258"/>
      <c r="BX57" s="1258">
        <v>62.9</v>
      </c>
      <c r="BY57" s="1258"/>
      <c r="BZ57" s="1258"/>
      <c r="CA57" s="1258"/>
      <c r="CB57" s="1258"/>
      <c r="CC57" s="1258"/>
      <c r="CD57" s="1258"/>
      <c r="CE57" s="1258"/>
      <c r="CF57" s="1258">
        <v>63.9</v>
      </c>
      <c r="CG57" s="1258"/>
      <c r="CH57" s="1258"/>
      <c r="CI57" s="1258"/>
      <c r="CJ57" s="1258"/>
      <c r="CK57" s="1258"/>
      <c r="CL57" s="1258"/>
      <c r="CM57" s="1258"/>
      <c r="CN57" s="1258">
        <v>64.900000000000006</v>
      </c>
      <c r="CO57" s="1258"/>
      <c r="CP57" s="1258"/>
      <c r="CQ57" s="1258"/>
      <c r="CR57" s="1258"/>
      <c r="CS57" s="1258"/>
      <c r="CT57" s="1258"/>
      <c r="CU57" s="1258"/>
      <c r="CV57" s="1258">
        <v>65.8</v>
      </c>
      <c r="CW57" s="1258"/>
      <c r="CX57" s="1258"/>
      <c r="CY57" s="1258"/>
      <c r="CZ57" s="1258"/>
      <c r="DA57" s="1258"/>
      <c r="DB57" s="1258"/>
      <c r="DC57" s="1258"/>
      <c r="DD57" s="1261"/>
      <c r="DE57" s="1259"/>
    </row>
    <row r="58" spans="1:109" s="1236" customFormat="1" ht="13.2" x14ac:dyDescent="0.2">
      <c r="A58" s="1222"/>
      <c r="B58" s="1259"/>
      <c r="G58" s="1247"/>
      <c r="H58" s="1247"/>
      <c r="I58" s="1260"/>
      <c r="J58" s="1260"/>
      <c r="K58" s="1256"/>
      <c r="L58" s="1256"/>
      <c r="M58" s="1256"/>
      <c r="N58" s="1256"/>
      <c r="AM58" s="1222"/>
      <c r="AN58" s="1253"/>
      <c r="AO58" s="1253"/>
      <c r="AP58" s="1253"/>
      <c r="AQ58" s="1253"/>
      <c r="AR58" s="1253"/>
      <c r="AS58" s="1253"/>
      <c r="AT58" s="1253"/>
      <c r="AU58" s="1253"/>
      <c r="AV58" s="1253"/>
      <c r="AW58" s="1253"/>
      <c r="AX58" s="1253"/>
      <c r="AY58" s="1253"/>
      <c r="AZ58" s="1253"/>
      <c r="BA58" s="1253"/>
      <c r="BB58" s="1257"/>
      <c r="BC58" s="1257"/>
      <c r="BD58" s="1257"/>
      <c r="BE58" s="1257"/>
      <c r="BF58" s="1257"/>
      <c r="BG58" s="1257"/>
      <c r="BH58" s="1257"/>
      <c r="BI58" s="1257"/>
      <c r="BJ58" s="1257"/>
      <c r="BK58" s="1257"/>
      <c r="BL58" s="1257"/>
      <c r="BM58" s="1257"/>
      <c r="BN58" s="1257"/>
      <c r="BO58" s="1257"/>
      <c r="BP58" s="1258"/>
      <c r="BQ58" s="1258"/>
      <c r="BR58" s="1258"/>
      <c r="BS58" s="1258"/>
      <c r="BT58" s="1258"/>
      <c r="BU58" s="1258"/>
      <c r="BV58" s="1258"/>
      <c r="BW58" s="1258"/>
      <c r="BX58" s="1258"/>
      <c r="BY58" s="1258"/>
      <c r="BZ58" s="1258"/>
      <c r="CA58" s="1258"/>
      <c r="CB58" s="1258"/>
      <c r="CC58" s="1258"/>
      <c r="CD58" s="1258"/>
      <c r="CE58" s="1258"/>
      <c r="CF58" s="1258"/>
      <c r="CG58" s="1258"/>
      <c r="CH58" s="1258"/>
      <c r="CI58" s="1258"/>
      <c r="CJ58" s="1258"/>
      <c r="CK58" s="1258"/>
      <c r="CL58" s="1258"/>
      <c r="CM58" s="1258"/>
      <c r="CN58" s="1258"/>
      <c r="CO58" s="1258"/>
      <c r="CP58" s="1258"/>
      <c r="CQ58" s="1258"/>
      <c r="CR58" s="1258"/>
      <c r="CS58" s="1258"/>
      <c r="CT58" s="1258"/>
      <c r="CU58" s="1258"/>
      <c r="CV58" s="1258"/>
      <c r="CW58" s="1258"/>
      <c r="CX58" s="1258"/>
      <c r="CY58" s="1258"/>
      <c r="CZ58" s="1258"/>
      <c r="DA58" s="1258"/>
      <c r="DB58" s="1258"/>
      <c r="DC58" s="1258"/>
      <c r="DD58" s="1261"/>
      <c r="DE58" s="1259"/>
    </row>
    <row r="59" spans="1:109" s="1236" customFormat="1" ht="13.2" x14ac:dyDescent="0.2">
      <c r="A59" s="1222"/>
      <c r="B59" s="1259"/>
      <c r="K59" s="1262"/>
      <c r="L59" s="1262"/>
      <c r="M59" s="1262"/>
      <c r="N59" s="1262"/>
      <c r="AQ59" s="1262"/>
      <c r="AR59" s="1262"/>
      <c r="AS59" s="1262"/>
      <c r="AT59" s="1262"/>
      <c r="BC59" s="1262"/>
      <c r="BD59" s="1262"/>
      <c r="BE59" s="1262"/>
      <c r="BF59" s="1262"/>
      <c r="BO59" s="1262"/>
      <c r="BP59" s="1262"/>
      <c r="BQ59" s="1262"/>
      <c r="BR59" s="1262"/>
      <c r="CA59" s="1262"/>
      <c r="CB59" s="1262"/>
      <c r="CC59" s="1262"/>
      <c r="CD59" s="1262"/>
      <c r="CM59" s="1262"/>
      <c r="CN59" s="1262"/>
      <c r="CO59" s="1262"/>
      <c r="CP59" s="1262"/>
      <c r="CY59" s="1262"/>
      <c r="CZ59" s="1262"/>
      <c r="DA59" s="1262"/>
      <c r="DB59" s="1262"/>
      <c r="DC59" s="1262"/>
      <c r="DD59" s="1261"/>
      <c r="DE59" s="1259"/>
    </row>
    <row r="60" spans="1:109" s="1236" customFormat="1" ht="13.2" x14ac:dyDescent="0.2">
      <c r="A60" s="1222"/>
      <c r="B60" s="1259"/>
      <c r="K60" s="1262"/>
      <c r="L60" s="1262"/>
      <c r="M60" s="1262"/>
      <c r="N60" s="1262"/>
      <c r="AQ60" s="1262"/>
      <c r="AR60" s="1262"/>
      <c r="AS60" s="1262"/>
      <c r="AT60" s="1262"/>
      <c r="BC60" s="1262"/>
      <c r="BD60" s="1262"/>
      <c r="BE60" s="1262"/>
      <c r="BF60" s="1262"/>
      <c r="BO60" s="1262"/>
      <c r="BP60" s="1262"/>
      <c r="BQ60" s="1262"/>
      <c r="BR60" s="1262"/>
      <c r="CA60" s="1262"/>
      <c r="CB60" s="1262"/>
      <c r="CC60" s="1262"/>
      <c r="CD60" s="1262"/>
      <c r="CM60" s="1262"/>
      <c r="CN60" s="1262"/>
      <c r="CO60" s="1262"/>
      <c r="CP60" s="1262"/>
      <c r="CY60" s="1262"/>
      <c r="CZ60" s="1262"/>
      <c r="DA60" s="1262"/>
      <c r="DB60" s="1262"/>
      <c r="DC60" s="1262"/>
      <c r="DD60" s="1261"/>
      <c r="DE60" s="1259"/>
    </row>
    <row r="61" spans="1:109" s="1236" customFormat="1" ht="13.2" x14ac:dyDescent="0.2">
      <c r="A61" s="1222"/>
      <c r="B61" s="1263"/>
      <c r="C61" s="1264"/>
      <c r="D61" s="1264"/>
      <c r="E61" s="1264"/>
      <c r="F61" s="1264"/>
      <c r="G61" s="1264"/>
      <c r="H61" s="1264"/>
      <c r="I61" s="1264"/>
      <c r="J61" s="1264"/>
      <c r="K61" s="1264"/>
      <c r="L61" s="1264"/>
      <c r="M61" s="1265"/>
      <c r="N61" s="1265"/>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5"/>
      <c r="AT61" s="1265"/>
      <c r="AU61" s="1264"/>
      <c r="AV61" s="1264"/>
      <c r="AW61" s="1264"/>
      <c r="AX61" s="1264"/>
      <c r="AY61" s="1264"/>
      <c r="AZ61" s="1264"/>
      <c r="BA61" s="1264"/>
      <c r="BB61" s="1264"/>
      <c r="BC61" s="1264"/>
      <c r="BD61" s="1264"/>
      <c r="BE61" s="1265"/>
      <c r="BF61" s="1265"/>
      <c r="BG61" s="1264"/>
      <c r="BH61" s="1264"/>
      <c r="BI61" s="1264"/>
      <c r="BJ61" s="1264"/>
      <c r="BK61" s="1264"/>
      <c r="BL61" s="1264"/>
      <c r="BM61" s="1264"/>
      <c r="BN61" s="1264"/>
      <c r="BO61" s="1264"/>
      <c r="BP61" s="1264"/>
      <c r="BQ61" s="1265"/>
      <c r="BR61" s="1265"/>
      <c r="BS61" s="1264"/>
      <c r="BT61" s="1264"/>
      <c r="BU61" s="1264"/>
      <c r="BV61" s="1264"/>
      <c r="BW61" s="1264"/>
      <c r="BX61" s="1264"/>
      <c r="BY61" s="1264"/>
      <c r="BZ61" s="1264"/>
      <c r="CA61" s="1264"/>
      <c r="CB61" s="1264"/>
      <c r="CC61" s="1265"/>
      <c r="CD61" s="1265"/>
      <c r="CE61" s="1264"/>
      <c r="CF61" s="1264"/>
      <c r="CG61" s="1264"/>
      <c r="CH61" s="1264"/>
      <c r="CI61" s="1264"/>
      <c r="CJ61" s="1264"/>
      <c r="CK61" s="1264"/>
      <c r="CL61" s="1264"/>
      <c r="CM61" s="1264"/>
      <c r="CN61" s="1264"/>
      <c r="CO61" s="1265"/>
      <c r="CP61" s="1265"/>
      <c r="CQ61" s="1264"/>
      <c r="CR61" s="1264"/>
      <c r="CS61" s="1264"/>
      <c r="CT61" s="1264"/>
      <c r="CU61" s="1264"/>
      <c r="CV61" s="1264"/>
      <c r="CW61" s="1264"/>
      <c r="CX61" s="1264"/>
      <c r="CY61" s="1264"/>
      <c r="CZ61" s="1264"/>
      <c r="DA61" s="1265"/>
      <c r="DB61" s="1265"/>
      <c r="DC61" s="1265"/>
      <c r="DD61" s="1266"/>
      <c r="DE61" s="1259"/>
    </row>
    <row r="62" spans="1:109" ht="13.2" x14ac:dyDescent="0.2">
      <c r="B62" s="1233"/>
      <c r="C62" s="1233"/>
      <c r="D62" s="1233"/>
      <c r="E62" s="1233"/>
      <c r="F62" s="1233"/>
      <c r="G62" s="1233"/>
      <c r="H62" s="1233"/>
      <c r="I62" s="1233"/>
      <c r="J62" s="1233"/>
      <c r="K62" s="1233"/>
      <c r="L62" s="1233"/>
      <c r="M62" s="1233"/>
      <c r="N62" s="1233"/>
      <c r="O62" s="1233"/>
      <c r="P62" s="1233"/>
      <c r="Q62" s="1233"/>
      <c r="R62" s="1233"/>
      <c r="S62" s="1233"/>
      <c r="T62" s="1233"/>
      <c r="U62" s="1233"/>
      <c r="V62" s="1233"/>
      <c r="W62" s="1233"/>
      <c r="X62" s="1233"/>
      <c r="Y62" s="1233"/>
      <c r="Z62" s="1233"/>
      <c r="AA62" s="1233"/>
      <c r="AB62" s="1233"/>
      <c r="AC62" s="1233"/>
      <c r="AD62" s="1233"/>
      <c r="AE62" s="1233"/>
      <c r="AF62" s="1233"/>
      <c r="AG62" s="1233"/>
      <c r="AH62" s="1233"/>
      <c r="AI62" s="1233"/>
      <c r="AJ62" s="1233"/>
      <c r="AK62" s="1233"/>
      <c r="AL62" s="1233"/>
      <c r="AM62" s="1233"/>
      <c r="AN62" s="1233"/>
      <c r="AO62" s="1233"/>
      <c r="AP62" s="1233"/>
      <c r="AQ62" s="1233"/>
      <c r="AR62" s="1233"/>
      <c r="AS62" s="1233"/>
      <c r="AT62" s="1233"/>
      <c r="AU62" s="1233"/>
      <c r="AV62" s="1233"/>
      <c r="AW62" s="1233"/>
      <c r="AX62" s="1233"/>
      <c r="AY62" s="1233"/>
      <c r="AZ62" s="1233"/>
      <c r="BA62" s="1233"/>
      <c r="BB62" s="1233"/>
      <c r="BC62" s="1233"/>
      <c r="BD62" s="1233"/>
      <c r="BE62" s="1233"/>
      <c r="BF62" s="1233"/>
      <c r="BG62" s="1233"/>
      <c r="BH62" s="1233"/>
      <c r="BI62" s="1233"/>
      <c r="BJ62" s="1233"/>
      <c r="BK62" s="1233"/>
      <c r="BL62" s="1233"/>
      <c r="BM62" s="1233"/>
      <c r="BN62" s="1233"/>
      <c r="BO62" s="1233"/>
      <c r="BP62" s="1233"/>
      <c r="BQ62" s="1233"/>
      <c r="BR62" s="1233"/>
      <c r="BS62" s="1233"/>
      <c r="BT62" s="1233"/>
      <c r="BU62" s="1233"/>
      <c r="BV62" s="1233"/>
      <c r="BW62" s="1233"/>
      <c r="BX62" s="1233"/>
      <c r="BY62" s="1233"/>
      <c r="BZ62" s="1233"/>
      <c r="CA62" s="1233"/>
      <c r="CB62" s="1233"/>
      <c r="CC62" s="1233"/>
      <c r="CD62" s="1233"/>
      <c r="CE62" s="1233"/>
      <c r="CF62" s="1233"/>
      <c r="CG62" s="1233"/>
      <c r="CH62" s="1233"/>
      <c r="CI62" s="1233"/>
      <c r="CJ62" s="1233"/>
      <c r="CK62" s="1233"/>
      <c r="CL62" s="1233"/>
      <c r="CM62" s="1233"/>
      <c r="CN62" s="1233"/>
      <c r="CO62" s="1233"/>
      <c r="CP62" s="1233"/>
      <c r="CQ62" s="1233"/>
      <c r="CR62" s="1233"/>
      <c r="CS62" s="1233"/>
      <c r="CT62" s="1233"/>
      <c r="CU62" s="1233"/>
      <c r="CV62" s="1233"/>
      <c r="CW62" s="1233"/>
      <c r="CX62" s="1233"/>
      <c r="CY62" s="1233"/>
      <c r="CZ62" s="1233"/>
      <c r="DA62" s="1233"/>
      <c r="DB62" s="1233"/>
      <c r="DC62" s="1233"/>
      <c r="DD62" s="1233"/>
      <c r="DE62" s="1222"/>
    </row>
    <row r="63" spans="1:109" ht="16.2" x14ac:dyDescent="0.2">
      <c r="B63" s="1267" t="s">
        <v>584</v>
      </c>
    </row>
    <row r="64" spans="1:109" ht="13.2" x14ac:dyDescent="0.2">
      <c r="B64" s="1228"/>
      <c r="G64" s="1235"/>
      <c r="I64" s="1268"/>
      <c r="J64" s="1268"/>
      <c r="K64" s="1268"/>
      <c r="L64" s="1268"/>
      <c r="M64" s="1268"/>
      <c r="N64" s="1269"/>
      <c r="AM64" s="1235"/>
      <c r="AN64" s="1235" t="s">
        <v>577</v>
      </c>
      <c r="AP64" s="1236"/>
      <c r="AQ64" s="1236"/>
      <c r="AR64" s="1236"/>
      <c r="AY64" s="1235"/>
      <c r="BA64" s="1236"/>
      <c r="BB64" s="1236"/>
      <c r="BC64" s="1236"/>
      <c r="BK64" s="1235"/>
      <c r="BM64" s="1236"/>
      <c r="BN64" s="1236"/>
      <c r="BO64" s="1236"/>
      <c r="BW64" s="1235"/>
      <c r="BY64" s="1236"/>
      <c r="BZ64" s="1236"/>
      <c r="CA64" s="1236"/>
      <c r="CI64" s="1235"/>
      <c r="CK64" s="1236"/>
      <c r="CL64" s="1236"/>
      <c r="CM64" s="1236"/>
      <c r="CU64" s="1235"/>
      <c r="CW64" s="1236"/>
      <c r="CX64" s="1236"/>
      <c r="CY64" s="1236"/>
    </row>
    <row r="65" spans="2:107" ht="13.2" x14ac:dyDescent="0.2">
      <c r="B65" s="1228"/>
      <c r="AN65" s="1237" t="s">
        <v>585</v>
      </c>
      <c r="AO65" s="1238"/>
      <c r="AP65" s="1238"/>
      <c r="AQ65" s="1238"/>
      <c r="AR65" s="1238"/>
      <c r="AS65" s="1238"/>
      <c r="AT65" s="1238"/>
      <c r="AU65" s="1238"/>
      <c r="AV65" s="1238"/>
      <c r="AW65" s="1238"/>
      <c r="AX65" s="1238"/>
      <c r="AY65" s="1238"/>
      <c r="AZ65" s="1238"/>
      <c r="BA65" s="1238"/>
      <c r="BB65" s="1238"/>
      <c r="BC65" s="1238"/>
      <c r="BD65" s="1238"/>
      <c r="BE65" s="1238"/>
      <c r="BF65" s="1238"/>
      <c r="BG65" s="1238"/>
      <c r="BH65" s="1238"/>
      <c r="BI65" s="1238"/>
      <c r="BJ65" s="1238"/>
      <c r="BK65" s="1238"/>
      <c r="BL65" s="1238"/>
      <c r="BM65" s="1238"/>
      <c r="BN65" s="1238"/>
      <c r="BO65" s="1238"/>
      <c r="BP65" s="1238"/>
      <c r="BQ65" s="1238"/>
      <c r="BR65" s="1238"/>
      <c r="BS65" s="1238"/>
      <c r="BT65" s="1238"/>
      <c r="BU65" s="1238"/>
      <c r="BV65" s="1238"/>
      <c r="BW65" s="1238"/>
      <c r="BX65" s="1238"/>
      <c r="BY65" s="1238"/>
      <c r="BZ65" s="1238"/>
      <c r="CA65" s="1238"/>
      <c r="CB65" s="1238"/>
      <c r="CC65" s="1238"/>
      <c r="CD65" s="1238"/>
      <c r="CE65" s="1238"/>
      <c r="CF65" s="1238"/>
      <c r="CG65" s="1238"/>
      <c r="CH65" s="1238"/>
      <c r="CI65" s="1238"/>
      <c r="CJ65" s="1238"/>
      <c r="CK65" s="1238"/>
      <c r="CL65" s="1238"/>
      <c r="CM65" s="1238"/>
      <c r="CN65" s="1238"/>
      <c r="CO65" s="1238"/>
      <c r="CP65" s="1238"/>
      <c r="CQ65" s="1238"/>
      <c r="CR65" s="1238"/>
      <c r="CS65" s="1238"/>
      <c r="CT65" s="1238"/>
      <c r="CU65" s="1238"/>
      <c r="CV65" s="1238"/>
      <c r="CW65" s="1238"/>
      <c r="CX65" s="1238"/>
      <c r="CY65" s="1238"/>
      <c r="CZ65" s="1238"/>
      <c r="DA65" s="1238"/>
      <c r="DB65" s="1238"/>
      <c r="DC65" s="1239"/>
    </row>
    <row r="66" spans="2:107" ht="13.2" x14ac:dyDescent="0.2">
      <c r="B66" s="1228"/>
      <c r="AN66" s="1240"/>
      <c r="AO66" s="1241"/>
      <c r="AP66" s="1241"/>
      <c r="AQ66" s="1241"/>
      <c r="AR66" s="1241"/>
      <c r="AS66" s="1241"/>
      <c r="AT66" s="1241"/>
      <c r="AU66" s="1241"/>
      <c r="AV66" s="1241"/>
      <c r="AW66" s="1241"/>
      <c r="AX66" s="1241"/>
      <c r="AY66" s="1241"/>
      <c r="AZ66" s="1241"/>
      <c r="BA66" s="1241"/>
      <c r="BB66" s="1241"/>
      <c r="BC66" s="1241"/>
      <c r="BD66" s="1241"/>
      <c r="BE66" s="1241"/>
      <c r="BF66" s="1241"/>
      <c r="BG66" s="1241"/>
      <c r="BH66" s="1241"/>
      <c r="BI66" s="1241"/>
      <c r="BJ66" s="1241"/>
      <c r="BK66" s="1241"/>
      <c r="BL66" s="1241"/>
      <c r="BM66" s="1241"/>
      <c r="BN66" s="1241"/>
      <c r="BO66" s="1241"/>
      <c r="BP66" s="1241"/>
      <c r="BQ66" s="1241"/>
      <c r="BR66" s="1241"/>
      <c r="BS66" s="1241"/>
      <c r="BT66" s="1241"/>
      <c r="BU66" s="1241"/>
      <c r="BV66" s="1241"/>
      <c r="BW66" s="1241"/>
      <c r="BX66" s="1241"/>
      <c r="BY66" s="1241"/>
      <c r="BZ66" s="1241"/>
      <c r="CA66" s="1241"/>
      <c r="CB66" s="1241"/>
      <c r="CC66" s="1241"/>
      <c r="CD66" s="1241"/>
      <c r="CE66" s="1241"/>
      <c r="CF66" s="1241"/>
      <c r="CG66" s="1241"/>
      <c r="CH66" s="1241"/>
      <c r="CI66" s="1241"/>
      <c r="CJ66" s="1241"/>
      <c r="CK66" s="1241"/>
      <c r="CL66" s="1241"/>
      <c r="CM66" s="1241"/>
      <c r="CN66" s="1241"/>
      <c r="CO66" s="1241"/>
      <c r="CP66" s="1241"/>
      <c r="CQ66" s="1241"/>
      <c r="CR66" s="1241"/>
      <c r="CS66" s="1241"/>
      <c r="CT66" s="1241"/>
      <c r="CU66" s="1241"/>
      <c r="CV66" s="1241"/>
      <c r="CW66" s="1241"/>
      <c r="CX66" s="1241"/>
      <c r="CY66" s="1241"/>
      <c r="CZ66" s="1241"/>
      <c r="DA66" s="1241"/>
      <c r="DB66" s="1241"/>
      <c r="DC66" s="1242"/>
    </row>
    <row r="67" spans="2:107" ht="13.2" x14ac:dyDescent="0.2">
      <c r="B67" s="1228"/>
      <c r="AN67" s="1240"/>
      <c r="AO67" s="1241"/>
      <c r="AP67" s="1241"/>
      <c r="AQ67" s="1241"/>
      <c r="AR67" s="1241"/>
      <c r="AS67" s="1241"/>
      <c r="AT67" s="1241"/>
      <c r="AU67" s="1241"/>
      <c r="AV67" s="1241"/>
      <c r="AW67" s="1241"/>
      <c r="AX67" s="1241"/>
      <c r="AY67" s="1241"/>
      <c r="AZ67" s="1241"/>
      <c r="BA67" s="1241"/>
      <c r="BB67" s="1241"/>
      <c r="BC67" s="1241"/>
      <c r="BD67" s="1241"/>
      <c r="BE67" s="1241"/>
      <c r="BF67" s="1241"/>
      <c r="BG67" s="1241"/>
      <c r="BH67" s="1241"/>
      <c r="BI67" s="1241"/>
      <c r="BJ67" s="1241"/>
      <c r="BK67" s="1241"/>
      <c r="BL67" s="1241"/>
      <c r="BM67" s="1241"/>
      <c r="BN67" s="1241"/>
      <c r="BO67" s="1241"/>
      <c r="BP67" s="1241"/>
      <c r="BQ67" s="1241"/>
      <c r="BR67" s="1241"/>
      <c r="BS67" s="1241"/>
      <c r="BT67" s="1241"/>
      <c r="BU67" s="1241"/>
      <c r="BV67" s="1241"/>
      <c r="BW67" s="1241"/>
      <c r="BX67" s="1241"/>
      <c r="BY67" s="1241"/>
      <c r="BZ67" s="1241"/>
      <c r="CA67" s="1241"/>
      <c r="CB67" s="1241"/>
      <c r="CC67" s="1241"/>
      <c r="CD67" s="1241"/>
      <c r="CE67" s="1241"/>
      <c r="CF67" s="1241"/>
      <c r="CG67" s="1241"/>
      <c r="CH67" s="1241"/>
      <c r="CI67" s="1241"/>
      <c r="CJ67" s="1241"/>
      <c r="CK67" s="1241"/>
      <c r="CL67" s="1241"/>
      <c r="CM67" s="1241"/>
      <c r="CN67" s="1241"/>
      <c r="CO67" s="1241"/>
      <c r="CP67" s="1241"/>
      <c r="CQ67" s="1241"/>
      <c r="CR67" s="1241"/>
      <c r="CS67" s="1241"/>
      <c r="CT67" s="1241"/>
      <c r="CU67" s="1241"/>
      <c r="CV67" s="1241"/>
      <c r="CW67" s="1241"/>
      <c r="CX67" s="1241"/>
      <c r="CY67" s="1241"/>
      <c r="CZ67" s="1241"/>
      <c r="DA67" s="1241"/>
      <c r="DB67" s="1241"/>
      <c r="DC67" s="1242"/>
    </row>
    <row r="68" spans="2:107" ht="13.2" x14ac:dyDescent="0.2">
      <c r="B68" s="1228"/>
      <c r="AN68" s="1240"/>
      <c r="AO68" s="1241"/>
      <c r="AP68" s="1241"/>
      <c r="AQ68" s="1241"/>
      <c r="AR68" s="1241"/>
      <c r="AS68" s="1241"/>
      <c r="AT68" s="1241"/>
      <c r="AU68" s="1241"/>
      <c r="AV68" s="1241"/>
      <c r="AW68" s="1241"/>
      <c r="AX68" s="1241"/>
      <c r="AY68" s="1241"/>
      <c r="AZ68" s="1241"/>
      <c r="BA68" s="1241"/>
      <c r="BB68" s="1241"/>
      <c r="BC68" s="1241"/>
      <c r="BD68" s="1241"/>
      <c r="BE68" s="1241"/>
      <c r="BF68" s="1241"/>
      <c r="BG68" s="1241"/>
      <c r="BH68" s="1241"/>
      <c r="BI68" s="1241"/>
      <c r="BJ68" s="1241"/>
      <c r="BK68" s="1241"/>
      <c r="BL68" s="1241"/>
      <c r="BM68" s="1241"/>
      <c r="BN68" s="1241"/>
      <c r="BO68" s="1241"/>
      <c r="BP68" s="1241"/>
      <c r="BQ68" s="1241"/>
      <c r="BR68" s="1241"/>
      <c r="BS68" s="1241"/>
      <c r="BT68" s="1241"/>
      <c r="BU68" s="1241"/>
      <c r="BV68" s="1241"/>
      <c r="BW68" s="1241"/>
      <c r="BX68" s="1241"/>
      <c r="BY68" s="1241"/>
      <c r="BZ68" s="1241"/>
      <c r="CA68" s="1241"/>
      <c r="CB68" s="1241"/>
      <c r="CC68" s="1241"/>
      <c r="CD68" s="1241"/>
      <c r="CE68" s="1241"/>
      <c r="CF68" s="1241"/>
      <c r="CG68" s="1241"/>
      <c r="CH68" s="1241"/>
      <c r="CI68" s="1241"/>
      <c r="CJ68" s="1241"/>
      <c r="CK68" s="1241"/>
      <c r="CL68" s="1241"/>
      <c r="CM68" s="1241"/>
      <c r="CN68" s="1241"/>
      <c r="CO68" s="1241"/>
      <c r="CP68" s="1241"/>
      <c r="CQ68" s="1241"/>
      <c r="CR68" s="1241"/>
      <c r="CS68" s="1241"/>
      <c r="CT68" s="1241"/>
      <c r="CU68" s="1241"/>
      <c r="CV68" s="1241"/>
      <c r="CW68" s="1241"/>
      <c r="CX68" s="1241"/>
      <c r="CY68" s="1241"/>
      <c r="CZ68" s="1241"/>
      <c r="DA68" s="1241"/>
      <c r="DB68" s="1241"/>
      <c r="DC68" s="1242"/>
    </row>
    <row r="69" spans="2:107" ht="13.2" x14ac:dyDescent="0.2">
      <c r="B69" s="1228"/>
      <c r="AN69" s="1243"/>
      <c r="AO69" s="1244"/>
      <c r="AP69" s="1244"/>
      <c r="AQ69" s="1244"/>
      <c r="AR69" s="1244"/>
      <c r="AS69" s="1244"/>
      <c r="AT69" s="1244"/>
      <c r="AU69" s="1244"/>
      <c r="AV69" s="1244"/>
      <c r="AW69" s="1244"/>
      <c r="AX69" s="1244"/>
      <c r="AY69" s="1244"/>
      <c r="AZ69" s="1244"/>
      <c r="BA69" s="1244"/>
      <c r="BB69" s="1244"/>
      <c r="BC69" s="1244"/>
      <c r="BD69" s="1244"/>
      <c r="BE69" s="1244"/>
      <c r="BF69" s="1244"/>
      <c r="BG69" s="1244"/>
      <c r="BH69" s="1244"/>
      <c r="BI69" s="1244"/>
      <c r="BJ69" s="1244"/>
      <c r="BK69" s="1244"/>
      <c r="BL69" s="1244"/>
      <c r="BM69" s="1244"/>
      <c r="BN69" s="1244"/>
      <c r="BO69" s="1244"/>
      <c r="BP69" s="1244"/>
      <c r="BQ69" s="1244"/>
      <c r="BR69" s="1244"/>
      <c r="BS69" s="1244"/>
      <c r="BT69" s="1244"/>
      <c r="BU69" s="1244"/>
      <c r="BV69" s="1244"/>
      <c r="BW69" s="1244"/>
      <c r="BX69" s="1244"/>
      <c r="BY69" s="1244"/>
      <c r="BZ69" s="1244"/>
      <c r="CA69" s="1244"/>
      <c r="CB69" s="1244"/>
      <c r="CC69" s="1244"/>
      <c r="CD69" s="1244"/>
      <c r="CE69" s="1244"/>
      <c r="CF69" s="1244"/>
      <c r="CG69" s="1244"/>
      <c r="CH69" s="1244"/>
      <c r="CI69" s="1244"/>
      <c r="CJ69" s="1244"/>
      <c r="CK69" s="1244"/>
      <c r="CL69" s="1244"/>
      <c r="CM69" s="1244"/>
      <c r="CN69" s="1244"/>
      <c r="CO69" s="1244"/>
      <c r="CP69" s="1244"/>
      <c r="CQ69" s="1244"/>
      <c r="CR69" s="1244"/>
      <c r="CS69" s="1244"/>
      <c r="CT69" s="1244"/>
      <c r="CU69" s="1244"/>
      <c r="CV69" s="1244"/>
      <c r="CW69" s="1244"/>
      <c r="CX69" s="1244"/>
      <c r="CY69" s="1244"/>
      <c r="CZ69" s="1244"/>
      <c r="DA69" s="1244"/>
      <c r="DB69" s="1244"/>
      <c r="DC69" s="1245"/>
    </row>
    <row r="70" spans="2:107" ht="13.2" x14ac:dyDescent="0.2">
      <c r="B70" s="1228"/>
      <c r="H70" s="1270"/>
      <c r="I70" s="1270"/>
      <c r="J70" s="1271"/>
      <c r="K70" s="1271"/>
      <c r="L70" s="1272"/>
      <c r="M70" s="1271"/>
      <c r="N70" s="1272"/>
      <c r="AN70" s="1246"/>
      <c r="AO70" s="1246"/>
      <c r="AP70" s="1246"/>
      <c r="AZ70" s="1246"/>
      <c r="BA70" s="1246"/>
      <c r="BB70" s="1246"/>
      <c r="BL70" s="1246"/>
      <c r="BM70" s="1246"/>
      <c r="BN70" s="1246"/>
      <c r="BX70" s="1246"/>
      <c r="BY70" s="1246"/>
      <c r="BZ70" s="1246"/>
      <c r="CJ70" s="1246"/>
      <c r="CK70" s="1246"/>
      <c r="CL70" s="1246"/>
      <c r="CV70" s="1246"/>
      <c r="CW70" s="1246"/>
      <c r="CX70" s="1246"/>
    </row>
    <row r="71" spans="2:107" ht="13.2" x14ac:dyDescent="0.2">
      <c r="B71" s="1228"/>
      <c r="G71" s="1273"/>
      <c r="I71" s="1274"/>
      <c r="J71" s="1271"/>
      <c r="K71" s="1271"/>
      <c r="L71" s="1272"/>
      <c r="M71" s="1271"/>
      <c r="N71" s="1272"/>
      <c r="AM71" s="1273"/>
      <c r="AN71" s="1222" t="s">
        <v>579</v>
      </c>
    </row>
    <row r="72" spans="2:107" ht="13.2" x14ac:dyDescent="0.2">
      <c r="B72" s="1228"/>
      <c r="G72" s="1247"/>
      <c r="H72" s="1247"/>
      <c r="I72" s="1247"/>
      <c r="J72" s="1247"/>
      <c r="K72" s="1248"/>
      <c r="L72" s="1248"/>
      <c r="M72" s="1249"/>
      <c r="N72" s="1249"/>
      <c r="AN72" s="1250"/>
      <c r="AO72" s="1251"/>
      <c r="AP72" s="1251"/>
      <c r="AQ72" s="1251"/>
      <c r="AR72" s="1251"/>
      <c r="AS72" s="1251"/>
      <c r="AT72" s="1251"/>
      <c r="AU72" s="1251"/>
      <c r="AV72" s="1251"/>
      <c r="AW72" s="1251"/>
      <c r="AX72" s="1251"/>
      <c r="AY72" s="1251"/>
      <c r="AZ72" s="1251"/>
      <c r="BA72" s="1251"/>
      <c r="BB72" s="1251"/>
      <c r="BC72" s="1251"/>
      <c r="BD72" s="1251"/>
      <c r="BE72" s="1251"/>
      <c r="BF72" s="1251"/>
      <c r="BG72" s="1251"/>
      <c r="BH72" s="1251"/>
      <c r="BI72" s="1251"/>
      <c r="BJ72" s="1251"/>
      <c r="BK72" s="1251"/>
      <c r="BL72" s="1251"/>
      <c r="BM72" s="1251"/>
      <c r="BN72" s="1251"/>
      <c r="BO72" s="1252"/>
      <c r="BP72" s="1253" t="s">
        <v>528</v>
      </c>
      <c r="BQ72" s="1253"/>
      <c r="BR72" s="1253"/>
      <c r="BS72" s="1253"/>
      <c r="BT72" s="1253"/>
      <c r="BU72" s="1253"/>
      <c r="BV72" s="1253"/>
      <c r="BW72" s="1253"/>
      <c r="BX72" s="1253" t="s">
        <v>529</v>
      </c>
      <c r="BY72" s="1253"/>
      <c r="BZ72" s="1253"/>
      <c r="CA72" s="1253"/>
      <c r="CB72" s="1253"/>
      <c r="CC72" s="1253"/>
      <c r="CD72" s="1253"/>
      <c r="CE72" s="1253"/>
      <c r="CF72" s="1253" t="s">
        <v>530</v>
      </c>
      <c r="CG72" s="1253"/>
      <c r="CH72" s="1253"/>
      <c r="CI72" s="1253"/>
      <c r="CJ72" s="1253"/>
      <c r="CK72" s="1253"/>
      <c r="CL72" s="1253"/>
      <c r="CM72" s="1253"/>
      <c r="CN72" s="1253" t="s">
        <v>531</v>
      </c>
      <c r="CO72" s="1253"/>
      <c r="CP72" s="1253"/>
      <c r="CQ72" s="1253"/>
      <c r="CR72" s="1253"/>
      <c r="CS72" s="1253"/>
      <c r="CT72" s="1253"/>
      <c r="CU72" s="1253"/>
      <c r="CV72" s="1253" t="s">
        <v>532</v>
      </c>
      <c r="CW72" s="1253"/>
      <c r="CX72" s="1253"/>
      <c r="CY72" s="1253"/>
      <c r="CZ72" s="1253"/>
      <c r="DA72" s="1253"/>
      <c r="DB72" s="1253"/>
      <c r="DC72" s="1253"/>
    </row>
    <row r="73" spans="2:107" ht="13.2" x14ac:dyDescent="0.2">
      <c r="B73" s="1228"/>
      <c r="G73" s="1254"/>
      <c r="H73" s="1254"/>
      <c r="I73" s="1254"/>
      <c r="J73" s="1254"/>
      <c r="K73" s="1275"/>
      <c r="L73" s="1275"/>
      <c r="M73" s="1275"/>
      <c r="N73" s="1275"/>
      <c r="AM73" s="1246"/>
      <c r="AN73" s="1257" t="s">
        <v>580</v>
      </c>
      <c r="AO73" s="1257"/>
      <c r="AP73" s="1257"/>
      <c r="AQ73" s="1257"/>
      <c r="AR73" s="1257"/>
      <c r="AS73" s="1257"/>
      <c r="AT73" s="1257"/>
      <c r="AU73" s="1257"/>
      <c r="AV73" s="1257"/>
      <c r="AW73" s="1257"/>
      <c r="AX73" s="1257"/>
      <c r="AY73" s="1257"/>
      <c r="AZ73" s="1257"/>
      <c r="BA73" s="1257"/>
      <c r="BB73" s="1257" t="s">
        <v>581</v>
      </c>
      <c r="BC73" s="1257"/>
      <c r="BD73" s="1257"/>
      <c r="BE73" s="1257"/>
      <c r="BF73" s="1257"/>
      <c r="BG73" s="1257"/>
      <c r="BH73" s="1257"/>
      <c r="BI73" s="1257"/>
      <c r="BJ73" s="1257"/>
      <c r="BK73" s="1257"/>
      <c r="BL73" s="1257"/>
      <c r="BM73" s="1257"/>
      <c r="BN73" s="1257"/>
      <c r="BO73" s="1257"/>
      <c r="BP73" s="1258"/>
      <c r="BQ73" s="1258"/>
      <c r="BR73" s="1258"/>
      <c r="BS73" s="1258"/>
      <c r="BT73" s="1258"/>
      <c r="BU73" s="1258"/>
      <c r="BV73" s="1258"/>
      <c r="BW73" s="1258"/>
      <c r="BX73" s="1258"/>
      <c r="BY73" s="1258"/>
      <c r="BZ73" s="1258"/>
      <c r="CA73" s="1258"/>
      <c r="CB73" s="1258"/>
      <c r="CC73" s="1258"/>
      <c r="CD73" s="1258"/>
      <c r="CE73" s="1258"/>
      <c r="CF73" s="1258"/>
      <c r="CG73" s="1258"/>
      <c r="CH73" s="1258"/>
      <c r="CI73" s="1258"/>
      <c r="CJ73" s="1258"/>
      <c r="CK73" s="1258"/>
      <c r="CL73" s="1258"/>
      <c r="CM73" s="1258"/>
      <c r="CN73" s="1258"/>
      <c r="CO73" s="1258"/>
      <c r="CP73" s="1258"/>
      <c r="CQ73" s="1258"/>
      <c r="CR73" s="1258"/>
      <c r="CS73" s="1258"/>
      <c r="CT73" s="1258"/>
      <c r="CU73" s="1258"/>
      <c r="CV73" s="1258"/>
      <c r="CW73" s="1258"/>
      <c r="CX73" s="1258"/>
      <c r="CY73" s="1258"/>
      <c r="CZ73" s="1258"/>
      <c r="DA73" s="1258"/>
      <c r="DB73" s="1258"/>
      <c r="DC73" s="1258"/>
    </row>
    <row r="74" spans="2:107" ht="13.2" x14ac:dyDescent="0.2">
      <c r="B74" s="1228"/>
      <c r="G74" s="1254"/>
      <c r="H74" s="1254"/>
      <c r="I74" s="1254"/>
      <c r="J74" s="1254"/>
      <c r="K74" s="1275"/>
      <c r="L74" s="1275"/>
      <c r="M74" s="1275"/>
      <c r="N74" s="1275"/>
      <c r="AM74" s="1246"/>
      <c r="AN74" s="1257"/>
      <c r="AO74" s="1257"/>
      <c r="AP74" s="1257"/>
      <c r="AQ74" s="1257"/>
      <c r="AR74" s="1257"/>
      <c r="AS74" s="1257"/>
      <c r="AT74" s="1257"/>
      <c r="AU74" s="1257"/>
      <c r="AV74" s="1257"/>
      <c r="AW74" s="1257"/>
      <c r="AX74" s="1257"/>
      <c r="AY74" s="1257"/>
      <c r="AZ74" s="1257"/>
      <c r="BA74" s="1257"/>
      <c r="BB74" s="1257"/>
      <c r="BC74" s="1257"/>
      <c r="BD74" s="1257"/>
      <c r="BE74" s="1257"/>
      <c r="BF74" s="1257"/>
      <c r="BG74" s="1257"/>
      <c r="BH74" s="1257"/>
      <c r="BI74" s="1257"/>
      <c r="BJ74" s="1257"/>
      <c r="BK74" s="1257"/>
      <c r="BL74" s="1257"/>
      <c r="BM74" s="1257"/>
      <c r="BN74" s="1257"/>
      <c r="BO74" s="1257"/>
      <c r="BP74" s="1258"/>
      <c r="BQ74" s="1258"/>
      <c r="BR74" s="1258"/>
      <c r="BS74" s="1258"/>
      <c r="BT74" s="1258"/>
      <c r="BU74" s="1258"/>
      <c r="BV74" s="1258"/>
      <c r="BW74" s="1258"/>
      <c r="BX74" s="1258"/>
      <c r="BY74" s="1258"/>
      <c r="BZ74" s="1258"/>
      <c r="CA74" s="1258"/>
      <c r="CB74" s="1258"/>
      <c r="CC74" s="1258"/>
      <c r="CD74" s="1258"/>
      <c r="CE74" s="1258"/>
      <c r="CF74" s="1258"/>
      <c r="CG74" s="1258"/>
      <c r="CH74" s="1258"/>
      <c r="CI74" s="1258"/>
      <c r="CJ74" s="1258"/>
      <c r="CK74" s="1258"/>
      <c r="CL74" s="1258"/>
      <c r="CM74" s="1258"/>
      <c r="CN74" s="1258"/>
      <c r="CO74" s="1258"/>
      <c r="CP74" s="1258"/>
      <c r="CQ74" s="1258"/>
      <c r="CR74" s="1258"/>
      <c r="CS74" s="1258"/>
      <c r="CT74" s="1258"/>
      <c r="CU74" s="1258"/>
      <c r="CV74" s="1258"/>
      <c r="CW74" s="1258"/>
      <c r="CX74" s="1258"/>
      <c r="CY74" s="1258"/>
      <c r="CZ74" s="1258"/>
      <c r="DA74" s="1258"/>
      <c r="DB74" s="1258"/>
      <c r="DC74" s="1258"/>
    </row>
    <row r="75" spans="2:107" ht="13.2" x14ac:dyDescent="0.2">
      <c r="B75" s="1228"/>
      <c r="G75" s="1254"/>
      <c r="H75" s="1254"/>
      <c r="I75" s="1247"/>
      <c r="J75" s="1247"/>
      <c r="K75" s="1256"/>
      <c r="L75" s="1256"/>
      <c r="M75" s="1256"/>
      <c r="N75" s="1256"/>
      <c r="AM75" s="1246"/>
      <c r="AN75" s="1257"/>
      <c r="AO75" s="1257"/>
      <c r="AP75" s="1257"/>
      <c r="AQ75" s="1257"/>
      <c r="AR75" s="1257"/>
      <c r="AS75" s="1257"/>
      <c r="AT75" s="1257"/>
      <c r="AU75" s="1257"/>
      <c r="AV75" s="1257"/>
      <c r="AW75" s="1257"/>
      <c r="AX75" s="1257"/>
      <c r="AY75" s="1257"/>
      <c r="AZ75" s="1257"/>
      <c r="BA75" s="1257"/>
      <c r="BB75" s="1257" t="s">
        <v>586</v>
      </c>
      <c r="BC75" s="1257"/>
      <c r="BD75" s="1257"/>
      <c r="BE75" s="1257"/>
      <c r="BF75" s="1257"/>
      <c r="BG75" s="1257"/>
      <c r="BH75" s="1257"/>
      <c r="BI75" s="1257"/>
      <c r="BJ75" s="1257"/>
      <c r="BK75" s="1257"/>
      <c r="BL75" s="1257"/>
      <c r="BM75" s="1257"/>
      <c r="BN75" s="1257"/>
      <c r="BO75" s="1257"/>
      <c r="BP75" s="1258">
        <v>-0.8</v>
      </c>
      <c r="BQ75" s="1258"/>
      <c r="BR75" s="1258"/>
      <c r="BS75" s="1258"/>
      <c r="BT75" s="1258"/>
      <c r="BU75" s="1258"/>
      <c r="BV75" s="1258"/>
      <c r="BW75" s="1258"/>
      <c r="BX75" s="1258">
        <v>-0.4</v>
      </c>
      <c r="BY75" s="1258"/>
      <c r="BZ75" s="1258"/>
      <c r="CA75" s="1258"/>
      <c r="CB75" s="1258"/>
      <c r="CC75" s="1258"/>
      <c r="CD75" s="1258"/>
      <c r="CE75" s="1258"/>
      <c r="CF75" s="1258">
        <v>0</v>
      </c>
      <c r="CG75" s="1258"/>
      <c r="CH75" s="1258"/>
      <c r="CI75" s="1258"/>
      <c r="CJ75" s="1258"/>
      <c r="CK75" s="1258"/>
      <c r="CL75" s="1258"/>
      <c r="CM75" s="1258"/>
      <c r="CN75" s="1258">
        <v>0.6</v>
      </c>
      <c r="CO75" s="1258"/>
      <c r="CP75" s="1258"/>
      <c r="CQ75" s="1258"/>
      <c r="CR75" s="1258"/>
      <c r="CS75" s="1258"/>
      <c r="CT75" s="1258"/>
      <c r="CU75" s="1258"/>
      <c r="CV75" s="1258">
        <v>1.5</v>
      </c>
      <c r="CW75" s="1258"/>
      <c r="CX75" s="1258"/>
      <c r="CY75" s="1258"/>
      <c r="CZ75" s="1258"/>
      <c r="DA75" s="1258"/>
      <c r="DB75" s="1258"/>
      <c r="DC75" s="1258"/>
    </row>
    <row r="76" spans="2:107" ht="13.2" x14ac:dyDescent="0.2">
      <c r="B76" s="1228"/>
      <c r="G76" s="1254"/>
      <c r="H76" s="1254"/>
      <c r="I76" s="1247"/>
      <c r="J76" s="1247"/>
      <c r="K76" s="1256"/>
      <c r="L76" s="1256"/>
      <c r="M76" s="1256"/>
      <c r="N76" s="1256"/>
      <c r="AM76" s="1246"/>
      <c r="AN76" s="1257"/>
      <c r="AO76" s="1257"/>
      <c r="AP76" s="1257"/>
      <c r="AQ76" s="1257"/>
      <c r="AR76" s="1257"/>
      <c r="AS76" s="1257"/>
      <c r="AT76" s="1257"/>
      <c r="AU76" s="1257"/>
      <c r="AV76" s="1257"/>
      <c r="AW76" s="1257"/>
      <c r="AX76" s="1257"/>
      <c r="AY76" s="1257"/>
      <c r="AZ76" s="1257"/>
      <c r="BA76" s="1257"/>
      <c r="BB76" s="1257"/>
      <c r="BC76" s="1257"/>
      <c r="BD76" s="1257"/>
      <c r="BE76" s="1257"/>
      <c r="BF76" s="1257"/>
      <c r="BG76" s="1257"/>
      <c r="BH76" s="1257"/>
      <c r="BI76" s="1257"/>
      <c r="BJ76" s="1257"/>
      <c r="BK76" s="1257"/>
      <c r="BL76" s="1257"/>
      <c r="BM76" s="1257"/>
      <c r="BN76" s="1257"/>
      <c r="BO76" s="1257"/>
      <c r="BP76" s="1258"/>
      <c r="BQ76" s="1258"/>
      <c r="BR76" s="1258"/>
      <c r="BS76" s="1258"/>
      <c r="BT76" s="1258"/>
      <c r="BU76" s="1258"/>
      <c r="BV76" s="1258"/>
      <c r="BW76" s="1258"/>
      <c r="BX76" s="1258"/>
      <c r="BY76" s="1258"/>
      <c r="BZ76" s="1258"/>
      <c r="CA76" s="1258"/>
      <c r="CB76" s="1258"/>
      <c r="CC76" s="1258"/>
      <c r="CD76" s="1258"/>
      <c r="CE76" s="1258"/>
      <c r="CF76" s="1258"/>
      <c r="CG76" s="1258"/>
      <c r="CH76" s="1258"/>
      <c r="CI76" s="1258"/>
      <c r="CJ76" s="1258"/>
      <c r="CK76" s="1258"/>
      <c r="CL76" s="1258"/>
      <c r="CM76" s="1258"/>
      <c r="CN76" s="1258"/>
      <c r="CO76" s="1258"/>
      <c r="CP76" s="1258"/>
      <c r="CQ76" s="1258"/>
      <c r="CR76" s="1258"/>
      <c r="CS76" s="1258"/>
      <c r="CT76" s="1258"/>
      <c r="CU76" s="1258"/>
      <c r="CV76" s="1258"/>
      <c r="CW76" s="1258"/>
      <c r="CX76" s="1258"/>
      <c r="CY76" s="1258"/>
      <c r="CZ76" s="1258"/>
      <c r="DA76" s="1258"/>
      <c r="DB76" s="1258"/>
      <c r="DC76" s="1258"/>
    </row>
    <row r="77" spans="2:107" ht="13.2" x14ac:dyDescent="0.2">
      <c r="B77" s="1228"/>
      <c r="G77" s="1247"/>
      <c r="H77" s="1247"/>
      <c r="I77" s="1247"/>
      <c r="J77" s="1247"/>
      <c r="K77" s="1275"/>
      <c r="L77" s="1275"/>
      <c r="M77" s="1275"/>
      <c r="N77" s="1275"/>
      <c r="AN77" s="1253" t="s">
        <v>583</v>
      </c>
      <c r="AO77" s="1253"/>
      <c r="AP77" s="1253"/>
      <c r="AQ77" s="1253"/>
      <c r="AR77" s="1253"/>
      <c r="AS77" s="1253"/>
      <c r="AT77" s="1253"/>
      <c r="AU77" s="1253"/>
      <c r="AV77" s="1253"/>
      <c r="AW77" s="1253"/>
      <c r="AX77" s="1253"/>
      <c r="AY77" s="1253"/>
      <c r="AZ77" s="1253"/>
      <c r="BA77" s="1253"/>
      <c r="BB77" s="1257" t="s">
        <v>581</v>
      </c>
      <c r="BC77" s="1257"/>
      <c r="BD77" s="1257"/>
      <c r="BE77" s="1257"/>
      <c r="BF77" s="1257"/>
      <c r="BG77" s="1257"/>
      <c r="BH77" s="1257"/>
      <c r="BI77" s="1257"/>
      <c r="BJ77" s="1257"/>
      <c r="BK77" s="1257"/>
      <c r="BL77" s="1257"/>
      <c r="BM77" s="1257"/>
      <c r="BN77" s="1257"/>
      <c r="BO77" s="1257"/>
      <c r="BP77" s="1258">
        <v>33.9</v>
      </c>
      <c r="BQ77" s="1258"/>
      <c r="BR77" s="1258"/>
      <c r="BS77" s="1258"/>
      <c r="BT77" s="1258"/>
      <c r="BU77" s="1258"/>
      <c r="BV77" s="1258"/>
      <c r="BW77" s="1258"/>
      <c r="BX77" s="1258">
        <v>31.5</v>
      </c>
      <c r="BY77" s="1258"/>
      <c r="BZ77" s="1258"/>
      <c r="CA77" s="1258"/>
      <c r="CB77" s="1258"/>
      <c r="CC77" s="1258"/>
      <c r="CD77" s="1258"/>
      <c r="CE77" s="1258"/>
      <c r="CF77" s="1258">
        <v>23.4</v>
      </c>
      <c r="CG77" s="1258"/>
      <c r="CH77" s="1258"/>
      <c r="CI77" s="1258"/>
      <c r="CJ77" s="1258"/>
      <c r="CK77" s="1258"/>
      <c r="CL77" s="1258"/>
      <c r="CM77" s="1258"/>
      <c r="CN77" s="1258">
        <v>18.2</v>
      </c>
      <c r="CO77" s="1258"/>
      <c r="CP77" s="1258"/>
      <c r="CQ77" s="1258"/>
      <c r="CR77" s="1258"/>
      <c r="CS77" s="1258"/>
      <c r="CT77" s="1258"/>
      <c r="CU77" s="1258"/>
      <c r="CV77" s="1258">
        <v>17.100000000000001</v>
      </c>
      <c r="CW77" s="1258"/>
      <c r="CX77" s="1258"/>
      <c r="CY77" s="1258"/>
      <c r="CZ77" s="1258"/>
      <c r="DA77" s="1258"/>
      <c r="DB77" s="1258"/>
      <c r="DC77" s="1258"/>
    </row>
    <row r="78" spans="2:107" ht="13.2" x14ac:dyDescent="0.2">
      <c r="B78" s="1228"/>
      <c r="G78" s="1247"/>
      <c r="H78" s="1247"/>
      <c r="I78" s="1247"/>
      <c r="J78" s="1247"/>
      <c r="K78" s="1275"/>
      <c r="L78" s="1275"/>
      <c r="M78" s="1275"/>
      <c r="N78" s="1275"/>
      <c r="AN78" s="1253"/>
      <c r="AO78" s="1253"/>
      <c r="AP78" s="1253"/>
      <c r="AQ78" s="1253"/>
      <c r="AR78" s="1253"/>
      <c r="AS78" s="1253"/>
      <c r="AT78" s="1253"/>
      <c r="AU78" s="1253"/>
      <c r="AV78" s="1253"/>
      <c r="AW78" s="1253"/>
      <c r="AX78" s="1253"/>
      <c r="AY78" s="1253"/>
      <c r="AZ78" s="1253"/>
      <c r="BA78" s="1253"/>
      <c r="BB78" s="1257"/>
      <c r="BC78" s="1257"/>
      <c r="BD78" s="1257"/>
      <c r="BE78" s="1257"/>
      <c r="BF78" s="1257"/>
      <c r="BG78" s="1257"/>
      <c r="BH78" s="1257"/>
      <c r="BI78" s="1257"/>
      <c r="BJ78" s="1257"/>
      <c r="BK78" s="1257"/>
      <c r="BL78" s="1257"/>
      <c r="BM78" s="1257"/>
      <c r="BN78" s="1257"/>
      <c r="BO78" s="1257"/>
      <c r="BP78" s="1258"/>
      <c r="BQ78" s="1258"/>
      <c r="BR78" s="1258"/>
      <c r="BS78" s="1258"/>
      <c r="BT78" s="1258"/>
      <c r="BU78" s="1258"/>
      <c r="BV78" s="1258"/>
      <c r="BW78" s="1258"/>
      <c r="BX78" s="1258"/>
      <c r="BY78" s="1258"/>
      <c r="BZ78" s="1258"/>
      <c r="CA78" s="1258"/>
      <c r="CB78" s="1258"/>
      <c r="CC78" s="1258"/>
      <c r="CD78" s="1258"/>
      <c r="CE78" s="1258"/>
      <c r="CF78" s="1258"/>
      <c r="CG78" s="1258"/>
      <c r="CH78" s="1258"/>
      <c r="CI78" s="1258"/>
      <c r="CJ78" s="1258"/>
      <c r="CK78" s="1258"/>
      <c r="CL78" s="1258"/>
      <c r="CM78" s="1258"/>
      <c r="CN78" s="1258"/>
      <c r="CO78" s="1258"/>
      <c r="CP78" s="1258"/>
      <c r="CQ78" s="1258"/>
      <c r="CR78" s="1258"/>
      <c r="CS78" s="1258"/>
      <c r="CT78" s="1258"/>
      <c r="CU78" s="1258"/>
      <c r="CV78" s="1258"/>
      <c r="CW78" s="1258"/>
      <c r="CX78" s="1258"/>
      <c r="CY78" s="1258"/>
      <c r="CZ78" s="1258"/>
      <c r="DA78" s="1258"/>
      <c r="DB78" s="1258"/>
      <c r="DC78" s="1258"/>
    </row>
    <row r="79" spans="2:107" ht="13.2" x14ac:dyDescent="0.2">
      <c r="B79" s="1228"/>
      <c r="G79" s="1247"/>
      <c r="H79" s="1247"/>
      <c r="I79" s="1260"/>
      <c r="J79" s="1260"/>
      <c r="K79" s="1276"/>
      <c r="L79" s="1276"/>
      <c r="M79" s="1276"/>
      <c r="N79" s="1276"/>
      <c r="AN79" s="1253"/>
      <c r="AO79" s="1253"/>
      <c r="AP79" s="1253"/>
      <c r="AQ79" s="1253"/>
      <c r="AR79" s="1253"/>
      <c r="AS79" s="1253"/>
      <c r="AT79" s="1253"/>
      <c r="AU79" s="1253"/>
      <c r="AV79" s="1253"/>
      <c r="AW79" s="1253"/>
      <c r="AX79" s="1253"/>
      <c r="AY79" s="1253"/>
      <c r="AZ79" s="1253"/>
      <c r="BA79" s="1253"/>
      <c r="BB79" s="1257" t="s">
        <v>586</v>
      </c>
      <c r="BC79" s="1257"/>
      <c r="BD79" s="1257"/>
      <c r="BE79" s="1257"/>
      <c r="BF79" s="1257"/>
      <c r="BG79" s="1257"/>
      <c r="BH79" s="1257"/>
      <c r="BI79" s="1257"/>
      <c r="BJ79" s="1257"/>
      <c r="BK79" s="1257"/>
      <c r="BL79" s="1257"/>
      <c r="BM79" s="1257"/>
      <c r="BN79" s="1257"/>
      <c r="BO79" s="1257"/>
      <c r="BP79" s="1258">
        <v>5.7</v>
      </c>
      <c r="BQ79" s="1258"/>
      <c r="BR79" s="1258"/>
      <c r="BS79" s="1258"/>
      <c r="BT79" s="1258"/>
      <c r="BU79" s="1258"/>
      <c r="BV79" s="1258"/>
      <c r="BW79" s="1258"/>
      <c r="BX79" s="1258">
        <v>5.4</v>
      </c>
      <c r="BY79" s="1258"/>
      <c r="BZ79" s="1258"/>
      <c r="CA79" s="1258"/>
      <c r="CB79" s="1258"/>
      <c r="CC79" s="1258"/>
      <c r="CD79" s="1258"/>
      <c r="CE79" s="1258"/>
      <c r="CF79" s="1258">
        <v>5.2</v>
      </c>
      <c r="CG79" s="1258"/>
      <c r="CH79" s="1258"/>
      <c r="CI79" s="1258"/>
      <c r="CJ79" s="1258"/>
      <c r="CK79" s="1258"/>
      <c r="CL79" s="1258"/>
      <c r="CM79" s="1258"/>
      <c r="CN79" s="1258">
        <v>5.2</v>
      </c>
      <c r="CO79" s="1258"/>
      <c r="CP79" s="1258"/>
      <c r="CQ79" s="1258"/>
      <c r="CR79" s="1258"/>
      <c r="CS79" s="1258"/>
      <c r="CT79" s="1258"/>
      <c r="CU79" s="1258"/>
      <c r="CV79" s="1258">
        <v>5.2</v>
      </c>
      <c r="CW79" s="1258"/>
      <c r="CX79" s="1258"/>
      <c r="CY79" s="1258"/>
      <c r="CZ79" s="1258"/>
      <c r="DA79" s="1258"/>
      <c r="DB79" s="1258"/>
      <c r="DC79" s="1258"/>
    </row>
    <row r="80" spans="2:107" ht="13.2" x14ac:dyDescent="0.2">
      <c r="B80" s="1228"/>
      <c r="G80" s="1247"/>
      <c r="H80" s="1247"/>
      <c r="I80" s="1260"/>
      <c r="J80" s="1260"/>
      <c r="K80" s="1276"/>
      <c r="L80" s="1276"/>
      <c r="M80" s="1276"/>
      <c r="N80" s="1276"/>
      <c r="AN80" s="1253"/>
      <c r="AO80" s="1253"/>
      <c r="AP80" s="1253"/>
      <c r="AQ80" s="1253"/>
      <c r="AR80" s="1253"/>
      <c r="AS80" s="1253"/>
      <c r="AT80" s="1253"/>
      <c r="AU80" s="1253"/>
      <c r="AV80" s="1253"/>
      <c r="AW80" s="1253"/>
      <c r="AX80" s="1253"/>
      <c r="AY80" s="1253"/>
      <c r="AZ80" s="1253"/>
      <c r="BA80" s="1253"/>
      <c r="BB80" s="1257"/>
      <c r="BC80" s="1257"/>
      <c r="BD80" s="1257"/>
      <c r="BE80" s="1257"/>
      <c r="BF80" s="1257"/>
      <c r="BG80" s="1257"/>
      <c r="BH80" s="1257"/>
      <c r="BI80" s="1257"/>
      <c r="BJ80" s="1257"/>
      <c r="BK80" s="1257"/>
      <c r="BL80" s="1257"/>
      <c r="BM80" s="1257"/>
      <c r="BN80" s="1257"/>
      <c r="BO80" s="1257"/>
      <c r="BP80" s="1258"/>
      <c r="BQ80" s="1258"/>
      <c r="BR80" s="1258"/>
      <c r="BS80" s="1258"/>
      <c r="BT80" s="1258"/>
      <c r="BU80" s="1258"/>
      <c r="BV80" s="1258"/>
      <c r="BW80" s="1258"/>
      <c r="BX80" s="1258"/>
      <c r="BY80" s="1258"/>
      <c r="BZ80" s="1258"/>
      <c r="CA80" s="1258"/>
      <c r="CB80" s="1258"/>
      <c r="CC80" s="1258"/>
      <c r="CD80" s="1258"/>
      <c r="CE80" s="1258"/>
      <c r="CF80" s="1258"/>
      <c r="CG80" s="1258"/>
      <c r="CH80" s="1258"/>
      <c r="CI80" s="1258"/>
      <c r="CJ80" s="1258"/>
      <c r="CK80" s="1258"/>
      <c r="CL80" s="1258"/>
      <c r="CM80" s="1258"/>
      <c r="CN80" s="1258"/>
      <c r="CO80" s="1258"/>
      <c r="CP80" s="1258"/>
      <c r="CQ80" s="1258"/>
      <c r="CR80" s="1258"/>
      <c r="CS80" s="1258"/>
      <c r="CT80" s="1258"/>
      <c r="CU80" s="1258"/>
      <c r="CV80" s="1258"/>
      <c r="CW80" s="1258"/>
      <c r="CX80" s="1258"/>
      <c r="CY80" s="1258"/>
      <c r="CZ80" s="1258"/>
      <c r="DA80" s="1258"/>
      <c r="DB80" s="1258"/>
      <c r="DC80" s="1258"/>
    </row>
    <row r="81" spans="2:109" ht="13.2" x14ac:dyDescent="0.2">
      <c r="B81" s="1228"/>
    </row>
    <row r="82" spans="2:109" ht="16.2" x14ac:dyDescent="0.2">
      <c r="B82" s="1228"/>
      <c r="K82" s="1277"/>
      <c r="L82" s="1277"/>
      <c r="M82" s="1277"/>
      <c r="N82" s="1277"/>
      <c r="AQ82" s="1277"/>
      <c r="AR82" s="1277"/>
      <c r="AS82" s="1277"/>
      <c r="AT82" s="1277"/>
      <c r="BC82" s="1277"/>
      <c r="BD82" s="1277"/>
      <c r="BE82" s="1277"/>
      <c r="BF82" s="1277"/>
      <c r="BO82" s="1277"/>
      <c r="BP82" s="1277"/>
      <c r="BQ82" s="1277"/>
      <c r="BR82" s="1277"/>
      <c r="CA82" s="1277"/>
      <c r="CB82" s="1277"/>
      <c r="CC82" s="1277"/>
      <c r="CD82" s="1277"/>
      <c r="CM82" s="1277"/>
      <c r="CN82" s="1277"/>
      <c r="CO82" s="1277"/>
      <c r="CP82" s="1277"/>
      <c r="CY82" s="1277"/>
      <c r="CZ82" s="1277"/>
      <c r="DA82" s="1277"/>
      <c r="DB82" s="1277"/>
      <c r="DC82" s="1277"/>
    </row>
    <row r="83" spans="2:109" ht="13.2" x14ac:dyDescent="0.2">
      <c r="B83" s="1230"/>
      <c r="C83" s="1231"/>
      <c r="D83" s="1231"/>
      <c r="E83" s="1231"/>
      <c r="F83" s="1231"/>
      <c r="G83" s="1231"/>
      <c r="H83" s="1231"/>
      <c r="I83" s="1231"/>
      <c r="J83" s="1231"/>
      <c r="K83" s="1231"/>
      <c r="L83" s="1231"/>
      <c r="M83" s="1231"/>
      <c r="N83" s="1231"/>
      <c r="O83" s="1231"/>
      <c r="P83" s="1231"/>
      <c r="Q83" s="1231"/>
      <c r="R83" s="1231"/>
      <c r="S83" s="1231"/>
      <c r="T83" s="1231"/>
      <c r="U83" s="1231"/>
      <c r="V83" s="1231"/>
      <c r="W83" s="1231"/>
      <c r="X83" s="1231"/>
      <c r="Y83" s="1231"/>
      <c r="Z83" s="1231"/>
      <c r="AA83" s="1231"/>
      <c r="AB83" s="1231"/>
      <c r="AC83" s="1231"/>
      <c r="AD83" s="1231"/>
      <c r="AE83" s="1231"/>
      <c r="AF83" s="1231"/>
      <c r="AG83" s="1231"/>
      <c r="AH83" s="1231"/>
      <c r="AI83" s="1231"/>
      <c r="AJ83" s="1231"/>
      <c r="AK83" s="1231"/>
      <c r="AL83" s="1231"/>
      <c r="AM83" s="1231"/>
      <c r="AN83" s="1231"/>
      <c r="AO83" s="1231"/>
      <c r="AP83" s="1231"/>
      <c r="AQ83" s="1231"/>
      <c r="AR83" s="1231"/>
      <c r="AS83" s="1231"/>
      <c r="AT83" s="1231"/>
      <c r="AU83" s="1231"/>
      <c r="AV83" s="1231"/>
      <c r="AW83" s="1231"/>
      <c r="AX83" s="1231"/>
      <c r="AY83" s="1231"/>
      <c r="AZ83" s="1231"/>
      <c r="BA83" s="1231"/>
      <c r="BB83" s="1231"/>
      <c r="BC83" s="1231"/>
      <c r="BD83" s="1231"/>
      <c r="BE83" s="1231"/>
      <c r="BF83" s="1231"/>
      <c r="BG83" s="1231"/>
      <c r="BH83" s="1231"/>
      <c r="BI83" s="1231"/>
      <c r="BJ83" s="1231"/>
      <c r="BK83" s="1231"/>
      <c r="BL83" s="1231"/>
      <c r="BM83" s="1231"/>
      <c r="BN83" s="1231"/>
      <c r="BO83" s="1231"/>
      <c r="BP83" s="1231"/>
      <c r="BQ83" s="1231"/>
      <c r="BR83" s="1231"/>
      <c r="BS83" s="1231"/>
      <c r="BT83" s="1231"/>
      <c r="BU83" s="1231"/>
      <c r="BV83" s="1231"/>
      <c r="BW83" s="1231"/>
      <c r="BX83" s="1231"/>
      <c r="BY83" s="1231"/>
      <c r="BZ83" s="1231"/>
      <c r="CA83" s="1231"/>
      <c r="CB83" s="1231"/>
      <c r="CC83" s="1231"/>
      <c r="CD83" s="1231"/>
      <c r="CE83" s="1231"/>
      <c r="CF83" s="1231"/>
      <c r="CG83" s="1231"/>
      <c r="CH83" s="1231"/>
      <c r="CI83" s="1231"/>
      <c r="CJ83" s="1231"/>
      <c r="CK83" s="1231"/>
      <c r="CL83" s="1231"/>
      <c r="CM83" s="1231"/>
      <c r="CN83" s="1231"/>
      <c r="CO83" s="1231"/>
      <c r="CP83" s="1231"/>
      <c r="CQ83" s="1231"/>
      <c r="CR83" s="1231"/>
      <c r="CS83" s="1231"/>
      <c r="CT83" s="1231"/>
      <c r="CU83" s="1231"/>
      <c r="CV83" s="1231"/>
      <c r="CW83" s="1231"/>
      <c r="CX83" s="1231"/>
      <c r="CY83" s="1231"/>
      <c r="CZ83" s="1231"/>
      <c r="DA83" s="1231"/>
      <c r="DB83" s="1231"/>
      <c r="DC83" s="1231"/>
      <c r="DD83" s="1232"/>
    </row>
    <row r="84" spans="2:109" ht="13.2" x14ac:dyDescent="0.2">
      <c r="DD84" s="1222"/>
      <c r="DE84" s="1222"/>
    </row>
    <row r="85" spans="2:109" ht="13.2" x14ac:dyDescent="0.2">
      <c r="DD85" s="1222"/>
      <c r="DE85" s="1222"/>
    </row>
  </sheetData>
  <sheetProtection algorithmName="SHA-512" hashValue="B9VyoyLcByXobSykPke2m46a1KIiFNXHX27TOWyt0MHErD7pun1mxbz6bT0bnrMsYjhNDyCrXZCfrNj9FfxzSg==" saltValue="48P6bbDRegu388TMe0Ea3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F826A-7357-4A27-B6DC-446B394F6498}">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478</v>
      </c>
    </row>
  </sheetData>
  <sheetProtection algorithmName="SHA-512" hashValue="uvigdc+AJJJqIyJJT1C0j8+mckwwtJs8lVVPCVbIJiyv6nFBF5jS97VNMtfKJvGDR3+zTcgB1ynMCHpUgGiEJQ==" saltValue="zFGRpGGV+ptbqAJHiERaz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E823E-4EFF-4BF1-B513-4646A0E0E229}">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478</v>
      </c>
    </row>
  </sheetData>
  <sheetProtection algorithmName="SHA-512" hashValue="0nkhKe2HWv9mT4Z3dWdju2QUmeUb16KgKXsuXoDKayK+2Ji+Y//LfMGtwSogiIMjjtr1VKTFq7NjbIxewvoqqA==" saltValue="DzVKxRNH9lCTTSj6MLHNJ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527</v>
      </c>
      <c r="G2" s="151"/>
      <c r="H2" s="152"/>
    </row>
    <row r="3" spans="1:8" x14ac:dyDescent="0.2">
      <c r="A3" s="148" t="s">
        <v>520</v>
      </c>
      <c r="B3" s="153"/>
      <c r="C3" s="154"/>
      <c r="D3" s="155">
        <v>30392</v>
      </c>
      <c r="E3" s="156"/>
      <c r="F3" s="157">
        <v>51849</v>
      </c>
      <c r="G3" s="158"/>
      <c r="H3" s="159"/>
    </row>
    <row r="4" spans="1:8" x14ac:dyDescent="0.2">
      <c r="A4" s="160"/>
      <c r="B4" s="161"/>
      <c r="C4" s="162"/>
      <c r="D4" s="163">
        <v>9081</v>
      </c>
      <c r="E4" s="164"/>
      <c r="F4" s="165">
        <v>26326</v>
      </c>
      <c r="G4" s="166"/>
      <c r="H4" s="167"/>
    </row>
    <row r="5" spans="1:8" x14ac:dyDescent="0.2">
      <c r="A5" s="148" t="s">
        <v>522</v>
      </c>
      <c r="B5" s="153"/>
      <c r="C5" s="154"/>
      <c r="D5" s="155">
        <v>47723</v>
      </c>
      <c r="E5" s="156"/>
      <c r="F5" s="157">
        <v>52191</v>
      </c>
      <c r="G5" s="158"/>
      <c r="H5" s="159"/>
    </row>
    <row r="6" spans="1:8" x14ac:dyDescent="0.2">
      <c r="A6" s="160"/>
      <c r="B6" s="161"/>
      <c r="C6" s="162"/>
      <c r="D6" s="163">
        <v>19511</v>
      </c>
      <c r="E6" s="164"/>
      <c r="F6" s="165">
        <v>26807</v>
      </c>
      <c r="G6" s="166"/>
      <c r="H6" s="167"/>
    </row>
    <row r="7" spans="1:8" x14ac:dyDescent="0.2">
      <c r="A7" s="148" t="s">
        <v>523</v>
      </c>
      <c r="B7" s="153"/>
      <c r="C7" s="154"/>
      <c r="D7" s="155">
        <v>40462</v>
      </c>
      <c r="E7" s="156"/>
      <c r="F7" s="157">
        <v>48105</v>
      </c>
      <c r="G7" s="158"/>
      <c r="H7" s="159"/>
    </row>
    <row r="8" spans="1:8" x14ac:dyDescent="0.2">
      <c r="A8" s="160"/>
      <c r="B8" s="161"/>
      <c r="C8" s="162"/>
      <c r="D8" s="163">
        <v>18915</v>
      </c>
      <c r="E8" s="164"/>
      <c r="F8" s="165">
        <v>24072</v>
      </c>
      <c r="G8" s="166"/>
      <c r="H8" s="167"/>
    </row>
    <row r="9" spans="1:8" x14ac:dyDescent="0.2">
      <c r="A9" s="148" t="s">
        <v>524</v>
      </c>
      <c r="B9" s="153"/>
      <c r="C9" s="154"/>
      <c r="D9" s="155">
        <v>42323</v>
      </c>
      <c r="E9" s="156"/>
      <c r="F9" s="157">
        <v>47446</v>
      </c>
      <c r="G9" s="158"/>
      <c r="H9" s="159"/>
    </row>
    <row r="10" spans="1:8" x14ac:dyDescent="0.2">
      <c r="A10" s="160"/>
      <c r="B10" s="161"/>
      <c r="C10" s="162"/>
      <c r="D10" s="163">
        <v>11549</v>
      </c>
      <c r="E10" s="164"/>
      <c r="F10" s="165">
        <v>24371</v>
      </c>
      <c r="G10" s="166"/>
      <c r="H10" s="167"/>
    </row>
    <row r="11" spans="1:8" x14ac:dyDescent="0.2">
      <c r="A11" s="148" t="s">
        <v>525</v>
      </c>
      <c r="B11" s="153"/>
      <c r="C11" s="154"/>
      <c r="D11" s="155">
        <v>52214</v>
      </c>
      <c r="E11" s="156"/>
      <c r="F11" s="157">
        <v>48387</v>
      </c>
      <c r="G11" s="158"/>
      <c r="H11" s="159"/>
    </row>
    <row r="12" spans="1:8" x14ac:dyDescent="0.2">
      <c r="A12" s="160"/>
      <c r="B12" s="161"/>
      <c r="C12" s="168"/>
      <c r="D12" s="163">
        <v>18266</v>
      </c>
      <c r="E12" s="164"/>
      <c r="F12" s="165">
        <v>25592</v>
      </c>
      <c r="G12" s="166"/>
      <c r="H12" s="167"/>
    </row>
    <row r="13" spans="1:8" x14ac:dyDescent="0.2">
      <c r="A13" s="148"/>
      <c r="B13" s="153"/>
      <c r="C13" s="169"/>
      <c r="D13" s="170">
        <v>42623</v>
      </c>
      <c r="E13" s="171"/>
      <c r="F13" s="172">
        <v>49596</v>
      </c>
      <c r="G13" s="173"/>
      <c r="H13" s="159"/>
    </row>
    <row r="14" spans="1:8" x14ac:dyDescent="0.2">
      <c r="A14" s="160"/>
      <c r="B14" s="161"/>
      <c r="C14" s="162"/>
      <c r="D14" s="163">
        <v>15464</v>
      </c>
      <c r="E14" s="164"/>
      <c r="F14" s="165">
        <v>25434</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2.12</v>
      </c>
      <c r="C19" s="174">
        <f>ROUND(VALUE(SUBSTITUTE(実質収支比率等に係る経年分析!G$48,"▲","-")),2)</f>
        <v>2.13</v>
      </c>
      <c r="D19" s="174">
        <f>ROUND(VALUE(SUBSTITUTE(実質収支比率等に係る経年分析!H$48,"▲","-")),2)</f>
        <v>2.98</v>
      </c>
      <c r="E19" s="174">
        <f>ROUND(VALUE(SUBSTITUTE(実質収支比率等に係る経年分析!I$48,"▲","-")),2)</f>
        <v>3.07</v>
      </c>
      <c r="F19" s="174">
        <f>ROUND(VALUE(SUBSTITUTE(実質収支比率等に係る経年分析!J$48,"▲","-")),2)</f>
        <v>2.85</v>
      </c>
    </row>
    <row r="20" spans="1:11" x14ac:dyDescent="0.2">
      <c r="A20" s="174" t="s">
        <v>53</v>
      </c>
      <c r="B20" s="174">
        <f>ROUND(VALUE(SUBSTITUTE(実質収支比率等に係る経年分析!F$47,"▲","-")),2)</f>
        <v>14.57</v>
      </c>
      <c r="C20" s="174">
        <f>ROUND(VALUE(SUBSTITUTE(実質収支比率等に係る経年分析!G$47,"▲","-")),2)</f>
        <v>15.93</v>
      </c>
      <c r="D20" s="174">
        <f>ROUND(VALUE(SUBSTITUTE(実質収支比率等に係る経年分析!H$47,"▲","-")),2)</f>
        <v>16.489999999999998</v>
      </c>
      <c r="E20" s="174">
        <f>ROUND(VALUE(SUBSTITUTE(実質収支比率等に係る経年分析!I$47,"▲","-")),2)</f>
        <v>19.12</v>
      </c>
      <c r="F20" s="174">
        <f>ROUND(VALUE(SUBSTITUTE(実質収支比率等に係る経年分析!J$47,"▲","-")),2)</f>
        <v>17.62</v>
      </c>
    </row>
    <row r="21" spans="1:11" x14ac:dyDescent="0.2">
      <c r="A21" s="174" t="s">
        <v>54</v>
      </c>
      <c r="B21" s="174">
        <f>IF(ISNUMBER(VALUE(SUBSTITUTE(実質収支比率等に係る経年分析!F$49,"▲","-"))),ROUND(VALUE(SUBSTITUTE(実質収支比率等に係る経年分析!F$49,"▲","-")),2),NA())</f>
        <v>2.15</v>
      </c>
      <c r="C21" s="174">
        <f>IF(ISNUMBER(VALUE(SUBSTITUTE(実質収支比率等に係る経年分析!G$49,"▲","-"))),ROUND(VALUE(SUBSTITUTE(実質収支比率等に係る経年分析!G$49,"▲","-")),2),NA())</f>
        <v>1.7</v>
      </c>
      <c r="D21" s="174">
        <f>IF(ISNUMBER(VALUE(SUBSTITUTE(実質収支比率等に係る経年分析!H$49,"▲","-"))),ROUND(VALUE(SUBSTITUTE(実質収支比率等に係る経年分析!H$49,"▲","-")),2),NA())</f>
        <v>2.41</v>
      </c>
      <c r="E21" s="174">
        <f>IF(ISNUMBER(VALUE(SUBSTITUTE(実質収支比率等に係る経年分析!I$49,"▲","-"))),ROUND(VALUE(SUBSTITUTE(実質収支比率等に係る経年分析!I$49,"▲","-")),2),NA())</f>
        <v>2.86</v>
      </c>
      <c r="F21" s="174">
        <f>IF(ISNUMBER(VALUE(SUBSTITUTE(実質収支比率等に係る経年分析!J$49,"▲","-"))),ROUND(VALUE(SUBSTITUTE(実質収支比率等に係る経年分析!J$49,"▲","-")),2),NA())</f>
        <v>-0.45</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0.01</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0.02</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0.04</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0.04</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後期高齢者医療特別会計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0.08</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7.0000000000000007E-2</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0.08</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0.09</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0.47</v>
      </c>
    </row>
    <row r="30" spans="1:11" x14ac:dyDescent="0.2">
      <c r="A30" s="175" t="str">
        <f>IF(連結実質赤字比率に係る赤字・黒字の構成分析!C$40="",NA(),連結実質赤字比率に係る赤字・黒字の構成分析!C$40)</f>
        <v>介護保険特別会計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0.64</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1.38</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1.1499999999999999</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1.2</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1.08</v>
      </c>
    </row>
    <row r="31" spans="1:11" x14ac:dyDescent="0.2">
      <c r="A31" s="175" t="str">
        <f>IF(連結実質赤字比率に係る赤字・黒字の構成分析!C$39="",NA(),連結実質赤字比率に係る赤字・黒字の構成分析!C$39)</f>
        <v>一般会計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2.11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2.11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2.95</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3.02</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2.8</v>
      </c>
    </row>
    <row r="32" spans="1:11" x14ac:dyDescent="0.2">
      <c r="A32" s="175" t="str">
        <f>IF(連結実質赤字比率に係る赤字・黒字の構成分析!C$38="",NA(),連結実質赤字比率に係る赤字・黒字の構成分析!C$38)</f>
        <v>下水道事業会計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1.99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2.13</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2.8</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3.36</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4.28</v>
      </c>
    </row>
    <row r="33" spans="1:16" x14ac:dyDescent="0.2">
      <c r="A33" s="175" t="str">
        <f>IF(連結実質赤字比率に係る赤字・黒字の構成分析!C$37="",NA(),連結実質赤字比率に係る赤字・黒字の構成分析!C$37)</f>
        <v>病院事業会計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2.21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3.67</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5.77</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7.61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6.63</v>
      </c>
    </row>
    <row r="34" spans="1:16" x14ac:dyDescent="0.2">
      <c r="A34" s="175" t="str">
        <f>IF(連結実質赤字比率に係る赤字・黒字の構成分析!C$36="",NA(),連結実質赤字比率に係る赤字・黒字の構成分析!C$36)</f>
        <v>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8.09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8.89</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9.73</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10.99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10.89</v>
      </c>
    </row>
    <row r="35" spans="1:16" x14ac:dyDescent="0.2">
      <c r="A35" s="175" t="str">
        <f>IF(連結実質赤字比率に係る赤字・黒字の構成分析!C$35="",NA(),連結実質赤字比率に係る赤字・黒字の構成分析!C$35)</f>
        <v>自動車駐車場特別会計</v>
      </c>
      <c r="B35" s="175">
        <f>IF(ROUND(VALUE(SUBSTITUTE(連結実質赤字比率に係る赤字・黒字の構成分析!F$35,"▲", "-")), 2) &lt; 0, ABS(ROUND(VALUE(SUBSTITUTE(連結実質赤字比率に係る赤字・黒字の構成分析!F$35,"▲", "-")), 2)), NA())</f>
        <v>0.21</v>
      </c>
      <c r="C35" s="175" t="e">
        <f>IF(ROUND(VALUE(SUBSTITUTE(連結実質赤字比率に係る赤字・黒字の構成分析!F$35,"▲", "-")), 2) &gt;= 0, ABS(ROUND(VALUE(SUBSTITUTE(連結実質赤字比率に係る赤字・黒字の構成分析!F$35,"▲", "-")), 2)), NA())</f>
        <v>#N/A</v>
      </c>
      <c r="D35" s="175">
        <f>IF(ROUND(VALUE(SUBSTITUTE(連結実質赤字比率に係る赤字・黒字の構成分析!G$35,"▲", "-")), 2) &lt; 0, ABS(ROUND(VALUE(SUBSTITUTE(連結実質赤字比率に係る赤字・黒字の構成分析!G$35,"▲", "-")), 2)), NA())</f>
        <v>0.18</v>
      </c>
      <c r="E35" s="175" t="e">
        <f>IF(ROUND(VALUE(SUBSTITUTE(連結実質赤字比率に係る赤字・黒字の構成分析!G$35,"▲", "-")), 2) &gt;= 0, ABS(ROUND(VALUE(SUBSTITUTE(連結実質赤字比率に係る赤字・黒字の構成分析!G$35,"▲", "-")), 2)), NA())</f>
        <v>#N/A</v>
      </c>
      <c r="F35" s="175">
        <f>IF(ROUND(VALUE(SUBSTITUTE(連結実質赤字比率に係る赤字・黒字の構成分析!H$35,"▲", "-")), 2) &lt; 0, ABS(ROUND(VALUE(SUBSTITUTE(連結実質赤字比率に係る赤字・黒字の構成分析!H$35,"▲", "-")), 2)), NA())</f>
        <v>0.13</v>
      </c>
      <c r="G35" s="175" t="e">
        <f>IF(ROUND(VALUE(SUBSTITUTE(連結実質赤字比率に係る赤字・黒字の構成分析!H$35,"▲", "-")), 2) &gt;= 0, ABS(ROUND(VALUE(SUBSTITUTE(連結実質赤字比率に係る赤字・黒字の構成分析!H$35,"▲", "-")), 2)), NA())</f>
        <v>#N/A</v>
      </c>
      <c r="H35" s="175">
        <f>IF(ROUND(VALUE(SUBSTITUTE(連結実質赤字比率に係る赤字・黒字の構成分析!I$35,"▲", "-")), 2) &lt; 0, ABS(ROUND(VALUE(SUBSTITUTE(連結実質赤字比率に係る赤字・黒字の構成分析!I$35,"▲", "-")), 2)), NA())</f>
        <v>7.0000000000000007E-2</v>
      </c>
      <c r="I35" s="175" t="e">
        <f>IF(ROUND(VALUE(SUBSTITUTE(連結実質赤字比率に係る赤字・黒字の構成分析!I$35,"▲", "-")), 2) &gt;= 0, ABS(ROUND(VALUE(SUBSTITUTE(連結実質赤字比率に係る赤字・黒字の構成分析!I$35,"▲", "-")), 2)), NA())</f>
        <v>#N/A</v>
      </c>
      <c r="J35" s="175">
        <f>IF(ROUND(VALUE(SUBSTITUTE(連結実質赤字比率に係る赤字・黒字の構成分析!J$35,"▲", "-")), 2) &lt; 0, ABS(ROUND(VALUE(SUBSTITUTE(連結実質赤字比率に係る赤字・黒字の構成分析!J$35,"▲", "-")), 2)), NA())</f>
        <v>0.01</v>
      </c>
      <c r="K35" s="175" t="e">
        <f>IF(ROUND(VALUE(SUBSTITUTE(連結実質赤字比率に係る赤字・黒字の構成分析!J$35,"▲", "-")), 2) &gt;= 0, ABS(ROUND(VALUE(SUBSTITUTE(連結実質赤字比率に係る赤字・黒字の構成分析!J$35,"▲", "-")), 2)), NA())</f>
        <v>#N/A</v>
      </c>
    </row>
    <row r="36" spans="1:16" x14ac:dyDescent="0.2">
      <c r="A36" s="175" t="str">
        <f>IF(連結実質赤字比率に係る赤字・黒字の構成分析!C$34="",NA(),連結実質赤字比率に係る赤字・黒字の構成分析!C$34)</f>
        <v>国民健康保険特別会計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0.42</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0.93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0.56999999999999995</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0.5</v>
      </c>
      <c r="J36" s="175">
        <f>IF(ROUND(VALUE(SUBSTITUTE(連結実質赤字比率に係る赤字・黒字の構成分析!J$34,"▲", "-")), 2) &lt; 0, ABS(ROUND(VALUE(SUBSTITUTE(連結実質赤字比率に係る赤字・黒字の構成分析!J$34,"▲", "-")), 2)), NA())</f>
        <v>0.08</v>
      </c>
      <c r="K36" s="175" t="e">
        <f>IF(ROUND(VALUE(SUBSTITUTE(連結実質赤字比率に係る赤字・黒字の構成分析!J$34,"▲", "-")), 2) &gt;= 0, ABS(ROUND(VALUE(SUBSTITUTE(連結実質赤字比率に係る赤字・黒字の構成分析!J$34,"▲", "-")), 2)), NA())</f>
        <v>#N/A</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14044</v>
      </c>
      <c r="E42" s="176"/>
      <c r="F42" s="176"/>
      <c r="G42" s="176">
        <f>'実質公債費比率（分子）の構造'!L$52</f>
        <v>13295</v>
      </c>
      <c r="H42" s="176"/>
      <c r="I42" s="176"/>
      <c r="J42" s="176">
        <f>'実質公債費比率（分子）の構造'!M$52</f>
        <v>13358</v>
      </c>
      <c r="K42" s="176"/>
      <c r="L42" s="176"/>
      <c r="M42" s="176">
        <f>'実質公債費比率（分子）の構造'!N$52</f>
        <v>13455</v>
      </c>
      <c r="N42" s="176"/>
      <c r="O42" s="176"/>
      <c r="P42" s="176">
        <f>'実質公債費比率（分子）の構造'!O$52</f>
        <v>13123</v>
      </c>
    </row>
    <row r="43" spans="1:16" x14ac:dyDescent="0.2">
      <c r="A43" s="176" t="s">
        <v>16</v>
      </c>
      <c r="B43" s="176">
        <f>'実質公債費比率（分子）の構造'!K$51</f>
        <v>0</v>
      </c>
      <c r="C43" s="176"/>
      <c r="D43" s="176"/>
      <c r="E43" s="176">
        <f>'実質公債費比率（分子）の構造'!L$51</f>
        <v>0</v>
      </c>
      <c r="F43" s="176"/>
      <c r="G43" s="176"/>
      <c r="H43" s="176">
        <f>'実質公債費比率（分子）の構造'!M$51</f>
        <v>0</v>
      </c>
      <c r="I43" s="176"/>
      <c r="J43" s="176"/>
      <c r="K43" s="176">
        <f>'実質公債費比率（分子）の構造'!N$51</f>
        <v>1</v>
      </c>
      <c r="L43" s="176"/>
      <c r="M43" s="176"/>
      <c r="N43" s="176">
        <f>'実質公債費比率（分子）の構造'!O$51</f>
        <v>4</v>
      </c>
      <c r="O43" s="176"/>
      <c r="P43" s="176"/>
    </row>
    <row r="44" spans="1:16" x14ac:dyDescent="0.2">
      <c r="A44" s="176" t="s">
        <v>62</v>
      </c>
      <c r="B44" s="176">
        <f>'実質公債費比率（分子）の構造'!K$50</f>
        <v>11</v>
      </c>
      <c r="C44" s="176"/>
      <c r="D44" s="176"/>
      <c r="E44" s="176">
        <f>'実質公債費比率（分子）の構造'!L$50</f>
        <v>11</v>
      </c>
      <c r="F44" s="176"/>
      <c r="G44" s="176"/>
      <c r="H44" s="176">
        <f>'実質公債費比率（分子）の構造'!M$50</f>
        <v>11</v>
      </c>
      <c r="I44" s="176"/>
      <c r="J44" s="176"/>
      <c r="K44" s="176">
        <f>'実質公債費比率（分子）の構造'!N$50</f>
        <v>11</v>
      </c>
      <c r="L44" s="176"/>
      <c r="M44" s="176"/>
      <c r="N44" s="176">
        <f>'実質公債費比率（分子）の構造'!O$50</f>
        <v>11</v>
      </c>
      <c r="O44" s="176"/>
      <c r="P44" s="176"/>
    </row>
    <row r="45" spans="1:16" x14ac:dyDescent="0.2">
      <c r="A45" s="176" t="s">
        <v>63</v>
      </c>
      <c r="B45" s="176">
        <f>'実質公債費比率（分子）の構造'!K$49</f>
        <v>401</v>
      </c>
      <c r="C45" s="176"/>
      <c r="D45" s="176"/>
      <c r="E45" s="176">
        <f>'実質公債費比率（分子）の構造'!L$49</f>
        <v>377</v>
      </c>
      <c r="F45" s="176"/>
      <c r="G45" s="176"/>
      <c r="H45" s="176">
        <f>'実質公債費比率（分子）の構造'!M$49</f>
        <v>382</v>
      </c>
      <c r="I45" s="176"/>
      <c r="J45" s="176"/>
      <c r="K45" s="176">
        <f>'実質公債費比率（分子）の構造'!N$49</f>
        <v>391</v>
      </c>
      <c r="L45" s="176"/>
      <c r="M45" s="176"/>
      <c r="N45" s="176">
        <f>'実質公債費比率（分子）の構造'!O$49</f>
        <v>321</v>
      </c>
      <c r="O45" s="176"/>
      <c r="P45" s="176"/>
    </row>
    <row r="46" spans="1:16" x14ac:dyDescent="0.2">
      <c r="A46" s="176" t="s">
        <v>64</v>
      </c>
      <c r="B46" s="176">
        <f>'実質公債費比率（分子）の構造'!K$48</f>
        <v>3239</v>
      </c>
      <c r="C46" s="176"/>
      <c r="D46" s="176"/>
      <c r="E46" s="176">
        <f>'実質公債費比率（分子）の構造'!L$48</f>
        <v>2857</v>
      </c>
      <c r="F46" s="176"/>
      <c r="G46" s="176"/>
      <c r="H46" s="176">
        <f>'実質公債費比率（分子）の構造'!M$48</f>
        <v>2879</v>
      </c>
      <c r="I46" s="176"/>
      <c r="J46" s="176"/>
      <c r="K46" s="176">
        <f>'実質公債費比率（分子）の構造'!N$48</f>
        <v>2709</v>
      </c>
      <c r="L46" s="176"/>
      <c r="M46" s="176"/>
      <c r="N46" s="176">
        <f>'実質公債費比率（分子）の構造'!O$48</f>
        <v>2989</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9672</v>
      </c>
      <c r="C49" s="176"/>
      <c r="D49" s="176"/>
      <c r="E49" s="176">
        <f>'実質公債費比率（分子）の構造'!L$45</f>
        <v>10090</v>
      </c>
      <c r="F49" s="176"/>
      <c r="G49" s="176"/>
      <c r="H49" s="176">
        <f>'実質公債費比率（分子）の構造'!M$45</f>
        <v>10644</v>
      </c>
      <c r="I49" s="176"/>
      <c r="J49" s="176"/>
      <c r="K49" s="176">
        <f>'実質公債費比率（分子）の構造'!N$45</f>
        <v>11051</v>
      </c>
      <c r="L49" s="176"/>
      <c r="M49" s="176"/>
      <c r="N49" s="176">
        <f>'実質公債費比率（分子）の構造'!O$45</f>
        <v>11946</v>
      </c>
      <c r="O49" s="176"/>
      <c r="P49" s="176"/>
    </row>
    <row r="50" spans="1:16" x14ac:dyDescent="0.2">
      <c r="A50" s="176" t="s">
        <v>67</v>
      </c>
      <c r="B50" s="176" t="e">
        <f>NA()</f>
        <v>#N/A</v>
      </c>
      <c r="C50" s="176">
        <f>IF(ISNUMBER('実質公債費比率（分子）の構造'!K$53),'実質公債費比率（分子）の構造'!K$53,NA())</f>
        <v>-721</v>
      </c>
      <c r="D50" s="176" t="e">
        <f>NA()</f>
        <v>#N/A</v>
      </c>
      <c r="E50" s="176" t="e">
        <f>NA()</f>
        <v>#N/A</v>
      </c>
      <c r="F50" s="176">
        <f>IF(ISNUMBER('実質公債費比率（分子）の構造'!L$53),'実質公債費比率（分子）の構造'!L$53,NA())</f>
        <v>40</v>
      </c>
      <c r="G50" s="176" t="e">
        <f>NA()</f>
        <v>#N/A</v>
      </c>
      <c r="H50" s="176" t="e">
        <f>NA()</f>
        <v>#N/A</v>
      </c>
      <c r="I50" s="176">
        <f>IF(ISNUMBER('実質公債費比率（分子）の構造'!M$53),'実質公債費比率（分子）の構造'!M$53,NA())</f>
        <v>558</v>
      </c>
      <c r="J50" s="176" t="e">
        <f>NA()</f>
        <v>#N/A</v>
      </c>
      <c r="K50" s="176" t="e">
        <f>NA()</f>
        <v>#N/A</v>
      </c>
      <c r="L50" s="176">
        <f>IF(ISNUMBER('実質公債費比率（分子）の構造'!N$53),'実質公債費比率（分子）の構造'!N$53,NA())</f>
        <v>708</v>
      </c>
      <c r="M50" s="176" t="e">
        <f>NA()</f>
        <v>#N/A</v>
      </c>
      <c r="N50" s="176" t="e">
        <f>NA()</f>
        <v>#N/A</v>
      </c>
      <c r="O50" s="176">
        <f>IF(ISNUMBER('実質公債費比率（分子）の構造'!O$53),'実質公債費比率（分子）の構造'!O$53,NA())</f>
        <v>2148</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119413</v>
      </c>
      <c r="E56" s="175"/>
      <c r="F56" s="175"/>
      <c r="G56" s="175">
        <f>'将来負担比率（分子）の構造'!J$52</f>
        <v>119111</v>
      </c>
      <c r="H56" s="175"/>
      <c r="I56" s="175"/>
      <c r="J56" s="175">
        <f>'将来負担比率（分子）の構造'!K$52</f>
        <v>116840</v>
      </c>
      <c r="K56" s="175"/>
      <c r="L56" s="175"/>
      <c r="M56" s="175">
        <f>'将来負担比率（分子）の構造'!L$52</f>
        <v>113778</v>
      </c>
      <c r="N56" s="175"/>
      <c r="O56" s="175"/>
      <c r="P56" s="175">
        <f>'将来負担比率（分子）の構造'!M$52</f>
        <v>109393</v>
      </c>
    </row>
    <row r="57" spans="1:16" x14ac:dyDescent="0.2">
      <c r="A57" s="175" t="s">
        <v>42</v>
      </c>
      <c r="B57" s="175"/>
      <c r="C57" s="175"/>
      <c r="D57" s="175">
        <f>'将来負担比率（分子）の構造'!I$51</f>
        <v>28285</v>
      </c>
      <c r="E57" s="175"/>
      <c r="F57" s="175"/>
      <c r="G57" s="175">
        <f>'将来負担比率（分子）の構造'!J$51</f>
        <v>26448</v>
      </c>
      <c r="H57" s="175"/>
      <c r="I57" s="175"/>
      <c r="J57" s="175">
        <f>'将来負担比率（分子）の構造'!K$51</f>
        <v>26294</v>
      </c>
      <c r="K57" s="175"/>
      <c r="L57" s="175"/>
      <c r="M57" s="175">
        <f>'将来負担比率（分子）の構造'!L$51</f>
        <v>26706</v>
      </c>
      <c r="N57" s="175"/>
      <c r="O57" s="175"/>
      <c r="P57" s="175">
        <f>'将来負担比率（分子）の構造'!M$51</f>
        <v>26723</v>
      </c>
    </row>
    <row r="58" spans="1:16" x14ac:dyDescent="0.2">
      <c r="A58" s="175" t="s">
        <v>41</v>
      </c>
      <c r="B58" s="175"/>
      <c r="C58" s="175"/>
      <c r="D58" s="175">
        <f>'将来負担比率（分子）の構造'!I$50</f>
        <v>33265</v>
      </c>
      <c r="E58" s="175"/>
      <c r="F58" s="175"/>
      <c r="G58" s="175">
        <f>'将来負担比率（分子）の構造'!J$50</f>
        <v>33335</v>
      </c>
      <c r="H58" s="175"/>
      <c r="I58" s="175"/>
      <c r="J58" s="175">
        <f>'将来負担比率（分子）の構造'!K$50</f>
        <v>36881</v>
      </c>
      <c r="K58" s="175"/>
      <c r="L58" s="175"/>
      <c r="M58" s="175">
        <f>'将来負担比率（分子）の構造'!L$50</f>
        <v>40626</v>
      </c>
      <c r="N58" s="175"/>
      <c r="O58" s="175"/>
      <c r="P58" s="175">
        <f>'将来負担比率（分子）の構造'!M$50</f>
        <v>40302</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f>'将来負担比率（分子）の構造'!I$46</f>
        <v>1136</v>
      </c>
      <c r="C61" s="175"/>
      <c r="D61" s="175"/>
      <c r="E61" s="175">
        <f>'将来負担比率（分子）の構造'!J$46</f>
        <v>1080</v>
      </c>
      <c r="F61" s="175"/>
      <c r="G61" s="175"/>
      <c r="H61" s="175">
        <f>'将来負担比率（分子）の構造'!K$46</f>
        <v>1075</v>
      </c>
      <c r="I61" s="175"/>
      <c r="J61" s="175"/>
      <c r="K61" s="175">
        <f>'将来負担比率（分子）の構造'!L$46</f>
        <v>906</v>
      </c>
      <c r="L61" s="175"/>
      <c r="M61" s="175"/>
      <c r="N61" s="175">
        <f>'将来負担比率（分子）の構造'!M$46</f>
        <v>740</v>
      </c>
      <c r="O61" s="175"/>
      <c r="P61" s="175"/>
    </row>
    <row r="62" spans="1:16" x14ac:dyDescent="0.2">
      <c r="A62" s="175" t="s">
        <v>35</v>
      </c>
      <c r="B62" s="175">
        <f>'将来負担比率（分子）の構造'!I$45</f>
        <v>14648</v>
      </c>
      <c r="C62" s="175"/>
      <c r="D62" s="175"/>
      <c r="E62" s="175">
        <f>'将来負担比率（分子）の構造'!J$45</f>
        <v>13416</v>
      </c>
      <c r="F62" s="175"/>
      <c r="G62" s="175"/>
      <c r="H62" s="175">
        <f>'将来負担比率（分子）の構造'!K$45</f>
        <v>13041</v>
      </c>
      <c r="I62" s="175"/>
      <c r="J62" s="175"/>
      <c r="K62" s="175">
        <f>'将来負担比率（分子）の構造'!L$45</f>
        <v>13077</v>
      </c>
      <c r="L62" s="175"/>
      <c r="M62" s="175"/>
      <c r="N62" s="175">
        <f>'将来負担比率（分子）の構造'!M$45</f>
        <v>13360</v>
      </c>
      <c r="O62" s="175"/>
      <c r="P62" s="175"/>
    </row>
    <row r="63" spans="1:16" x14ac:dyDescent="0.2">
      <c r="A63" s="175" t="s">
        <v>34</v>
      </c>
      <c r="B63" s="175">
        <f>'将来負担比率（分子）の構造'!I$44</f>
        <v>2075</v>
      </c>
      <c r="C63" s="175"/>
      <c r="D63" s="175"/>
      <c r="E63" s="175">
        <f>'将来負担比率（分子）の構造'!J$44</f>
        <v>1823</v>
      </c>
      <c r="F63" s="175"/>
      <c r="G63" s="175"/>
      <c r="H63" s="175">
        <f>'将来負担比率（分子）の構造'!K$44</f>
        <v>1482</v>
      </c>
      <c r="I63" s="175"/>
      <c r="J63" s="175"/>
      <c r="K63" s="175">
        <f>'将来負担比率（分子）の構造'!L$44</f>
        <v>1223</v>
      </c>
      <c r="L63" s="175"/>
      <c r="M63" s="175"/>
      <c r="N63" s="175">
        <f>'将来負担比率（分子）の構造'!M$44</f>
        <v>1474</v>
      </c>
      <c r="O63" s="175"/>
      <c r="P63" s="175"/>
    </row>
    <row r="64" spans="1:16" x14ac:dyDescent="0.2">
      <c r="A64" s="175" t="s">
        <v>33</v>
      </c>
      <c r="B64" s="175">
        <f>'将来負担比率（分子）の構造'!I$43</f>
        <v>31141</v>
      </c>
      <c r="C64" s="175"/>
      <c r="D64" s="175"/>
      <c r="E64" s="175">
        <f>'将来負担比率（分子）の構造'!J$43</f>
        <v>29334</v>
      </c>
      <c r="F64" s="175"/>
      <c r="G64" s="175"/>
      <c r="H64" s="175">
        <f>'将来負担比率（分子）の構造'!K$43</f>
        <v>27461</v>
      </c>
      <c r="I64" s="175"/>
      <c r="J64" s="175"/>
      <c r="K64" s="175">
        <f>'将来負担比率（分子）の構造'!L$43</f>
        <v>25207</v>
      </c>
      <c r="L64" s="175"/>
      <c r="M64" s="175"/>
      <c r="N64" s="175">
        <f>'将来負担比率（分子）の構造'!M$43</f>
        <v>24862</v>
      </c>
      <c r="O64" s="175"/>
      <c r="P64" s="175"/>
    </row>
    <row r="65" spans="1:16" x14ac:dyDescent="0.2">
      <c r="A65" s="175" t="s">
        <v>32</v>
      </c>
      <c r="B65" s="175">
        <f>'将来負担比率（分子）の構造'!I$42</f>
        <v>4663</v>
      </c>
      <c r="C65" s="175"/>
      <c r="D65" s="175"/>
      <c r="E65" s="175">
        <f>'将来負担比率（分子）の構造'!J$42</f>
        <v>4646</v>
      </c>
      <c r="F65" s="175"/>
      <c r="G65" s="175"/>
      <c r="H65" s="175">
        <f>'将来負担比率（分子）の構造'!K$42</f>
        <v>4425</v>
      </c>
      <c r="I65" s="175"/>
      <c r="J65" s="175"/>
      <c r="K65" s="175">
        <f>'将来負担比率（分子）の構造'!L$42</f>
        <v>3917</v>
      </c>
      <c r="L65" s="175"/>
      <c r="M65" s="175"/>
      <c r="N65" s="175">
        <f>'将来負担比率（分子）の構造'!M$42</f>
        <v>3245</v>
      </c>
      <c r="O65" s="175"/>
      <c r="P65" s="175"/>
    </row>
    <row r="66" spans="1:16" x14ac:dyDescent="0.2">
      <c r="A66" s="175" t="s">
        <v>31</v>
      </c>
      <c r="B66" s="175">
        <f>'将来負担比率（分子）の構造'!I$41</f>
        <v>105708</v>
      </c>
      <c r="C66" s="175"/>
      <c r="D66" s="175"/>
      <c r="E66" s="175">
        <f>'将来負担比率（分子）の構造'!J$41</f>
        <v>111037</v>
      </c>
      <c r="F66" s="175"/>
      <c r="G66" s="175"/>
      <c r="H66" s="175">
        <f>'将来負担比率（分子）の構造'!K$41</f>
        <v>113685</v>
      </c>
      <c r="I66" s="175"/>
      <c r="J66" s="175"/>
      <c r="K66" s="175">
        <f>'将来負担比率（分子）の構造'!L$41</f>
        <v>112893</v>
      </c>
      <c r="L66" s="175"/>
      <c r="M66" s="175"/>
      <c r="N66" s="175">
        <f>'将来負担比率（分子）の構造'!M$41</f>
        <v>113794</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13602</v>
      </c>
      <c r="C72" s="179">
        <f>基金残高に係る経年分析!G55</f>
        <v>15499</v>
      </c>
      <c r="D72" s="179">
        <f>基金残高に係る経年分析!H55</f>
        <v>14535</v>
      </c>
    </row>
    <row r="73" spans="1:16" x14ac:dyDescent="0.2">
      <c r="A73" s="178" t="s">
        <v>74</v>
      </c>
      <c r="B73" s="179">
        <f>基金残高に係る経年分析!F56</f>
        <v>5397</v>
      </c>
      <c r="C73" s="179">
        <f>基金残高に係る経年分析!G56</f>
        <v>5897</v>
      </c>
      <c r="D73" s="179">
        <f>基金残高に係る経年分析!H56</f>
        <v>6114</v>
      </c>
    </row>
    <row r="74" spans="1:16" x14ac:dyDescent="0.2">
      <c r="A74" s="178" t="s">
        <v>75</v>
      </c>
      <c r="B74" s="179">
        <f>基金残高に係る経年分析!F57</f>
        <v>14151</v>
      </c>
      <c r="C74" s="179">
        <f>基金残高に係る経年分析!G57</f>
        <v>15541</v>
      </c>
      <c r="D74" s="179">
        <f>基金残高に係る経年分析!H57</f>
        <v>16263</v>
      </c>
    </row>
  </sheetData>
  <sheetProtection algorithmName="SHA-512" hashValue="suiPyVIEs6t4DWjejTAqTMhtCH00tj1+zeC372ahM6Tv9gBh71qazP5yfCSVQiWSu3IYAo4qnNOUqlqcFPHphA==" saltValue="qEflnTMmsJbmvsvO8+/5B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58015446</v>
      </c>
      <c r="S5" s="613"/>
      <c r="T5" s="613"/>
      <c r="U5" s="613"/>
      <c r="V5" s="613"/>
      <c r="W5" s="613"/>
      <c r="X5" s="613"/>
      <c r="Y5" s="614"/>
      <c r="Z5" s="615">
        <v>34</v>
      </c>
      <c r="AA5" s="615"/>
      <c r="AB5" s="615"/>
      <c r="AC5" s="615"/>
      <c r="AD5" s="616">
        <v>53188235</v>
      </c>
      <c r="AE5" s="616"/>
      <c r="AF5" s="616"/>
      <c r="AG5" s="616"/>
      <c r="AH5" s="616"/>
      <c r="AI5" s="616"/>
      <c r="AJ5" s="616"/>
      <c r="AK5" s="616"/>
      <c r="AL5" s="617">
        <v>64.900000000000006</v>
      </c>
      <c r="AM5" s="618"/>
      <c r="AN5" s="618"/>
      <c r="AO5" s="619"/>
      <c r="AP5" s="609" t="s">
        <v>216</v>
      </c>
      <c r="AQ5" s="610"/>
      <c r="AR5" s="610"/>
      <c r="AS5" s="610"/>
      <c r="AT5" s="610"/>
      <c r="AU5" s="610"/>
      <c r="AV5" s="610"/>
      <c r="AW5" s="610"/>
      <c r="AX5" s="610"/>
      <c r="AY5" s="610"/>
      <c r="AZ5" s="610"/>
      <c r="BA5" s="610"/>
      <c r="BB5" s="610"/>
      <c r="BC5" s="610"/>
      <c r="BD5" s="610"/>
      <c r="BE5" s="610"/>
      <c r="BF5" s="611"/>
      <c r="BG5" s="623">
        <v>51707862</v>
      </c>
      <c r="BH5" s="624"/>
      <c r="BI5" s="624"/>
      <c r="BJ5" s="624"/>
      <c r="BK5" s="624"/>
      <c r="BL5" s="624"/>
      <c r="BM5" s="624"/>
      <c r="BN5" s="625"/>
      <c r="BO5" s="626">
        <v>89.1</v>
      </c>
      <c r="BP5" s="626"/>
      <c r="BQ5" s="626"/>
      <c r="BR5" s="626"/>
      <c r="BS5" s="627">
        <v>687349</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648548</v>
      </c>
      <c r="S6" s="624"/>
      <c r="T6" s="624"/>
      <c r="U6" s="624"/>
      <c r="V6" s="624"/>
      <c r="W6" s="624"/>
      <c r="X6" s="624"/>
      <c r="Y6" s="625"/>
      <c r="Z6" s="626">
        <v>0.4</v>
      </c>
      <c r="AA6" s="626"/>
      <c r="AB6" s="626"/>
      <c r="AC6" s="626"/>
      <c r="AD6" s="627">
        <v>648548</v>
      </c>
      <c r="AE6" s="627"/>
      <c r="AF6" s="627"/>
      <c r="AG6" s="627"/>
      <c r="AH6" s="627"/>
      <c r="AI6" s="627"/>
      <c r="AJ6" s="627"/>
      <c r="AK6" s="627"/>
      <c r="AL6" s="628">
        <v>0.8</v>
      </c>
      <c r="AM6" s="629"/>
      <c r="AN6" s="629"/>
      <c r="AO6" s="630"/>
      <c r="AP6" s="620" t="s">
        <v>221</v>
      </c>
      <c r="AQ6" s="621"/>
      <c r="AR6" s="621"/>
      <c r="AS6" s="621"/>
      <c r="AT6" s="621"/>
      <c r="AU6" s="621"/>
      <c r="AV6" s="621"/>
      <c r="AW6" s="621"/>
      <c r="AX6" s="621"/>
      <c r="AY6" s="621"/>
      <c r="AZ6" s="621"/>
      <c r="BA6" s="621"/>
      <c r="BB6" s="621"/>
      <c r="BC6" s="621"/>
      <c r="BD6" s="621"/>
      <c r="BE6" s="621"/>
      <c r="BF6" s="622"/>
      <c r="BG6" s="623">
        <v>51707862</v>
      </c>
      <c r="BH6" s="624"/>
      <c r="BI6" s="624"/>
      <c r="BJ6" s="624"/>
      <c r="BK6" s="624"/>
      <c r="BL6" s="624"/>
      <c r="BM6" s="624"/>
      <c r="BN6" s="625"/>
      <c r="BO6" s="626">
        <v>89.1</v>
      </c>
      <c r="BP6" s="626"/>
      <c r="BQ6" s="626"/>
      <c r="BR6" s="626"/>
      <c r="BS6" s="627">
        <v>687349</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635611</v>
      </c>
      <c r="CS6" s="624"/>
      <c r="CT6" s="624"/>
      <c r="CU6" s="624"/>
      <c r="CV6" s="624"/>
      <c r="CW6" s="624"/>
      <c r="CX6" s="624"/>
      <c r="CY6" s="625"/>
      <c r="CZ6" s="617">
        <v>0.4</v>
      </c>
      <c r="DA6" s="618"/>
      <c r="DB6" s="618"/>
      <c r="DC6" s="634"/>
      <c r="DD6" s="632" t="s">
        <v>122</v>
      </c>
      <c r="DE6" s="624"/>
      <c r="DF6" s="624"/>
      <c r="DG6" s="624"/>
      <c r="DH6" s="624"/>
      <c r="DI6" s="624"/>
      <c r="DJ6" s="624"/>
      <c r="DK6" s="624"/>
      <c r="DL6" s="624"/>
      <c r="DM6" s="624"/>
      <c r="DN6" s="624"/>
      <c r="DO6" s="624"/>
      <c r="DP6" s="625"/>
      <c r="DQ6" s="632">
        <v>635611</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52811</v>
      </c>
      <c r="S7" s="624"/>
      <c r="T7" s="624"/>
      <c r="U7" s="624"/>
      <c r="V7" s="624"/>
      <c r="W7" s="624"/>
      <c r="X7" s="624"/>
      <c r="Y7" s="625"/>
      <c r="Z7" s="626">
        <v>0</v>
      </c>
      <c r="AA7" s="626"/>
      <c r="AB7" s="626"/>
      <c r="AC7" s="626"/>
      <c r="AD7" s="627">
        <v>52811</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26471767</v>
      </c>
      <c r="BH7" s="624"/>
      <c r="BI7" s="624"/>
      <c r="BJ7" s="624"/>
      <c r="BK7" s="624"/>
      <c r="BL7" s="624"/>
      <c r="BM7" s="624"/>
      <c r="BN7" s="625"/>
      <c r="BO7" s="626">
        <v>45.6</v>
      </c>
      <c r="BP7" s="626"/>
      <c r="BQ7" s="626"/>
      <c r="BR7" s="626"/>
      <c r="BS7" s="627">
        <v>687349</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13084997</v>
      </c>
      <c r="CS7" s="624"/>
      <c r="CT7" s="624"/>
      <c r="CU7" s="624"/>
      <c r="CV7" s="624"/>
      <c r="CW7" s="624"/>
      <c r="CX7" s="624"/>
      <c r="CY7" s="625"/>
      <c r="CZ7" s="626">
        <v>7.8</v>
      </c>
      <c r="DA7" s="626"/>
      <c r="DB7" s="626"/>
      <c r="DC7" s="626"/>
      <c r="DD7" s="632">
        <v>293642</v>
      </c>
      <c r="DE7" s="624"/>
      <c r="DF7" s="624"/>
      <c r="DG7" s="624"/>
      <c r="DH7" s="624"/>
      <c r="DI7" s="624"/>
      <c r="DJ7" s="624"/>
      <c r="DK7" s="624"/>
      <c r="DL7" s="624"/>
      <c r="DM7" s="624"/>
      <c r="DN7" s="624"/>
      <c r="DO7" s="624"/>
      <c r="DP7" s="625"/>
      <c r="DQ7" s="632">
        <v>10999566</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527194</v>
      </c>
      <c r="S8" s="624"/>
      <c r="T8" s="624"/>
      <c r="U8" s="624"/>
      <c r="V8" s="624"/>
      <c r="W8" s="624"/>
      <c r="X8" s="624"/>
      <c r="Y8" s="625"/>
      <c r="Z8" s="626">
        <v>0.3</v>
      </c>
      <c r="AA8" s="626"/>
      <c r="AB8" s="626"/>
      <c r="AC8" s="626"/>
      <c r="AD8" s="627">
        <v>527194</v>
      </c>
      <c r="AE8" s="627"/>
      <c r="AF8" s="627"/>
      <c r="AG8" s="627"/>
      <c r="AH8" s="627"/>
      <c r="AI8" s="627"/>
      <c r="AJ8" s="627"/>
      <c r="AK8" s="627"/>
      <c r="AL8" s="628">
        <v>0.6</v>
      </c>
      <c r="AM8" s="629"/>
      <c r="AN8" s="629"/>
      <c r="AO8" s="630"/>
      <c r="AP8" s="620" t="s">
        <v>227</v>
      </c>
      <c r="AQ8" s="621"/>
      <c r="AR8" s="621"/>
      <c r="AS8" s="621"/>
      <c r="AT8" s="621"/>
      <c r="AU8" s="621"/>
      <c r="AV8" s="621"/>
      <c r="AW8" s="621"/>
      <c r="AX8" s="621"/>
      <c r="AY8" s="621"/>
      <c r="AZ8" s="621"/>
      <c r="BA8" s="621"/>
      <c r="BB8" s="621"/>
      <c r="BC8" s="621"/>
      <c r="BD8" s="621"/>
      <c r="BE8" s="621"/>
      <c r="BF8" s="622"/>
      <c r="BG8" s="623">
        <v>669645</v>
      </c>
      <c r="BH8" s="624"/>
      <c r="BI8" s="624"/>
      <c r="BJ8" s="624"/>
      <c r="BK8" s="624"/>
      <c r="BL8" s="624"/>
      <c r="BM8" s="624"/>
      <c r="BN8" s="625"/>
      <c r="BO8" s="626">
        <v>1.2</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83138658</v>
      </c>
      <c r="CS8" s="624"/>
      <c r="CT8" s="624"/>
      <c r="CU8" s="624"/>
      <c r="CV8" s="624"/>
      <c r="CW8" s="624"/>
      <c r="CX8" s="624"/>
      <c r="CY8" s="625"/>
      <c r="CZ8" s="626">
        <v>49.5</v>
      </c>
      <c r="DA8" s="626"/>
      <c r="DB8" s="626"/>
      <c r="DC8" s="626"/>
      <c r="DD8" s="632">
        <v>1043760</v>
      </c>
      <c r="DE8" s="624"/>
      <c r="DF8" s="624"/>
      <c r="DG8" s="624"/>
      <c r="DH8" s="624"/>
      <c r="DI8" s="624"/>
      <c r="DJ8" s="624"/>
      <c r="DK8" s="624"/>
      <c r="DL8" s="624"/>
      <c r="DM8" s="624"/>
      <c r="DN8" s="624"/>
      <c r="DO8" s="624"/>
      <c r="DP8" s="625"/>
      <c r="DQ8" s="632">
        <v>42263938</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566130</v>
      </c>
      <c r="S9" s="624"/>
      <c r="T9" s="624"/>
      <c r="U9" s="624"/>
      <c r="V9" s="624"/>
      <c r="W9" s="624"/>
      <c r="X9" s="624"/>
      <c r="Y9" s="625"/>
      <c r="Z9" s="626">
        <v>0.3</v>
      </c>
      <c r="AA9" s="626"/>
      <c r="AB9" s="626"/>
      <c r="AC9" s="626"/>
      <c r="AD9" s="627">
        <v>566130</v>
      </c>
      <c r="AE9" s="627"/>
      <c r="AF9" s="627"/>
      <c r="AG9" s="627"/>
      <c r="AH9" s="627"/>
      <c r="AI9" s="627"/>
      <c r="AJ9" s="627"/>
      <c r="AK9" s="627"/>
      <c r="AL9" s="628">
        <v>0.7</v>
      </c>
      <c r="AM9" s="629"/>
      <c r="AN9" s="629"/>
      <c r="AO9" s="630"/>
      <c r="AP9" s="620" t="s">
        <v>230</v>
      </c>
      <c r="AQ9" s="621"/>
      <c r="AR9" s="621"/>
      <c r="AS9" s="621"/>
      <c r="AT9" s="621"/>
      <c r="AU9" s="621"/>
      <c r="AV9" s="621"/>
      <c r="AW9" s="621"/>
      <c r="AX9" s="621"/>
      <c r="AY9" s="621"/>
      <c r="AZ9" s="621"/>
      <c r="BA9" s="621"/>
      <c r="BB9" s="621"/>
      <c r="BC9" s="621"/>
      <c r="BD9" s="621"/>
      <c r="BE9" s="621"/>
      <c r="BF9" s="622"/>
      <c r="BG9" s="623">
        <v>22607817</v>
      </c>
      <c r="BH9" s="624"/>
      <c r="BI9" s="624"/>
      <c r="BJ9" s="624"/>
      <c r="BK9" s="624"/>
      <c r="BL9" s="624"/>
      <c r="BM9" s="624"/>
      <c r="BN9" s="625"/>
      <c r="BO9" s="626">
        <v>39</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15679707</v>
      </c>
      <c r="CS9" s="624"/>
      <c r="CT9" s="624"/>
      <c r="CU9" s="624"/>
      <c r="CV9" s="624"/>
      <c r="CW9" s="624"/>
      <c r="CX9" s="624"/>
      <c r="CY9" s="625"/>
      <c r="CZ9" s="626">
        <v>9.3000000000000007</v>
      </c>
      <c r="DA9" s="626"/>
      <c r="DB9" s="626"/>
      <c r="DC9" s="626"/>
      <c r="DD9" s="632">
        <v>1182827</v>
      </c>
      <c r="DE9" s="624"/>
      <c r="DF9" s="624"/>
      <c r="DG9" s="624"/>
      <c r="DH9" s="624"/>
      <c r="DI9" s="624"/>
      <c r="DJ9" s="624"/>
      <c r="DK9" s="624"/>
      <c r="DL9" s="624"/>
      <c r="DM9" s="624"/>
      <c r="DN9" s="624"/>
      <c r="DO9" s="624"/>
      <c r="DP9" s="625"/>
      <c r="DQ9" s="632">
        <v>11257134</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788829</v>
      </c>
      <c r="BH10" s="624"/>
      <c r="BI10" s="624"/>
      <c r="BJ10" s="624"/>
      <c r="BK10" s="624"/>
      <c r="BL10" s="624"/>
      <c r="BM10" s="624"/>
      <c r="BN10" s="625"/>
      <c r="BO10" s="626">
        <v>1.4</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169356</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166136</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8832088</v>
      </c>
      <c r="S11" s="624"/>
      <c r="T11" s="624"/>
      <c r="U11" s="624"/>
      <c r="V11" s="624"/>
      <c r="W11" s="624"/>
      <c r="X11" s="624"/>
      <c r="Y11" s="625"/>
      <c r="Z11" s="628">
        <v>5.2</v>
      </c>
      <c r="AA11" s="629"/>
      <c r="AB11" s="629"/>
      <c r="AC11" s="635"/>
      <c r="AD11" s="632">
        <v>8832088</v>
      </c>
      <c r="AE11" s="624"/>
      <c r="AF11" s="624"/>
      <c r="AG11" s="624"/>
      <c r="AH11" s="624"/>
      <c r="AI11" s="624"/>
      <c r="AJ11" s="624"/>
      <c r="AK11" s="625"/>
      <c r="AL11" s="628">
        <v>10.8</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2405476</v>
      </c>
      <c r="BH11" s="624"/>
      <c r="BI11" s="624"/>
      <c r="BJ11" s="624"/>
      <c r="BK11" s="624"/>
      <c r="BL11" s="624"/>
      <c r="BM11" s="624"/>
      <c r="BN11" s="625"/>
      <c r="BO11" s="626">
        <v>4.0999999999999996</v>
      </c>
      <c r="BP11" s="626"/>
      <c r="BQ11" s="626"/>
      <c r="BR11" s="626"/>
      <c r="BS11" s="627">
        <v>687349</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176374</v>
      </c>
      <c r="CS11" s="624"/>
      <c r="CT11" s="624"/>
      <c r="CU11" s="624"/>
      <c r="CV11" s="624"/>
      <c r="CW11" s="624"/>
      <c r="CX11" s="624"/>
      <c r="CY11" s="625"/>
      <c r="CZ11" s="626">
        <v>0.1</v>
      </c>
      <c r="DA11" s="626"/>
      <c r="DB11" s="626"/>
      <c r="DC11" s="626"/>
      <c r="DD11" s="632">
        <v>13354</v>
      </c>
      <c r="DE11" s="624"/>
      <c r="DF11" s="624"/>
      <c r="DG11" s="624"/>
      <c r="DH11" s="624"/>
      <c r="DI11" s="624"/>
      <c r="DJ11" s="624"/>
      <c r="DK11" s="624"/>
      <c r="DL11" s="624"/>
      <c r="DM11" s="624"/>
      <c r="DN11" s="624"/>
      <c r="DO11" s="624"/>
      <c r="DP11" s="625"/>
      <c r="DQ11" s="632">
        <v>144170</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79940</v>
      </c>
      <c r="S12" s="624"/>
      <c r="T12" s="624"/>
      <c r="U12" s="624"/>
      <c r="V12" s="624"/>
      <c r="W12" s="624"/>
      <c r="X12" s="624"/>
      <c r="Y12" s="625"/>
      <c r="Z12" s="626">
        <v>0</v>
      </c>
      <c r="AA12" s="626"/>
      <c r="AB12" s="626"/>
      <c r="AC12" s="626"/>
      <c r="AD12" s="627">
        <v>79940</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22492534</v>
      </c>
      <c r="BH12" s="624"/>
      <c r="BI12" s="624"/>
      <c r="BJ12" s="624"/>
      <c r="BK12" s="624"/>
      <c r="BL12" s="624"/>
      <c r="BM12" s="624"/>
      <c r="BN12" s="625"/>
      <c r="BO12" s="626">
        <v>38.799999999999997</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1213104</v>
      </c>
      <c r="CS12" s="624"/>
      <c r="CT12" s="624"/>
      <c r="CU12" s="624"/>
      <c r="CV12" s="624"/>
      <c r="CW12" s="624"/>
      <c r="CX12" s="624"/>
      <c r="CY12" s="625"/>
      <c r="CZ12" s="626">
        <v>0.7</v>
      </c>
      <c r="DA12" s="626"/>
      <c r="DB12" s="626"/>
      <c r="DC12" s="626"/>
      <c r="DD12" s="632">
        <v>32738</v>
      </c>
      <c r="DE12" s="624"/>
      <c r="DF12" s="624"/>
      <c r="DG12" s="624"/>
      <c r="DH12" s="624"/>
      <c r="DI12" s="624"/>
      <c r="DJ12" s="624"/>
      <c r="DK12" s="624"/>
      <c r="DL12" s="624"/>
      <c r="DM12" s="624"/>
      <c r="DN12" s="624"/>
      <c r="DO12" s="624"/>
      <c r="DP12" s="625"/>
      <c r="DQ12" s="632">
        <v>1150389</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22158610</v>
      </c>
      <c r="BH13" s="624"/>
      <c r="BI13" s="624"/>
      <c r="BJ13" s="624"/>
      <c r="BK13" s="624"/>
      <c r="BL13" s="624"/>
      <c r="BM13" s="624"/>
      <c r="BN13" s="625"/>
      <c r="BO13" s="626">
        <v>38.200000000000003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20764234</v>
      </c>
      <c r="CS13" s="624"/>
      <c r="CT13" s="624"/>
      <c r="CU13" s="624"/>
      <c r="CV13" s="624"/>
      <c r="CW13" s="624"/>
      <c r="CX13" s="624"/>
      <c r="CY13" s="625"/>
      <c r="CZ13" s="626">
        <v>12.4</v>
      </c>
      <c r="DA13" s="626"/>
      <c r="DB13" s="626"/>
      <c r="DC13" s="626"/>
      <c r="DD13" s="632">
        <v>12865448</v>
      </c>
      <c r="DE13" s="624"/>
      <c r="DF13" s="624"/>
      <c r="DG13" s="624"/>
      <c r="DH13" s="624"/>
      <c r="DI13" s="624"/>
      <c r="DJ13" s="624"/>
      <c r="DK13" s="624"/>
      <c r="DL13" s="624"/>
      <c r="DM13" s="624"/>
      <c r="DN13" s="624"/>
      <c r="DO13" s="624"/>
      <c r="DP13" s="625"/>
      <c r="DQ13" s="632">
        <v>7910951</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v>7779</v>
      </c>
      <c r="S14" s="624"/>
      <c r="T14" s="624"/>
      <c r="U14" s="624"/>
      <c r="V14" s="624"/>
      <c r="W14" s="624"/>
      <c r="X14" s="624"/>
      <c r="Y14" s="625"/>
      <c r="Z14" s="626">
        <v>0</v>
      </c>
      <c r="AA14" s="626"/>
      <c r="AB14" s="626"/>
      <c r="AC14" s="626"/>
      <c r="AD14" s="627">
        <v>7779</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643470</v>
      </c>
      <c r="BH14" s="624"/>
      <c r="BI14" s="624"/>
      <c r="BJ14" s="624"/>
      <c r="BK14" s="624"/>
      <c r="BL14" s="624"/>
      <c r="BM14" s="624"/>
      <c r="BN14" s="625"/>
      <c r="BO14" s="626">
        <v>1.1000000000000001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4818397</v>
      </c>
      <c r="CS14" s="624"/>
      <c r="CT14" s="624"/>
      <c r="CU14" s="624"/>
      <c r="CV14" s="624"/>
      <c r="CW14" s="624"/>
      <c r="CX14" s="624"/>
      <c r="CY14" s="625"/>
      <c r="CZ14" s="626">
        <v>2.9</v>
      </c>
      <c r="DA14" s="626"/>
      <c r="DB14" s="626"/>
      <c r="DC14" s="626"/>
      <c r="DD14" s="632">
        <v>24068</v>
      </c>
      <c r="DE14" s="624"/>
      <c r="DF14" s="624"/>
      <c r="DG14" s="624"/>
      <c r="DH14" s="624"/>
      <c r="DI14" s="624"/>
      <c r="DJ14" s="624"/>
      <c r="DK14" s="624"/>
      <c r="DL14" s="624"/>
      <c r="DM14" s="624"/>
      <c r="DN14" s="624"/>
      <c r="DO14" s="624"/>
      <c r="DP14" s="625"/>
      <c r="DQ14" s="632">
        <v>4756146</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2100091</v>
      </c>
      <c r="BH15" s="624"/>
      <c r="BI15" s="624"/>
      <c r="BJ15" s="624"/>
      <c r="BK15" s="624"/>
      <c r="BL15" s="624"/>
      <c r="BM15" s="624"/>
      <c r="BN15" s="625"/>
      <c r="BO15" s="626">
        <v>3.6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16299019</v>
      </c>
      <c r="CS15" s="624"/>
      <c r="CT15" s="624"/>
      <c r="CU15" s="624"/>
      <c r="CV15" s="624"/>
      <c r="CW15" s="624"/>
      <c r="CX15" s="624"/>
      <c r="CY15" s="625"/>
      <c r="CZ15" s="626">
        <v>9.6999999999999993</v>
      </c>
      <c r="DA15" s="626"/>
      <c r="DB15" s="626"/>
      <c r="DC15" s="626"/>
      <c r="DD15" s="632">
        <v>5127867</v>
      </c>
      <c r="DE15" s="624"/>
      <c r="DF15" s="624"/>
      <c r="DG15" s="624"/>
      <c r="DH15" s="624"/>
      <c r="DI15" s="624"/>
      <c r="DJ15" s="624"/>
      <c r="DK15" s="624"/>
      <c r="DL15" s="624"/>
      <c r="DM15" s="624"/>
      <c r="DN15" s="624"/>
      <c r="DO15" s="624"/>
      <c r="DP15" s="625"/>
      <c r="DQ15" s="632">
        <v>10654692</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170962</v>
      </c>
      <c r="S16" s="624"/>
      <c r="T16" s="624"/>
      <c r="U16" s="624"/>
      <c r="V16" s="624"/>
      <c r="W16" s="624"/>
      <c r="X16" s="624"/>
      <c r="Y16" s="625"/>
      <c r="Z16" s="626">
        <v>0.1</v>
      </c>
      <c r="AA16" s="626"/>
      <c r="AB16" s="626"/>
      <c r="AC16" s="626"/>
      <c r="AD16" s="627">
        <v>170962</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1347</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v>1347</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868140</v>
      </c>
      <c r="S17" s="624"/>
      <c r="T17" s="624"/>
      <c r="U17" s="624"/>
      <c r="V17" s="624"/>
      <c r="W17" s="624"/>
      <c r="X17" s="624"/>
      <c r="Y17" s="625"/>
      <c r="Z17" s="626">
        <v>0.5</v>
      </c>
      <c r="AA17" s="626"/>
      <c r="AB17" s="626"/>
      <c r="AC17" s="626"/>
      <c r="AD17" s="627">
        <v>868140</v>
      </c>
      <c r="AE17" s="627"/>
      <c r="AF17" s="627"/>
      <c r="AG17" s="627"/>
      <c r="AH17" s="627"/>
      <c r="AI17" s="627"/>
      <c r="AJ17" s="627"/>
      <c r="AK17" s="627"/>
      <c r="AL17" s="628">
        <v>1.1000000000000001</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11949679</v>
      </c>
      <c r="CS17" s="624"/>
      <c r="CT17" s="624"/>
      <c r="CU17" s="624"/>
      <c r="CV17" s="624"/>
      <c r="CW17" s="624"/>
      <c r="CX17" s="624"/>
      <c r="CY17" s="625"/>
      <c r="CZ17" s="626">
        <v>7.1</v>
      </c>
      <c r="DA17" s="626"/>
      <c r="DB17" s="626"/>
      <c r="DC17" s="626"/>
      <c r="DD17" s="632" t="s">
        <v>122</v>
      </c>
      <c r="DE17" s="624"/>
      <c r="DF17" s="624"/>
      <c r="DG17" s="624"/>
      <c r="DH17" s="624"/>
      <c r="DI17" s="624"/>
      <c r="DJ17" s="624"/>
      <c r="DK17" s="624"/>
      <c r="DL17" s="624"/>
      <c r="DM17" s="624"/>
      <c r="DN17" s="624"/>
      <c r="DO17" s="624"/>
      <c r="DP17" s="625"/>
      <c r="DQ17" s="632">
        <v>11707147</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412233</v>
      </c>
      <c r="S18" s="624"/>
      <c r="T18" s="624"/>
      <c r="U18" s="624"/>
      <c r="V18" s="624"/>
      <c r="W18" s="624"/>
      <c r="X18" s="624"/>
      <c r="Y18" s="625"/>
      <c r="Z18" s="626">
        <v>0.2</v>
      </c>
      <c r="AA18" s="626"/>
      <c r="AB18" s="626"/>
      <c r="AC18" s="626"/>
      <c r="AD18" s="627">
        <v>412233</v>
      </c>
      <c r="AE18" s="627"/>
      <c r="AF18" s="627"/>
      <c r="AG18" s="627"/>
      <c r="AH18" s="627"/>
      <c r="AI18" s="627"/>
      <c r="AJ18" s="627"/>
      <c r="AK18" s="627"/>
      <c r="AL18" s="628">
        <v>0.5</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395493</v>
      </c>
      <c r="S19" s="624"/>
      <c r="T19" s="624"/>
      <c r="U19" s="624"/>
      <c r="V19" s="624"/>
      <c r="W19" s="624"/>
      <c r="X19" s="624"/>
      <c r="Y19" s="625"/>
      <c r="Z19" s="626">
        <v>0.2</v>
      </c>
      <c r="AA19" s="626"/>
      <c r="AB19" s="626"/>
      <c r="AC19" s="626"/>
      <c r="AD19" s="627">
        <v>395493</v>
      </c>
      <c r="AE19" s="627"/>
      <c r="AF19" s="627"/>
      <c r="AG19" s="627"/>
      <c r="AH19" s="627"/>
      <c r="AI19" s="627"/>
      <c r="AJ19" s="627"/>
      <c r="AK19" s="627"/>
      <c r="AL19" s="628">
        <v>0.5</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6307584</v>
      </c>
      <c r="BH19" s="624"/>
      <c r="BI19" s="624"/>
      <c r="BJ19" s="624"/>
      <c r="BK19" s="624"/>
      <c r="BL19" s="624"/>
      <c r="BM19" s="624"/>
      <c r="BN19" s="625"/>
      <c r="BO19" s="626">
        <v>10.9</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16740</v>
      </c>
      <c r="S20" s="624"/>
      <c r="T20" s="624"/>
      <c r="U20" s="624"/>
      <c r="V20" s="624"/>
      <c r="W20" s="624"/>
      <c r="X20" s="624"/>
      <c r="Y20" s="625"/>
      <c r="Z20" s="626">
        <v>0</v>
      </c>
      <c r="AA20" s="626"/>
      <c r="AB20" s="626"/>
      <c r="AC20" s="626"/>
      <c r="AD20" s="627">
        <v>16740</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6307584</v>
      </c>
      <c r="BH20" s="624"/>
      <c r="BI20" s="624"/>
      <c r="BJ20" s="624"/>
      <c r="BK20" s="624"/>
      <c r="BL20" s="624"/>
      <c r="BM20" s="624"/>
      <c r="BN20" s="625"/>
      <c r="BO20" s="626">
        <v>10.9</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167930483</v>
      </c>
      <c r="CS20" s="624"/>
      <c r="CT20" s="624"/>
      <c r="CU20" s="624"/>
      <c r="CV20" s="624"/>
      <c r="CW20" s="624"/>
      <c r="CX20" s="624"/>
      <c r="CY20" s="625"/>
      <c r="CZ20" s="626">
        <v>100</v>
      </c>
      <c r="DA20" s="626"/>
      <c r="DB20" s="626"/>
      <c r="DC20" s="626"/>
      <c r="DD20" s="632">
        <v>20583704</v>
      </c>
      <c r="DE20" s="624"/>
      <c r="DF20" s="624"/>
      <c r="DG20" s="624"/>
      <c r="DH20" s="624"/>
      <c r="DI20" s="624"/>
      <c r="DJ20" s="624"/>
      <c r="DK20" s="624"/>
      <c r="DL20" s="624"/>
      <c r="DM20" s="624"/>
      <c r="DN20" s="624"/>
      <c r="DO20" s="624"/>
      <c r="DP20" s="625"/>
      <c r="DQ20" s="632">
        <v>101647227</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16451962</v>
      </c>
      <c r="S21" s="624"/>
      <c r="T21" s="624"/>
      <c r="U21" s="624"/>
      <c r="V21" s="624"/>
      <c r="W21" s="624"/>
      <c r="X21" s="624"/>
      <c r="Y21" s="625"/>
      <c r="Z21" s="626">
        <v>9.6</v>
      </c>
      <c r="AA21" s="626"/>
      <c r="AB21" s="626"/>
      <c r="AC21" s="626"/>
      <c r="AD21" s="627">
        <v>15969640</v>
      </c>
      <c r="AE21" s="627"/>
      <c r="AF21" s="627"/>
      <c r="AG21" s="627"/>
      <c r="AH21" s="627"/>
      <c r="AI21" s="627"/>
      <c r="AJ21" s="627"/>
      <c r="AK21" s="627"/>
      <c r="AL21" s="628">
        <v>19.5</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15969640</v>
      </c>
      <c r="S22" s="624"/>
      <c r="T22" s="624"/>
      <c r="U22" s="624"/>
      <c r="V22" s="624"/>
      <c r="W22" s="624"/>
      <c r="X22" s="624"/>
      <c r="Y22" s="625"/>
      <c r="Z22" s="626">
        <v>9.3000000000000007</v>
      </c>
      <c r="AA22" s="626"/>
      <c r="AB22" s="626"/>
      <c r="AC22" s="626"/>
      <c r="AD22" s="627">
        <v>15969640</v>
      </c>
      <c r="AE22" s="627"/>
      <c r="AF22" s="627"/>
      <c r="AG22" s="627"/>
      <c r="AH22" s="627"/>
      <c r="AI22" s="627"/>
      <c r="AJ22" s="627"/>
      <c r="AK22" s="627"/>
      <c r="AL22" s="628">
        <v>19.5</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v>1480373</v>
      </c>
      <c r="BH22" s="624"/>
      <c r="BI22" s="624"/>
      <c r="BJ22" s="624"/>
      <c r="BK22" s="624"/>
      <c r="BL22" s="624"/>
      <c r="BM22" s="624"/>
      <c r="BN22" s="625"/>
      <c r="BO22" s="626">
        <v>2.6</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482322</v>
      </c>
      <c r="S23" s="624"/>
      <c r="T23" s="624"/>
      <c r="U23" s="624"/>
      <c r="V23" s="624"/>
      <c r="W23" s="624"/>
      <c r="X23" s="624"/>
      <c r="Y23" s="625"/>
      <c r="Z23" s="626">
        <v>0.3</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4827211</v>
      </c>
      <c r="BH23" s="624"/>
      <c r="BI23" s="624"/>
      <c r="BJ23" s="624"/>
      <c r="BK23" s="624"/>
      <c r="BL23" s="624"/>
      <c r="BM23" s="624"/>
      <c r="BN23" s="625"/>
      <c r="BO23" s="626">
        <v>8.3000000000000007</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87650762</v>
      </c>
      <c r="CS24" s="613"/>
      <c r="CT24" s="613"/>
      <c r="CU24" s="613"/>
      <c r="CV24" s="613"/>
      <c r="CW24" s="613"/>
      <c r="CX24" s="613"/>
      <c r="CY24" s="614"/>
      <c r="CZ24" s="617">
        <v>52.2</v>
      </c>
      <c r="DA24" s="618"/>
      <c r="DB24" s="618"/>
      <c r="DC24" s="634"/>
      <c r="DD24" s="658">
        <v>51234097</v>
      </c>
      <c r="DE24" s="613"/>
      <c r="DF24" s="613"/>
      <c r="DG24" s="613"/>
      <c r="DH24" s="613"/>
      <c r="DI24" s="613"/>
      <c r="DJ24" s="613"/>
      <c r="DK24" s="614"/>
      <c r="DL24" s="658">
        <v>44845217</v>
      </c>
      <c r="DM24" s="613"/>
      <c r="DN24" s="613"/>
      <c r="DO24" s="613"/>
      <c r="DP24" s="613"/>
      <c r="DQ24" s="613"/>
      <c r="DR24" s="613"/>
      <c r="DS24" s="613"/>
      <c r="DT24" s="613"/>
      <c r="DU24" s="613"/>
      <c r="DV24" s="614"/>
      <c r="DW24" s="617">
        <v>53.5</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86633233</v>
      </c>
      <c r="S25" s="624"/>
      <c r="T25" s="624"/>
      <c r="U25" s="624"/>
      <c r="V25" s="624"/>
      <c r="W25" s="624"/>
      <c r="X25" s="624"/>
      <c r="Y25" s="625"/>
      <c r="Z25" s="626">
        <v>50.7</v>
      </c>
      <c r="AA25" s="626"/>
      <c r="AB25" s="626"/>
      <c r="AC25" s="626"/>
      <c r="AD25" s="627">
        <v>81323700</v>
      </c>
      <c r="AE25" s="627"/>
      <c r="AF25" s="627"/>
      <c r="AG25" s="627"/>
      <c r="AH25" s="627"/>
      <c r="AI25" s="627"/>
      <c r="AJ25" s="627"/>
      <c r="AK25" s="627"/>
      <c r="AL25" s="628">
        <v>99.2</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19660140</v>
      </c>
      <c r="CS25" s="655"/>
      <c r="CT25" s="655"/>
      <c r="CU25" s="655"/>
      <c r="CV25" s="655"/>
      <c r="CW25" s="655"/>
      <c r="CX25" s="655"/>
      <c r="CY25" s="656"/>
      <c r="CZ25" s="628">
        <v>11.7</v>
      </c>
      <c r="DA25" s="653"/>
      <c r="DB25" s="653"/>
      <c r="DC25" s="657"/>
      <c r="DD25" s="632">
        <v>17965144</v>
      </c>
      <c r="DE25" s="655"/>
      <c r="DF25" s="655"/>
      <c r="DG25" s="655"/>
      <c r="DH25" s="655"/>
      <c r="DI25" s="655"/>
      <c r="DJ25" s="655"/>
      <c r="DK25" s="656"/>
      <c r="DL25" s="632">
        <v>17656531</v>
      </c>
      <c r="DM25" s="655"/>
      <c r="DN25" s="655"/>
      <c r="DO25" s="655"/>
      <c r="DP25" s="655"/>
      <c r="DQ25" s="655"/>
      <c r="DR25" s="655"/>
      <c r="DS25" s="655"/>
      <c r="DT25" s="655"/>
      <c r="DU25" s="655"/>
      <c r="DV25" s="656"/>
      <c r="DW25" s="628">
        <v>21</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44941</v>
      </c>
      <c r="S26" s="624"/>
      <c r="T26" s="624"/>
      <c r="U26" s="624"/>
      <c r="V26" s="624"/>
      <c r="W26" s="624"/>
      <c r="X26" s="624"/>
      <c r="Y26" s="625"/>
      <c r="Z26" s="626">
        <v>0</v>
      </c>
      <c r="AA26" s="626"/>
      <c r="AB26" s="626"/>
      <c r="AC26" s="626"/>
      <c r="AD26" s="627">
        <v>44941</v>
      </c>
      <c r="AE26" s="627"/>
      <c r="AF26" s="627"/>
      <c r="AG26" s="627"/>
      <c r="AH26" s="627"/>
      <c r="AI26" s="627"/>
      <c r="AJ26" s="627"/>
      <c r="AK26" s="627"/>
      <c r="AL26" s="628">
        <v>0.1</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13086035</v>
      </c>
      <c r="CS26" s="624"/>
      <c r="CT26" s="624"/>
      <c r="CU26" s="624"/>
      <c r="CV26" s="624"/>
      <c r="CW26" s="624"/>
      <c r="CX26" s="624"/>
      <c r="CY26" s="625"/>
      <c r="CZ26" s="628">
        <v>7.8</v>
      </c>
      <c r="DA26" s="653"/>
      <c r="DB26" s="653"/>
      <c r="DC26" s="657"/>
      <c r="DD26" s="632">
        <v>11989134</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535634</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58015446</v>
      </c>
      <c r="BH27" s="624"/>
      <c r="BI27" s="624"/>
      <c r="BJ27" s="624"/>
      <c r="BK27" s="624"/>
      <c r="BL27" s="624"/>
      <c r="BM27" s="624"/>
      <c r="BN27" s="625"/>
      <c r="BO27" s="626">
        <v>100</v>
      </c>
      <c r="BP27" s="626"/>
      <c r="BQ27" s="626"/>
      <c r="BR27" s="626"/>
      <c r="BS27" s="627">
        <v>687349</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56040943</v>
      </c>
      <c r="CS27" s="655"/>
      <c r="CT27" s="655"/>
      <c r="CU27" s="655"/>
      <c r="CV27" s="655"/>
      <c r="CW27" s="655"/>
      <c r="CX27" s="655"/>
      <c r="CY27" s="656"/>
      <c r="CZ27" s="628">
        <v>33.4</v>
      </c>
      <c r="DA27" s="653"/>
      <c r="DB27" s="653"/>
      <c r="DC27" s="657"/>
      <c r="DD27" s="632">
        <v>21561806</v>
      </c>
      <c r="DE27" s="655"/>
      <c r="DF27" s="655"/>
      <c r="DG27" s="655"/>
      <c r="DH27" s="655"/>
      <c r="DI27" s="655"/>
      <c r="DJ27" s="655"/>
      <c r="DK27" s="656"/>
      <c r="DL27" s="632">
        <v>16217096</v>
      </c>
      <c r="DM27" s="655"/>
      <c r="DN27" s="655"/>
      <c r="DO27" s="655"/>
      <c r="DP27" s="655"/>
      <c r="DQ27" s="655"/>
      <c r="DR27" s="655"/>
      <c r="DS27" s="655"/>
      <c r="DT27" s="655"/>
      <c r="DU27" s="655"/>
      <c r="DV27" s="656"/>
      <c r="DW27" s="628">
        <v>19.3</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1738531</v>
      </c>
      <c r="S28" s="624"/>
      <c r="T28" s="624"/>
      <c r="U28" s="624"/>
      <c r="V28" s="624"/>
      <c r="W28" s="624"/>
      <c r="X28" s="624"/>
      <c r="Y28" s="625"/>
      <c r="Z28" s="626">
        <v>1</v>
      </c>
      <c r="AA28" s="626"/>
      <c r="AB28" s="626"/>
      <c r="AC28" s="626"/>
      <c r="AD28" s="627">
        <v>545721</v>
      </c>
      <c r="AE28" s="627"/>
      <c r="AF28" s="627"/>
      <c r="AG28" s="627"/>
      <c r="AH28" s="627"/>
      <c r="AI28" s="627"/>
      <c r="AJ28" s="627"/>
      <c r="AK28" s="627"/>
      <c r="AL28" s="628">
        <v>0.7</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11949679</v>
      </c>
      <c r="CS28" s="624"/>
      <c r="CT28" s="624"/>
      <c r="CU28" s="624"/>
      <c r="CV28" s="624"/>
      <c r="CW28" s="624"/>
      <c r="CX28" s="624"/>
      <c r="CY28" s="625"/>
      <c r="CZ28" s="628">
        <v>7.1</v>
      </c>
      <c r="DA28" s="653"/>
      <c r="DB28" s="653"/>
      <c r="DC28" s="657"/>
      <c r="DD28" s="632">
        <v>11707147</v>
      </c>
      <c r="DE28" s="624"/>
      <c r="DF28" s="624"/>
      <c r="DG28" s="624"/>
      <c r="DH28" s="624"/>
      <c r="DI28" s="624"/>
      <c r="DJ28" s="624"/>
      <c r="DK28" s="625"/>
      <c r="DL28" s="632">
        <v>10971590</v>
      </c>
      <c r="DM28" s="624"/>
      <c r="DN28" s="624"/>
      <c r="DO28" s="624"/>
      <c r="DP28" s="624"/>
      <c r="DQ28" s="624"/>
      <c r="DR28" s="624"/>
      <c r="DS28" s="624"/>
      <c r="DT28" s="624"/>
      <c r="DU28" s="624"/>
      <c r="DV28" s="625"/>
      <c r="DW28" s="628">
        <v>13.1</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509163</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11949645</v>
      </c>
      <c r="CS29" s="655"/>
      <c r="CT29" s="655"/>
      <c r="CU29" s="655"/>
      <c r="CV29" s="655"/>
      <c r="CW29" s="655"/>
      <c r="CX29" s="655"/>
      <c r="CY29" s="656"/>
      <c r="CZ29" s="628">
        <v>7.1</v>
      </c>
      <c r="DA29" s="653"/>
      <c r="DB29" s="653"/>
      <c r="DC29" s="657"/>
      <c r="DD29" s="632">
        <v>11707113</v>
      </c>
      <c r="DE29" s="655"/>
      <c r="DF29" s="655"/>
      <c r="DG29" s="655"/>
      <c r="DH29" s="655"/>
      <c r="DI29" s="655"/>
      <c r="DJ29" s="655"/>
      <c r="DK29" s="656"/>
      <c r="DL29" s="632">
        <v>10971556</v>
      </c>
      <c r="DM29" s="655"/>
      <c r="DN29" s="655"/>
      <c r="DO29" s="655"/>
      <c r="DP29" s="655"/>
      <c r="DQ29" s="655"/>
      <c r="DR29" s="655"/>
      <c r="DS29" s="655"/>
      <c r="DT29" s="655"/>
      <c r="DU29" s="655"/>
      <c r="DV29" s="656"/>
      <c r="DW29" s="628">
        <v>13.1</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44760684</v>
      </c>
      <c r="S30" s="624"/>
      <c r="T30" s="624"/>
      <c r="U30" s="624"/>
      <c r="V30" s="624"/>
      <c r="W30" s="624"/>
      <c r="X30" s="624"/>
      <c r="Y30" s="625"/>
      <c r="Z30" s="626">
        <v>26.2</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11595232</v>
      </c>
      <c r="CS30" s="624"/>
      <c r="CT30" s="624"/>
      <c r="CU30" s="624"/>
      <c r="CV30" s="624"/>
      <c r="CW30" s="624"/>
      <c r="CX30" s="624"/>
      <c r="CY30" s="625"/>
      <c r="CZ30" s="628">
        <v>6.9</v>
      </c>
      <c r="DA30" s="653"/>
      <c r="DB30" s="653"/>
      <c r="DC30" s="657"/>
      <c r="DD30" s="632">
        <v>11353565</v>
      </c>
      <c r="DE30" s="624"/>
      <c r="DF30" s="624"/>
      <c r="DG30" s="624"/>
      <c r="DH30" s="624"/>
      <c r="DI30" s="624"/>
      <c r="DJ30" s="624"/>
      <c r="DK30" s="625"/>
      <c r="DL30" s="632">
        <v>10618008</v>
      </c>
      <c r="DM30" s="624"/>
      <c r="DN30" s="624"/>
      <c r="DO30" s="624"/>
      <c r="DP30" s="624"/>
      <c r="DQ30" s="624"/>
      <c r="DR30" s="624"/>
      <c r="DS30" s="624"/>
      <c r="DT30" s="624"/>
      <c r="DU30" s="624"/>
      <c r="DV30" s="625"/>
      <c r="DW30" s="628">
        <v>12.7</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18"/>
      <c r="AV31" s="218"/>
      <c r="AW31" s="218"/>
      <c r="AX31" s="609" t="s">
        <v>177</v>
      </c>
      <c r="AY31" s="610"/>
      <c r="AZ31" s="610"/>
      <c r="BA31" s="610"/>
      <c r="BB31" s="610"/>
      <c r="BC31" s="610"/>
      <c r="BD31" s="610"/>
      <c r="BE31" s="610"/>
      <c r="BF31" s="611"/>
      <c r="BG31" s="679">
        <v>99.8</v>
      </c>
      <c r="BH31" s="667"/>
      <c r="BI31" s="667"/>
      <c r="BJ31" s="667"/>
      <c r="BK31" s="667"/>
      <c r="BL31" s="667"/>
      <c r="BM31" s="618">
        <v>99.5</v>
      </c>
      <c r="BN31" s="667"/>
      <c r="BO31" s="667"/>
      <c r="BP31" s="667"/>
      <c r="BQ31" s="668"/>
      <c r="BR31" s="679">
        <v>99.8</v>
      </c>
      <c r="BS31" s="667"/>
      <c r="BT31" s="667"/>
      <c r="BU31" s="667"/>
      <c r="BV31" s="667"/>
      <c r="BW31" s="667"/>
      <c r="BX31" s="618">
        <v>99.5</v>
      </c>
      <c r="BY31" s="667"/>
      <c r="BZ31" s="667"/>
      <c r="CA31" s="667"/>
      <c r="CB31" s="668"/>
      <c r="CD31" s="661"/>
      <c r="CE31" s="662"/>
      <c r="CF31" s="620" t="s">
        <v>300</v>
      </c>
      <c r="CG31" s="621"/>
      <c r="CH31" s="621"/>
      <c r="CI31" s="621"/>
      <c r="CJ31" s="621"/>
      <c r="CK31" s="621"/>
      <c r="CL31" s="621"/>
      <c r="CM31" s="621"/>
      <c r="CN31" s="621"/>
      <c r="CO31" s="621"/>
      <c r="CP31" s="621"/>
      <c r="CQ31" s="622"/>
      <c r="CR31" s="623">
        <v>354413</v>
      </c>
      <c r="CS31" s="655"/>
      <c r="CT31" s="655"/>
      <c r="CU31" s="655"/>
      <c r="CV31" s="655"/>
      <c r="CW31" s="655"/>
      <c r="CX31" s="655"/>
      <c r="CY31" s="656"/>
      <c r="CZ31" s="628">
        <v>0.2</v>
      </c>
      <c r="DA31" s="653"/>
      <c r="DB31" s="653"/>
      <c r="DC31" s="657"/>
      <c r="DD31" s="632">
        <v>353548</v>
      </c>
      <c r="DE31" s="655"/>
      <c r="DF31" s="655"/>
      <c r="DG31" s="655"/>
      <c r="DH31" s="655"/>
      <c r="DI31" s="655"/>
      <c r="DJ31" s="655"/>
      <c r="DK31" s="656"/>
      <c r="DL31" s="632">
        <v>353548</v>
      </c>
      <c r="DM31" s="655"/>
      <c r="DN31" s="655"/>
      <c r="DO31" s="655"/>
      <c r="DP31" s="655"/>
      <c r="DQ31" s="655"/>
      <c r="DR31" s="655"/>
      <c r="DS31" s="655"/>
      <c r="DT31" s="655"/>
      <c r="DU31" s="655"/>
      <c r="DV31" s="656"/>
      <c r="DW31" s="628">
        <v>0.4</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13722277</v>
      </c>
      <c r="S32" s="624"/>
      <c r="T32" s="624"/>
      <c r="U32" s="624"/>
      <c r="V32" s="624"/>
      <c r="W32" s="624"/>
      <c r="X32" s="624"/>
      <c r="Y32" s="625"/>
      <c r="Z32" s="626">
        <v>8</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4" t="s">
        <v>302</v>
      </c>
      <c r="AX32" s="620" t="s">
        <v>303</v>
      </c>
      <c r="AY32" s="621"/>
      <c r="AZ32" s="621"/>
      <c r="BA32" s="621"/>
      <c r="BB32" s="621"/>
      <c r="BC32" s="621"/>
      <c r="BD32" s="621"/>
      <c r="BE32" s="621"/>
      <c r="BF32" s="622"/>
      <c r="BG32" s="680">
        <v>99.6</v>
      </c>
      <c r="BH32" s="655"/>
      <c r="BI32" s="655"/>
      <c r="BJ32" s="655"/>
      <c r="BK32" s="655"/>
      <c r="BL32" s="655"/>
      <c r="BM32" s="629">
        <v>99.3</v>
      </c>
      <c r="BN32" s="655"/>
      <c r="BO32" s="655"/>
      <c r="BP32" s="655"/>
      <c r="BQ32" s="678"/>
      <c r="BR32" s="680">
        <v>99.7</v>
      </c>
      <c r="BS32" s="655"/>
      <c r="BT32" s="655"/>
      <c r="BU32" s="655"/>
      <c r="BV32" s="655"/>
      <c r="BW32" s="655"/>
      <c r="BX32" s="629">
        <v>99.4</v>
      </c>
      <c r="BY32" s="655"/>
      <c r="BZ32" s="655"/>
      <c r="CA32" s="655"/>
      <c r="CB32" s="678"/>
      <c r="CD32" s="663"/>
      <c r="CE32" s="664"/>
      <c r="CF32" s="620" t="s">
        <v>304</v>
      </c>
      <c r="CG32" s="621"/>
      <c r="CH32" s="621"/>
      <c r="CI32" s="621"/>
      <c r="CJ32" s="621"/>
      <c r="CK32" s="621"/>
      <c r="CL32" s="621"/>
      <c r="CM32" s="621"/>
      <c r="CN32" s="621"/>
      <c r="CO32" s="621"/>
      <c r="CP32" s="621"/>
      <c r="CQ32" s="622"/>
      <c r="CR32" s="623">
        <v>34</v>
      </c>
      <c r="CS32" s="624"/>
      <c r="CT32" s="624"/>
      <c r="CU32" s="624"/>
      <c r="CV32" s="624"/>
      <c r="CW32" s="624"/>
      <c r="CX32" s="624"/>
      <c r="CY32" s="625"/>
      <c r="CZ32" s="628">
        <v>0</v>
      </c>
      <c r="DA32" s="653"/>
      <c r="DB32" s="653"/>
      <c r="DC32" s="657"/>
      <c r="DD32" s="632">
        <v>34</v>
      </c>
      <c r="DE32" s="624"/>
      <c r="DF32" s="624"/>
      <c r="DG32" s="624"/>
      <c r="DH32" s="624"/>
      <c r="DI32" s="624"/>
      <c r="DJ32" s="624"/>
      <c r="DK32" s="625"/>
      <c r="DL32" s="632">
        <v>34</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243948</v>
      </c>
      <c r="S33" s="624"/>
      <c r="T33" s="624"/>
      <c r="U33" s="624"/>
      <c r="V33" s="624"/>
      <c r="W33" s="624"/>
      <c r="X33" s="624"/>
      <c r="Y33" s="625"/>
      <c r="Z33" s="626">
        <v>0.1</v>
      </c>
      <c r="AA33" s="626"/>
      <c r="AB33" s="626"/>
      <c r="AC33" s="626"/>
      <c r="AD33" s="627">
        <v>53057</v>
      </c>
      <c r="AE33" s="627"/>
      <c r="AF33" s="627"/>
      <c r="AG33" s="627"/>
      <c r="AH33" s="627"/>
      <c r="AI33" s="627"/>
      <c r="AJ33" s="627"/>
      <c r="AK33" s="627"/>
      <c r="AL33" s="628">
        <v>0.1</v>
      </c>
      <c r="AM33" s="629"/>
      <c r="AN33" s="629"/>
      <c r="AO33" s="630"/>
      <c r="AP33" s="673"/>
      <c r="AQ33" s="674"/>
      <c r="AR33" s="674"/>
      <c r="AS33" s="674"/>
      <c r="AT33" s="677"/>
      <c r="AU33" s="219"/>
      <c r="AV33" s="219"/>
      <c r="AW33" s="219"/>
      <c r="AX33" s="644" t="s">
        <v>306</v>
      </c>
      <c r="AY33" s="645"/>
      <c r="AZ33" s="645"/>
      <c r="BA33" s="645"/>
      <c r="BB33" s="645"/>
      <c r="BC33" s="645"/>
      <c r="BD33" s="645"/>
      <c r="BE33" s="645"/>
      <c r="BF33" s="646"/>
      <c r="BG33" s="681">
        <v>99.9</v>
      </c>
      <c r="BH33" s="682"/>
      <c r="BI33" s="682"/>
      <c r="BJ33" s="682"/>
      <c r="BK33" s="682"/>
      <c r="BL33" s="682"/>
      <c r="BM33" s="683">
        <v>99.6</v>
      </c>
      <c r="BN33" s="682"/>
      <c r="BO33" s="682"/>
      <c r="BP33" s="682"/>
      <c r="BQ33" s="684"/>
      <c r="BR33" s="681">
        <v>99.9</v>
      </c>
      <c r="BS33" s="682"/>
      <c r="BT33" s="682"/>
      <c r="BU33" s="682"/>
      <c r="BV33" s="682"/>
      <c r="BW33" s="682"/>
      <c r="BX33" s="683">
        <v>99.6</v>
      </c>
      <c r="BY33" s="682"/>
      <c r="BZ33" s="682"/>
      <c r="CA33" s="682"/>
      <c r="CB33" s="684"/>
      <c r="CD33" s="620" t="s">
        <v>307</v>
      </c>
      <c r="CE33" s="621"/>
      <c r="CF33" s="621"/>
      <c r="CG33" s="621"/>
      <c r="CH33" s="621"/>
      <c r="CI33" s="621"/>
      <c r="CJ33" s="621"/>
      <c r="CK33" s="621"/>
      <c r="CL33" s="621"/>
      <c r="CM33" s="621"/>
      <c r="CN33" s="621"/>
      <c r="CO33" s="621"/>
      <c r="CP33" s="621"/>
      <c r="CQ33" s="622"/>
      <c r="CR33" s="623">
        <v>59694670</v>
      </c>
      <c r="CS33" s="655"/>
      <c r="CT33" s="655"/>
      <c r="CU33" s="655"/>
      <c r="CV33" s="655"/>
      <c r="CW33" s="655"/>
      <c r="CX33" s="655"/>
      <c r="CY33" s="656"/>
      <c r="CZ33" s="628">
        <v>35.5</v>
      </c>
      <c r="DA33" s="653"/>
      <c r="DB33" s="653"/>
      <c r="DC33" s="657"/>
      <c r="DD33" s="632">
        <v>48404978</v>
      </c>
      <c r="DE33" s="655"/>
      <c r="DF33" s="655"/>
      <c r="DG33" s="655"/>
      <c r="DH33" s="655"/>
      <c r="DI33" s="655"/>
      <c r="DJ33" s="655"/>
      <c r="DK33" s="656"/>
      <c r="DL33" s="632">
        <v>37005586</v>
      </c>
      <c r="DM33" s="655"/>
      <c r="DN33" s="655"/>
      <c r="DO33" s="655"/>
      <c r="DP33" s="655"/>
      <c r="DQ33" s="655"/>
      <c r="DR33" s="655"/>
      <c r="DS33" s="655"/>
      <c r="DT33" s="655"/>
      <c r="DU33" s="655"/>
      <c r="DV33" s="656"/>
      <c r="DW33" s="628">
        <v>44.1</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262132</v>
      </c>
      <c r="S34" s="624"/>
      <c r="T34" s="624"/>
      <c r="U34" s="624"/>
      <c r="V34" s="624"/>
      <c r="W34" s="624"/>
      <c r="X34" s="624"/>
      <c r="Y34" s="625"/>
      <c r="Z34" s="626">
        <v>0.2</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20737004</v>
      </c>
      <c r="CS34" s="624"/>
      <c r="CT34" s="624"/>
      <c r="CU34" s="624"/>
      <c r="CV34" s="624"/>
      <c r="CW34" s="624"/>
      <c r="CX34" s="624"/>
      <c r="CY34" s="625"/>
      <c r="CZ34" s="628">
        <v>12.3</v>
      </c>
      <c r="DA34" s="653"/>
      <c r="DB34" s="653"/>
      <c r="DC34" s="657"/>
      <c r="DD34" s="632">
        <v>15012235</v>
      </c>
      <c r="DE34" s="624"/>
      <c r="DF34" s="624"/>
      <c r="DG34" s="624"/>
      <c r="DH34" s="624"/>
      <c r="DI34" s="624"/>
      <c r="DJ34" s="624"/>
      <c r="DK34" s="625"/>
      <c r="DL34" s="632">
        <v>12565943</v>
      </c>
      <c r="DM34" s="624"/>
      <c r="DN34" s="624"/>
      <c r="DO34" s="624"/>
      <c r="DP34" s="624"/>
      <c r="DQ34" s="624"/>
      <c r="DR34" s="624"/>
      <c r="DS34" s="624"/>
      <c r="DT34" s="624"/>
      <c r="DU34" s="624"/>
      <c r="DV34" s="625"/>
      <c r="DW34" s="628">
        <v>15</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4296299</v>
      </c>
      <c r="S35" s="624"/>
      <c r="T35" s="624"/>
      <c r="U35" s="624"/>
      <c r="V35" s="624"/>
      <c r="W35" s="624"/>
      <c r="X35" s="624"/>
      <c r="Y35" s="625"/>
      <c r="Z35" s="626">
        <v>2.5</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1396665</v>
      </c>
      <c r="CS35" s="655"/>
      <c r="CT35" s="655"/>
      <c r="CU35" s="655"/>
      <c r="CV35" s="655"/>
      <c r="CW35" s="655"/>
      <c r="CX35" s="655"/>
      <c r="CY35" s="656"/>
      <c r="CZ35" s="628">
        <v>0.8</v>
      </c>
      <c r="DA35" s="653"/>
      <c r="DB35" s="653"/>
      <c r="DC35" s="657"/>
      <c r="DD35" s="632">
        <v>954380</v>
      </c>
      <c r="DE35" s="655"/>
      <c r="DF35" s="655"/>
      <c r="DG35" s="655"/>
      <c r="DH35" s="655"/>
      <c r="DI35" s="655"/>
      <c r="DJ35" s="655"/>
      <c r="DK35" s="656"/>
      <c r="DL35" s="632">
        <v>954380</v>
      </c>
      <c r="DM35" s="655"/>
      <c r="DN35" s="655"/>
      <c r="DO35" s="655"/>
      <c r="DP35" s="655"/>
      <c r="DQ35" s="655"/>
      <c r="DR35" s="655"/>
      <c r="DS35" s="655"/>
      <c r="DT35" s="655"/>
      <c r="DU35" s="655"/>
      <c r="DV35" s="656"/>
      <c r="DW35" s="628">
        <v>1.1000000000000001</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3275895</v>
      </c>
      <c r="S36" s="624"/>
      <c r="T36" s="624"/>
      <c r="U36" s="624"/>
      <c r="V36" s="624"/>
      <c r="W36" s="624"/>
      <c r="X36" s="624"/>
      <c r="Y36" s="625"/>
      <c r="Z36" s="626">
        <v>1.9</v>
      </c>
      <c r="AA36" s="626"/>
      <c r="AB36" s="626"/>
      <c r="AC36" s="626"/>
      <c r="AD36" s="627" t="s">
        <v>122</v>
      </c>
      <c r="AE36" s="627"/>
      <c r="AF36" s="627"/>
      <c r="AG36" s="627"/>
      <c r="AH36" s="627"/>
      <c r="AI36" s="627"/>
      <c r="AJ36" s="627"/>
      <c r="AK36" s="627"/>
      <c r="AL36" s="628" t="s">
        <v>122</v>
      </c>
      <c r="AM36" s="629"/>
      <c r="AN36" s="629"/>
      <c r="AO36" s="630"/>
      <c r="AP36" s="222"/>
      <c r="AQ36" s="689" t="s">
        <v>315</v>
      </c>
      <c r="AR36" s="690"/>
      <c r="AS36" s="690"/>
      <c r="AT36" s="690"/>
      <c r="AU36" s="690"/>
      <c r="AV36" s="690"/>
      <c r="AW36" s="690"/>
      <c r="AX36" s="690"/>
      <c r="AY36" s="691"/>
      <c r="AZ36" s="612">
        <v>22005466</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-70834</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17656432</v>
      </c>
      <c r="CS36" s="624"/>
      <c r="CT36" s="624"/>
      <c r="CU36" s="624"/>
      <c r="CV36" s="624"/>
      <c r="CW36" s="624"/>
      <c r="CX36" s="624"/>
      <c r="CY36" s="625"/>
      <c r="CZ36" s="628">
        <v>10.5</v>
      </c>
      <c r="DA36" s="653"/>
      <c r="DB36" s="653"/>
      <c r="DC36" s="657"/>
      <c r="DD36" s="632">
        <v>16329314</v>
      </c>
      <c r="DE36" s="624"/>
      <c r="DF36" s="624"/>
      <c r="DG36" s="624"/>
      <c r="DH36" s="624"/>
      <c r="DI36" s="624"/>
      <c r="DJ36" s="624"/>
      <c r="DK36" s="625"/>
      <c r="DL36" s="632">
        <v>12081994</v>
      </c>
      <c r="DM36" s="624"/>
      <c r="DN36" s="624"/>
      <c r="DO36" s="624"/>
      <c r="DP36" s="624"/>
      <c r="DQ36" s="624"/>
      <c r="DR36" s="624"/>
      <c r="DS36" s="624"/>
      <c r="DT36" s="624"/>
      <c r="DU36" s="624"/>
      <c r="DV36" s="625"/>
      <c r="DW36" s="628">
        <v>14.4</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2313427</v>
      </c>
      <c r="S37" s="624"/>
      <c r="T37" s="624"/>
      <c r="U37" s="624"/>
      <c r="V37" s="624"/>
      <c r="W37" s="624"/>
      <c r="X37" s="624"/>
      <c r="Y37" s="625"/>
      <c r="Z37" s="626">
        <v>1.4</v>
      </c>
      <c r="AA37" s="626"/>
      <c r="AB37" s="626"/>
      <c r="AC37" s="626"/>
      <c r="AD37" s="627">
        <v>43147</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3941574</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-763125</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4592020</v>
      </c>
      <c r="CS37" s="655"/>
      <c r="CT37" s="655"/>
      <c r="CU37" s="655"/>
      <c r="CV37" s="655"/>
      <c r="CW37" s="655"/>
      <c r="CX37" s="655"/>
      <c r="CY37" s="656"/>
      <c r="CZ37" s="628">
        <v>2.7</v>
      </c>
      <c r="DA37" s="653"/>
      <c r="DB37" s="653"/>
      <c r="DC37" s="657"/>
      <c r="DD37" s="632">
        <v>4588300</v>
      </c>
      <c r="DE37" s="655"/>
      <c r="DF37" s="655"/>
      <c r="DG37" s="655"/>
      <c r="DH37" s="655"/>
      <c r="DI37" s="655"/>
      <c r="DJ37" s="655"/>
      <c r="DK37" s="656"/>
      <c r="DL37" s="632">
        <v>4351418</v>
      </c>
      <c r="DM37" s="655"/>
      <c r="DN37" s="655"/>
      <c r="DO37" s="655"/>
      <c r="DP37" s="655"/>
      <c r="DQ37" s="655"/>
      <c r="DR37" s="655"/>
      <c r="DS37" s="655"/>
      <c r="DT37" s="655"/>
      <c r="DU37" s="655"/>
      <c r="DV37" s="656"/>
      <c r="DW37" s="628">
        <v>5.2</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12496492</v>
      </c>
      <c r="S38" s="624"/>
      <c r="T38" s="624"/>
      <c r="U38" s="624"/>
      <c r="V38" s="624"/>
      <c r="W38" s="624"/>
      <c r="X38" s="624"/>
      <c r="Y38" s="625"/>
      <c r="Z38" s="626">
        <v>7.3</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1563927</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46482</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15734203</v>
      </c>
      <c r="CS38" s="624"/>
      <c r="CT38" s="624"/>
      <c r="CU38" s="624"/>
      <c r="CV38" s="624"/>
      <c r="CW38" s="624"/>
      <c r="CX38" s="624"/>
      <c r="CY38" s="625"/>
      <c r="CZ38" s="628">
        <v>9.4</v>
      </c>
      <c r="DA38" s="653"/>
      <c r="DB38" s="653"/>
      <c r="DC38" s="657"/>
      <c r="DD38" s="632">
        <v>12262295</v>
      </c>
      <c r="DE38" s="624"/>
      <c r="DF38" s="624"/>
      <c r="DG38" s="624"/>
      <c r="DH38" s="624"/>
      <c r="DI38" s="624"/>
      <c r="DJ38" s="624"/>
      <c r="DK38" s="625"/>
      <c r="DL38" s="632">
        <v>11402639</v>
      </c>
      <c r="DM38" s="624"/>
      <c r="DN38" s="624"/>
      <c r="DO38" s="624"/>
      <c r="DP38" s="624"/>
      <c r="DQ38" s="624"/>
      <c r="DR38" s="624"/>
      <c r="DS38" s="624"/>
      <c r="DT38" s="624"/>
      <c r="DU38" s="624"/>
      <c r="DV38" s="625"/>
      <c r="DW38" s="628">
        <v>13.6</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765762</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67804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4152496</v>
      </c>
      <c r="CS39" s="655"/>
      <c r="CT39" s="655"/>
      <c r="CU39" s="655"/>
      <c r="CV39" s="655"/>
      <c r="CW39" s="655"/>
      <c r="CX39" s="655"/>
      <c r="CY39" s="656"/>
      <c r="CZ39" s="628">
        <v>2.5</v>
      </c>
      <c r="DA39" s="653"/>
      <c r="DB39" s="653"/>
      <c r="DC39" s="657"/>
      <c r="DD39" s="632">
        <v>3846124</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1871492</v>
      </c>
      <c r="S40" s="624"/>
      <c r="T40" s="624"/>
      <c r="U40" s="624"/>
      <c r="V40" s="624"/>
      <c r="W40" s="624"/>
      <c r="X40" s="624"/>
      <c r="Y40" s="625"/>
      <c r="Z40" s="626">
        <v>1.1000000000000001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23"/>
      <c r="BM40" s="621" t="s">
        <v>333</v>
      </c>
      <c r="BN40" s="621"/>
      <c r="BO40" s="621"/>
      <c r="BP40" s="621"/>
      <c r="BQ40" s="621"/>
      <c r="BR40" s="621"/>
      <c r="BS40" s="621"/>
      <c r="BT40" s="621"/>
      <c r="BU40" s="622"/>
      <c r="BV40" s="623">
        <v>112</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17870</v>
      </c>
      <c r="CS40" s="624"/>
      <c r="CT40" s="624"/>
      <c r="CU40" s="624"/>
      <c r="CV40" s="624"/>
      <c r="CW40" s="624"/>
      <c r="CX40" s="624"/>
      <c r="CY40" s="625"/>
      <c r="CZ40" s="628">
        <v>0</v>
      </c>
      <c r="DA40" s="653"/>
      <c r="DB40" s="653"/>
      <c r="DC40" s="657"/>
      <c r="DD40" s="632">
        <v>630</v>
      </c>
      <c r="DE40" s="624"/>
      <c r="DF40" s="624"/>
      <c r="DG40" s="624"/>
      <c r="DH40" s="624"/>
      <c r="DI40" s="624"/>
      <c r="DJ40" s="624"/>
      <c r="DK40" s="625"/>
      <c r="DL40" s="632">
        <v>630</v>
      </c>
      <c r="DM40" s="624"/>
      <c r="DN40" s="624"/>
      <c r="DO40" s="624"/>
      <c r="DP40" s="624"/>
      <c r="DQ40" s="624"/>
      <c r="DR40" s="624"/>
      <c r="DS40" s="624"/>
      <c r="DT40" s="624"/>
      <c r="DU40" s="624"/>
      <c r="DV40" s="625"/>
      <c r="DW40" s="628">
        <v>0</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170832656</v>
      </c>
      <c r="S41" s="696"/>
      <c r="T41" s="696"/>
      <c r="U41" s="696"/>
      <c r="V41" s="696"/>
      <c r="W41" s="696"/>
      <c r="X41" s="696"/>
      <c r="Y41" s="700"/>
      <c r="Z41" s="701">
        <v>100</v>
      </c>
      <c r="AA41" s="701"/>
      <c r="AB41" s="701"/>
      <c r="AC41" s="701"/>
      <c r="AD41" s="702">
        <v>82010566</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4228591</v>
      </c>
      <c r="BA41" s="624"/>
      <c r="BB41" s="624"/>
      <c r="BC41" s="624"/>
      <c r="BD41" s="655"/>
      <c r="BE41" s="655"/>
      <c r="BF41" s="678"/>
      <c r="BG41" s="671"/>
      <c r="BH41" s="672"/>
      <c r="BI41" s="672"/>
      <c r="BJ41" s="672"/>
      <c r="BK41" s="672"/>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11505612</v>
      </c>
      <c r="BA42" s="696"/>
      <c r="BB42" s="696"/>
      <c r="BC42" s="696"/>
      <c r="BD42" s="682"/>
      <c r="BE42" s="682"/>
      <c r="BF42" s="684"/>
      <c r="BG42" s="673"/>
      <c r="BH42" s="674"/>
      <c r="BI42" s="674"/>
      <c r="BJ42" s="674"/>
      <c r="BK42" s="674"/>
      <c r="BL42" s="224"/>
      <c r="BM42" s="645" t="s">
        <v>340</v>
      </c>
      <c r="BN42" s="645"/>
      <c r="BO42" s="645"/>
      <c r="BP42" s="645"/>
      <c r="BQ42" s="645"/>
      <c r="BR42" s="645"/>
      <c r="BS42" s="645"/>
      <c r="BT42" s="645"/>
      <c r="BU42" s="646"/>
      <c r="BV42" s="695">
        <v>397</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20585051</v>
      </c>
      <c r="CS42" s="655"/>
      <c r="CT42" s="655"/>
      <c r="CU42" s="655"/>
      <c r="CV42" s="655"/>
      <c r="CW42" s="655"/>
      <c r="CX42" s="655"/>
      <c r="CY42" s="656"/>
      <c r="CZ42" s="628">
        <v>12.3</v>
      </c>
      <c r="DA42" s="653"/>
      <c r="DB42" s="653"/>
      <c r="DC42" s="657"/>
      <c r="DD42" s="632">
        <v>2008152</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342</v>
      </c>
      <c r="CD43" s="620" t="s">
        <v>343</v>
      </c>
      <c r="CE43" s="621"/>
      <c r="CF43" s="621"/>
      <c r="CG43" s="621"/>
      <c r="CH43" s="621"/>
      <c r="CI43" s="621"/>
      <c r="CJ43" s="621"/>
      <c r="CK43" s="621"/>
      <c r="CL43" s="621"/>
      <c r="CM43" s="621"/>
      <c r="CN43" s="621"/>
      <c r="CO43" s="621"/>
      <c r="CP43" s="621"/>
      <c r="CQ43" s="622"/>
      <c r="CR43" s="623">
        <v>600159</v>
      </c>
      <c r="CS43" s="655"/>
      <c r="CT43" s="655"/>
      <c r="CU43" s="655"/>
      <c r="CV43" s="655"/>
      <c r="CW43" s="655"/>
      <c r="CX43" s="655"/>
      <c r="CY43" s="656"/>
      <c r="CZ43" s="628">
        <v>0.4</v>
      </c>
      <c r="DA43" s="653"/>
      <c r="DB43" s="653"/>
      <c r="DC43" s="657"/>
      <c r="DD43" s="632">
        <v>581963</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20583704</v>
      </c>
      <c r="CS44" s="624"/>
      <c r="CT44" s="624"/>
      <c r="CU44" s="624"/>
      <c r="CV44" s="624"/>
      <c r="CW44" s="624"/>
      <c r="CX44" s="624"/>
      <c r="CY44" s="625"/>
      <c r="CZ44" s="628">
        <v>12.3</v>
      </c>
      <c r="DA44" s="629"/>
      <c r="DB44" s="629"/>
      <c r="DC44" s="635"/>
      <c r="DD44" s="632">
        <v>2006805</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13382441</v>
      </c>
      <c r="CS45" s="655"/>
      <c r="CT45" s="655"/>
      <c r="CU45" s="655"/>
      <c r="CV45" s="655"/>
      <c r="CW45" s="655"/>
      <c r="CX45" s="655"/>
      <c r="CY45" s="656"/>
      <c r="CZ45" s="628">
        <v>8</v>
      </c>
      <c r="DA45" s="653"/>
      <c r="DB45" s="653"/>
      <c r="DC45" s="657"/>
      <c r="DD45" s="632">
        <v>522316</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348</v>
      </c>
      <c r="CG46" s="621"/>
      <c r="CH46" s="621"/>
      <c r="CI46" s="621"/>
      <c r="CJ46" s="621"/>
      <c r="CK46" s="621"/>
      <c r="CL46" s="621"/>
      <c r="CM46" s="621"/>
      <c r="CN46" s="621"/>
      <c r="CO46" s="621"/>
      <c r="CP46" s="621"/>
      <c r="CQ46" s="622"/>
      <c r="CR46" s="623">
        <v>7200971</v>
      </c>
      <c r="CS46" s="624"/>
      <c r="CT46" s="624"/>
      <c r="CU46" s="624"/>
      <c r="CV46" s="624"/>
      <c r="CW46" s="624"/>
      <c r="CX46" s="624"/>
      <c r="CY46" s="625"/>
      <c r="CZ46" s="628">
        <v>4.3</v>
      </c>
      <c r="DA46" s="629"/>
      <c r="DB46" s="629"/>
      <c r="DC46" s="635"/>
      <c r="DD46" s="632">
        <v>1484197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349</v>
      </c>
      <c r="CG47" s="621"/>
      <c r="CH47" s="621"/>
      <c r="CI47" s="621"/>
      <c r="CJ47" s="621"/>
      <c r="CK47" s="621"/>
      <c r="CL47" s="621"/>
      <c r="CM47" s="621"/>
      <c r="CN47" s="621"/>
      <c r="CO47" s="621"/>
      <c r="CP47" s="621"/>
      <c r="CQ47" s="622"/>
      <c r="CR47" s="623">
        <v>1347</v>
      </c>
      <c r="CS47" s="655"/>
      <c r="CT47" s="655"/>
      <c r="CU47" s="655"/>
      <c r="CV47" s="655"/>
      <c r="CW47" s="655"/>
      <c r="CX47" s="655"/>
      <c r="CY47" s="656"/>
      <c r="CZ47" s="628">
        <v>0</v>
      </c>
      <c r="DA47" s="653"/>
      <c r="DB47" s="653"/>
      <c r="DC47" s="657"/>
      <c r="DD47" s="632">
        <v>1347</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351</v>
      </c>
      <c r="CE49" s="645"/>
      <c r="CF49" s="645"/>
      <c r="CG49" s="645"/>
      <c r="CH49" s="645"/>
      <c r="CI49" s="645"/>
      <c r="CJ49" s="645"/>
      <c r="CK49" s="645"/>
      <c r="CL49" s="645"/>
      <c r="CM49" s="645"/>
      <c r="CN49" s="645"/>
      <c r="CO49" s="645"/>
      <c r="CP49" s="645"/>
      <c r="CQ49" s="646"/>
      <c r="CR49" s="695">
        <v>167930483</v>
      </c>
      <c r="CS49" s="682"/>
      <c r="CT49" s="682"/>
      <c r="CU49" s="682"/>
      <c r="CV49" s="682"/>
      <c r="CW49" s="682"/>
      <c r="CX49" s="682"/>
      <c r="CY49" s="711"/>
      <c r="CZ49" s="703">
        <v>100</v>
      </c>
      <c r="DA49" s="712"/>
      <c r="DB49" s="712"/>
      <c r="DC49" s="713"/>
      <c r="DD49" s="714">
        <v>101647227</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uUYAwqGFjoBrDezKh0v27CyO8OR8cFsKDu1iKsqaDkOXb+HV4W2/UYyOFNjKA65J3rVRT3eA9GqVa4uUMRUF8w==" saltValue="NjnyLkq0pNErvfpXiiy5e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353</v>
      </c>
      <c r="DK2" s="723"/>
      <c r="DL2" s="723"/>
      <c r="DM2" s="723"/>
      <c r="DN2" s="723"/>
      <c r="DO2" s="724"/>
      <c r="DP2" s="228"/>
      <c r="DQ2" s="722" t="s">
        <v>354</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32"/>
      <c r="BA5" s="232"/>
      <c r="BB5" s="232"/>
      <c r="BC5" s="232"/>
      <c r="BD5" s="232"/>
      <c r="BE5" s="233"/>
      <c r="BF5" s="233"/>
      <c r="BG5" s="233"/>
      <c r="BH5" s="233"/>
      <c r="BI5" s="233"/>
      <c r="BJ5" s="233"/>
      <c r="BK5" s="233"/>
      <c r="BL5" s="233"/>
      <c r="BM5" s="233"/>
      <c r="BN5" s="233"/>
      <c r="BO5" s="233"/>
      <c r="BP5" s="233"/>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374</v>
      </c>
      <c r="C7" s="750"/>
      <c r="D7" s="750"/>
      <c r="E7" s="750"/>
      <c r="F7" s="750"/>
      <c r="G7" s="750"/>
      <c r="H7" s="750"/>
      <c r="I7" s="750"/>
      <c r="J7" s="750"/>
      <c r="K7" s="750"/>
      <c r="L7" s="750"/>
      <c r="M7" s="750"/>
      <c r="N7" s="750"/>
      <c r="O7" s="750"/>
      <c r="P7" s="751"/>
      <c r="Q7" s="752">
        <v>170924</v>
      </c>
      <c r="R7" s="753"/>
      <c r="S7" s="753"/>
      <c r="T7" s="753"/>
      <c r="U7" s="753"/>
      <c r="V7" s="753">
        <v>168062</v>
      </c>
      <c r="W7" s="753"/>
      <c r="X7" s="753"/>
      <c r="Y7" s="753"/>
      <c r="Z7" s="753"/>
      <c r="AA7" s="753">
        <v>2861</v>
      </c>
      <c r="AB7" s="753"/>
      <c r="AC7" s="753"/>
      <c r="AD7" s="753"/>
      <c r="AE7" s="754"/>
      <c r="AF7" s="755">
        <v>2312</v>
      </c>
      <c r="AG7" s="756"/>
      <c r="AH7" s="756"/>
      <c r="AI7" s="756"/>
      <c r="AJ7" s="757"/>
      <c r="AK7" s="758">
        <v>4289</v>
      </c>
      <c r="AL7" s="759"/>
      <c r="AM7" s="759"/>
      <c r="AN7" s="759"/>
      <c r="AO7" s="759"/>
      <c r="AP7" s="759">
        <v>113794</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556</v>
      </c>
      <c r="BT7" s="747"/>
      <c r="BU7" s="747"/>
      <c r="BV7" s="747"/>
      <c r="BW7" s="747"/>
      <c r="BX7" s="747"/>
      <c r="BY7" s="747"/>
      <c r="BZ7" s="747"/>
      <c r="CA7" s="747"/>
      <c r="CB7" s="747"/>
      <c r="CC7" s="747"/>
      <c r="CD7" s="747"/>
      <c r="CE7" s="747"/>
      <c r="CF7" s="747"/>
      <c r="CG7" s="762"/>
      <c r="CH7" s="743">
        <v>-5</v>
      </c>
      <c r="CI7" s="744"/>
      <c r="CJ7" s="744"/>
      <c r="CK7" s="744"/>
      <c r="CL7" s="745"/>
      <c r="CM7" s="743">
        <v>30</v>
      </c>
      <c r="CN7" s="744"/>
      <c r="CO7" s="744"/>
      <c r="CP7" s="744"/>
      <c r="CQ7" s="745"/>
      <c r="CR7" s="743">
        <v>1</v>
      </c>
      <c r="CS7" s="744"/>
      <c r="CT7" s="744"/>
      <c r="CU7" s="744"/>
      <c r="CV7" s="745"/>
      <c r="CW7" s="743">
        <v>35</v>
      </c>
      <c r="CX7" s="744"/>
      <c r="CY7" s="744"/>
      <c r="CZ7" s="744"/>
      <c r="DA7" s="745"/>
      <c r="DB7" s="743" t="s">
        <v>490</v>
      </c>
      <c r="DC7" s="744"/>
      <c r="DD7" s="744"/>
      <c r="DE7" s="744"/>
      <c r="DF7" s="745"/>
      <c r="DG7" s="743" t="s">
        <v>490</v>
      </c>
      <c r="DH7" s="744"/>
      <c r="DI7" s="744"/>
      <c r="DJ7" s="744"/>
      <c r="DK7" s="745"/>
      <c r="DL7" s="743" t="s">
        <v>490</v>
      </c>
      <c r="DM7" s="744"/>
      <c r="DN7" s="744"/>
      <c r="DO7" s="744"/>
      <c r="DP7" s="745"/>
      <c r="DQ7" s="743" t="s">
        <v>490</v>
      </c>
      <c r="DR7" s="744"/>
      <c r="DS7" s="744"/>
      <c r="DT7" s="744"/>
      <c r="DU7" s="745"/>
      <c r="DV7" s="746"/>
      <c r="DW7" s="747"/>
      <c r="DX7" s="747"/>
      <c r="DY7" s="747"/>
      <c r="DZ7" s="748"/>
      <c r="EA7" s="234"/>
    </row>
    <row r="8" spans="1:131" s="235" customFormat="1" ht="26.25" customHeight="1" x14ac:dyDescent="0.2">
      <c r="A8" s="238">
        <v>2</v>
      </c>
      <c r="B8" s="780" t="s">
        <v>375</v>
      </c>
      <c r="C8" s="781"/>
      <c r="D8" s="781"/>
      <c r="E8" s="781"/>
      <c r="F8" s="781"/>
      <c r="G8" s="781"/>
      <c r="H8" s="781"/>
      <c r="I8" s="781"/>
      <c r="J8" s="781"/>
      <c r="K8" s="781"/>
      <c r="L8" s="781"/>
      <c r="M8" s="781"/>
      <c r="N8" s="781"/>
      <c r="O8" s="781"/>
      <c r="P8" s="782"/>
      <c r="Q8" s="783" t="s">
        <v>555</v>
      </c>
      <c r="R8" s="784"/>
      <c r="S8" s="784"/>
      <c r="T8" s="784"/>
      <c r="U8" s="784"/>
      <c r="V8" s="784" t="s">
        <v>555</v>
      </c>
      <c r="W8" s="784"/>
      <c r="X8" s="784"/>
      <c r="Y8" s="784"/>
      <c r="Z8" s="784"/>
      <c r="AA8" s="784" t="s">
        <v>555</v>
      </c>
      <c r="AB8" s="784"/>
      <c r="AC8" s="784"/>
      <c r="AD8" s="784"/>
      <c r="AE8" s="785"/>
      <c r="AF8" s="786" t="s">
        <v>122</v>
      </c>
      <c r="AG8" s="787"/>
      <c r="AH8" s="787"/>
      <c r="AI8" s="787"/>
      <c r="AJ8" s="788"/>
      <c r="AK8" s="769" t="s">
        <v>555</v>
      </c>
      <c r="AL8" s="770"/>
      <c r="AM8" s="770"/>
      <c r="AN8" s="770"/>
      <c r="AO8" s="770"/>
      <c r="AP8" s="770" t="s">
        <v>555</v>
      </c>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557</v>
      </c>
      <c r="BT8" s="774"/>
      <c r="BU8" s="774"/>
      <c r="BV8" s="774"/>
      <c r="BW8" s="774"/>
      <c r="BX8" s="774"/>
      <c r="BY8" s="774"/>
      <c r="BZ8" s="774"/>
      <c r="CA8" s="774"/>
      <c r="CB8" s="774"/>
      <c r="CC8" s="774"/>
      <c r="CD8" s="774"/>
      <c r="CE8" s="774"/>
      <c r="CF8" s="774"/>
      <c r="CG8" s="775"/>
      <c r="CH8" s="776">
        <v>6</v>
      </c>
      <c r="CI8" s="777"/>
      <c r="CJ8" s="777"/>
      <c r="CK8" s="777"/>
      <c r="CL8" s="778"/>
      <c r="CM8" s="776">
        <v>195</v>
      </c>
      <c r="CN8" s="777"/>
      <c r="CO8" s="777"/>
      <c r="CP8" s="777"/>
      <c r="CQ8" s="778"/>
      <c r="CR8" s="776">
        <v>5</v>
      </c>
      <c r="CS8" s="777"/>
      <c r="CT8" s="777"/>
      <c r="CU8" s="777"/>
      <c r="CV8" s="778"/>
      <c r="CW8" s="776" t="s">
        <v>490</v>
      </c>
      <c r="CX8" s="777"/>
      <c r="CY8" s="777"/>
      <c r="CZ8" s="777"/>
      <c r="DA8" s="778"/>
      <c r="DB8" s="776" t="s">
        <v>490</v>
      </c>
      <c r="DC8" s="777"/>
      <c r="DD8" s="777"/>
      <c r="DE8" s="777"/>
      <c r="DF8" s="778"/>
      <c r="DG8" s="776">
        <v>3624</v>
      </c>
      <c r="DH8" s="777"/>
      <c r="DI8" s="777"/>
      <c r="DJ8" s="777"/>
      <c r="DK8" s="778"/>
      <c r="DL8" s="776" t="s">
        <v>490</v>
      </c>
      <c r="DM8" s="777"/>
      <c r="DN8" s="777"/>
      <c r="DO8" s="777"/>
      <c r="DP8" s="778"/>
      <c r="DQ8" s="776">
        <v>740</v>
      </c>
      <c r="DR8" s="777"/>
      <c r="DS8" s="777"/>
      <c r="DT8" s="777"/>
      <c r="DU8" s="778"/>
      <c r="DV8" s="773"/>
      <c r="DW8" s="774"/>
      <c r="DX8" s="774"/>
      <c r="DY8" s="774"/>
      <c r="DZ8" s="779"/>
      <c r="EA8" s="234"/>
    </row>
    <row r="9" spans="1:131" s="235" customFormat="1" ht="26.25" customHeight="1" x14ac:dyDescent="0.2">
      <c r="A9" s="238">
        <v>3</v>
      </c>
      <c r="B9" s="780" t="s">
        <v>376</v>
      </c>
      <c r="C9" s="781"/>
      <c r="D9" s="781"/>
      <c r="E9" s="781"/>
      <c r="F9" s="781"/>
      <c r="G9" s="781"/>
      <c r="H9" s="781"/>
      <c r="I9" s="781"/>
      <c r="J9" s="781"/>
      <c r="K9" s="781"/>
      <c r="L9" s="781"/>
      <c r="M9" s="781"/>
      <c r="N9" s="781"/>
      <c r="O9" s="781"/>
      <c r="P9" s="782"/>
      <c r="Q9" s="783">
        <v>80</v>
      </c>
      <c r="R9" s="784"/>
      <c r="S9" s="784"/>
      <c r="T9" s="784"/>
      <c r="U9" s="784"/>
      <c r="V9" s="784">
        <v>39</v>
      </c>
      <c r="W9" s="784"/>
      <c r="X9" s="784"/>
      <c r="Y9" s="784"/>
      <c r="Z9" s="784"/>
      <c r="AA9" s="784">
        <v>41</v>
      </c>
      <c r="AB9" s="784"/>
      <c r="AC9" s="784"/>
      <c r="AD9" s="784"/>
      <c r="AE9" s="785"/>
      <c r="AF9" s="786">
        <v>41</v>
      </c>
      <c r="AG9" s="787"/>
      <c r="AH9" s="787"/>
      <c r="AI9" s="787"/>
      <c r="AJ9" s="788"/>
      <c r="AK9" s="769">
        <v>21</v>
      </c>
      <c r="AL9" s="770"/>
      <c r="AM9" s="770"/>
      <c r="AN9" s="770"/>
      <c r="AO9" s="770"/>
      <c r="AP9" s="770" t="s">
        <v>555</v>
      </c>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378</v>
      </c>
      <c r="B23" s="789" t="s">
        <v>379</v>
      </c>
      <c r="C23" s="790"/>
      <c r="D23" s="790"/>
      <c r="E23" s="790"/>
      <c r="F23" s="790"/>
      <c r="G23" s="790"/>
      <c r="H23" s="790"/>
      <c r="I23" s="790"/>
      <c r="J23" s="790"/>
      <c r="K23" s="790"/>
      <c r="L23" s="790"/>
      <c r="M23" s="790"/>
      <c r="N23" s="790"/>
      <c r="O23" s="790"/>
      <c r="P23" s="791"/>
      <c r="Q23" s="792">
        <v>171004</v>
      </c>
      <c r="R23" s="793"/>
      <c r="S23" s="793"/>
      <c r="T23" s="793"/>
      <c r="U23" s="793"/>
      <c r="V23" s="793">
        <v>168102</v>
      </c>
      <c r="W23" s="793"/>
      <c r="X23" s="793"/>
      <c r="Y23" s="793"/>
      <c r="Z23" s="793"/>
      <c r="AA23" s="793">
        <v>2902</v>
      </c>
      <c r="AB23" s="793"/>
      <c r="AC23" s="793"/>
      <c r="AD23" s="793"/>
      <c r="AE23" s="794"/>
      <c r="AF23" s="795">
        <v>2352</v>
      </c>
      <c r="AG23" s="793"/>
      <c r="AH23" s="793"/>
      <c r="AI23" s="793"/>
      <c r="AJ23" s="796"/>
      <c r="AK23" s="797"/>
      <c r="AL23" s="798"/>
      <c r="AM23" s="798"/>
      <c r="AN23" s="798"/>
      <c r="AO23" s="798"/>
      <c r="AP23" s="793">
        <v>113794</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390</v>
      </c>
      <c r="C28" s="750"/>
      <c r="D28" s="750"/>
      <c r="E28" s="750"/>
      <c r="F28" s="750"/>
      <c r="G28" s="750"/>
      <c r="H28" s="750"/>
      <c r="I28" s="750"/>
      <c r="J28" s="750"/>
      <c r="K28" s="750"/>
      <c r="L28" s="750"/>
      <c r="M28" s="750"/>
      <c r="N28" s="750"/>
      <c r="O28" s="750"/>
      <c r="P28" s="751"/>
      <c r="Q28" s="822">
        <v>39985</v>
      </c>
      <c r="R28" s="823"/>
      <c r="S28" s="823"/>
      <c r="T28" s="823"/>
      <c r="U28" s="823"/>
      <c r="V28" s="823">
        <v>39954</v>
      </c>
      <c r="W28" s="823"/>
      <c r="X28" s="823"/>
      <c r="Y28" s="823"/>
      <c r="Z28" s="823"/>
      <c r="AA28" s="823">
        <v>31</v>
      </c>
      <c r="AB28" s="823"/>
      <c r="AC28" s="823"/>
      <c r="AD28" s="823"/>
      <c r="AE28" s="824"/>
      <c r="AF28" s="825">
        <v>-71</v>
      </c>
      <c r="AG28" s="826"/>
      <c r="AH28" s="826"/>
      <c r="AI28" s="826"/>
      <c r="AJ28" s="827"/>
      <c r="AK28" s="828">
        <v>4229</v>
      </c>
      <c r="AL28" s="829"/>
      <c r="AM28" s="829"/>
      <c r="AN28" s="829"/>
      <c r="AO28" s="829"/>
      <c r="AP28" s="829" t="s">
        <v>558</v>
      </c>
      <c r="AQ28" s="829"/>
      <c r="AR28" s="829"/>
      <c r="AS28" s="829"/>
      <c r="AT28" s="829"/>
      <c r="AU28" s="829" t="s">
        <v>558</v>
      </c>
      <c r="AV28" s="829"/>
      <c r="AW28" s="829"/>
      <c r="AX28" s="829"/>
      <c r="AY28" s="829"/>
      <c r="AZ28" s="830" t="s">
        <v>558</v>
      </c>
      <c r="BA28" s="830"/>
      <c r="BB28" s="830"/>
      <c r="BC28" s="830"/>
      <c r="BD28" s="830"/>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391</v>
      </c>
      <c r="C29" s="781"/>
      <c r="D29" s="781"/>
      <c r="E29" s="781"/>
      <c r="F29" s="781"/>
      <c r="G29" s="781"/>
      <c r="H29" s="781"/>
      <c r="I29" s="781"/>
      <c r="J29" s="781"/>
      <c r="K29" s="781"/>
      <c r="L29" s="781"/>
      <c r="M29" s="781"/>
      <c r="N29" s="781"/>
      <c r="O29" s="781"/>
      <c r="P29" s="782"/>
      <c r="Q29" s="783">
        <v>36858</v>
      </c>
      <c r="R29" s="784"/>
      <c r="S29" s="784"/>
      <c r="T29" s="784"/>
      <c r="U29" s="784"/>
      <c r="V29" s="784">
        <v>35959</v>
      </c>
      <c r="W29" s="784"/>
      <c r="X29" s="784"/>
      <c r="Y29" s="784"/>
      <c r="Z29" s="784"/>
      <c r="AA29" s="785">
        <v>899</v>
      </c>
      <c r="AB29" s="787"/>
      <c r="AC29" s="787"/>
      <c r="AD29" s="787"/>
      <c r="AE29" s="788"/>
      <c r="AF29" s="786">
        <v>899</v>
      </c>
      <c r="AG29" s="787"/>
      <c r="AH29" s="787"/>
      <c r="AI29" s="787"/>
      <c r="AJ29" s="788"/>
      <c r="AK29" s="835">
        <v>6223</v>
      </c>
      <c r="AL29" s="831"/>
      <c r="AM29" s="831"/>
      <c r="AN29" s="831"/>
      <c r="AO29" s="831"/>
      <c r="AP29" s="831" t="s">
        <v>558</v>
      </c>
      <c r="AQ29" s="831"/>
      <c r="AR29" s="831"/>
      <c r="AS29" s="831"/>
      <c r="AT29" s="831"/>
      <c r="AU29" s="831" t="s">
        <v>558</v>
      </c>
      <c r="AV29" s="831"/>
      <c r="AW29" s="831"/>
      <c r="AX29" s="831"/>
      <c r="AY29" s="831"/>
      <c r="AZ29" s="832" t="s">
        <v>558</v>
      </c>
      <c r="BA29" s="832"/>
      <c r="BB29" s="832"/>
      <c r="BC29" s="832"/>
      <c r="BD29" s="832"/>
      <c r="BE29" s="833"/>
      <c r="BF29" s="833"/>
      <c r="BG29" s="833"/>
      <c r="BH29" s="833"/>
      <c r="BI29" s="834"/>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392</v>
      </c>
      <c r="C30" s="781"/>
      <c r="D30" s="781"/>
      <c r="E30" s="781"/>
      <c r="F30" s="781"/>
      <c r="G30" s="781"/>
      <c r="H30" s="781"/>
      <c r="I30" s="781"/>
      <c r="J30" s="781"/>
      <c r="K30" s="781"/>
      <c r="L30" s="781"/>
      <c r="M30" s="781"/>
      <c r="N30" s="781"/>
      <c r="O30" s="781"/>
      <c r="P30" s="782"/>
      <c r="Q30" s="783">
        <v>7843</v>
      </c>
      <c r="R30" s="784"/>
      <c r="S30" s="784"/>
      <c r="T30" s="784"/>
      <c r="U30" s="784"/>
      <c r="V30" s="784">
        <v>7451</v>
      </c>
      <c r="W30" s="784"/>
      <c r="X30" s="784"/>
      <c r="Y30" s="784"/>
      <c r="Z30" s="784"/>
      <c r="AA30" s="785">
        <v>391</v>
      </c>
      <c r="AB30" s="787"/>
      <c r="AC30" s="787"/>
      <c r="AD30" s="787"/>
      <c r="AE30" s="788"/>
      <c r="AF30" s="786">
        <v>391</v>
      </c>
      <c r="AG30" s="787"/>
      <c r="AH30" s="787"/>
      <c r="AI30" s="787"/>
      <c r="AJ30" s="788"/>
      <c r="AK30" s="835">
        <v>1353</v>
      </c>
      <c r="AL30" s="831"/>
      <c r="AM30" s="831"/>
      <c r="AN30" s="831"/>
      <c r="AO30" s="831"/>
      <c r="AP30" s="831" t="s">
        <v>558</v>
      </c>
      <c r="AQ30" s="831"/>
      <c r="AR30" s="831"/>
      <c r="AS30" s="831"/>
      <c r="AT30" s="831"/>
      <c r="AU30" s="831" t="s">
        <v>558</v>
      </c>
      <c r="AV30" s="831"/>
      <c r="AW30" s="831"/>
      <c r="AX30" s="831"/>
      <c r="AY30" s="831"/>
      <c r="AZ30" s="832" t="s">
        <v>558</v>
      </c>
      <c r="BA30" s="832"/>
      <c r="BB30" s="832"/>
      <c r="BC30" s="832"/>
      <c r="BD30" s="832"/>
      <c r="BE30" s="833"/>
      <c r="BF30" s="833"/>
      <c r="BG30" s="833"/>
      <c r="BH30" s="833"/>
      <c r="BI30" s="834"/>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393</v>
      </c>
      <c r="C31" s="781"/>
      <c r="D31" s="781"/>
      <c r="E31" s="781"/>
      <c r="F31" s="781"/>
      <c r="G31" s="781"/>
      <c r="H31" s="781"/>
      <c r="I31" s="781"/>
      <c r="J31" s="781"/>
      <c r="K31" s="781"/>
      <c r="L31" s="781"/>
      <c r="M31" s="781"/>
      <c r="N31" s="781"/>
      <c r="O31" s="781"/>
      <c r="P31" s="782"/>
      <c r="Q31" s="783">
        <v>97</v>
      </c>
      <c r="R31" s="784"/>
      <c r="S31" s="784"/>
      <c r="T31" s="784"/>
      <c r="U31" s="784"/>
      <c r="V31" s="784">
        <v>111</v>
      </c>
      <c r="W31" s="784"/>
      <c r="X31" s="784"/>
      <c r="Y31" s="784"/>
      <c r="Z31" s="784"/>
      <c r="AA31" s="785">
        <v>-14</v>
      </c>
      <c r="AB31" s="787"/>
      <c r="AC31" s="787"/>
      <c r="AD31" s="787"/>
      <c r="AE31" s="788"/>
      <c r="AF31" s="786">
        <v>-14</v>
      </c>
      <c r="AG31" s="787"/>
      <c r="AH31" s="787"/>
      <c r="AI31" s="787"/>
      <c r="AJ31" s="788"/>
      <c r="AK31" s="835" t="s">
        <v>558</v>
      </c>
      <c r="AL31" s="831"/>
      <c r="AM31" s="831"/>
      <c r="AN31" s="831"/>
      <c r="AO31" s="831"/>
      <c r="AP31" s="831" t="s">
        <v>558</v>
      </c>
      <c r="AQ31" s="831"/>
      <c r="AR31" s="831"/>
      <c r="AS31" s="831"/>
      <c r="AT31" s="831"/>
      <c r="AU31" s="831" t="s">
        <v>558</v>
      </c>
      <c r="AV31" s="831"/>
      <c r="AW31" s="831"/>
      <c r="AX31" s="831"/>
      <c r="AY31" s="831"/>
      <c r="AZ31" s="832" t="s">
        <v>558</v>
      </c>
      <c r="BA31" s="832"/>
      <c r="BB31" s="832"/>
      <c r="BC31" s="832"/>
      <c r="BD31" s="832"/>
      <c r="BE31" s="833"/>
      <c r="BF31" s="833"/>
      <c r="BG31" s="833"/>
      <c r="BH31" s="833"/>
      <c r="BI31" s="834"/>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t="s">
        <v>394</v>
      </c>
      <c r="C32" s="781"/>
      <c r="D32" s="781"/>
      <c r="E32" s="781"/>
      <c r="F32" s="781"/>
      <c r="G32" s="781"/>
      <c r="H32" s="781"/>
      <c r="I32" s="781"/>
      <c r="J32" s="781"/>
      <c r="K32" s="781"/>
      <c r="L32" s="781"/>
      <c r="M32" s="781"/>
      <c r="N32" s="781"/>
      <c r="O32" s="781"/>
      <c r="P32" s="782"/>
      <c r="Q32" s="783">
        <v>6588</v>
      </c>
      <c r="R32" s="784"/>
      <c r="S32" s="784"/>
      <c r="T32" s="784"/>
      <c r="U32" s="784"/>
      <c r="V32" s="784">
        <v>5089</v>
      </c>
      <c r="W32" s="784"/>
      <c r="X32" s="784"/>
      <c r="Y32" s="784"/>
      <c r="Z32" s="784"/>
      <c r="AA32" s="785">
        <v>1498</v>
      </c>
      <c r="AB32" s="787"/>
      <c r="AC32" s="787"/>
      <c r="AD32" s="787"/>
      <c r="AE32" s="788"/>
      <c r="AF32" s="786">
        <v>8989</v>
      </c>
      <c r="AG32" s="787"/>
      <c r="AH32" s="787"/>
      <c r="AI32" s="787"/>
      <c r="AJ32" s="788"/>
      <c r="AK32" s="835">
        <v>616</v>
      </c>
      <c r="AL32" s="831"/>
      <c r="AM32" s="831"/>
      <c r="AN32" s="831"/>
      <c r="AO32" s="831"/>
      <c r="AP32" s="831">
        <v>19204</v>
      </c>
      <c r="AQ32" s="831"/>
      <c r="AR32" s="831"/>
      <c r="AS32" s="831"/>
      <c r="AT32" s="831"/>
      <c r="AU32" s="831">
        <v>1440</v>
      </c>
      <c r="AV32" s="831"/>
      <c r="AW32" s="831"/>
      <c r="AX32" s="831"/>
      <c r="AY32" s="831"/>
      <c r="AZ32" s="832" t="s">
        <v>558</v>
      </c>
      <c r="BA32" s="832"/>
      <c r="BB32" s="832"/>
      <c r="BC32" s="832"/>
      <c r="BD32" s="832"/>
      <c r="BE32" s="833" t="s">
        <v>395</v>
      </c>
      <c r="BF32" s="833"/>
      <c r="BG32" s="833"/>
      <c r="BH32" s="833"/>
      <c r="BI32" s="834"/>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t="s">
        <v>396</v>
      </c>
      <c r="C33" s="781"/>
      <c r="D33" s="781"/>
      <c r="E33" s="781"/>
      <c r="F33" s="781"/>
      <c r="G33" s="781"/>
      <c r="H33" s="781"/>
      <c r="I33" s="781"/>
      <c r="J33" s="781"/>
      <c r="K33" s="781"/>
      <c r="L33" s="781"/>
      <c r="M33" s="781"/>
      <c r="N33" s="781"/>
      <c r="O33" s="781"/>
      <c r="P33" s="782"/>
      <c r="Q33" s="783">
        <v>10901</v>
      </c>
      <c r="R33" s="784"/>
      <c r="S33" s="784"/>
      <c r="T33" s="784"/>
      <c r="U33" s="784"/>
      <c r="V33" s="784">
        <v>11145</v>
      </c>
      <c r="W33" s="784"/>
      <c r="X33" s="784"/>
      <c r="Y33" s="784"/>
      <c r="Z33" s="784"/>
      <c r="AA33" s="785">
        <v>-244</v>
      </c>
      <c r="AB33" s="787"/>
      <c r="AC33" s="787"/>
      <c r="AD33" s="787"/>
      <c r="AE33" s="788"/>
      <c r="AF33" s="786">
        <v>5469</v>
      </c>
      <c r="AG33" s="787"/>
      <c r="AH33" s="787"/>
      <c r="AI33" s="787"/>
      <c r="AJ33" s="788"/>
      <c r="AK33" s="835">
        <v>1560</v>
      </c>
      <c r="AL33" s="831"/>
      <c r="AM33" s="831"/>
      <c r="AN33" s="831"/>
      <c r="AO33" s="831"/>
      <c r="AP33" s="831">
        <v>8761</v>
      </c>
      <c r="AQ33" s="831"/>
      <c r="AR33" s="831"/>
      <c r="AS33" s="831"/>
      <c r="AT33" s="831"/>
      <c r="AU33" s="831">
        <v>4599</v>
      </c>
      <c r="AV33" s="831"/>
      <c r="AW33" s="831"/>
      <c r="AX33" s="831"/>
      <c r="AY33" s="831"/>
      <c r="AZ33" s="832" t="s">
        <v>558</v>
      </c>
      <c r="BA33" s="832"/>
      <c r="BB33" s="832"/>
      <c r="BC33" s="832"/>
      <c r="BD33" s="832"/>
      <c r="BE33" s="833" t="s">
        <v>395</v>
      </c>
      <c r="BF33" s="833"/>
      <c r="BG33" s="833"/>
      <c r="BH33" s="833"/>
      <c r="BI33" s="834"/>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t="s">
        <v>397</v>
      </c>
      <c r="C34" s="781"/>
      <c r="D34" s="781"/>
      <c r="E34" s="781"/>
      <c r="F34" s="781"/>
      <c r="G34" s="781"/>
      <c r="H34" s="781"/>
      <c r="I34" s="781"/>
      <c r="J34" s="781"/>
      <c r="K34" s="781"/>
      <c r="L34" s="781"/>
      <c r="M34" s="781"/>
      <c r="N34" s="781"/>
      <c r="O34" s="781"/>
      <c r="P34" s="782"/>
      <c r="Q34" s="783">
        <v>12109</v>
      </c>
      <c r="R34" s="784"/>
      <c r="S34" s="784"/>
      <c r="T34" s="784"/>
      <c r="U34" s="784"/>
      <c r="V34" s="784">
        <v>10604</v>
      </c>
      <c r="W34" s="784"/>
      <c r="X34" s="784"/>
      <c r="Y34" s="784"/>
      <c r="Z34" s="784"/>
      <c r="AA34" s="785">
        <v>1505</v>
      </c>
      <c r="AB34" s="787"/>
      <c r="AC34" s="787"/>
      <c r="AD34" s="787"/>
      <c r="AE34" s="788"/>
      <c r="AF34" s="786">
        <v>3535</v>
      </c>
      <c r="AG34" s="787"/>
      <c r="AH34" s="787"/>
      <c r="AI34" s="787"/>
      <c r="AJ34" s="788"/>
      <c r="AK34" s="835">
        <v>3942</v>
      </c>
      <c r="AL34" s="831"/>
      <c r="AM34" s="831"/>
      <c r="AN34" s="831"/>
      <c r="AO34" s="831"/>
      <c r="AP34" s="831">
        <v>46590</v>
      </c>
      <c r="AQ34" s="831"/>
      <c r="AR34" s="831"/>
      <c r="AS34" s="831"/>
      <c r="AT34" s="831"/>
      <c r="AU34" s="831">
        <v>18822</v>
      </c>
      <c r="AV34" s="831"/>
      <c r="AW34" s="831"/>
      <c r="AX34" s="831"/>
      <c r="AY34" s="831"/>
      <c r="AZ34" s="832" t="s">
        <v>558</v>
      </c>
      <c r="BA34" s="832"/>
      <c r="BB34" s="832"/>
      <c r="BC34" s="832"/>
      <c r="BD34" s="832"/>
      <c r="BE34" s="833" t="s">
        <v>395</v>
      </c>
      <c r="BF34" s="833"/>
      <c r="BG34" s="833"/>
      <c r="BH34" s="833"/>
      <c r="BI34" s="834"/>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5"/>
      <c r="AL35" s="831"/>
      <c r="AM35" s="831"/>
      <c r="AN35" s="831"/>
      <c r="AO35" s="831"/>
      <c r="AP35" s="831"/>
      <c r="AQ35" s="831"/>
      <c r="AR35" s="831"/>
      <c r="AS35" s="831"/>
      <c r="AT35" s="831"/>
      <c r="AU35" s="831"/>
      <c r="AV35" s="831"/>
      <c r="AW35" s="831"/>
      <c r="AX35" s="831"/>
      <c r="AY35" s="831"/>
      <c r="AZ35" s="832"/>
      <c r="BA35" s="832"/>
      <c r="BB35" s="832"/>
      <c r="BC35" s="832"/>
      <c r="BD35" s="832"/>
      <c r="BE35" s="833"/>
      <c r="BF35" s="833"/>
      <c r="BG35" s="833"/>
      <c r="BH35" s="833"/>
      <c r="BI35" s="834"/>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5"/>
      <c r="AL36" s="831"/>
      <c r="AM36" s="831"/>
      <c r="AN36" s="831"/>
      <c r="AO36" s="831"/>
      <c r="AP36" s="831"/>
      <c r="AQ36" s="831"/>
      <c r="AR36" s="831"/>
      <c r="AS36" s="831"/>
      <c r="AT36" s="831"/>
      <c r="AU36" s="831"/>
      <c r="AV36" s="831"/>
      <c r="AW36" s="831"/>
      <c r="AX36" s="831"/>
      <c r="AY36" s="831"/>
      <c r="AZ36" s="832"/>
      <c r="BA36" s="832"/>
      <c r="BB36" s="832"/>
      <c r="BC36" s="832"/>
      <c r="BD36" s="832"/>
      <c r="BE36" s="833"/>
      <c r="BF36" s="833"/>
      <c r="BG36" s="833"/>
      <c r="BH36" s="833"/>
      <c r="BI36" s="834"/>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5"/>
      <c r="AL37" s="831"/>
      <c r="AM37" s="831"/>
      <c r="AN37" s="831"/>
      <c r="AO37" s="831"/>
      <c r="AP37" s="831"/>
      <c r="AQ37" s="831"/>
      <c r="AR37" s="831"/>
      <c r="AS37" s="831"/>
      <c r="AT37" s="831"/>
      <c r="AU37" s="831"/>
      <c r="AV37" s="831"/>
      <c r="AW37" s="831"/>
      <c r="AX37" s="831"/>
      <c r="AY37" s="831"/>
      <c r="AZ37" s="832"/>
      <c r="BA37" s="832"/>
      <c r="BB37" s="832"/>
      <c r="BC37" s="832"/>
      <c r="BD37" s="832"/>
      <c r="BE37" s="833"/>
      <c r="BF37" s="833"/>
      <c r="BG37" s="833"/>
      <c r="BH37" s="833"/>
      <c r="BI37" s="834"/>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5"/>
      <c r="AL38" s="831"/>
      <c r="AM38" s="831"/>
      <c r="AN38" s="831"/>
      <c r="AO38" s="831"/>
      <c r="AP38" s="831"/>
      <c r="AQ38" s="831"/>
      <c r="AR38" s="831"/>
      <c r="AS38" s="831"/>
      <c r="AT38" s="831"/>
      <c r="AU38" s="831"/>
      <c r="AV38" s="831"/>
      <c r="AW38" s="831"/>
      <c r="AX38" s="831"/>
      <c r="AY38" s="831"/>
      <c r="AZ38" s="832"/>
      <c r="BA38" s="832"/>
      <c r="BB38" s="832"/>
      <c r="BC38" s="832"/>
      <c r="BD38" s="832"/>
      <c r="BE38" s="833"/>
      <c r="BF38" s="833"/>
      <c r="BG38" s="833"/>
      <c r="BH38" s="833"/>
      <c r="BI38" s="834"/>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5"/>
      <c r="AL39" s="831"/>
      <c r="AM39" s="831"/>
      <c r="AN39" s="831"/>
      <c r="AO39" s="831"/>
      <c r="AP39" s="831"/>
      <c r="AQ39" s="831"/>
      <c r="AR39" s="831"/>
      <c r="AS39" s="831"/>
      <c r="AT39" s="831"/>
      <c r="AU39" s="831"/>
      <c r="AV39" s="831"/>
      <c r="AW39" s="831"/>
      <c r="AX39" s="831"/>
      <c r="AY39" s="831"/>
      <c r="AZ39" s="832"/>
      <c r="BA39" s="832"/>
      <c r="BB39" s="832"/>
      <c r="BC39" s="832"/>
      <c r="BD39" s="832"/>
      <c r="BE39" s="833"/>
      <c r="BF39" s="833"/>
      <c r="BG39" s="833"/>
      <c r="BH39" s="833"/>
      <c r="BI39" s="834"/>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5"/>
      <c r="AL40" s="831"/>
      <c r="AM40" s="831"/>
      <c r="AN40" s="831"/>
      <c r="AO40" s="831"/>
      <c r="AP40" s="831"/>
      <c r="AQ40" s="831"/>
      <c r="AR40" s="831"/>
      <c r="AS40" s="831"/>
      <c r="AT40" s="831"/>
      <c r="AU40" s="831"/>
      <c r="AV40" s="831"/>
      <c r="AW40" s="831"/>
      <c r="AX40" s="831"/>
      <c r="AY40" s="831"/>
      <c r="AZ40" s="832"/>
      <c r="BA40" s="832"/>
      <c r="BB40" s="832"/>
      <c r="BC40" s="832"/>
      <c r="BD40" s="832"/>
      <c r="BE40" s="833"/>
      <c r="BF40" s="833"/>
      <c r="BG40" s="833"/>
      <c r="BH40" s="833"/>
      <c r="BI40" s="834"/>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5"/>
      <c r="AL41" s="831"/>
      <c r="AM41" s="831"/>
      <c r="AN41" s="831"/>
      <c r="AO41" s="831"/>
      <c r="AP41" s="831"/>
      <c r="AQ41" s="831"/>
      <c r="AR41" s="831"/>
      <c r="AS41" s="831"/>
      <c r="AT41" s="831"/>
      <c r="AU41" s="831"/>
      <c r="AV41" s="831"/>
      <c r="AW41" s="831"/>
      <c r="AX41" s="831"/>
      <c r="AY41" s="831"/>
      <c r="AZ41" s="832"/>
      <c r="BA41" s="832"/>
      <c r="BB41" s="832"/>
      <c r="BC41" s="832"/>
      <c r="BD41" s="832"/>
      <c r="BE41" s="833"/>
      <c r="BF41" s="833"/>
      <c r="BG41" s="833"/>
      <c r="BH41" s="833"/>
      <c r="BI41" s="834"/>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5"/>
      <c r="AL42" s="831"/>
      <c r="AM42" s="831"/>
      <c r="AN42" s="831"/>
      <c r="AO42" s="831"/>
      <c r="AP42" s="831"/>
      <c r="AQ42" s="831"/>
      <c r="AR42" s="831"/>
      <c r="AS42" s="831"/>
      <c r="AT42" s="831"/>
      <c r="AU42" s="831"/>
      <c r="AV42" s="831"/>
      <c r="AW42" s="831"/>
      <c r="AX42" s="831"/>
      <c r="AY42" s="831"/>
      <c r="AZ42" s="832"/>
      <c r="BA42" s="832"/>
      <c r="BB42" s="832"/>
      <c r="BC42" s="832"/>
      <c r="BD42" s="832"/>
      <c r="BE42" s="833"/>
      <c r="BF42" s="833"/>
      <c r="BG42" s="833"/>
      <c r="BH42" s="833"/>
      <c r="BI42" s="834"/>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5"/>
      <c r="AL43" s="831"/>
      <c r="AM43" s="831"/>
      <c r="AN43" s="831"/>
      <c r="AO43" s="831"/>
      <c r="AP43" s="831"/>
      <c r="AQ43" s="831"/>
      <c r="AR43" s="831"/>
      <c r="AS43" s="831"/>
      <c r="AT43" s="831"/>
      <c r="AU43" s="831"/>
      <c r="AV43" s="831"/>
      <c r="AW43" s="831"/>
      <c r="AX43" s="831"/>
      <c r="AY43" s="831"/>
      <c r="AZ43" s="832"/>
      <c r="BA43" s="832"/>
      <c r="BB43" s="832"/>
      <c r="BC43" s="832"/>
      <c r="BD43" s="832"/>
      <c r="BE43" s="833"/>
      <c r="BF43" s="833"/>
      <c r="BG43" s="833"/>
      <c r="BH43" s="833"/>
      <c r="BI43" s="834"/>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5"/>
      <c r="AL44" s="831"/>
      <c r="AM44" s="831"/>
      <c r="AN44" s="831"/>
      <c r="AO44" s="831"/>
      <c r="AP44" s="831"/>
      <c r="AQ44" s="831"/>
      <c r="AR44" s="831"/>
      <c r="AS44" s="831"/>
      <c r="AT44" s="831"/>
      <c r="AU44" s="831"/>
      <c r="AV44" s="831"/>
      <c r="AW44" s="831"/>
      <c r="AX44" s="831"/>
      <c r="AY44" s="831"/>
      <c r="AZ44" s="832"/>
      <c r="BA44" s="832"/>
      <c r="BB44" s="832"/>
      <c r="BC44" s="832"/>
      <c r="BD44" s="832"/>
      <c r="BE44" s="833"/>
      <c r="BF44" s="833"/>
      <c r="BG44" s="833"/>
      <c r="BH44" s="833"/>
      <c r="BI44" s="834"/>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5"/>
      <c r="AL45" s="831"/>
      <c r="AM45" s="831"/>
      <c r="AN45" s="831"/>
      <c r="AO45" s="831"/>
      <c r="AP45" s="831"/>
      <c r="AQ45" s="831"/>
      <c r="AR45" s="831"/>
      <c r="AS45" s="831"/>
      <c r="AT45" s="831"/>
      <c r="AU45" s="831"/>
      <c r="AV45" s="831"/>
      <c r="AW45" s="831"/>
      <c r="AX45" s="831"/>
      <c r="AY45" s="831"/>
      <c r="AZ45" s="832"/>
      <c r="BA45" s="832"/>
      <c r="BB45" s="832"/>
      <c r="BC45" s="832"/>
      <c r="BD45" s="832"/>
      <c r="BE45" s="833"/>
      <c r="BF45" s="833"/>
      <c r="BG45" s="833"/>
      <c r="BH45" s="833"/>
      <c r="BI45" s="834"/>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5"/>
      <c r="AL46" s="831"/>
      <c r="AM46" s="831"/>
      <c r="AN46" s="831"/>
      <c r="AO46" s="831"/>
      <c r="AP46" s="831"/>
      <c r="AQ46" s="831"/>
      <c r="AR46" s="831"/>
      <c r="AS46" s="831"/>
      <c r="AT46" s="831"/>
      <c r="AU46" s="831"/>
      <c r="AV46" s="831"/>
      <c r="AW46" s="831"/>
      <c r="AX46" s="831"/>
      <c r="AY46" s="831"/>
      <c r="AZ46" s="832"/>
      <c r="BA46" s="832"/>
      <c r="BB46" s="832"/>
      <c r="BC46" s="832"/>
      <c r="BD46" s="832"/>
      <c r="BE46" s="833"/>
      <c r="BF46" s="833"/>
      <c r="BG46" s="833"/>
      <c r="BH46" s="833"/>
      <c r="BI46" s="834"/>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5"/>
      <c r="AL47" s="831"/>
      <c r="AM47" s="831"/>
      <c r="AN47" s="831"/>
      <c r="AO47" s="831"/>
      <c r="AP47" s="831"/>
      <c r="AQ47" s="831"/>
      <c r="AR47" s="831"/>
      <c r="AS47" s="831"/>
      <c r="AT47" s="831"/>
      <c r="AU47" s="831"/>
      <c r="AV47" s="831"/>
      <c r="AW47" s="831"/>
      <c r="AX47" s="831"/>
      <c r="AY47" s="831"/>
      <c r="AZ47" s="832"/>
      <c r="BA47" s="832"/>
      <c r="BB47" s="832"/>
      <c r="BC47" s="832"/>
      <c r="BD47" s="832"/>
      <c r="BE47" s="833"/>
      <c r="BF47" s="833"/>
      <c r="BG47" s="833"/>
      <c r="BH47" s="833"/>
      <c r="BI47" s="834"/>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5"/>
      <c r="AL48" s="831"/>
      <c r="AM48" s="831"/>
      <c r="AN48" s="831"/>
      <c r="AO48" s="831"/>
      <c r="AP48" s="831"/>
      <c r="AQ48" s="831"/>
      <c r="AR48" s="831"/>
      <c r="AS48" s="831"/>
      <c r="AT48" s="831"/>
      <c r="AU48" s="831"/>
      <c r="AV48" s="831"/>
      <c r="AW48" s="831"/>
      <c r="AX48" s="831"/>
      <c r="AY48" s="831"/>
      <c r="AZ48" s="832"/>
      <c r="BA48" s="832"/>
      <c r="BB48" s="832"/>
      <c r="BC48" s="832"/>
      <c r="BD48" s="832"/>
      <c r="BE48" s="833"/>
      <c r="BF48" s="833"/>
      <c r="BG48" s="833"/>
      <c r="BH48" s="833"/>
      <c r="BI48" s="834"/>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5"/>
      <c r="AL49" s="831"/>
      <c r="AM49" s="831"/>
      <c r="AN49" s="831"/>
      <c r="AO49" s="831"/>
      <c r="AP49" s="831"/>
      <c r="AQ49" s="831"/>
      <c r="AR49" s="831"/>
      <c r="AS49" s="831"/>
      <c r="AT49" s="831"/>
      <c r="AU49" s="831"/>
      <c r="AV49" s="831"/>
      <c r="AW49" s="831"/>
      <c r="AX49" s="831"/>
      <c r="AY49" s="831"/>
      <c r="AZ49" s="832"/>
      <c r="BA49" s="832"/>
      <c r="BB49" s="832"/>
      <c r="BC49" s="832"/>
      <c r="BD49" s="832"/>
      <c r="BE49" s="833"/>
      <c r="BF49" s="833"/>
      <c r="BG49" s="833"/>
      <c r="BH49" s="833"/>
      <c r="BI49" s="834"/>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6"/>
      <c r="R50" s="837"/>
      <c r="S50" s="837"/>
      <c r="T50" s="837"/>
      <c r="U50" s="837"/>
      <c r="V50" s="837"/>
      <c r="W50" s="837"/>
      <c r="X50" s="837"/>
      <c r="Y50" s="837"/>
      <c r="Z50" s="837"/>
      <c r="AA50" s="837"/>
      <c r="AB50" s="837"/>
      <c r="AC50" s="837"/>
      <c r="AD50" s="837"/>
      <c r="AE50" s="838"/>
      <c r="AF50" s="786"/>
      <c r="AG50" s="787"/>
      <c r="AH50" s="787"/>
      <c r="AI50" s="787"/>
      <c r="AJ50" s="788"/>
      <c r="AK50" s="840"/>
      <c r="AL50" s="837"/>
      <c r="AM50" s="837"/>
      <c r="AN50" s="837"/>
      <c r="AO50" s="837"/>
      <c r="AP50" s="837"/>
      <c r="AQ50" s="837"/>
      <c r="AR50" s="837"/>
      <c r="AS50" s="837"/>
      <c r="AT50" s="837"/>
      <c r="AU50" s="837"/>
      <c r="AV50" s="837"/>
      <c r="AW50" s="837"/>
      <c r="AX50" s="837"/>
      <c r="AY50" s="837"/>
      <c r="AZ50" s="839"/>
      <c r="BA50" s="839"/>
      <c r="BB50" s="839"/>
      <c r="BC50" s="839"/>
      <c r="BD50" s="839"/>
      <c r="BE50" s="833"/>
      <c r="BF50" s="833"/>
      <c r="BG50" s="833"/>
      <c r="BH50" s="833"/>
      <c r="BI50" s="834"/>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6"/>
      <c r="R51" s="837"/>
      <c r="S51" s="837"/>
      <c r="T51" s="837"/>
      <c r="U51" s="837"/>
      <c r="V51" s="837"/>
      <c r="W51" s="837"/>
      <c r="X51" s="837"/>
      <c r="Y51" s="837"/>
      <c r="Z51" s="837"/>
      <c r="AA51" s="837"/>
      <c r="AB51" s="837"/>
      <c r="AC51" s="837"/>
      <c r="AD51" s="837"/>
      <c r="AE51" s="838"/>
      <c r="AF51" s="786"/>
      <c r="AG51" s="787"/>
      <c r="AH51" s="787"/>
      <c r="AI51" s="787"/>
      <c r="AJ51" s="788"/>
      <c r="AK51" s="840"/>
      <c r="AL51" s="837"/>
      <c r="AM51" s="837"/>
      <c r="AN51" s="837"/>
      <c r="AO51" s="837"/>
      <c r="AP51" s="837"/>
      <c r="AQ51" s="837"/>
      <c r="AR51" s="837"/>
      <c r="AS51" s="837"/>
      <c r="AT51" s="837"/>
      <c r="AU51" s="837"/>
      <c r="AV51" s="837"/>
      <c r="AW51" s="837"/>
      <c r="AX51" s="837"/>
      <c r="AY51" s="837"/>
      <c r="AZ51" s="839"/>
      <c r="BA51" s="839"/>
      <c r="BB51" s="839"/>
      <c r="BC51" s="839"/>
      <c r="BD51" s="839"/>
      <c r="BE51" s="833"/>
      <c r="BF51" s="833"/>
      <c r="BG51" s="833"/>
      <c r="BH51" s="833"/>
      <c r="BI51" s="834"/>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6"/>
      <c r="R52" s="837"/>
      <c r="S52" s="837"/>
      <c r="T52" s="837"/>
      <c r="U52" s="837"/>
      <c r="V52" s="837"/>
      <c r="W52" s="837"/>
      <c r="X52" s="837"/>
      <c r="Y52" s="837"/>
      <c r="Z52" s="837"/>
      <c r="AA52" s="837"/>
      <c r="AB52" s="837"/>
      <c r="AC52" s="837"/>
      <c r="AD52" s="837"/>
      <c r="AE52" s="838"/>
      <c r="AF52" s="786"/>
      <c r="AG52" s="787"/>
      <c r="AH52" s="787"/>
      <c r="AI52" s="787"/>
      <c r="AJ52" s="788"/>
      <c r="AK52" s="840"/>
      <c r="AL52" s="837"/>
      <c r="AM52" s="837"/>
      <c r="AN52" s="837"/>
      <c r="AO52" s="837"/>
      <c r="AP52" s="837"/>
      <c r="AQ52" s="837"/>
      <c r="AR52" s="837"/>
      <c r="AS52" s="837"/>
      <c r="AT52" s="837"/>
      <c r="AU52" s="837"/>
      <c r="AV52" s="837"/>
      <c r="AW52" s="837"/>
      <c r="AX52" s="837"/>
      <c r="AY52" s="837"/>
      <c r="AZ52" s="839"/>
      <c r="BA52" s="839"/>
      <c r="BB52" s="839"/>
      <c r="BC52" s="839"/>
      <c r="BD52" s="839"/>
      <c r="BE52" s="833"/>
      <c r="BF52" s="833"/>
      <c r="BG52" s="833"/>
      <c r="BH52" s="833"/>
      <c r="BI52" s="834"/>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6"/>
      <c r="R53" s="837"/>
      <c r="S53" s="837"/>
      <c r="T53" s="837"/>
      <c r="U53" s="837"/>
      <c r="V53" s="837"/>
      <c r="W53" s="837"/>
      <c r="X53" s="837"/>
      <c r="Y53" s="837"/>
      <c r="Z53" s="837"/>
      <c r="AA53" s="837"/>
      <c r="AB53" s="837"/>
      <c r="AC53" s="837"/>
      <c r="AD53" s="837"/>
      <c r="AE53" s="838"/>
      <c r="AF53" s="786"/>
      <c r="AG53" s="787"/>
      <c r="AH53" s="787"/>
      <c r="AI53" s="787"/>
      <c r="AJ53" s="788"/>
      <c r="AK53" s="840"/>
      <c r="AL53" s="837"/>
      <c r="AM53" s="837"/>
      <c r="AN53" s="837"/>
      <c r="AO53" s="837"/>
      <c r="AP53" s="837"/>
      <c r="AQ53" s="837"/>
      <c r="AR53" s="837"/>
      <c r="AS53" s="837"/>
      <c r="AT53" s="837"/>
      <c r="AU53" s="837"/>
      <c r="AV53" s="837"/>
      <c r="AW53" s="837"/>
      <c r="AX53" s="837"/>
      <c r="AY53" s="837"/>
      <c r="AZ53" s="839"/>
      <c r="BA53" s="839"/>
      <c r="BB53" s="839"/>
      <c r="BC53" s="839"/>
      <c r="BD53" s="839"/>
      <c r="BE53" s="833"/>
      <c r="BF53" s="833"/>
      <c r="BG53" s="833"/>
      <c r="BH53" s="833"/>
      <c r="BI53" s="834"/>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6"/>
      <c r="R54" s="837"/>
      <c r="S54" s="837"/>
      <c r="T54" s="837"/>
      <c r="U54" s="837"/>
      <c r="V54" s="837"/>
      <c r="W54" s="837"/>
      <c r="X54" s="837"/>
      <c r="Y54" s="837"/>
      <c r="Z54" s="837"/>
      <c r="AA54" s="837"/>
      <c r="AB54" s="837"/>
      <c r="AC54" s="837"/>
      <c r="AD54" s="837"/>
      <c r="AE54" s="838"/>
      <c r="AF54" s="786"/>
      <c r="AG54" s="787"/>
      <c r="AH54" s="787"/>
      <c r="AI54" s="787"/>
      <c r="AJ54" s="788"/>
      <c r="AK54" s="840"/>
      <c r="AL54" s="837"/>
      <c r="AM54" s="837"/>
      <c r="AN54" s="837"/>
      <c r="AO54" s="837"/>
      <c r="AP54" s="837"/>
      <c r="AQ54" s="837"/>
      <c r="AR54" s="837"/>
      <c r="AS54" s="837"/>
      <c r="AT54" s="837"/>
      <c r="AU54" s="837"/>
      <c r="AV54" s="837"/>
      <c r="AW54" s="837"/>
      <c r="AX54" s="837"/>
      <c r="AY54" s="837"/>
      <c r="AZ54" s="839"/>
      <c r="BA54" s="839"/>
      <c r="BB54" s="839"/>
      <c r="BC54" s="839"/>
      <c r="BD54" s="839"/>
      <c r="BE54" s="833"/>
      <c r="BF54" s="833"/>
      <c r="BG54" s="833"/>
      <c r="BH54" s="833"/>
      <c r="BI54" s="834"/>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6"/>
      <c r="R55" s="837"/>
      <c r="S55" s="837"/>
      <c r="T55" s="837"/>
      <c r="U55" s="837"/>
      <c r="V55" s="837"/>
      <c r="W55" s="837"/>
      <c r="X55" s="837"/>
      <c r="Y55" s="837"/>
      <c r="Z55" s="837"/>
      <c r="AA55" s="837"/>
      <c r="AB55" s="837"/>
      <c r="AC55" s="837"/>
      <c r="AD55" s="837"/>
      <c r="AE55" s="838"/>
      <c r="AF55" s="786"/>
      <c r="AG55" s="787"/>
      <c r="AH55" s="787"/>
      <c r="AI55" s="787"/>
      <c r="AJ55" s="788"/>
      <c r="AK55" s="840"/>
      <c r="AL55" s="837"/>
      <c r="AM55" s="837"/>
      <c r="AN55" s="837"/>
      <c r="AO55" s="837"/>
      <c r="AP55" s="837"/>
      <c r="AQ55" s="837"/>
      <c r="AR55" s="837"/>
      <c r="AS55" s="837"/>
      <c r="AT55" s="837"/>
      <c r="AU55" s="837"/>
      <c r="AV55" s="837"/>
      <c r="AW55" s="837"/>
      <c r="AX55" s="837"/>
      <c r="AY55" s="837"/>
      <c r="AZ55" s="839"/>
      <c r="BA55" s="839"/>
      <c r="BB55" s="839"/>
      <c r="BC55" s="839"/>
      <c r="BD55" s="839"/>
      <c r="BE55" s="833"/>
      <c r="BF55" s="833"/>
      <c r="BG55" s="833"/>
      <c r="BH55" s="833"/>
      <c r="BI55" s="834"/>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6"/>
      <c r="R56" s="837"/>
      <c r="S56" s="837"/>
      <c r="T56" s="837"/>
      <c r="U56" s="837"/>
      <c r="V56" s="837"/>
      <c r="W56" s="837"/>
      <c r="X56" s="837"/>
      <c r="Y56" s="837"/>
      <c r="Z56" s="837"/>
      <c r="AA56" s="837"/>
      <c r="AB56" s="837"/>
      <c r="AC56" s="837"/>
      <c r="AD56" s="837"/>
      <c r="AE56" s="838"/>
      <c r="AF56" s="786"/>
      <c r="AG56" s="787"/>
      <c r="AH56" s="787"/>
      <c r="AI56" s="787"/>
      <c r="AJ56" s="788"/>
      <c r="AK56" s="840"/>
      <c r="AL56" s="837"/>
      <c r="AM56" s="837"/>
      <c r="AN56" s="837"/>
      <c r="AO56" s="837"/>
      <c r="AP56" s="837"/>
      <c r="AQ56" s="837"/>
      <c r="AR56" s="837"/>
      <c r="AS56" s="837"/>
      <c r="AT56" s="837"/>
      <c r="AU56" s="837"/>
      <c r="AV56" s="837"/>
      <c r="AW56" s="837"/>
      <c r="AX56" s="837"/>
      <c r="AY56" s="837"/>
      <c r="AZ56" s="839"/>
      <c r="BA56" s="839"/>
      <c r="BB56" s="839"/>
      <c r="BC56" s="839"/>
      <c r="BD56" s="839"/>
      <c r="BE56" s="833"/>
      <c r="BF56" s="833"/>
      <c r="BG56" s="833"/>
      <c r="BH56" s="833"/>
      <c r="BI56" s="834"/>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6"/>
      <c r="R57" s="837"/>
      <c r="S57" s="837"/>
      <c r="T57" s="837"/>
      <c r="U57" s="837"/>
      <c r="V57" s="837"/>
      <c r="W57" s="837"/>
      <c r="X57" s="837"/>
      <c r="Y57" s="837"/>
      <c r="Z57" s="837"/>
      <c r="AA57" s="837"/>
      <c r="AB57" s="837"/>
      <c r="AC57" s="837"/>
      <c r="AD57" s="837"/>
      <c r="AE57" s="838"/>
      <c r="AF57" s="786"/>
      <c r="AG57" s="787"/>
      <c r="AH57" s="787"/>
      <c r="AI57" s="787"/>
      <c r="AJ57" s="788"/>
      <c r="AK57" s="840"/>
      <c r="AL57" s="837"/>
      <c r="AM57" s="837"/>
      <c r="AN57" s="837"/>
      <c r="AO57" s="837"/>
      <c r="AP57" s="837"/>
      <c r="AQ57" s="837"/>
      <c r="AR57" s="837"/>
      <c r="AS57" s="837"/>
      <c r="AT57" s="837"/>
      <c r="AU57" s="837"/>
      <c r="AV57" s="837"/>
      <c r="AW57" s="837"/>
      <c r="AX57" s="837"/>
      <c r="AY57" s="837"/>
      <c r="AZ57" s="839"/>
      <c r="BA57" s="839"/>
      <c r="BB57" s="839"/>
      <c r="BC57" s="839"/>
      <c r="BD57" s="839"/>
      <c r="BE57" s="833"/>
      <c r="BF57" s="833"/>
      <c r="BG57" s="833"/>
      <c r="BH57" s="833"/>
      <c r="BI57" s="834"/>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6"/>
      <c r="R58" s="837"/>
      <c r="S58" s="837"/>
      <c r="T58" s="837"/>
      <c r="U58" s="837"/>
      <c r="V58" s="837"/>
      <c r="W58" s="837"/>
      <c r="X58" s="837"/>
      <c r="Y58" s="837"/>
      <c r="Z58" s="837"/>
      <c r="AA58" s="837"/>
      <c r="AB58" s="837"/>
      <c r="AC58" s="837"/>
      <c r="AD58" s="837"/>
      <c r="AE58" s="838"/>
      <c r="AF58" s="786"/>
      <c r="AG58" s="787"/>
      <c r="AH58" s="787"/>
      <c r="AI58" s="787"/>
      <c r="AJ58" s="788"/>
      <c r="AK58" s="840"/>
      <c r="AL58" s="837"/>
      <c r="AM58" s="837"/>
      <c r="AN58" s="837"/>
      <c r="AO58" s="837"/>
      <c r="AP58" s="837"/>
      <c r="AQ58" s="837"/>
      <c r="AR58" s="837"/>
      <c r="AS58" s="837"/>
      <c r="AT58" s="837"/>
      <c r="AU58" s="837"/>
      <c r="AV58" s="837"/>
      <c r="AW58" s="837"/>
      <c r="AX58" s="837"/>
      <c r="AY58" s="837"/>
      <c r="AZ58" s="839"/>
      <c r="BA58" s="839"/>
      <c r="BB58" s="839"/>
      <c r="BC58" s="839"/>
      <c r="BD58" s="839"/>
      <c r="BE58" s="833"/>
      <c r="BF58" s="833"/>
      <c r="BG58" s="833"/>
      <c r="BH58" s="833"/>
      <c r="BI58" s="834"/>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6"/>
      <c r="R59" s="837"/>
      <c r="S59" s="837"/>
      <c r="T59" s="837"/>
      <c r="U59" s="837"/>
      <c r="V59" s="837"/>
      <c r="W59" s="837"/>
      <c r="X59" s="837"/>
      <c r="Y59" s="837"/>
      <c r="Z59" s="837"/>
      <c r="AA59" s="837"/>
      <c r="AB59" s="837"/>
      <c r="AC59" s="837"/>
      <c r="AD59" s="837"/>
      <c r="AE59" s="838"/>
      <c r="AF59" s="786"/>
      <c r="AG59" s="787"/>
      <c r="AH59" s="787"/>
      <c r="AI59" s="787"/>
      <c r="AJ59" s="788"/>
      <c r="AK59" s="840"/>
      <c r="AL59" s="837"/>
      <c r="AM59" s="837"/>
      <c r="AN59" s="837"/>
      <c r="AO59" s="837"/>
      <c r="AP59" s="837"/>
      <c r="AQ59" s="837"/>
      <c r="AR59" s="837"/>
      <c r="AS59" s="837"/>
      <c r="AT59" s="837"/>
      <c r="AU59" s="837"/>
      <c r="AV59" s="837"/>
      <c r="AW59" s="837"/>
      <c r="AX59" s="837"/>
      <c r="AY59" s="837"/>
      <c r="AZ59" s="839"/>
      <c r="BA59" s="839"/>
      <c r="BB59" s="839"/>
      <c r="BC59" s="839"/>
      <c r="BD59" s="839"/>
      <c r="BE59" s="833"/>
      <c r="BF59" s="833"/>
      <c r="BG59" s="833"/>
      <c r="BH59" s="833"/>
      <c r="BI59" s="834"/>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6"/>
      <c r="R60" s="837"/>
      <c r="S60" s="837"/>
      <c r="T60" s="837"/>
      <c r="U60" s="837"/>
      <c r="V60" s="837"/>
      <c r="W60" s="837"/>
      <c r="X60" s="837"/>
      <c r="Y60" s="837"/>
      <c r="Z60" s="837"/>
      <c r="AA60" s="837"/>
      <c r="AB60" s="837"/>
      <c r="AC60" s="837"/>
      <c r="AD60" s="837"/>
      <c r="AE60" s="838"/>
      <c r="AF60" s="786"/>
      <c r="AG60" s="787"/>
      <c r="AH60" s="787"/>
      <c r="AI60" s="787"/>
      <c r="AJ60" s="788"/>
      <c r="AK60" s="840"/>
      <c r="AL60" s="837"/>
      <c r="AM60" s="837"/>
      <c r="AN60" s="837"/>
      <c r="AO60" s="837"/>
      <c r="AP60" s="837"/>
      <c r="AQ60" s="837"/>
      <c r="AR60" s="837"/>
      <c r="AS60" s="837"/>
      <c r="AT60" s="837"/>
      <c r="AU60" s="837"/>
      <c r="AV60" s="837"/>
      <c r="AW60" s="837"/>
      <c r="AX60" s="837"/>
      <c r="AY60" s="837"/>
      <c r="AZ60" s="839"/>
      <c r="BA60" s="839"/>
      <c r="BB60" s="839"/>
      <c r="BC60" s="839"/>
      <c r="BD60" s="839"/>
      <c r="BE60" s="833"/>
      <c r="BF60" s="833"/>
      <c r="BG60" s="833"/>
      <c r="BH60" s="833"/>
      <c r="BI60" s="834"/>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6"/>
      <c r="R61" s="837"/>
      <c r="S61" s="837"/>
      <c r="T61" s="837"/>
      <c r="U61" s="837"/>
      <c r="V61" s="837"/>
      <c r="W61" s="837"/>
      <c r="X61" s="837"/>
      <c r="Y61" s="837"/>
      <c r="Z61" s="837"/>
      <c r="AA61" s="837"/>
      <c r="AB61" s="837"/>
      <c r="AC61" s="837"/>
      <c r="AD61" s="837"/>
      <c r="AE61" s="838"/>
      <c r="AF61" s="786"/>
      <c r="AG61" s="787"/>
      <c r="AH61" s="787"/>
      <c r="AI61" s="787"/>
      <c r="AJ61" s="788"/>
      <c r="AK61" s="840"/>
      <c r="AL61" s="837"/>
      <c r="AM61" s="837"/>
      <c r="AN61" s="837"/>
      <c r="AO61" s="837"/>
      <c r="AP61" s="837"/>
      <c r="AQ61" s="837"/>
      <c r="AR61" s="837"/>
      <c r="AS61" s="837"/>
      <c r="AT61" s="837"/>
      <c r="AU61" s="837"/>
      <c r="AV61" s="837"/>
      <c r="AW61" s="837"/>
      <c r="AX61" s="837"/>
      <c r="AY61" s="837"/>
      <c r="AZ61" s="839"/>
      <c r="BA61" s="839"/>
      <c r="BB61" s="839"/>
      <c r="BC61" s="839"/>
      <c r="BD61" s="839"/>
      <c r="BE61" s="833"/>
      <c r="BF61" s="833"/>
      <c r="BG61" s="833"/>
      <c r="BH61" s="833"/>
      <c r="BI61" s="834"/>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6"/>
      <c r="R62" s="837"/>
      <c r="S62" s="837"/>
      <c r="T62" s="837"/>
      <c r="U62" s="837"/>
      <c r="V62" s="837"/>
      <c r="W62" s="837"/>
      <c r="X62" s="837"/>
      <c r="Y62" s="837"/>
      <c r="Z62" s="837"/>
      <c r="AA62" s="837"/>
      <c r="AB62" s="837"/>
      <c r="AC62" s="837"/>
      <c r="AD62" s="837"/>
      <c r="AE62" s="838"/>
      <c r="AF62" s="786"/>
      <c r="AG62" s="787"/>
      <c r="AH62" s="787"/>
      <c r="AI62" s="787"/>
      <c r="AJ62" s="788"/>
      <c r="AK62" s="840"/>
      <c r="AL62" s="837"/>
      <c r="AM62" s="837"/>
      <c r="AN62" s="837"/>
      <c r="AO62" s="837"/>
      <c r="AP62" s="837"/>
      <c r="AQ62" s="837"/>
      <c r="AR62" s="837"/>
      <c r="AS62" s="837"/>
      <c r="AT62" s="837"/>
      <c r="AU62" s="837"/>
      <c r="AV62" s="837"/>
      <c r="AW62" s="837"/>
      <c r="AX62" s="837"/>
      <c r="AY62" s="837"/>
      <c r="AZ62" s="839"/>
      <c r="BA62" s="839"/>
      <c r="BB62" s="839"/>
      <c r="BC62" s="839"/>
      <c r="BD62" s="839"/>
      <c r="BE62" s="833"/>
      <c r="BF62" s="833"/>
      <c r="BG62" s="833"/>
      <c r="BH62" s="833"/>
      <c r="BI62" s="834"/>
      <c r="BJ62" s="848" t="s">
        <v>398</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378</v>
      </c>
      <c r="B63" s="789" t="s">
        <v>399</v>
      </c>
      <c r="C63" s="790"/>
      <c r="D63" s="790"/>
      <c r="E63" s="790"/>
      <c r="F63" s="790"/>
      <c r="G63" s="790"/>
      <c r="H63" s="790"/>
      <c r="I63" s="790"/>
      <c r="J63" s="790"/>
      <c r="K63" s="790"/>
      <c r="L63" s="790"/>
      <c r="M63" s="790"/>
      <c r="N63" s="790"/>
      <c r="O63" s="790"/>
      <c r="P63" s="791"/>
      <c r="Q63" s="841"/>
      <c r="R63" s="842"/>
      <c r="S63" s="842"/>
      <c r="T63" s="842"/>
      <c r="U63" s="842"/>
      <c r="V63" s="842"/>
      <c r="W63" s="842"/>
      <c r="X63" s="842"/>
      <c r="Y63" s="842"/>
      <c r="Z63" s="842"/>
      <c r="AA63" s="842"/>
      <c r="AB63" s="842"/>
      <c r="AC63" s="842"/>
      <c r="AD63" s="842"/>
      <c r="AE63" s="843"/>
      <c r="AF63" s="844">
        <v>19199</v>
      </c>
      <c r="AG63" s="845"/>
      <c r="AH63" s="845"/>
      <c r="AI63" s="845"/>
      <c r="AJ63" s="846"/>
      <c r="AK63" s="847"/>
      <c r="AL63" s="842"/>
      <c r="AM63" s="842"/>
      <c r="AN63" s="842"/>
      <c r="AO63" s="842"/>
      <c r="AP63" s="845">
        <v>74555</v>
      </c>
      <c r="AQ63" s="845"/>
      <c r="AR63" s="845"/>
      <c r="AS63" s="845"/>
      <c r="AT63" s="845"/>
      <c r="AU63" s="845">
        <v>24861</v>
      </c>
      <c r="AV63" s="845"/>
      <c r="AW63" s="845"/>
      <c r="AX63" s="845"/>
      <c r="AY63" s="845"/>
      <c r="AZ63" s="849"/>
      <c r="BA63" s="849"/>
      <c r="BB63" s="849"/>
      <c r="BC63" s="849"/>
      <c r="BD63" s="849"/>
      <c r="BE63" s="850"/>
      <c r="BF63" s="850"/>
      <c r="BG63" s="850"/>
      <c r="BH63" s="850"/>
      <c r="BI63" s="851"/>
      <c r="BJ63" s="852" t="s">
        <v>122</v>
      </c>
      <c r="BK63" s="853"/>
      <c r="BL63" s="853"/>
      <c r="BM63" s="853"/>
      <c r="BN63" s="854"/>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400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401</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5" t="s">
        <v>385</v>
      </c>
      <c r="AG66" s="815"/>
      <c r="AH66" s="815"/>
      <c r="AI66" s="815"/>
      <c r="AJ66" s="856"/>
      <c r="AK66" s="733" t="s">
        <v>386</v>
      </c>
      <c r="AL66" s="728"/>
      <c r="AM66" s="728"/>
      <c r="AN66" s="728"/>
      <c r="AO66" s="729"/>
      <c r="AP66" s="733" t="s">
        <v>387</v>
      </c>
      <c r="AQ66" s="734"/>
      <c r="AR66" s="734"/>
      <c r="AS66" s="734"/>
      <c r="AT66" s="735"/>
      <c r="AU66" s="733" t="s">
        <v>402</v>
      </c>
      <c r="AV66" s="734"/>
      <c r="AW66" s="734"/>
      <c r="AX66" s="734"/>
      <c r="AY66" s="735"/>
      <c r="AZ66" s="733" t="s">
        <v>364</v>
      </c>
      <c r="BA66" s="734"/>
      <c r="BB66" s="734"/>
      <c r="BC66" s="734"/>
      <c r="BD66" s="740"/>
      <c r="BE66" s="241"/>
      <c r="BF66" s="241"/>
      <c r="BG66" s="241"/>
      <c r="BH66" s="241"/>
      <c r="BI66" s="241"/>
      <c r="BJ66" s="241"/>
      <c r="BK66" s="241"/>
      <c r="BL66" s="241"/>
      <c r="BM66" s="241"/>
      <c r="BN66" s="241"/>
      <c r="BO66" s="241"/>
      <c r="BP66" s="241"/>
      <c r="BQ66" s="238">
        <v>60</v>
      </c>
      <c r="BR66" s="243"/>
      <c r="BS66" s="860"/>
      <c r="BT66" s="861"/>
      <c r="BU66" s="861"/>
      <c r="BV66" s="861"/>
      <c r="BW66" s="861"/>
      <c r="BX66" s="861"/>
      <c r="BY66" s="861"/>
      <c r="BZ66" s="861"/>
      <c r="CA66" s="861"/>
      <c r="CB66" s="861"/>
      <c r="CC66" s="861"/>
      <c r="CD66" s="861"/>
      <c r="CE66" s="861"/>
      <c r="CF66" s="861"/>
      <c r="CG66" s="866"/>
      <c r="CH66" s="863"/>
      <c r="CI66" s="864"/>
      <c r="CJ66" s="864"/>
      <c r="CK66" s="864"/>
      <c r="CL66" s="865"/>
      <c r="CM66" s="863"/>
      <c r="CN66" s="864"/>
      <c r="CO66" s="864"/>
      <c r="CP66" s="864"/>
      <c r="CQ66" s="865"/>
      <c r="CR66" s="863"/>
      <c r="CS66" s="864"/>
      <c r="CT66" s="864"/>
      <c r="CU66" s="864"/>
      <c r="CV66" s="865"/>
      <c r="CW66" s="863"/>
      <c r="CX66" s="864"/>
      <c r="CY66" s="864"/>
      <c r="CZ66" s="864"/>
      <c r="DA66" s="865"/>
      <c r="DB66" s="863"/>
      <c r="DC66" s="864"/>
      <c r="DD66" s="864"/>
      <c r="DE66" s="864"/>
      <c r="DF66" s="865"/>
      <c r="DG66" s="863"/>
      <c r="DH66" s="864"/>
      <c r="DI66" s="864"/>
      <c r="DJ66" s="864"/>
      <c r="DK66" s="865"/>
      <c r="DL66" s="863"/>
      <c r="DM66" s="864"/>
      <c r="DN66" s="864"/>
      <c r="DO66" s="864"/>
      <c r="DP66" s="865"/>
      <c r="DQ66" s="863"/>
      <c r="DR66" s="864"/>
      <c r="DS66" s="864"/>
      <c r="DT66" s="864"/>
      <c r="DU66" s="865"/>
      <c r="DV66" s="860"/>
      <c r="DW66" s="861"/>
      <c r="DX66" s="861"/>
      <c r="DY66" s="861"/>
      <c r="DZ66" s="862"/>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7"/>
      <c r="AG67" s="818"/>
      <c r="AH67" s="818"/>
      <c r="AI67" s="818"/>
      <c r="AJ67" s="858"/>
      <c r="AK67" s="859"/>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60"/>
      <c r="BT67" s="861"/>
      <c r="BU67" s="861"/>
      <c r="BV67" s="861"/>
      <c r="BW67" s="861"/>
      <c r="BX67" s="861"/>
      <c r="BY67" s="861"/>
      <c r="BZ67" s="861"/>
      <c r="CA67" s="861"/>
      <c r="CB67" s="861"/>
      <c r="CC67" s="861"/>
      <c r="CD67" s="861"/>
      <c r="CE67" s="861"/>
      <c r="CF67" s="861"/>
      <c r="CG67" s="866"/>
      <c r="CH67" s="863"/>
      <c r="CI67" s="864"/>
      <c r="CJ67" s="864"/>
      <c r="CK67" s="864"/>
      <c r="CL67" s="865"/>
      <c r="CM67" s="863"/>
      <c r="CN67" s="864"/>
      <c r="CO67" s="864"/>
      <c r="CP67" s="864"/>
      <c r="CQ67" s="865"/>
      <c r="CR67" s="863"/>
      <c r="CS67" s="864"/>
      <c r="CT67" s="864"/>
      <c r="CU67" s="864"/>
      <c r="CV67" s="865"/>
      <c r="CW67" s="863"/>
      <c r="CX67" s="864"/>
      <c r="CY67" s="864"/>
      <c r="CZ67" s="864"/>
      <c r="DA67" s="865"/>
      <c r="DB67" s="863"/>
      <c r="DC67" s="864"/>
      <c r="DD67" s="864"/>
      <c r="DE67" s="864"/>
      <c r="DF67" s="865"/>
      <c r="DG67" s="863"/>
      <c r="DH67" s="864"/>
      <c r="DI67" s="864"/>
      <c r="DJ67" s="864"/>
      <c r="DK67" s="865"/>
      <c r="DL67" s="863"/>
      <c r="DM67" s="864"/>
      <c r="DN67" s="864"/>
      <c r="DO67" s="864"/>
      <c r="DP67" s="865"/>
      <c r="DQ67" s="863"/>
      <c r="DR67" s="864"/>
      <c r="DS67" s="864"/>
      <c r="DT67" s="864"/>
      <c r="DU67" s="865"/>
      <c r="DV67" s="860"/>
      <c r="DW67" s="861"/>
      <c r="DX67" s="861"/>
      <c r="DY67" s="861"/>
      <c r="DZ67" s="862"/>
      <c r="EA67" s="230"/>
    </row>
    <row r="68" spans="1:131" ht="26.25" customHeight="1" thickTop="1" x14ac:dyDescent="0.2">
      <c r="A68" s="236">
        <v>1</v>
      </c>
      <c r="B68" s="870" t="s">
        <v>559</v>
      </c>
      <c r="C68" s="871"/>
      <c r="D68" s="871"/>
      <c r="E68" s="871"/>
      <c r="F68" s="871"/>
      <c r="G68" s="871"/>
      <c r="H68" s="871"/>
      <c r="I68" s="871"/>
      <c r="J68" s="871"/>
      <c r="K68" s="871"/>
      <c r="L68" s="871"/>
      <c r="M68" s="871"/>
      <c r="N68" s="871"/>
      <c r="O68" s="871"/>
      <c r="P68" s="872"/>
      <c r="Q68" s="873">
        <v>7414</v>
      </c>
      <c r="R68" s="867"/>
      <c r="S68" s="867"/>
      <c r="T68" s="867"/>
      <c r="U68" s="867"/>
      <c r="V68" s="867">
        <v>7237</v>
      </c>
      <c r="W68" s="867"/>
      <c r="X68" s="867"/>
      <c r="Y68" s="867"/>
      <c r="Z68" s="867"/>
      <c r="AA68" s="867">
        <v>177</v>
      </c>
      <c r="AB68" s="867"/>
      <c r="AC68" s="867"/>
      <c r="AD68" s="867"/>
      <c r="AE68" s="867"/>
      <c r="AF68" s="867">
        <v>177</v>
      </c>
      <c r="AG68" s="867"/>
      <c r="AH68" s="867"/>
      <c r="AI68" s="867"/>
      <c r="AJ68" s="867"/>
      <c r="AK68" s="867" t="s">
        <v>574</v>
      </c>
      <c r="AL68" s="867"/>
      <c r="AM68" s="867"/>
      <c r="AN68" s="867"/>
      <c r="AO68" s="867"/>
      <c r="AP68" s="867">
        <v>1670</v>
      </c>
      <c r="AQ68" s="867"/>
      <c r="AR68" s="867"/>
      <c r="AS68" s="867"/>
      <c r="AT68" s="867"/>
      <c r="AU68" s="867">
        <v>975</v>
      </c>
      <c r="AV68" s="867"/>
      <c r="AW68" s="867"/>
      <c r="AX68" s="867"/>
      <c r="AY68" s="867"/>
      <c r="AZ68" s="868"/>
      <c r="BA68" s="868"/>
      <c r="BB68" s="868"/>
      <c r="BC68" s="868"/>
      <c r="BD68" s="869"/>
      <c r="BE68" s="241"/>
      <c r="BF68" s="241"/>
      <c r="BG68" s="241"/>
      <c r="BH68" s="241"/>
      <c r="BI68" s="241"/>
      <c r="BJ68" s="241"/>
      <c r="BK68" s="241"/>
      <c r="BL68" s="241"/>
      <c r="BM68" s="241"/>
      <c r="BN68" s="241"/>
      <c r="BO68" s="241"/>
      <c r="BP68" s="241"/>
      <c r="BQ68" s="238">
        <v>62</v>
      </c>
      <c r="BR68" s="243"/>
      <c r="BS68" s="860"/>
      <c r="BT68" s="861"/>
      <c r="BU68" s="861"/>
      <c r="BV68" s="861"/>
      <c r="BW68" s="861"/>
      <c r="BX68" s="861"/>
      <c r="BY68" s="861"/>
      <c r="BZ68" s="861"/>
      <c r="CA68" s="861"/>
      <c r="CB68" s="861"/>
      <c r="CC68" s="861"/>
      <c r="CD68" s="861"/>
      <c r="CE68" s="861"/>
      <c r="CF68" s="861"/>
      <c r="CG68" s="866"/>
      <c r="CH68" s="863"/>
      <c r="CI68" s="864"/>
      <c r="CJ68" s="864"/>
      <c r="CK68" s="864"/>
      <c r="CL68" s="865"/>
      <c r="CM68" s="863"/>
      <c r="CN68" s="864"/>
      <c r="CO68" s="864"/>
      <c r="CP68" s="864"/>
      <c r="CQ68" s="865"/>
      <c r="CR68" s="863"/>
      <c r="CS68" s="864"/>
      <c r="CT68" s="864"/>
      <c r="CU68" s="864"/>
      <c r="CV68" s="865"/>
      <c r="CW68" s="863"/>
      <c r="CX68" s="864"/>
      <c r="CY68" s="864"/>
      <c r="CZ68" s="864"/>
      <c r="DA68" s="865"/>
      <c r="DB68" s="863"/>
      <c r="DC68" s="864"/>
      <c r="DD68" s="864"/>
      <c r="DE68" s="864"/>
      <c r="DF68" s="865"/>
      <c r="DG68" s="863"/>
      <c r="DH68" s="864"/>
      <c r="DI68" s="864"/>
      <c r="DJ68" s="864"/>
      <c r="DK68" s="865"/>
      <c r="DL68" s="863"/>
      <c r="DM68" s="864"/>
      <c r="DN68" s="864"/>
      <c r="DO68" s="864"/>
      <c r="DP68" s="865"/>
      <c r="DQ68" s="863"/>
      <c r="DR68" s="864"/>
      <c r="DS68" s="864"/>
      <c r="DT68" s="864"/>
      <c r="DU68" s="865"/>
      <c r="DV68" s="860"/>
      <c r="DW68" s="861"/>
      <c r="DX68" s="861"/>
      <c r="DY68" s="861"/>
      <c r="DZ68" s="862"/>
      <c r="EA68" s="230"/>
    </row>
    <row r="69" spans="1:131" ht="26.25" customHeight="1" x14ac:dyDescent="0.2">
      <c r="A69" s="238">
        <v>2</v>
      </c>
      <c r="B69" s="874" t="s">
        <v>560</v>
      </c>
      <c r="C69" s="875"/>
      <c r="D69" s="875"/>
      <c r="E69" s="875"/>
      <c r="F69" s="875"/>
      <c r="G69" s="875"/>
      <c r="H69" s="875"/>
      <c r="I69" s="875"/>
      <c r="J69" s="875"/>
      <c r="K69" s="875"/>
      <c r="L69" s="875"/>
      <c r="M69" s="875"/>
      <c r="N69" s="875"/>
      <c r="O69" s="875"/>
      <c r="P69" s="876"/>
      <c r="Q69" s="877">
        <v>401</v>
      </c>
      <c r="R69" s="831"/>
      <c r="S69" s="831"/>
      <c r="T69" s="831"/>
      <c r="U69" s="831"/>
      <c r="V69" s="831">
        <v>373</v>
      </c>
      <c r="W69" s="831"/>
      <c r="X69" s="831"/>
      <c r="Y69" s="831"/>
      <c r="Z69" s="831"/>
      <c r="AA69" s="878">
        <v>28</v>
      </c>
      <c r="AB69" s="879"/>
      <c r="AC69" s="879"/>
      <c r="AD69" s="879"/>
      <c r="AE69" s="835"/>
      <c r="AF69" s="831">
        <v>28</v>
      </c>
      <c r="AG69" s="831"/>
      <c r="AH69" s="831"/>
      <c r="AI69" s="831"/>
      <c r="AJ69" s="831"/>
      <c r="AK69" s="831" t="s">
        <v>574</v>
      </c>
      <c r="AL69" s="831"/>
      <c r="AM69" s="831"/>
      <c r="AN69" s="831"/>
      <c r="AO69" s="831"/>
      <c r="AP69" s="831" t="s">
        <v>574</v>
      </c>
      <c r="AQ69" s="831"/>
      <c r="AR69" s="831"/>
      <c r="AS69" s="831"/>
      <c r="AT69" s="831"/>
      <c r="AU69" s="831" t="s">
        <v>574</v>
      </c>
      <c r="AV69" s="831"/>
      <c r="AW69" s="831"/>
      <c r="AX69" s="831"/>
      <c r="AY69" s="831"/>
      <c r="AZ69" s="833"/>
      <c r="BA69" s="833"/>
      <c r="BB69" s="833"/>
      <c r="BC69" s="833"/>
      <c r="BD69" s="834"/>
      <c r="BE69" s="241"/>
      <c r="BF69" s="241"/>
      <c r="BG69" s="241"/>
      <c r="BH69" s="241"/>
      <c r="BI69" s="241"/>
      <c r="BJ69" s="241"/>
      <c r="BK69" s="241"/>
      <c r="BL69" s="241"/>
      <c r="BM69" s="241"/>
      <c r="BN69" s="241"/>
      <c r="BO69" s="241"/>
      <c r="BP69" s="241"/>
      <c r="BQ69" s="238">
        <v>63</v>
      </c>
      <c r="BR69" s="243"/>
      <c r="BS69" s="860"/>
      <c r="BT69" s="861"/>
      <c r="BU69" s="861"/>
      <c r="BV69" s="861"/>
      <c r="BW69" s="861"/>
      <c r="BX69" s="861"/>
      <c r="BY69" s="861"/>
      <c r="BZ69" s="861"/>
      <c r="CA69" s="861"/>
      <c r="CB69" s="861"/>
      <c r="CC69" s="861"/>
      <c r="CD69" s="861"/>
      <c r="CE69" s="861"/>
      <c r="CF69" s="861"/>
      <c r="CG69" s="866"/>
      <c r="CH69" s="863"/>
      <c r="CI69" s="864"/>
      <c r="CJ69" s="864"/>
      <c r="CK69" s="864"/>
      <c r="CL69" s="865"/>
      <c r="CM69" s="863"/>
      <c r="CN69" s="864"/>
      <c r="CO69" s="864"/>
      <c r="CP69" s="864"/>
      <c r="CQ69" s="865"/>
      <c r="CR69" s="863"/>
      <c r="CS69" s="864"/>
      <c r="CT69" s="864"/>
      <c r="CU69" s="864"/>
      <c r="CV69" s="865"/>
      <c r="CW69" s="863"/>
      <c r="CX69" s="864"/>
      <c r="CY69" s="864"/>
      <c r="CZ69" s="864"/>
      <c r="DA69" s="865"/>
      <c r="DB69" s="863"/>
      <c r="DC69" s="864"/>
      <c r="DD69" s="864"/>
      <c r="DE69" s="864"/>
      <c r="DF69" s="865"/>
      <c r="DG69" s="863"/>
      <c r="DH69" s="864"/>
      <c r="DI69" s="864"/>
      <c r="DJ69" s="864"/>
      <c r="DK69" s="865"/>
      <c r="DL69" s="863"/>
      <c r="DM69" s="864"/>
      <c r="DN69" s="864"/>
      <c r="DO69" s="864"/>
      <c r="DP69" s="865"/>
      <c r="DQ69" s="863"/>
      <c r="DR69" s="864"/>
      <c r="DS69" s="864"/>
      <c r="DT69" s="864"/>
      <c r="DU69" s="865"/>
      <c r="DV69" s="860"/>
      <c r="DW69" s="861"/>
      <c r="DX69" s="861"/>
      <c r="DY69" s="861"/>
      <c r="DZ69" s="862"/>
      <c r="EA69" s="230"/>
    </row>
    <row r="70" spans="1:131" ht="26.25" customHeight="1" x14ac:dyDescent="0.2">
      <c r="A70" s="238">
        <v>3</v>
      </c>
      <c r="B70" s="874" t="s">
        <v>561</v>
      </c>
      <c r="C70" s="875"/>
      <c r="D70" s="875"/>
      <c r="E70" s="875"/>
      <c r="F70" s="875"/>
      <c r="G70" s="875"/>
      <c r="H70" s="875"/>
      <c r="I70" s="875"/>
      <c r="J70" s="875"/>
      <c r="K70" s="875"/>
      <c r="L70" s="875"/>
      <c r="M70" s="875"/>
      <c r="N70" s="875"/>
      <c r="O70" s="875"/>
      <c r="P70" s="876"/>
      <c r="Q70" s="877">
        <v>165</v>
      </c>
      <c r="R70" s="831"/>
      <c r="S70" s="831"/>
      <c r="T70" s="831"/>
      <c r="U70" s="831"/>
      <c r="V70" s="831">
        <v>161</v>
      </c>
      <c r="W70" s="831"/>
      <c r="X70" s="831"/>
      <c r="Y70" s="831"/>
      <c r="Z70" s="831"/>
      <c r="AA70" s="878">
        <v>4</v>
      </c>
      <c r="AB70" s="879"/>
      <c r="AC70" s="879"/>
      <c r="AD70" s="879"/>
      <c r="AE70" s="835"/>
      <c r="AF70" s="831">
        <v>4</v>
      </c>
      <c r="AG70" s="831"/>
      <c r="AH70" s="831"/>
      <c r="AI70" s="831"/>
      <c r="AJ70" s="831"/>
      <c r="AK70" s="831" t="s">
        <v>574</v>
      </c>
      <c r="AL70" s="831"/>
      <c r="AM70" s="831"/>
      <c r="AN70" s="831"/>
      <c r="AO70" s="831"/>
      <c r="AP70" s="831" t="s">
        <v>574</v>
      </c>
      <c r="AQ70" s="831"/>
      <c r="AR70" s="831"/>
      <c r="AS70" s="831"/>
      <c r="AT70" s="831"/>
      <c r="AU70" s="831" t="s">
        <v>574</v>
      </c>
      <c r="AV70" s="831"/>
      <c r="AW70" s="831"/>
      <c r="AX70" s="831"/>
      <c r="AY70" s="831"/>
      <c r="AZ70" s="833"/>
      <c r="BA70" s="833"/>
      <c r="BB70" s="833"/>
      <c r="BC70" s="833"/>
      <c r="BD70" s="834"/>
      <c r="BE70" s="241"/>
      <c r="BF70" s="241"/>
      <c r="BG70" s="241"/>
      <c r="BH70" s="241"/>
      <c r="BI70" s="241"/>
      <c r="BJ70" s="241"/>
      <c r="BK70" s="241"/>
      <c r="BL70" s="241"/>
      <c r="BM70" s="241"/>
      <c r="BN70" s="241"/>
      <c r="BO70" s="241"/>
      <c r="BP70" s="241"/>
      <c r="BQ70" s="238">
        <v>64</v>
      </c>
      <c r="BR70" s="243"/>
      <c r="BS70" s="860"/>
      <c r="BT70" s="861"/>
      <c r="BU70" s="861"/>
      <c r="BV70" s="861"/>
      <c r="BW70" s="861"/>
      <c r="BX70" s="861"/>
      <c r="BY70" s="861"/>
      <c r="BZ70" s="861"/>
      <c r="CA70" s="861"/>
      <c r="CB70" s="861"/>
      <c r="CC70" s="861"/>
      <c r="CD70" s="861"/>
      <c r="CE70" s="861"/>
      <c r="CF70" s="861"/>
      <c r="CG70" s="866"/>
      <c r="CH70" s="863"/>
      <c r="CI70" s="864"/>
      <c r="CJ70" s="864"/>
      <c r="CK70" s="864"/>
      <c r="CL70" s="865"/>
      <c r="CM70" s="863"/>
      <c r="CN70" s="864"/>
      <c r="CO70" s="864"/>
      <c r="CP70" s="864"/>
      <c r="CQ70" s="865"/>
      <c r="CR70" s="863"/>
      <c r="CS70" s="864"/>
      <c r="CT70" s="864"/>
      <c r="CU70" s="864"/>
      <c r="CV70" s="865"/>
      <c r="CW70" s="863"/>
      <c r="CX70" s="864"/>
      <c r="CY70" s="864"/>
      <c r="CZ70" s="864"/>
      <c r="DA70" s="865"/>
      <c r="DB70" s="863"/>
      <c r="DC70" s="864"/>
      <c r="DD70" s="864"/>
      <c r="DE70" s="864"/>
      <c r="DF70" s="865"/>
      <c r="DG70" s="863"/>
      <c r="DH70" s="864"/>
      <c r="DI70" s="864"/>
      <c r="DJ70" s="864"/>
      <c r="DK70" s="865"/>
      <c r="DL70" s="863"/>
      <c r="DM70" s="864"/>
      <c r="DN70" s="864"/>
      <c r="DO70" s="864"/>
      <c r="DP70" s="865"/>
      <c r="DQ70" s="863"/>
      <c r="DR70" s="864"/>
      <c r="DS70" s="864"/>
      <c r="DT70" s="864"/>
      <c r="DU70" s="865"/>
      <c r="DV70" s="860"/>
      <c r="DW70" s="861"/>
      <c r="DX70" s="861"/>
      <c r="DY70" s="861"/>
      <c r="DZ70" s="862"/>
      <c r="EA70" s="230"/>
    </row>
    <row r="71" spans="1:131" ht="26.25" customHeight="1" x14ac:dyDescent="0.2">
      <c r="A71" s="238">
        <v>4</v>
      </c>
      <c r="B71" s="874" t="s">
        <v>567</v>
      </c>
      <c r="C71" s="875"/>
      <c r="D71" s="875"/>
      <c r="E71" s="875"/>
      <c r="F71" s="875"/>
      <c r="G71" s="875"/>
      <c r="H71" s="875"/>
      <c r="I71" s="875"/>
      <c r="J71" s="875"/>
      <c r="K71" s="875"/>
      <c r="L71" s="875"/>
      <c r="M71" s="875"/>
      <c r="N71" s="875"/>
      <c r="O71" s="875"/>
      <c r="P71" s="876"/>
      <c r="Q71" s="877">
        <v>87370</v>
      </c>
      <c r="R71" s="831"/>
      <c r="S71" s="831"/>
      <c r="T71" s="831"/>
      <c r="U71" s="831"/>
      <c r="V71" s="831">
        <v>81204</v>
      </c>
      <c r="W71" s="831"/>
      <c r="X71" s="831"/>
      <c r="Y71" s="831"/>
      <c r="Z71" s="831"/>
      <c r="AA71" s="831">
        <v>6166</v>
      </c>
      <c r="AB71" s="831"/>
      <c r="AC71" s="831"/>
      <c r="AD71" s="831"/>
      <c r="AE71" s="831"/>
      <c r="AF71" s="831">
        <v>13225</v>
      </c>
      <c r="AG71" s="831"/>
      <c r="AH71" s="831"/>
      <c r="AI71" s="831"/>
      <c r="AJ71" s="831"/>
      <c r="AK71" s="831" t="s">
        <v>573</v>
      </c>
      <c r="AL71" s="831"/>
      <c r="AM71" s="831"/>
      <c r="AN71" s="831"/>
      <c r="AO71" s="831"/>
      <c r="AP71" s="831" t="s">
        <v>573</v>
      </c>
      <c r="AQ71" s="831"/>
      <c r="AR71" s="831"/>
      <c r="AS71" s="831"/>
      <c r="AT71" s="831"/>
      <c r="AU71" s="831" t="s">
        <v>573</v>
      </c>
      <c r="AV71" s="831"/>
      <c r="AW71" s="831"/>
      <c r="AX71" s="831"/>
      <c r="AY71" s="831"/>
      <c r="AZ71" s="833"/>
      <c r="BA71" s="833"/>
      <c r="BB71" s="833"/>
      <c r="BC71" s="833"/>
      <c r="BD71" s="834"/>
      <c r="BE71" s="241"/>
      <c r="BF71" s="241"/>
      <c r="BG71" s="241"/>
      <c r="BH71" s="241"/>
      <c r="BI71" s="241"/>
      <c r="BJ71" s="241"/>
      <c r="BK71" s="241"/>
      <c r="BL71" s="241"/>
      <c r="BM71" s="241"/>
      <c r="BN71" s="241"/>
      <c r="BO71" s="241"/>
      <c r="BP71" s="241"/>
      <c r="BQ71" s="238">
        <v>65</v>
      </c>
      <c r="BR71" s="243"/>
      <c r="BS71" s="860"/>
      <c r="BT71" s="861"/>
      <c r="BU71" s="861"/>
      <c r="BV71" s="861"/>
      <c r="BW71" s="861"/>
      <c r="BX71" s="861"/>
      <c r="BY71" s="861"/>
      <c r="BZ71" s="861"/>
      <c r="CA71" s="861"/>
      <c r="CB71" s="861"/>
      <c r="CC71" s="861"/>
      <c r="CD71" s="861"/>
      <c r="CE71" s="861"/>
      <c r="CF71" s="861"/>
      <c r="CG71" s="866"/>
      <c r="CH71" s="863"/>
      <c r="CI71" s="864"/>
      <c r="CJ71" s="864"/>
      <c r="CK71" s="864"/>
      <c r="CL71" s="865"/>
      <c r="CM71" s="863"/>
      <c r="CN71" s="864"/>
      <c r="CO71" s="864"/>
      <c r="CP71" s="864"/>
      <c r="CQ71" s="865"/>
      <c r="CR71" s="863"/>
      <c r="CS71" s="864"/>
      <c r="CT71" s="864"/>
      <c r="CU71" s="864"/>
      <c r="CV71" s="865"/>
      <c r="CW71" s="863"/>
      <c r="CX71" s="864"/>
      <c r="CY71" s="864"/>
      <c r="CZ71" s="864"/>
      <c r="DA71" s="865"/>
      <c r="DB71" s="863"/>
      <c r="DC71" s="864"/>
      <c r="DD71" s="864"/>
      <c r="DE71" s="864"/>
      <c r="DF71" s="865"/>
      <c r="DG71" s="863"/>
      <c r="DH71" s="864"/>
      <c r="DI71" s="864"/>
      <c r="DJ71" s="864"/>
      <c r="DK71" s="865"/>
      <c r="DL71" s="863"/>
      <c r="DM71" s="864"/>
      <c r="DN71" s="864"/>
      <c r="DO71" s="864"/>
      <c r="DP71" s="865"/>
      <c r="DQ71" s="863"/>
      <c r="DR71" s="864"/>
      <c r="DS71" s="864"/>
      <c r="DT71" s="864"/>
      <c r="DU71" s="865"/>
      <c r="DV71" s="860"/>
      <c r="DW71" s="861"/>
      <c r="DX71" s="861"/>
      <c r="DY71" s="861"/>
      <c r="DZ71" s="862"/>
      <c r="EA71" s="230"/>
    </row>
    <row r="72" spans="1:131" ht="26.25" customHeight="1" x14ac:dyDescent="0.2">
      <c r="A72" s="238">
        <v>5</v>
      </c>
      <c r="B72" s="874" t="s">
        <v>562</v>
      </c>
      <c r="C72" s="875"/>
      <c r="D72" s="875"/>
      <c r="E72" s="875"/>
      <c r="F72" s="875"/>
      <c r="G72" s="875"/>
      <c r="H72" s="875"/>
      <c r="I72" s="875"/>
      <c r="J72" s="875"/>
      <c r="K72" s="875"/>
      <c r="L72" s="875"/>
      <c r="M72" s="875"/>
      <c r="N72" s="875"/>
      <c r="O72" s="875"/>
      <c r="P72" s="876"/>
      <c r="Q72" s="882">
        <v>230</v>
      </c>
      <c r="R72" s="879"/>
      <c r="S72" s="879"/>
      <c r="T72" s="879"/>
      <c r="U72" s="835"/>
      <c r="V72" s="878">
        <v>195</v>
      </c>
      <c r="W72" s="879"/>
      <c r="X72" s="879"/>
      <c r="Y72" s="879"/>
      <c r="Z72" s="835"/>
      <c r="AA72" s="878">
        <v>35</v>
      </c>
      <c r="AB72" s="879"/>
      <c r="AC72" s="879"/>
      <c r="AD72" s="879"/>
      <c r="AE72" s="835"/>
      <c r="AF72" s="878">
        <v>35</v>
      </c>
      <c r="AG72" s="879"/>
      <c r="AH72" s="879"/>
      <c r="AI72" s="879"/>
      <c r="AJ72" s="835"/>
      <c r="AK72" s="878" t="s">
        <v>573</v>
      </c>
      <c r="AL72" s="879"/>
      <c r="AM72" s="879"/>
      <c r="AN72" s="879"/>
      <c r="AO72" s="835"/>
      <c r="AP72" s="878" t="s">
        <v>573</v>
      </c>
      <c r="AQ72" s="879"/>
      <c r="AR72" s="879"/>
      <c r="AS72" s="879"/>
      <c r="AT72" s="835"/>
      <c r="AU72" s="878" t="s">
        <v>573</v>
      </c>
      <c r="AV72" s="879"/>
      <c r="AW72" s="879"/>
      <c r="AX72" s="879"/>
      <c r="AY72" s="835"/>
      <c r="AZ72" s="880"/>
      <c r="BA72" s="875"/>
      <c r="BB72" s="875"/>
      <c r="BC72" s="875"/>
      <c r="BD72" s="881"/>
      <c r="BE72" s="241"/>
      <c r="BF72" s="241"/>
      <c r="BG72" s="241"/>
      <c r="BH72" s="241"/>
      <c r="BI72" s="241"/>
      <c r="BJ72" s="241"/>
      <c r="BK72" s="241"/>
      <c r="BL72" s="241"/>
      <c r="BM72" s="241"/>
      <c r="BN72" s="241"/>
      <c r="BO72" s="241"/>
      <c r="BP72" s="241"/>
      <c r="BQ72" s="238">
        <v>66</v>
      </c>
      <c r="BR72" s="243"/>
      <c r="BS72" s="860"/>
      <c r="BT72" s="861"/>
      <c r="BU72" s="861"/>
      <c r="BV72" s="861"/>
      <c r="BW72" s="861"/>
      <c r="BX72" s="861"/>
      <c r="BY72" s="861"/>
      <c r="BZ72" s="861"/>
      <c r="CA72" s="861"/>
      <c r="CB72" s="861"/>
      <c r="CC72" s="861"/>
      <c r="CD72" s="861"/>
      <c r="CE72" s="861"/>
      <c r="CF72" s="861"/>
      <c r="CG72" s="866"/>
      <c r="CH72" s="863"/>
      <c r="CI72" s="864"/>
      <c r="CJ72" s="864"/>
      <c r="CK72" s="864"/>
      <c r="CL72" s="865"/>
      <c r="CM72" s="863"/>
      <c r="CN72" s="864"/>
      <c r="CO72" s="864"/>
      <c r="CP72" s="864"/>
      <c r="CQ72" s="865"/>
      <c r="CR72" s="863"/>
      <c r="CS72" s="864"/>
      <c r="CT72" s="864"/>
      <c r="CU72" s="864"/>
      <c r="CV72" s="865"/>
      <c r="CW72" s="863"/>
      <c r="CX72" s="864"/>
      <c r="CY72" s="864"/>
      <c r="CZ72" s="864"/>
      <c r="DA72" s="865"/>
      <c r="DB72" s="863"/>
      <c r="DC72" s="864"/>
      <c r="DD72" s="864"/>
      <c r="DE72" s="864"/>
      <c r="DF72" s="865"/>
      <c r="DG72" s="863"/>
      <c r="DH72" s="864"/>
      <c r="DI72" s="864"/>
      <c r="DJ72" s="864"/>
      <c r="DK72" s="865"/>
      <c r="DL72" s="863"/>
      <c r="DM72" s="864"/>
      <c r="DN72" s="864"/>
      <c r="DO72" s="864"/>
      <c r="DP72" s="865"/>
      <c r="DQ72" s="863"/>
      <c r="DR72" s="864"/>
      <c r="DS72" s="864"/>
      <c r="DT72" s="864"/>
      <c r="DU72" s="865"/>
      <c r="DV72" s="860"/>
      <c r="DW72" s="861"/>
      <c r="DX72" s="861"/>
      <c r="DY72" s="861"/>
      <c r="DZ72" s="862"/>
      <c r="EA72" s="230"/>
    </row>
    <row r="73" spans="1:131" ht="26.25" customHeight="1" x14ac:dyDescent="0.2">
      <c r="A73" s="238">
        <v>6</v>
      </c>
      <c r="B73" s="874" t="s">
        <v>563</v>
      </c>
      <c r="C73" s="875"/>
      <c r="D73" s="875"/>
      <c r="E73" s="875"/>
      <c r="F73" s="875"/>
      <c r="G73" s="875"/>
      <c r="H73" s="875"/>
      <c r="I73" s="875"/>
      <c r="J73" s="875"/>
      <c r="K73" s="875"/>
      <c r="L73" s="875"/>
      <c r="M73" s="875"/>
      <c r="N73" s="875"/>
      <c r="O73" s="875"/>
      <c r="P73" s="876"/>
      <c r="Q73" s="877">
        <v>1359863</v>
      </c>
      <c r="R73" s="831"/>
      <c r="S73" s="831"/>
      <c r="T73" s="831"/>
      <c r="U73" s="831"/>
      <c r="V73" s="831">
        <v>1332205</v>
      </c>
      <c r="W73" s="831"/>
      <c r="X73" s="831"/>
      <c r="Y73" s="831"/>
      <c r="Z73" s="831"/>
      <c r="AA73" s="878">
        <v>27659</v>
      </c>
      <c r="AB73" s="879"/>
      <c r="AC73" s="879"/>
      <c r="AD73" s="879"/>
      <c r="AE73" s="835"/>
      <c r="AF73" s="831">
        <v>27659</v>
      </c>
      <c r="AG73" s="831"/>
      <c r="AH73" s="831"/>
      <c r="AI73" s="831"/>
      <c r="AJ73" s="831"/>
      <c r="AK73" s="831">
        <v>9500</v>
      </c>
      <c r="AL73" s="831"/>
      <c r="AM73" s="831"/>
      <c r="AN73" s="831"/>
      <c r="AO73" s="831"/>
      <c r="AP73" s="831" t="s">
        <v>558</v>
      </c>
      <c r="AQ73" s="831"/>
      <c r="AR73" s="831"/>
      <c r="AS73" s="831"/>
      <c r="AT73" s="831"/>
      <c r="AU73" s="831" t="s">
        <v>558</v>
      </c>
      <c r="AV73" s="831"/>
      <c r="AW73" s="831"/>
      <c r="AX73" s="831"/>
      <c r="AY73" s="831"/>
      <c r="AZ73" s="833"/>
      <c r="BA73" s="833"/>
      <c r="BB73" s="833"/>
      <c r="BC73" s="833"/>
      <c r="BD73" s="834"/>
      <c r="BE73" s="241"/>
      <c r="BF73" s="241"/>
      <c r="BG73" s="241"/>
      <c r="BH73" s="241"/>
      <c r="BI73" s="241"/>
      <c r="BJ73" s="241"/>
      <c r="BK73" s="241"/>
      <c r="BL73" s="241"/>
      <c r="BM73" s="241"/>
      <c r="BN73" s="241"/>
      <c r="BO73" s="241"/>
      <c r="BP73" s="241"/>
      <c r="BQ73" s="238">
        <v>67</v>
      </c>
      <c r="BR73" s="243"/>
      <c r="BS73" s="860"/>
      <c r="BT73" s="861"/>
      <c r="BU73" s="861"/>
      <c r="BV73" s="861"/>
      <c r="BW73" s="861"/>
      <c r="BX73" s="861"/>
      <c r="BY73" s="861"/>
      <c r="BZ73" s="861"/>
      <c r="CA73" s="861"/>
      <c r="CB73" s="861"/>
      <c r="CC73" s="861"/>
      <c r="CD73" s="861"/>
      <c r="CE73" s="861"/>
      <c r="CF73" s="861"/>
      <c r="CG73" s="866"/>
      <c r="CH73" s="863"/>
      <c r="CI73" s="864"/>
      <c r="CJ73" s="864"/>
      <c r="CK73" s="864"/>
      <c r="CL73" s="865"/>
      <c r="CM73" s="863"/>
      <c r="CN73" s="864"/>
      <c r="CO73" s="864"/>
      <c r="CP73" s="864"/>
      <c r="CQ73" s="865"/>
      <c r="CR73" s="863"/>
      <c r="CS73" s="864"/>
      <c r="CT73" s="864"/>
      <c r="CU73" s="864"/>
      <c r="CV73" s="865"/>
      <c r="CW73" s="863"/>
      <c r="CX73" s="864"/>
      <c r="CY73" s="864"/>
      <c r="CZ73" s="864"/>
      <c r="DA73" s="865"/>
      <c r="DB73" s="863"/>
      <c r="DC73" s="864"/>
      <c r="DD73" s="864"/>
      <c r="DE73" s="864"/>
      <c r="DF73" s="865"/>
      <c r="DG73" s="863"/>
      <c r="DH73" s="864"/>
      <c r="DI73" s="864"/>
      <c r="DJ73" s="864"/>
      <c r="DK73" s="865"/>
      <c r="DL73" s="863"/>
      <c r="DM73" s="864"/>
      <c r="DN73" s="864"/>
      <c r="DO73" s="864"/>
      <c r="DP73" s="865"/>
      <c r="DQ73" s="863"/>
      <c r="DR73" s="864"/>
      <c r="DS73" s="864"/>
      <c r="DT73" s="864"/>
      <c r="DU73" s="865"/>
      <c r="DV73" s="860"/>
      <c r="DW73" s="861"/>
      <c r="DX73" s="861"/>
      <c r="DY73" s="861"/>
      <c r="DZ73" s="862"/>
      <c r="EA73" s="230"/>
    </row>
    <row r="74" spans="1:131" ht="26.25" customHeight="1" x14ac:dyDescent="0.2">
      <c r="A74" s="238">
        <v>7</v>
      </c>
      <c r="B74" s="874" t="s">
        <v>564</v>
      </c>
      <c r="C74" s="875"/>
      <c r="D74" s="875"/>
      <c r="E74" s="875"/>
      <c r="F74" s="875"/>
      <c r="G74" s="875"/>
      <c r="H74" s="875"/>
      <c r="I74" s="875"/>
      <c r="J74" s="875"/>
      <c r="K74" s="875"/>
      <c r="L74" s="875"/>
      <c r="M74" s="875"/>
      <c r="N74" s="875"/>
      <c r="O74" s="875"/>
      <c r="P74" s="876"/>
      <c r="Q74" s="877">
        <v>38885</v>
      </c>
      <c r="R74" s="831"/>
      <c r="S74" s="831"/>
      <c r="T74" s="831"/>
      <c r="U74" s="831"/>
      <c r="V74" s="831">
        <v>35641</v>
      </c>
      <c r="W74" s="831"/>
      <c r="X74" s="831"/>
      <c r="Y74" s="831"/>
      <c r="Z74" s="831"/>
      <c r="AA74" s="878">
        <v>3244</v>
      </c>
      <c r="AB74" s="879"/>
      <c r="AC74" s="879"/>
      <c r="AD74" s="879"/>
      <c r="AE74" s="835"/>
      <c r="AF74" s="831">
        <v>26209</v>
      </c>
      <c r="AG74" s="831"/>
      <c r="AH74" s="831"/>
      <c r="AI74" s="831"/>
      <c r="AJ74" s="831"/>
      <c r="AK74" s="831" t="s">
        <v>558</v>
      </c>
      <c r="AL74" s="831"/>
      <c r="AM74" s="831"/>
      <c r="AN74" s="831"/>
      <c r="AO74" s="831"/>
      <c r="AP74" s="831">
        <v>94795</v>
      </c>
      <c r="AQ74" s="831"/>
      <c r="AR74" s="831"/>
      <c r="AS74" s="831"/>
      <c r="AT74" s="831"/>
      <c r="AU74" s="831" t="s">
        <v>558</v>
      </c>
      <c r="AV74" s="831"/>
      <c r="AW74" s="831"/>
      <c r="AX74" s="831"/>
      <c r="AY74" s="831"/>
      <c r="AZ74" s="833"/>
      <c r="BA74" s="833"/>
      <c r="BB74" s="833"/>
      <c r="BC74" s="833"/>
      <c r="BD74" s="834"/>
      <c r="BE74" s="241"/>
      <c r="BF74" s="241"/>
      <c r="BG74" s="241"/>
      <c r="BH74" s="241"/>
      <c r="BI74" s="241"/>
      <c r="BJ74" s="241"/>
      <c r="BK74" s="241"/>
      <c r="BL74" s="241"/>
      <c r="BM74" s="241"/>
      <c r="BN74" s="241"/>
      <c r="BO74" s="241"/>
      <c r="BP74" s="241"/>
      <c r="BQ74" s="238">
        <v>68</v>
      </c>
      <c r="BR74" s="243"/>
      <c r="BS74" s="860"/>
      <c r="BT74" s="861"/>
      <c r="BU74" s="861"/>
      <c r="BV74" s="861"/>
      <c r="BW74" s="861"/>
      <c r="BX74" s="861"/>
      <c r="BY74" s="861"/>
      <c r="BZ74" s="861"/>
      <c r="CA74" s="861"/>
      <c r="CB74" s="861"/>
      <c r="CC74" s="861"/>
      <c r="CD74" s="861"/>
      <c r="CE74" s="861"/>
      <c r="CF74" s="861"/>
      <c r="CG74" s="866"/>
      <c r="CH74" s="863"/>
      <c r="CI74" s="864"/>
      <c r="CJ74" s="864"/>
      <c r="CK74" s="864"/>
      <c r="CL74" s="865"/>
      <c r="CM74" s="863"/>
      <c r="CN74" s="864"/>
      <c r="CO74" s="864"/>
      <c r="CP74" s="864"/>
      <c r="CQ74" s="865"/>
      <c r="CR74" s="863"/>
      <c r="CS74" s="864"/>
      <c r="CT74" s="864"/>
      <c r="CU74" s="864"/>
      <c r="CV74" s="865"/>
      <c r="CW74" s="863"/>
      <c r="CX74" s="864"/>
      <c r="CY74" s="864"/>
      <c r="CZ74" s="864"/>
      <c r="DA74" s="865"/>
      <c r="DB74" s="863"/>
      <c r="DC74" s="864"/>
      <c r="DD74" s="864"/>
      <c r="DE74" s="864"/>
      <c r="DF74" s="865"/>
      <c r="DG74" s="863"/>
      <c r="DH74" s="864"/>
      <c r="DI74" s="864"/>
      <c r="DJ74" s="864"/>
      <c r="DK74" s="865"/>
      <c r="DL74" s="863"/>
      <c r="DM74" s="864"/>
      <c r="DN74" s="864"/>
      <c r="DO74" s="864"/>
      <c r="DP74" s="865"/>
      <c r="DQ74" s="863"/>
      <c r="DR74" s="864"/>
      <c r="DS74" s="864"/>
      <c r="DT74" s="864"/>
      <c r="DU74" s="865"/>
      <c r="DV74" s="860"/>
      <c r="DW74" s="861"/>
      <c r="DX74" s="861"/>
      <c r="DY74" s="861"/>
      <c r="DZ74" s="862"/>
      <c r="EA74" s="230"/>
    </row>
    <row r="75" spans="1:131" ht="26.25" customHeight="1" x14ac:dyDescent="0.2">
      <c r="A75" s="238">
        <v>8</v>
      </c>
      <c r="B75" s="874" t="s">
        <v>565</v>
      </c>
      <c r="C75" s="875"/>
      <c r="D75" s="875"/>
      <c r="E75" s="875"/>
      <c r="F75" s="875"/>
      <c r="G75" s="875"/>
      <c r="H75" s="875"/>
      <c r="I75" s="875"/>
      <c r="J75" s="875"/>
      <c r="K75" s="875"/>
      <c r="L75" s="875"/>
      <c r="M75" s="875"/>
      <c r="N75" s="875"/>
      <c r="O75" s="875"/>
      <c r="P75" s="876"/>
      <c r="Q75" s="882">
        <v>6635</v>
      </c>
      <c r="R75" s="879"/>
      <c r="S75" s="879"/>
      <c r="T75" s="879"/>
      <c r="U75" s="835"/>
      <c r="V75" s="878">
        <v>5820</v>
      </c>
      <c r="W75" s="879"/>
      <c r="X75" s="879"/>
      <c r="Y75" s="879"/>
      <c r="Z75" s="835"/>
      <c r="AA75" s="878">
        <v>815</v>
      </c>
      <c r="AB75" s="879"/>
      <c r="AC75" s="879"/>
      <c r="AD75" s="879"/>
      <c r="AE75" s="835"/>
      <c r="AF75" s="878">
        <v>19303</v>
      </c>
      <c r="AG75" s="879"/>
      <c r="AH75" s="879"/>
      <c r="AI75" s="879"/>
      <c r="AJ75" s="835"/>
      <c r="AK75" s="831" t="s">
        <v>558</v>
      </c>
      <c r="AL75" s="831"/>
      <c r="AM75" s="831"/>
      <c r="AN75" s="831"/>
      <c r="AO75" s="831"/>
      <c r="AP75" s="878">
        <v>22689</v>
      </c>
      <c r="AQ75" s="879"/>
      <c r="AR75" s="879"/>
      <c r="AS75" s="879"/>
      <c r="AT75" s="835"/>
      <c r="AU75" s="878" t="s">
        <v>558</v>
      </c>
      <c r="AV75" s="879"/>
      <c r="AW75" s="879"/>
      <c r="AX75" s="879"/>
      <c r="AY75" s="835"/>
      <c r="AZ75" s="833"/>
      <c r="BA75" s="833"/>
      <c r="BB75" s="833"/>
      <c r="BC75" s="833"/>
      <c r="BD75" s="834"/>
      <c r="BE75" s="241"/>
      <c r="BF75" s="241"/>
      <c r="BG75" s="241"/>
      <c r="BH75" s="241"/>
      <c r="BI75" s="241"/>
      <c r="BJ75" s="241"/>
      <c r="BK75" s="241"/>
      <c r="BL75" s="241"/>
      <c r="BM75" s="241"/>
      <c r="BN75" s="241"/>
      <c r="BO75" s="241"/>
      <c r="BP75" s="241"/>
      <c r="BQ75" s="238">
        <v>69</v>
      </c>
      <c r="BR75" s="243"/>
      <c r="BS75" s="860"/>
      <c r="BT75" s="861"/>
      <c r="BU75" s="861"/>
      <c r="BV75" s="861"/>
      <c r="BW75" s="861"/>
      <c r="BX75" s="861"/>
      <c r="BY75" s="861"/>
      <c r="BZ75" s="861"/>
      <c r="CA75" s="861"/>
      <c r="CB75" s="861"/>
      <c r="CC75" s="861"/>
      <c r="CD75" s="861"/>
      <c r="CE75" s="861"/>
      <c r="CF75" s="861"/>
      <c r="CG75" s="866"/>
      <c r="CH75" s="863"/>
      <c r="CI75" s="864"/>
      <c r="CJ75" s="864"/>
      <c r="CK75" s="864"/>
      <c r="CL75" s="865"/>
      <c r="CM75" s="863"/>
      <c r="CN75" s="864"/>
      <c r="CO75" s="864"/>
      <c r="CP75" s="864"/>
      <c r="CQ75" s="865"/>
      <c r="CR75" s="863"/>
      <c r="CS75" s="864"/>
      <c r="CT75" s="864"/>
      <c r="CU75" s="864"/>
      <c r="CV75" s="865"/>
      <c r="CW75" s="863"/>
      <c r="CX75" s="864"/>
      <c r="CY75" s="864"/>
      <c r="CZ75" s="864"/>
      <c r="DA75" s="865"/>
      <c r="DB75" s="863"/>
      <c r="DC75" s="864"/>
      <c r="DD75" s="864"/>
      <c r="DE75" s="864"/>
      <c r="DF75" s="865"/>
      <c r="DG75" s="863"/>
      <c r="DH75" s="864"/>
      <c r="DI75" s="864"/>
      <c r="DJ75" s="864"/>
      <c r="DK75" s="865"/>
      <c r="DL75" s="863"/>
      <c r="DM75" s="864"/>
      <c r="DN75" s="864"/>
      <c r="DO75" s="864"/>
      <c r="DP75" s="865"/>
      <c r="DQ75" s="863"/>
      <c r="DR75" s="864"/>
      <c r="DS75" s="864"/>
      <c r="DT75" s="864"/>
      <c r="DU75" s="865"/>
      <c r="DV75" s="860"/>
      <c r="DW75" s="861"/>
      <c r="DX75" s="861"/>
      <c r="DY75" s="861"/>
      <c r="DZ75" s="862"/>
      <c r="EA75" s="230"/>
    </row>
    <row r="76" spans="1:131" ht="26.25" customHeight="1" x14ac:dyDescent="0.2">
      <c r="A76" s="238">
        <v>9</v>
      </c>
      <c r="B76" s="874" t="s">
        <v>566</v>
      </c>
      <c r="C76" s="875"/>
      <c r="D76" s="875"/>
      <c r="E76" s="875"/>
      <c r="F76" s="875"/>
      <c r="G76" s="875"/>
      <c r="H76" s="875"/>
      <c r="I76" s="875"/>
      <c r="J76" s="875"/>
      <c r="K76" s="875"/>
      <c r="L76" s="875"/>
      <c r="M76" s="875"/>
      <c r="N76" s="875"/>
      <c r="O76" s="875"/>
      <c r="P76" s="876"/>
      <c r="Q76" s="882">
        <v>1165</v>
      </c>
      <c r="R76" s="879"/>
      <c r="S76" s="879"/>
      <c r="T76" s="879"/>
      <c r="U76" s="835"/>
      <c r="V76" s="878">
        <v>1165</v>
      </c>
      <c r="W76" s="879"/>
      <c r="X76" s="879"/>
      <c r="Y76" s="879"/>
      <c r="Z76" s="835"/>
      <c r="AA76" s="878">
        <v>0</v>
      </c>
      <c r="AB76" s="879"/>
      <c r="AC76" s="879"/>
      <c r="AD76" s="879"/>
      <c r="AE76" s="835"/>
      <c r="AF76" s="878">
        <v>0</v>
      </c>
      <c r="AG76" s="879"/>
      <c r="AH76" s="879"/>
      <c r="AI76" s="879"/>
      <c r="AJ76" s="835"/>
      <c r="AK76" s="878" t="s">
        <v>574</v>
      </c>
      <c r="AL76" s="879"/>
      <c r="AM76" s="879"/>
      <c r="AN76" s="879"/>
      <c r="AO76" s="835"/>
      <c r="AP76" s="878">
        <v>821</v>
      </c>
      <c r="AQ76" s="879"/>
      <c r="AR76" s="879"/>
      <c r="AS76" s="879"/>
      <c r="AT76" s="835"/>
      <c r="AU76" s="878">
        <v>498</v>
      </c>
      <c r="AV76" s="879"/>
      <c r="AW76" s="879"/>
      <c r="AX76" s="879"/>
      <c r="AY76" s="835"/>
      <c r="AZ76" s="833"/>
      <c r="BA76" s="833"/>
      <c r="BB76" s="833"/>
      <c r="BC76" s="833"/>
      <c r="BD76" s="834"/>
      <c r="BE76" s="241"/>
      <c r="BF76" s="241"/>
      <c r="BG76" s="241"/>
      <c r="BH76" s="241"/>
      <c r="BI76" s="241"/>
      <c r="BJ76" s="241"/>
      <c r="BK76" s="241"/>
      <c r="BL76" s="241"/>
      <c r="BM76" s="241"/>
      <c r="BN76" s="241"/>
      <c r="BO76" s="241"/>
      <c r="BP76" s="241"/>
      <c r="BQ76" s="238">
        <v>70</v>
      </c>
      <c r="BR76" s="243"/>
      <c r="BS76" s="860"/>
      <c r="BT76" s="861"/>
      <c r="BU76" s="861"/>
      <c r="BV76" s="861"/>
      <c r="BW76" s="861"/>
      <c r="BX76" s="861"/>
      <c r="BY76" s="861"/>
      <c r="BZ76" s="861"/>
      <c r="CA76" s="861"/>
      <c r="CB76" s="861"/>
      <c r="CC76" s="861"/>
      <c r="CD76" s="861"/>
      <c r="CE76" s="861"/>
      <c r="CF76" s="861"/>
      <c r="CG76" s="866"/>
      <c r="CH76" s="863"/>
      <c r="CI76" s="864"/>
      <c r="CJ76" s="864"/>
      <c r="CK76" s="864"/>
      <c r="CL76" s="865"/>
      <c r="CM76" s="863"/>
      <c r="CN76" s="864"/>
      <c r="CO76" s="864"/>
      <c r="CP76" s="864"/>
      <c r="CQ76" s="865"/>
      <c r="CR76" s="863"/>
      <c r="CS76" s="864"/>
      <c r="CT76" s="864"/>
      <c r="CU76" s="864"/>
      <c r="CV76" s="865"/>
      <c r="CW76" s="863"/>
      <c r="CX76" s="864"/>
      <c r="CY76" s="864"/>
      <c r="CZ76" s="864"/>
      <c r="DA76" s="865"/>
      <c r="DB76" s="863"/>
      <c r="DC76" s="864"/>
      <c r="DD76" s="864"/>
      <c r="DE76" s="864"/>
      <c r="DF76" s="865"/>
      <c r="DG76" s="863"/>
      <c r="DH76" s="864"/>
      <c r="DI76" s="864"/>
      <c r="DJ76" s="864"/>
      <c r="DK76" s="865"/>
      <c r="DL76" s="863"/>
      <c r="DM76" s="864"/>
      <c r="DN76" s="864"/>
      <c r="DO76" s="864"/>
      <c r="DP76" s="865"/>
      <c r="DQ76" s="863"/>
      <c r="DR76" s="864"/>
      <c r="DS76" s="864"/>
      <c r="DT76" s="864"/>
      <c r="DU76" s="865"/>
      <c r="DV76" s="860"/>
      <c r="DW76" s="861"/>
      <c r="DX76" s="861"/>
      <c r="DY76" s="861"/>
      <c r="DZ76" s="862"/>
      <c r="EA76" s="230"/>
    </row>
    <row r="77" spans="1:131" ht="26.25" customHeight="1" x14ac:dyDescent="0.2">
      <c r="A77" s="238">
        <v>10</v>
      </c>
      <c r="B77" s="874"/>
      <c r="C77" s="875"/>
      <c r="D77" s="875"/>
      <c r="E77" s="875"/>
      <c r="F77" s="875"/>
      <c r="G77" s="875"/>
      <c r="H77" s="875"/>
      <c r="I77" s="875"/>
      <c r="J77" s="875"/>
      <c r="K77" s="875"/>
      <c r="L77" s="875"/>
      <c r="M77" s="875"/>
      <c r="N77" s="875"/>
      <c r="O77" s="875"/>
      <c r="P77" s="876"/>
      <c r="Q77" s="882"/>
      <c r="R77" s="879"/>
      <c r="S77" s="879"/>
      <c r="T77" s="879"/>
      <c r="U77" s="835"/>
      <c r="V77" s="878"/>
      <c r="W77" s="879"/>
      <c r="X77" s="879"/>
      <c r="Y77" s="879"/>
      <c r="Z77" s="835"/>
      <c r="AA77" s="878"/>
      <c r="AB77" s="879"/>
      <c r="AC77" s="879"/>
      <c r="AD77" s="879"/>
      <c r="AE77" s="835"/>
      <c r="AF77" s="878"/>
      <c r="AG77" s="879"/>
      <c r="AH77" s="879"/>
      <c r="AI77" s="879"/>
      <c r="AJ77" s="835"/>
      <c r="AK77" s="878"/>
      <c r="AL77" s="879"/>
      <c r="AM77" s="879"/>
      <c r="AN77" s="879"/>
      <c r="AO77" s="835"/>
      <c r="AP77" s="878"/>
      <c r="AQ77" s="879"/>
      <c r="AR77" s="879"/>
      <c r="AS77" s="879"/>
      <c r="AT77" s="835"/>
      <c r="AU77" s="878"/>
      <c r="AV77" s="879"/>
      <c r="AW77" s="879"/>
      <c r="AX77" s="879"/>
      <c r="AY77" s="835"/>
      <c r="AZ77" s="833"/>
      <c r="BA77" s="833"/>
      <c r="BB77" s="833"/>
      <c r="BC77" s="833"/>
      <c r="BD77" s="834"/>
      <c r="BE77" s="241"/>
      <c r="BF77" s="241"/>
      <c r="BG77" s="241"/>
      <c r="BH77" s="241"/>
      <c r="BI77" s="241"/>
      <c r="BJ77" s="241"/>
      <c r="BK77" s="241"/>
      <c r="BL77" s="241"/>
      <c r="BM77" s="241"/>
      <c r="BN77" s="241"/>
      <c r="BO77" s="241"/>
      <c r="BP77" s="241"/>
      <c r="BQ77" s="238">
        <v>71</v>
      </c>
      <c r="BR77" s="243"/>
      <c r="BS77" s="860"/>
      <c r="BT77" s="861"/>
      <c r="BU77" s="861"/>
      <c r="BV77" s="861"/>
      <c r="BW77" s="861"/>
      <c r="BX77" s="861"/>
      <c r="BY77" s="861"/>
      <c r="BZ77" s="861"/>
      <c r="CA77" s="861"/>
      <c r="CB77" s="861"/>
      <c r="CC77" s="861"/>
      <c r="CD77" s="861"/>
      <c r="CE77" s="861"/>
      <c r="CF77" s="861"/>
      <c r="CG77" s="866"/>
      <c r="CH77" s="863"/>
      <c r="CI77" s="864"/>
      <c r="CJ77" s="864"/>
      <c r="CK77" s="864"/>
      <c r="CL77" s="865"/>
      <c r="CM77" s="863"/>
      <c r="CN77" s="864"/>
      <c r="CO77" s="864"/>
      <c r="CP77" s="864"/>
      <c r="CQ77" s="865"/>
      <c r="CR77" s="863"/>
      <c r="CS77" s="864"/>
      <c r="CT77" s="864"/>
      <c r="CU77" s="864"/>
      <c r="CV77" s="865"/>
      <c r="CW77" s="863"/>
      <c r="CX77" s="864"/>
      <c r="CY77" s="864"/>
      <c r="CZ77" s="864"/>
      <c r="DA77" s="865"/>
      <c r="DB77" s="863"/>
      <c r="DC77" s="864"/>
      <c r="DD77" s="864"/>
      <c r="DE77" s="864"/>
      <c r="DF77" s="865"/>
      <c r="DG77" s="863"/>
      <c r="DH77" s="864"/>
      <c r="DI77" s="864"/>
      <c r="DJ77" s="864"/>
      <c r="DK77" s="865"/>
      <c r="DL77" s="863"/>
      <c r="DM77" s="864"/>
      <c r="DN77" s="864"/>
      <c r="DO77" s="864"/>
      <c r="DP77" s="865"/>
      <c r="DQ77" s="863"/>
      <c r="DR77" s="864"/>
      <c r="DS77" s="864"/>
      <c r="DT77" s="864"/>
      <c r="DU77" s="865"/>
      <c r="DV77" s="860"/>
      <c r="DW77" s="861"/>
      <c r="DX77" s="861"/>
      <c r="DY77" s="861"/>
      <c r="DZ77" s="862"/>
      <c r="EA77" s="230"/>
    </row>
    <row r="78" spans="1:131" ht="26.25" customHeight="1" x14ac:dyDescent="0.2">
      <c r="A78" s="238">
        <v>11</v>
      </c>
      <c r="B78" s="874"/>
      <c r="C78" s="875"/>
      <c r="D78" s="875"/>
      <c r="E78" s="875"/>
      <c r="F78" s="875"/>
      <c r="G78" s="875"/>
      <c r="H78" s="875"/>
      <c r="I78" s="875"/>
      <c r="J78" s="875"/>
      <c r="K78" s="875"/>
      <c r="L78" s="875"/>
      <c r="M78" s="875"/>
      <c r="N78" s="875"/>
      <c r="O78" s="875"/>
      <c r="P78" s="876"/>
      <c r="Q78" s="877"/>
      <c r="R78" s="831"/>
      <c r="S78" s="831"/>
      <c r="T78" s="831"/>
      <c r="U78" s="831"/>
      <c r="V78" s="831"/>
      <c r="W78" s="831"/>
      <c r="X78" s="831"/>
      <c r="Y78" s="831"/>
      <c r="Z78" s="831"/>
      <c r="AA78" s="831"/>
      <c r="AB78" s="831"/>
      <c r="AC78" s="831"/>
      <c r="AD78" s="831"/>
      <c r="AE78" s="831"/>
      <c r="AF78" s="831"/>
      <c r="AG78" s="831"/>
      <c r="AH78" s="831"/>
      <c r="AI78" s="831"/>
      <c r="AJ78" s="831"/>
      <c r="AK78" s="831"/>
      <c r="AL78" s="831"/>
      <c r="AM78" s="831"/>
      <c r="AN78" s="831"/>
      <c r="AO78" s="831"/>
      <c r="AP78" s="831"/>
      <c r="AQ78" s="831"/>
      <c r="AR78" s="831"/>
      <c r="AS78" s="831"/>
      <c r="AT78" s="831"/>
      <c r="AU78" s="831"/>
      <c r="AV78" s="831"/>
      <c r="AW78" s="831"/>
      <c r="AX78" s="831"/>
      <c r="AY78" s="831"/>
      <c r="AZ78" s="833"/>
      <c r="BA78" s="833"/>
      <c r="BB78" s="833"/>
      <c r="BC78" s="833"/>
      <c r="BD78" s="834"/>
      <c r="BE78" s="241"/>
      <c r="BF78" s="241"/>
      <c r="BG78" s="241"/>
      <c r="BH78" s="241"/>
      <c r="BI78" s="241"/>
      <c r="BJ78" s="230"/>
      <c r="BK78" s="230"/>
      <c r="BL78" s="230"/>
      <c r="BM78" s="230"/>
      <c r="BN78" s="230"/>
      <c r="BO78" s="241"/>
      <c r="BP78" s="241"/>
      <c r="BQ78" s="238">
        <v>72</v>
      </c>
      <c r="BR78" s="243"/>
      <c r="BS78" s="860"/>
      <c r="BT78" s="861"/>
      <c r="BU78" s="861"/>
      <c r="BV78" s="861"/>
      <c r="BW78" s="861"/>
      <c r="BX78" s="861"/>
      <c r="BY78" s="861"/>
      <c r="BZ78" s="861"/>
      <c r="CA78" s="861"/>
      <c r="CB78" s="861"/>
      <c r="CC78" s="861"/>
      <c r="CD78" s="861"/>
      <c r="CE78" s="861"/>
      <c r="CF78" s="861"/>
      <c r="CG78" s="866"/>
      <c r="CH78" s="863"/>
      <c r="CI78" s="864"/>
      <c r="CJ78" s="864"/>
      <c r="CK78" s="864"/>
      <c r="CL78" s="865"/>
      <c r="CM78" s="863"/>
      <c r="CN78" s="864"/>
      <c r="CO78" s="864"/>
      <c r="CP78" s="864"/>
      <c r="CQ78" s="865"/>
      <c r="CR78" s="863"/>
      <c r="CS78" s="864"/>
      <c r="CT78" s="864"/>
      <c r="CU78" s="864"/>
      <c r="CV78" s="865"/>
      <c r="CW78" s="863"/>
      <c r="CX78" s="864"/>
      <c r="CY78" s="864"/>
      <c r="CZ78" s="864"/>
      <c r="DA78" s="865"/>
      <c r="DB78" s="863"/>
      <c r="DC78" s="864"/>
      <c r="DD78" s="864"/>
      <c r="DE78" s="864"/>
      <c r="DF78" s="865"/>
      <c r="DG78" s="863"/>
      <c r="DH78" s="864"/>
      <c r="DI78" s="864"/>
      <c r="DJ78" s="864"/>
      <c r="DK78" s="865"/>
      <c r="DL78" s="863"/>
      <c r="DM78" s="864"/>
      <c r="DN78" s="864"/>
      <c r="DO78" s="864"/>
      <c r="DP78" s="865"/>
      <c r="DQ78" s="863"/>
      <c r="DR78" s="864"/>
      <c r="DS78" s="864"/>
      <c r="DT78" s="864"/>
      <c r="DU78" s="865"/>
      <c r="DV78" s="860"/>
      <c r="DW78" s="861"/>
      <c r="DX78" s="861"/>
      <c r="DY78" s="861"/>
      <c r="DZ78" s="862"/>
      <c r="EA78" s="230"/>
    </row>
    <row r="79" spans="1:131" ht="26.25" customHeight="1" x14ac:dyDescent="0.2">
      <c r="A79" s="238">
        <v>12</v>
      </c>
      <c r="B79" s="874"/>
      <c r="C79" s="875"/>
      <c r="D79" s="875"/>
      <c r="E79" s="875"/>
      <c r="F79" s="875"/>
      <c r="G79" s="875"/>
      <c r="H79" s="875"/>
      <c r="I79" s="875"/>
      <c r="J79" s="875"/>
      <c r="K79" s="875"/>
      <c r="L79" s="875"/>
      <c r="M79" s="875"/>
      <c r="N79" s="875"/>
      <c r="O79" s="875"/>
      <c r="P79" s="876"/>
      <c r="Q79" s="877"/>
      <c r="R79" s="831"/>
      <c r="S79" s="831"/>
      <c r="T79" s="831"/>
      <c r="U79" s="831"/>
      <c r="V79" s="831"/>
      <c r="W79" s="831"/>
      <c r="X79" s="831"/>
      <c r="Y79" s="831"/>
      <c r="Z79" s="831"/>
      <c r="AA79" s="831"/>
      <c r="AB79" s="831"/>
      <c r="AC79" s="831"/>
      <c r="AD79" s="831"/>
      <c r="AE79" s="831"/>
      <c r="AF79" s="831"/>
      <c r="AG79" s="831"/>
      <c r="AH79" s="831"/>
      <c r="AI79" s="831"/>
      <c r="AJ79" s="831"/>
      <c r="AK79" s="831"/>
      <c r="AL79" s="831"/>
      <c r="AM79" s="831"/>
      <c r="AN79" s="831"/>
      <c r="AO79" s="831"/>
      <c r="AP79" s="831"/>
      <c r="AQ79" s="831"/>
      <c r="AR79" s="831"/>
      <c r="AS79" s="831"/>
      <c r="AT79" s="831"/>
      <c r="AU79" s="831"/>
      <c r="AV79" s="831"/>
      <c r="AW79" s="831"/>
      <c r="AX79" s="831"/>
      <c r="AY79" s="831"/>
      <c r="AZ79" s="833"/>
      <c r="BA79" s="833"/>
      <c r="BB79" s="833"/>
      <c r="BC79" s="833"/>
      <c r="BD79" s="834"/>
      <c r="BE79" s="241"/>
      <c r="BF79" s="241"/>
      <c r="BG79" s="241"/>
      <c r="BH79" s="241"/>
      <c r="BI79" s="241"/>
      <c r="BJ79" s="230"/>
      <c r="BK79" s="230"/>
      <c r="BL79" s="230"/>
      <c r="BM79" s="230"/>
      <c r="BN79" s="230"/>
      <c r="BO79" s="241"/>
      <c r="BP79" s="241"/>
      <c r="BQ79" s="238">
        <v>73</v>
      </c>
      <c r="BR79" s="243"/>
      <c r="BS79" s="860"/>
      <c r="BT79" s="861"/>
      <c r="BU79" s="861"/>
      <c r="BV79" s="861"/>
      <c r="BW79" s="861"/>
      <c r="BX79" s="861"/>
      <c r="BY79" s="861"/>
      <c r="BZ79" s="861"/>
      <c r="CA79" s="861"/>
      <c r="CB79" s="861"/>
      <c r="CC79" s="861"/>
      <c r="CD79" s="861"/>
      <c r="CE79" s="861"/>
      <c r="CF79" s="861"/>
      <c r="CG79" s="866"/>
      <c r="CH79" s="863"/>
      <c r="CI79" s="864"/>
      <c r="CJ79" s="864"/>
      <c r="CK79" s="864"/>
      <c r="CL79" s="865"/>
      <c r="CM79" s="863"/>
      <c r="CN79" s="864"/>
      <c r="CO79" s="864"/>
      <c r="CP79" s="864"/>
      <c r="CQ79" s="865"/>
      <c r="CR79" s="863"/>
      <c r="CS79" s="864"/>
      <c r="CT79" s="864"/>
      <c r="CU79" s="864"/>
      <c r="CV79" s="865"/>
      <c r="CW79" s="863"/>
      <c r="CX79" s="864"/>
      <c r="CY79" s="864"/>
      <c r="CZ79" s="864"/>
      <c r="DA79" s="865"/>
      <c r="DB79" s="863"/>
      <c r="DC79" s="864"/>
      <c r="DD79" s="864"/>
      <c r="DE79" s="864"/>
      <c r="DF79" s="865"/>
      <c r="DG79" s="863"/>
      <c r="DH79" s="864"/>
      <c r="DI79" s="864"/>
      <c r="DJ79" s="864"/>
      <c r="DK79" s="865"/>
      <c r="DL79" s="863"/>
      <c r="DM79" s="864"/>
      <c r="DN79" s="864"/>
      <c r="DO79" s="864"/>
      <c r="DP79" s="865"/>
      <c r="DQ79" s="863"/>
      <c r="DR79" s="864"/>
      <c r="DS79" s="864"/>
      <c r="DT79" s="864"/>
      <c r="DU79" s="865"/>
      <c r="DV79" s="860"/>
      <c r="DW79" s="861"/>
      <c r="DX79" s="861"/>
      <c r="DY79" s="861"/>
      <c r="DZ79" s="862"/>
      <c r="EA79" s="230"/>
    </row>
    <row r="80" spans="1:131" ht="26.25" customHeight="1" x14ac:dyDescent="0.2">
      <c r="A80" s="238">
        <v>13</v>
      </c>
      <c r="B80" s="874"/>
      <c r="C80" s="875"/>
      <c r="D80" s="875"/>
      <c r="E80" s="875"/>
      <c r="F80" s="875"/>
      <c r="G80" s="875"/>
      <c r="H80" s="875"/>
      <c r="I80" s="875"/>
      <c r="J80" s="875"/>
      <c r="K80" s="875"/>
      <c r="L80" s="875"/>
      <c r="M80" s="875"/>
      <c r="N80" s="875"/>
      <c r="O80" s="875"/>
      <c r="P80" s="876"/>
      <c r="Q80" s="877"/>
      <c r="R80" s="831"/>
      <c r="S80" s="831"/>
      <c r="T80" s="831"/>
      <c r="U80" s="831"/>
      <c r="V80" s="831"/>
      <c r="W80" s="831"/>
      <c r="X80" s="831"/>
      <c r="Y80" s="831"/>
      <c r="Z80" s="831"/>
      <c r="AA80" s="831"/>
      <c r="AB80" s="831"/>
      <c r="AC80" s="831"/>
      <c r="AD80" s="831"/>
      <c r="AE80" s="831"/>
      <c r="AF80" s="831"/>
      <c r="AG80" s="831"/>
      <c r="AH80" s="831"/>
      <c r="AI80" s="831"/>
      <c r="AJ80" s="831"/>
      <c r="AK80" s="831"/>
      <c r="AL80" s="831"/>
      <c r="AM80" s="831"/>
      <c r="AN80" s="831"/>
      <c r="AO80" s="831"/>
      <c r="AP80" s="831"/>
      <c r="AQ80" s="831"/>
      <c r="AR80" s="831"/>
      <c r="AS80" s="831"/>
      <c r="AT80" s="831"/>
      <c r="AU80" s="831"/>
      <c r="AV80" s="831"/>
      <c r="AW80" s="831"/>
      <c r="AX80" s="831"/>
      <c r="AY80" s="831"/>
      <c r="AZ80" s="833"/>
      <c r="BA80" s="833"/>
      <c r="BB80" s="833"/>
      <c r="BC80" s="833"/>
      <c r="BD80" s="834"/>
      <c r="BE80" s="241"/>
      <c r="BF80" s="241"/>
      <c r="BG80" s="241"/>
      <c r="BH80" s="241"/>
      <c r="BI80" s="241"/>
      <c r="BJ80" s="241"/>
      <c r="BK80" s="241"/>
      <c r="BL80" s="241"/>
      <c r="BM80" s="241"/>
      <c r="BN80" s="241"/>
      <c r="BO80" s="241"/>
      <c r="BP80" s="241"/>
      <c r="BQ80" s="238">
        <v>74</v>
      </c>
      <c r="BR80" s="243"/>
      <c r="BS80" s="860"/>
      <c r="BT80" s="861"/>
      <c r="BU80" s="861"/>
      <c r="BV80" s="861"/>
      <c r="BW80" s="861"/>
      <c r="BX80" s="861"/>
      <c r="BY80" s="861"/>
      <c r="BZ80" s="861"/>
      <c r="CA80" s="861"/>
      <c r="CB80" s="861"/>
      <c r="CC80" s="861"/>
      <c r="CD80" s="861"/>
      <c r="CE80" s="861"/>
      <c r="CF80" s="861"/>
      <c r="CG80" s="866"/>
      <c r="CH80" s="863"/>
      <c r="CI80" s="864"/>
      <c r="CJ80" s="864"/>
      <c r="CK80" s="864"/>
      <c r="CL80" s="865"/>
      <c r="CM80" s="863"/>
      <c r="CN80" s="864"/>
      <c r="CO80" s="864"/>
      <c r="CP80" s="864"/>
      <c r="CQ80" s="865"/>
      <c r="CR80" s="863"/>
      <c r="CS80" s="864"/>
      <c r="CT80" s="864"/>
      <c r="CU80" s="864"/>
      <c r="CV80" s="865"/>
      <c r="CW80" s="863"/>
      <c r="CX80" s="864"/>
      <c r="CY80" s="864"/>
      <c r="CZ80" s="864"/>
      <c r="DA80" s="865"/>
      <c r="DB80" s="863"/>
      <c r="DC80" s="864"/>
      <c r="DD80" s="864"/>
      <c r="DE80" s="864"/>
      <c r="DF80" s="865"/>
      <c r="DG80" s="863"/>
      <c r="DH80" s="864"/>
      <c r="DI80" s="864"/>
      <c r="DJ80" s="864"/>
      <c r="DK80" s="865"/>
      <c r="DL80" s="863"/>
      <c r="DM80" s="864"/>
      <c r="DN80" s="864"/>
      <c r="DO80" s="864"/>
      <c r="DP80" s="865"/>
      <c r="DQ80" s="863"/>
      <c r="DR80" s="864"/>
      <c r="DS80" s="864"/>
      <c r="DT80" s="864"/>
      <c r="DU80" s="865"/>
      <c r="DV80" s="860"/>
      <c r="DW80" s="861"/>
      <c r="DX80" s="861"/>
      <c r="DY80" s="861"/>
      <c r="DZ80" s="862"/>
      <c r="EA80" s="230"/>
    </row>
    <row r="81" spans="1:131" ht="26.25" customHeight="1" x14ac:dyDescent="0.2">
      <c r="A81" s="238">
        <v>14</v>
      </c>
      <c r="B81" s="874"/>
      <c r="C81" s="875"/>
      <c r="D81" s="875"/>
      <c r="E81" s="875"/>
      <c r="F81" s="875"/>
      <c r="G81" s="875"/>
      <c r="H81" s="875"/>
      <c r="I81" s="875"/>
      <c r="J81" s="875"/>
      <c r="K81" s="875"/>
      <c r="L81" s="875"/>
      <c r="M81" s="875"/>
      <c r="N81" s="875"/>
      <c r="O81" s="875"/>
      <c r="P81" s="876"/>
      <c r="Q81" s="877"/>
      <c r="R81" s="831"/>
      <c r="S81" s="831"/>
      <c r="T81" s="831"/>
      <c r="U81" s="831"/>
      <c r="V81" s="831"/>
      <c r="W81" s="831"/>
      <c r="X81" s="831"/>
      <c r="Y81" s="831"/>
      <c r="Z81" s="831"/>
      <c r="AA81" s="831"/>
      <c r="AB81" s="831"/>
      <c r="AC81" s="831"/>
      <c r="AD81" s="831"/>
      <c r="AE81" s="831"/>
      <c r="AF81" s="831"/>
      <c r="AG81" s="831"/>
      <c r="AH81" s="831"/>
      <c r="AI81" s="831"/>
      <c r="AJ81" s="831"/>
      <c r="AK81" s="831"/>
      <c r="AL81" s="831"/>
      <c r="AM81" s="831"/>
      <c r="AN81" s="831"/>
      <c r="AO81" s="831"/>
      <c r="AP81" s="831"/>
      <c r="AQ81" s="831"/>
      <c r="AR81" s="831"/>
      <c r="AS81" s="831"/>
      <c r="AT81" s="831"/>
      <c r="AU81" s="831"/>
      <c r="AV81" s="831"/>
      <c r="AW81" s="831"/>
      <c r="AX81" s="831"/>
      <c r="AY81" s="831"/>
      <c r="AZ81" s="833"/>
      <c r="BA81" s="833"/>
      <c r="BB81" s="833"/>
      <c r="BC81" s="833"/>
      <c r="BD81" s="834"/>
      <c r="BE81" s="241"/>
      <c r="BF81" s="241"/>
      <c r="BG81" s="241"/>
      <c r="BH81" s="241"/>
      <c r="BI81" s="241"/>
      <c r="BJ81" s="241"/>
      <c r="BK81" s="241"/>
      <c r="BL81" s="241"/>
      <c r="BM81" s="241"/>
      <c r="BN81" s="241"/>
      <c r="BO81" s="241"/>
      <c r="BP81" s="241"/>
      <c r="BQ81" s="238">
        <v>75</v>
      </c>
      <c r="BR81" s="243"/>
      <c r="BS81" s="860"/>
      <c r="BT81" s="861"/>
      <c r="BU81" s="861"/>
      <c r="BV81" s="861"/>
      <c r="BW81" s="861"/>
      <c r="BX81" s="861"/>
      <c r="BY81" s="861"/>
      <c r="BZ81" s="861"/>
      <c r="CA81" s="861"/>
      <c r="CB81" s="861"/>
      <c r="CC81" s="861"/>
      <c r="CD81" s="861"/>
      <c r="CE81" s="861"/>
      <c r="CF81" s="861"/>
      <c r="CG81" s="866"/>
      <c r="CH81" s="863"/>
      <c r="CI81" s="864"/>
      <c r="CJ81" s="864"/>
      <c r="CK81" s="864"/>
      <c r="CL81" s="865"/>
      <c r="CM81" s="863"/>
      <c r="CN81" s="864"/>
      <c r="CO81" s="864"/>
      <c r="CP81" s="864"/>
      <c r="CQ81" s="865"/>
      <c r="CR81" s="863"/>
      <c r="CS81" s="864"/>
      <c r="CT81" s="864"/>
      <c r="CU81" s="864"/>
      <c r="CV81" s="865"/>
      <c r="CW81" s="863"/>
      <c r="CX81" s="864"/>
      <c r="CY81" s="864"/>
      <c r="CZ81" s="864"/>
      <c r="DA81" s="865"/>
      <c r="DB81" s="863"/>
      <c r="DC81" s="864"/>
      <c r="DD81" s="864"/>
      <c r="DE81" s="864"/>
      <c r="DF81" s="865"/>
      <c r="DG81" s="863"/>
      <c r="DH81" s="864"/>
      <c r="DI81" s="864"/>
      <c r="DJ81" s="864"/>
      <c r="DK81" s="865"/>
      <c r="DL81" s="863"/>
      <c r="DM81" s="864"/>
      <c r="DN81" s="864"/>
      <c r="DO81" s="864"/>
      <c r="DP81" s="865"/>
      <c r="DQ81" s="863"/>
      <c r="DR81" s="864"/>
      <c r="DS81" s="864"/>
      <c r="DT81" s="864"/>
      <c r="DU81" s="865"/>
      <c r="DV81" s="860"/>
      <c r="DW81" s="861"/>
      <c r="DX81" s="861"/>
      <c r="DY81" s="861"/>
      <c r="DZ81" s="862"/>
      <c r="EA81" s="230"/>
    </row>
    <row r="82" spans="1:131" ht="26.25" customHeight="1" x14ac:dyDescent="0.2">
      <c r="A82" s="238">
        <v>15</v>
      </c>
      <c r="B82" s="874"/>
      <c r="C82" s="875"/>
      <c r="D82" s="875"/>
      <c r="E82" s="875"/>
      <c r="F82" s="875"/>
      <c r="G82" s="875"/>
      <c r="H82" s="875"/>
      <c r="I82" s="875"/>
      <c r="J82" s="875"/>
      <c r="K82" s="875"/>
      <c r="L82" s="875"/>
      <c r="M82" s="875"/>
      <c r="N82" s="875"/>
      <c r="O82" s="875"/>
      <c r="P82" s="876"/>
      <c r="Q82" s="877"/>
      <c r="R82" s="831"/>
      <c r="S82" s="831"/>
      <c r="T82" s="831"/>
      <c r="U82" s="831"/>
      <c r="V82" s="831"/>
      <c r="W82" s="831"/>
      <c r="X82" s="831"/>
      <c r="Y82" s="831"/>
      <c r="Z82" s="831"/>
      <c r="AA82" s="831"/>
      <c r="AB82" s="831"/>
      <c r="AC82" s="831"/>
      <c r="AD82" s="831"/>
      <c r="AE82" s="831"/>
      <c r="AF82" s="831"/>
      <c r="AG82" s="831"/>
      <c r="AH82" s="831"/>
      <c r="AI82" s="831"/>
      <c r="AJ82" s="831"/>
      <c r="AK82" s="831"/>
      <c r="AL82" s="831"/>
      <c r="AM82" s="831"/>
      <c r="AN82" s="831"/>
      <c r="AO82" s="831"/>
      <c r="AP82" s="831"/>
      <c r="AQ82" s="831"/>
      <c r="AR82" s="831"/>
      <c r="AS82" s="831"/>
      <c r="AT82" s="831"/>
      <c r="AU82" s="831"/>
      <c r="AV82" s="831"/>
      <c r="AW82" s="831"/>
      <c r="AX82" s="831"/>
      <c r="AY82" s="831"/>
      <c r="AZ82" s="833"/>
      <c r="BA82" s="833"/>
      <c r="BB82" s="833"/>
      <c r="BC82" s="833"/>
      <c r="BD82" s="834"/>
      <c r="BE82" s="241"/>
      <c r="BF82" s="241"/>
      <c r="BG82" s="241"/>
      <c r="BH82" s="241"/>
      <c r="BI82" s="241"/>
      <c r="BJ82" s="241"/>
      <c r="BK82" s="241"/>
      <c r="BL82" s="241"/>
      <c r="BM82" s="241"/>
      <c r="BN82" s="241"/>
      <c r="BO82" s="241"/>
      <c r="BP82" s="241"/>
      <c r="BQ82" s="238">
        <v>76</v>
      </c>
      <c r="BR82" s="243"/>
      <c r="BS82" s="860"/>
      <c r="BT82" s="861"/>
      <c r="BU82" s="861"/>
      <c r="BV82" s="861"/>
      <c r="BW82" s="861"/>
      <c r="BX82" s="861"/>
      <c r="BY82" s="861"/>
      <c r="BZ82" s="861"/>
      <c r="CA82" s="861"/>
      <c r="CB82" s="861"/>
      <c r="CC82" s="861"/>
      <c r="CD82" s="861"/>
      <c r="CE82" s="861"/>
      <c r="CF82" s="861"/>
      <c r="CG82" s="866"/>
      <c r="CH82" s="863"/>
      <c r="CI82" s="864"/>
      <c r="CJ82" s="864"/>
      <c r="CK82" s="864"/>
      <c r="CL82" s="865"/>
      <c r="CM82" s="863"/>
      <c r="CN82" s="864"/>
      <c r="CO82" s="864"/>
      <c r="CP82" s="864"/>
      <c r="CQ82" s="865"/>
      <c r="CR82" s="863"/>
      <c r="CS82" s="864"/>
      <c r="CT82" s="864"/>
      <c r="CU82" s="864"/>
      <c r="CV82" s="865"/>
      <c r="CW82" s="863"/>
      <c r="CX82" s="864"/>
      <c r="CY82" s="864"/>
      <c r="CZ82" s="864"/>
      <c r="DA82" s="865"/>
      <c r="DB82" s="863"/>
      <c r="DC82" s="864"/>
      <c r="DD82" s="864"/>
      <c r="DE82" s="864"/>
      <c r="DF82" s="865"/>
      <c r="DG82" s="863"/>
      <c r="DH82" s="864"/>
      <c r="DI82" s="864"/>
      <c r="DJ82" s="864"/>
      <c r="DK82" s="865"/>
      <c r="DL82" s="863"/>
      <c r="DM82" s="864"/>
      <c r="DN82" s="864"/>
      <c r="DO82" s="864"/>
      <c r="DP82" s="865"/>
      <c r="DQ82" s="863"/>
      <c r="DR82" s="864"/>
      <c r="DS82" s="864"/>
      <c r="DT82" s="864"/>
      <c r="DU82" s="865"/>
      <c r="DV82" s="860"/>
      <c r="DW82" s="861"/>
      <c r="DX82" s="861"/>
      <c r="DY82" s="861"/>
      <c r="DZ82" s="862"/>
      <c r="EA82" s="230"/>
    </row>
    <row r="83" spans="1:131" ht="26.25" customHeight="1" x14ac:dyDescent="0.2">
      <c r="A83" s="238">
        <v>16</v>
      </c>
      <c r="B83" s="874"/>
      <c r="C83" s="875"/>
      <c r="D83" s="875"/>
      <c r="E83" s="875"/>
      <c r="F83" s="875"/>
      <c r="G83" s="875"/>
      <c r="H83" s="875"/>
      <c r="I83" s="875"/>
      <c r="J83" s="875"/>
      <c r="K83" s="875"/>
      <c r="L83" s="875"/>
      <c r="M83" s="875"/>
      <c r="N83" s="875"/>
      <c r="O83" s="875"/>
      <c r="P83" s="876"/>
      <c r="Q83" s="877"/>
      <c r="R83" s="831"/>
      <c r="S83" s="831"/>
      <c r="T83" s="831"/>
      <c r="U83" s="831"/>
      <c r="V83" s="831"/>
      <c r="W83" s="831"/>
      <c r="X83" s="831"/>
      <c r="Y83" s="831"/>
      <c r="Z83" s="831"/>
      <c r="AA83" s="831"/>
      <c r="AB83" s="831"/>
      <c r="AC83" s="831"/>
      <c r="AD83" s="831"/>
      <c r="AE83" s="831"/>
      <c r="AF83" s="831"/>
      <c r="AG83" s="831"/>
      <c r="AH83" s="831"/>
      <c r="AI83" s="831"/>
      <c r="AJ83" s="831"/>
      <c r="AK83" s="831"/>
      <c r="AL83" s="831"/>
      <c r="AM83" s="831"/>
      <c r="AN83" s="831"/>
      <c r="AO83" s="831"/>
      <c r="AP83" s="831"/>
      <c r="AQ83" s="831"/>
      <c r="AR83" s="831"/>
      <c r="AS83" s="831"/>
      <c r="AT83" s="831"/>
      <c r="AU83" s="831"/>
      <c r="AV83" s="831"/>
      <c r="AW83" s="831"/>
      <c r="AX83" s="831"/>
      <c r="AY83" s="831"/>
      <c r="AZ83" s="833"/>
      <c r="BA83" s="833"/>
      <c r="BB83" s="833"/>
      <c r="BC83" s="833"/>
      <c r="BD83" s="834"/>
      <c r="BE83" s="241"/>
      <c r="BF83" s="241"/>
      <c r="BG83" s="241"/>
      <c r="BH83" s="241"/>
      <c r="BI83" s="241"/>
      <c r="BJ83" s="241"/>
      <c r="BK83" s="241"/>
      <c r="BL83" s="241"/>
      <c r="BM83" s="241"/>
      <c r="BN83" s="241"/>
      <c r="BO83" s="241"/>
      <c r="BP83" s="241"/>
      <c r="BQ83" s="238">
        <v>77</v>
      </c>
      <c r="BR83" s="243"/>
      <c r="BS83" s="860"/>
      <c r="BT83" s="861"/>
      <c r="BU83" s="861"/>
      <c r="BV83" s="861"/>
      <c r="BW83" s="861"/>
      <c r="BX83" s="861"/>
      <c r="BY83" s="861"/>
      <c r="BZ83" s="861"/>
      <c r="CA83" s="861"/>
      <c r="CB83" s="861"/>
      <c r="CC83" s="861"/>
      <c r="CD83" s="861"/>
      <c r="CE83" s="861"/>
      <c r="CF83" s="861"/>
      <c r="CG83" s="866"/>
      <c r="CH83" s="863"/>
      <c r="CI83" s="864"/>
      <c r="CJ83" s="864"/>
      <c r="CK83" s="864"/>
      <c r="CL83" s="865"/>
      <c r="CM83" s="863"/>
      <c r="CN83" s="864"/>
      <c r="CO83" s="864"/>
      <c r="CP83" s="864"/>
      <c r="CQ83" s="865"/>
      <c r="CR83" s="863"/>
      <c r="CS83" s="864"/>
      <c r="CT83" s="864"/>
      <c r="CU83" s="864"/>
      <c r="CV83" s="865"/>
      <c r="CW83" s="863"/>
      <c r="CX83" s="864"/>
      <c r="CY83" s="864"/>
      <c r="CZ83" s="864"/>
      <c r="DA83" s="865"/>
      <c r="DB83" s="863"/>
      <c r="DC83" s="864"/>
      <c r="DD83" s="864"/>
      <c r="DE83" s="864"/>
      <c r="DF83" s="865"/>
      <c r="DG83" s="863"/>
      <c r="DH83" s="864"/>
      <c r="DI83" s="864"/>
      <c r="DJ83" s="864"/>
      <c r="DK83" s="865"/>
      <c r="DL83" s="863"/>
      <c r="DM83" s="864"/>
      <c r="DN83" s="864"/>
      <c r="DO83" s="864"/>
      <c r="DP83" s="865"/>
      <c r="DQ83" s="863"/>
      <c r="DR83" s="864"/>
      <c r="DS83" s="864"/>
      <c r="DT83" s="864"/>
      <c r="DU83" s="865"/>
      <c r="DV83" s="860"/>
      <c r="DW83" s="861"/>
      <c r="DX83" s="861"/>
      <c r="DY83" s="861"/>
      <c r="DZ83" s="862"/>
      <c r="EA83" s="230"/>
    </row>
    <row r="84" spans="1:131" ht="26.25" customHeight="1" x14ac:dyDescent="0.2">
      <c r="A84" s="238">
        <v>17</v>
      </c>
      <c r="B84" s="874"/>
      <c r="C84" s="875"/>
      <c r="D84" s="875"/>
      <c r="E84" s="875"/>
      <c r="F84" s="875"/>
      <c r="G84" s="875"/>
      <c r="H84" s="875"/>
      <c r="I84" s="875"/>
      <c r="J84" s="875"/>
      <c r="K84" s="875"/>
      <c r="L84" s="875"/>
      <c r="M84" s="875"/>
      <c r="N84" s="875"/>
      <c r="O84" s="875"/>
      <c r="P84" s="876"/>
      <c r="Q84" s="877"/>
      <c r="R84" s="831"/>
      <c r="S84" s="831"/>
      <c r="T84" s="831"/>
      <c r="U84" s="831"/>
      <c r="V84" s="831"/>
      <c r="W84" s="831"/>
      <c r="X84" s="831"/>
      <c r="Y84" s="831"/>
      <c r="Z84" s="831"/>
      <c r="AA84" s="831"/>
      <c r="AB84" s="831"/>
      <c r="AC84" s="831"/>
      <c r="AD84" s="831"/>
      <c r="AE84" s="831"/>
      <c r="AF84" s="831"/>
      <c r="AG84" s="831"/>
      <c r="AH84" s="831"/>
      <c r="AI84" s="831"/>
      <c r="AJ84" s="831"/>
      <c r="AK84" s="831"/>
      <c r="AL84" s="831"/>
      <c r="AM84" s="831"/>
      <c r="AN84" s="831"/>
      <c r="AO84" s="831"/>
      <c r="AP84" s="831"/>
      <c r="AQ84" s="831"/>
      <c r="AR84" s="831"/>
      <c r="AS84" s="831"/>
      <c r="AT84" s="831"/>
      <c r="AU84" s="831"/>
      <c r="AV84" s="831"/>
      <c r="AW84" s="831"/>
      <c r="AX84" s="831"/>
      <c r="AY84" s="831"/>
      <c r="AZ84" s="833"/>
      <c r="BA84" s="833"/>
      <c r="BB84" s="833"/>
      <c r="BC84" s="833"/>
      <c r="BD84" s="834"/>
      <c r="BE84" s="241"/>
      <c r="BF84" s="241"/>
      <c r="BG84" s="241"/>
      <c r="BH84" s="241"/>
      <c r="BI84" s="241"/>
      <c r="BJ84" s="241"/>
      <c r="BK84" s="241"/>
      <c r="BL84" s="241"/>
      <c r="BM84" s="241"/>
      <c r="BN84" s="241"/>
      <c r="BO84" s="241"/>
      <c r="BP84" s="241"/>
      <c r="BQ84" s="238">
        <v>78</v>
      </c>
      <c r="BR84" s="243"/>
      <c r="BS84" s="860"/>
      <c r="BT84" s="861"/>
      <c r="BU84" s="861"/>
      <c r="BV84" s="861"/>
      <c r="BW84" s="861"/>
      <c r="BX84" s="861"/>
      <c r="BY84" s="861"/>
      <c r="BZ84" s="861"/>
      <c r="CA84" s="861"/>
      <c r="CB84" s="861"/>
      <c r="CC84" s="861"/>
      <c r="CD84" s="861"/>
      <c r="CE84" s="861"/>
      <c r="CF84" s="861"/>
      <c r="CG84" s="866"/>
      <c r="CH84" s="863"/>
      <c r="CI84" s="864"/>
      <c r="CJ84" s="864"/>
      <c r="CK84" s="864"/>
      <c r="CL84" s="865"/>
      <c r="CM84" s="863"/>
      <c r="CN84" s="864"/>
      <c r="CO84" s="864"/>
      <c r="CP84" s="864"/>
      <c r="CQ84" s="865"/>
      <c r="CR84" s="863"/>
      <c r="CS84" s="864"/>
      <c r="CT84" s="864"/>
      <c r="CU84" s="864"/>
      <c r="CV84" s="865"/>
      <c r="CW84" s="863"/>
      <c r="CX84" s="864"/>
      <c r="CY84" s="864"/>
      <c r="CZ84" s="864"/>
      <c r="DA84" s="865"/>
      <c r="DB84" s="863"/>
      <c r="DC84" s="864"/>
      <c r="DD84" s="864"/>
      <c r="DE84" s="864"/>
      <c r="DF84" s="865"/>
      <c r="DG84" s="863"/>
      <c r="DH84" s="864"/>
      <c r="DI84" s="864"/>
      <c r="DJ84" s="864"/>
      <c r="DK84" s="865"/>
      <c r="DL84" s="863"/>
      <c r="DM84" s="864"/>
      <c r="DN84" s="864"/>
      <c r="DO84" s="864"/>
      <c r="DP84" s="865"/>
      <c r="DQ84" s="863"/>
      <c r="DR84" s="864"/>
      <c r="DS84" s="864"/>
      <c r="DT84" s="864"/>
      <c r="DU84" s="865"/>
      <c r="DV84" s="860"/>
      <c r="DW84" s="861"/>
      <c r="DX84" s="861"/>
      <c r="DY84" s="861"/>
      <c r="DZ84" s="862"/>
      <c r="EA84" s="230"/>
    </row>
    <row r="85" spans="1:131" ht="26.25" customHeight="1" x14ac:dyDescent="0.2">
      <c r="A85" s="238">
        <v>18</v>
      </c>
      <c r="B85" s="874"/>
      <c r="C85" s="875"/>
      <c r="D85" s="875"/>
      <c r="E85" s="875"/>
      <c r="F85" s="875"/>
      <c r="G85" s="875"/>
      <c r="H85" s="875"/>
      <c r="I85" s="875"/>
      <c r="J85" s="875"/>
      <c r="K85" s="875"/>
      <c r="L85" s="875"/>
      <c r="M85" s="875"/>
      <c r="N85" s="875"/>
      <c r="O85" s="875"/>
      <c r="P85" s="876"/>
      <c r="Q85" s="877"/>
      <c r="R85" s="831"/>
      <c r="S85" s="831"/>
      <c r="T85" s="831"/>
      <c r="U85" s="831"/>
      <c r="V85" s="831"/>
      <c r="W85" s="831"/>
      <c r="X85" s="831"/>
      <c r="Y85" s="831"/>
      <c r="Z85" s="831"/>
      <c r="AA85" s="831"/>
      <c r="AB85" s="831"/>
      <c r="AC85" s="831"/>
      <c r="AD85" s="831"/>
      <c r="AE85" s="831"/>
      <c r="AF85" s="831"/>
      <c r="AG85" s="831"/>
      <c r="AH85" s="831"/>
      <c r="AI85" s="831"/>
      <c r="AJ85" s="831"/>
      <c r="AK85" s="831"/>
      <c r="AL85" s="831"/>
      <c r="AM85" s="831"/>
      <c r="AN85" s="831"/>
      <c r="AO85" s="831"/>
      <c r="AP85" s="831"/>
      <c r="AQ85" s="831"/>
      <c r="AR85" s="831"/>
      <c r="AS85" s="831"/>
      <c r="AT85" s="831"/>
      <c r="AU85" s="831"/>
      <c r="AV85" s="831"/>
      <c r="AW85" s="831"/>
      <c r="AX85" s="831"/>
      <c r="AY85" s="831"/>
      <c r="AZ85" s="833"/>
      <c r="BA85" s="833"/>
      <c r="BB85" s="833"/>
      <c r="BC85" s="833"/>
      <c r="BD85" s="834"/>
      <c r="BE85" s="241"/>
      <c r="BF85" s="241"/>
      <c r="BG85" s="241"/>
      <c r="BH85" s="241"/>
      <c r="BI85" s="241"/>
      <c r="BJ85" s="241"/>
      <c r="BK85" s="241"/>
      <c r="BL85" s="241"/>
      <c r="BM85" s="241"/>
      <c r="BN85" s="241"/>
      <c r="BO85" s="241"/>
      <c r="BP85" s="241"/>
      <c r="BQ85" s="238">
        <v>79</v>
      </c>
      <c r="BR85" s="243"/>
      <c r="BS85" s="860"/>
      <c r="BT85" s="861"/>
      <c r="BU85" s="861"/>
      <c r="BV85" s="861"/>
      <c r="BW85" s="861"/>
      <c r="BX85" s="861"/>
      <c r="BY85" s="861"/>
      <c r="BZ85" s="861"/>
      <c r="CA85" s="861"/>
      <c r="CB85" s="861"/>
      <c r="CC85" s="861"/>
      <c r="CD85" s="861"/>
      <c r="CE85" s="861"/>
      <c r="CF85" s="861"/>
      <c r="CG85" s="866"/>
      <c r="CH85" s="863"/>
      <c r="CI85" s="864"/>
      <c r="CJ85" s="864"/>
      <c r="CK85" s="864"/>
      <c r="CL85" s="865"/>
      <c r="CM85" s="863"/>
      <c r="CN85" s="864"/>
      <c r="CO85" s="864"/>
      <c r="CP85" s="864"/>
      <c r="CQ85" s="865"/>
      <c r="CR85" s="863"/>
      <c r="CS85" s="864"/>
      <c r="CT85" s="864"/>
      <c r="CU85" s="864"/>
      <c r="CV85" s="865"/>
      <c r="CW85" s="863"/>
      <c r="CX85" s="864"/>
      <c r="CY85" s="864"/>
      <c r="CZ85" s="864"/>
      <c r="DA85" s="865"/>
      <c r="DB85" s="863"/>
      <c r="DC85" s="864"/>
      <c r="DD85" s="864"/>
      <c r="DE85" s="864"/>
      <c r="DF85" s="865"/>
      <c r="DG85" s="863"/>
      <c r="DH85" s="864"/>
      <c r="DI85" s="864"/>
      <c r="DJ85" s="864"/>
      <c r="DK85" s="865"/>
      <c r="DL85" s="863"/>
      <c r="DM85" s="864"/>
      <c r="DN85" s="864"/>
      <c r="DO85" s="864"/>
      <c r="DP85" s="865"/>
      <c r="DQ85" s="863"/>
      <c r="DR85" s="864"/>
      <c r="DS85" s="864"/>
      <c r="DT85" s="864"/>
      <c r="DU85" s="865"/>
      <c r="DV85" s="860"/>
      <c r="DW85" s="861"/>
      <c r="DX85" s="861"/>
      <c r="DY85" s="861"/>
      <c r="DZ85" s="862"/>
      <c r="EA85" s="230"/>
    </row>
    <row r="86" spans="1:131" ht="26.25" customHeight="1" x14ac:dyDescent="0.2">
      <c r="A86" s="238">
        <v>19</v>
      </c>
      <c r="B86" s="874"/>
      <c r="C86" s="875"/>
      <c r="D86" s="875"/>
      <c r="E86" s="875"/>
      <c r="F86" s="875"/>
      <c r="G86" s="875"/>
      <c r="H86" s="875"/>
      <c r="I86" s="875"/>
      <c r="J86" s="875"/>
      <c r="K86" s="875"/>
      <c r="L86" s="875"/>
      <c r="M86" s="875"/>
      <c r="N86" s="875"/>
      <c r="O86" s="875"/>
      <c r="P86" s="876"/>
      <c r="Q86" s="877"/>
      <c r="R86" s="831"/>
      <c r="S86" s="831"/>
      <c r="T86" s="831"/>
      <c r="U86" s="831"/>
      <c r="V86" s="831"/>
      <c r="W86" s="831"/>
      <c r="X86" s="831"/>
      <c r="Y86" s="831"/>
      <c r="Z86" s="831"/>
      <c r="AA86" s="831"/>
      <c r="AB86" s="831"/>
      <c r="AC86" s="831"/>
      <c r="AD86" s="831"/>
      <c r="AE86" s="831"/>
      <c r="AF86" s="831"/>
      <c r="AG86" s="831"/>
      <c r="AH86" s="831"/>
      <c r="AI86" s="831"/>
      <c r="AJ86" s="831"/>
      <c r="AK86" s="831"/>
      <c r="AL86" s="831"/>
      <c r="AM86" s="831"/>
      <c r="AN86" s="831"/>
      <c r="AO86" s="831"/>
      <c r="AP86" s="831"/>
      <c r="AQ86" s="831"/>
      <c r="AR86" s="831"/>
      <c r="AS86" s="831"/>
      <c r="AT86" s="831"/>
      <c r="AU86" s="831"/>
      <c r="AV86" s="831"/>
      <c r="AW86" s="831"/>
      <c r="AX86" s="831"/>
      <c r="AY86" s="831"/>
      <c r="AZ86" s="833"/>
      <c r="BA86" s="833"/>
      <c r="BB86" s="833"/>
      <c r="BC86" s="833"/>
      <c r="BD86" s="834"/>
      <c r="BE86" s="241"/>
      <c r="BF86" s="241"/>
      <c r="BG86" s="241"/>
      <c r="BH86" s="241"/>
      <c r="BI86" s="241"/>
      <c r="BJ86" s="241"/>
      <c r="BK86" s="241"/>
      <c r="BL86" s="241"/>
      <c r="BM86" s="241"/>
      <c r="BN86" s="241"/>
      <c r="BO86" s="241"/>
      <c r="BP86" s="241"/>
      <c r="BQ86" s="238">
        <v>80</v>
      </c>
      <c r="BR86" s="243"/>
      <c r="BS86" s="860"/>
      <c r="BT86" s="861"/>
      <c r="BU86" s="861"/>
      <c r="BV86" s="861"/>
      <c r="BW86" s="861"/>
      <c r="BX86" s="861"/>
      <c r="BY86" s="861"/>
      <c r="BZ86" s="861"/>
      <c r="CA86" s="861"/>
      <c r="CB86" s="861"/>
      <c r="CC86" s="861"/>
      <c r="CD86" s="861"/>
      <c r="CE86" s="861"/>
      <c r="CF86" s="861"/>
      <c r="CG86" s="866"/>
      <c r="CH86" s="863"/>
      <c r="CI86" s="864"/>
      <c r="CJ86" s="864"/>
      <c r="CK86" s="864"/>
      <c r="CL86" s="865"/>
      <c r="CM86" s="863"/>
      <c r="CN86" s="864"/>
      <c r="CO86" s="864"/>
      <c r="CP86" s="864"/>
      <c r="CQ86" s="865"/>
      <c r="CR86" s="863"/>
      <c r="CS86" s="864"/>
      <c r="CT86" s="864"/>
      <c r="CU86" s="864"/>
      <c r="CV86" s="865"/>
      <c r="CW86" s="863"/>
      <c r="CX86" s="864"/>
      <c r="CY86" s="864"/>
      <c r="CZ86" s="864"/>
      <c r="DA86" s="865"/>
      <c r="DB86" s="863"/>
      <c r="DC86" s="864"/>
      <c r="DD86" s="864"/>
      <c r="DE86" s="864"/>
      <c r="DF86" s="865"/>
      <c r="DG86" s="863"/>
      <c r="DH86" s="864"/>
      <c r="DI86" s="864"/>
      <c r="DJ86" s="864"/>
      <c r="DK86" s="865"/>
      <c r="DL86" s="863"/>
      <c r="DM86" s="864"/>
      <c r="DN86" s="864"/>
      <c r="DO86" s="864"/>
      <c r="DP86" s="865"/>
      <c r="DQ86" s="863"/>
      <c r="DR86" s="864"/>
      <c r="DS86" s="864"/>
      <c r="DT86" s="864"/>
      <c r="DU86" s="865"/>
      <c r="DV86" s="860"/>
      <c r="DW86" s="861"/>
      <c r="DX86" s="861"/>
      <c r="DY86" s="861"/>
      <c r="DZ86" s="862"/>
      <c r="EA86" s="230"/>
    </row>
    <row r="87" spans="1:131" ht="26.25" customHeight="1" x14ac:dyDescent="0.2">
      <c r="A87" s="244">
        <v>20</v>
      </c>
      <c r="B87" s="883"/>
      <c r="C87" s="884"/>
      <c r="D87" s="884"/>
      <c r="E87" s="884"/>
      <c r="F87" s="884"/>
      <c r="G87" s="884"/>
      <c r="H87" s="884"/>
      <c r="I87" s="884"/>
      <c r="J87" s="884"/>
      <c r="K87" s="884"/>
      <c r="L87" s="884"/>
      <c r="M87" s="884"/>
      <c r="N87" s="884"/>
      <c r="O87" s="884"/>
      <c r="P87" s="885"/>
      <c r="Q87" s="886"/>
      <c r="R87" s="887"/>
      <c r="S87" s="887"/>
      <c r="T87" s="887"/>
      <c r="U87" s="887"/>
      <c r="V87" s="887"/>
      <c r="W87" s="887"/>
      <c r="X87" s="887"/>
      <c r="Y87" s="887"/>
      <c r="Z87" s="887"/>
      <c r="AA87" s="887"/>
      <c r="AB87" s="887"/>
      <c r="AC87" s="887"/>
      <c r="AD87" s="887"/>
      <c r="AE87" s="887"/>
      <c r="AF87" s="887"/>
      <c r="AG87" s="887"/>
      <c r="AH87" s="887"/>
      <c r="AI87" s="887"/>
      <c r="AJ87" s="887"/>
      <c r="AK87" s="887"/>
      <c r="AL87" s="887"/>
      <c r="AM87" s="887"/>
      <c r="AN87" s="887"/>
      <c r="AO87" s="887"/>
      <c r="AP87" s="887"/>
      <c r="AQ87" s="887"/>
      <c r="AR87" s="887"/>
      <c r="AS87" s="887"/>
      <c r="AT87" s="887"/>
      <c r="AU87" s="887"/>
      <c r="AV87" s="887"/>
      <c r="AW87" s="887"/>
      <c r="AX87" s="887"/>
      <c r="AY87" s="887"/>
      <c r="AZ87" s="888"/>
      <c r="BA87" s="888"/>
      <c r="BB87" s="888"/>
      <c r="BC87" s="888"/>
      <c r="BD87" s="889"/>
      <c r="BE87" s="241"/>
      <c r="BF87" s="241"/>
      <c r="BG87" s="241"/>
      <c r="BH87" s="241"/>
      <c r="BI87" s="241"/>
      <c r="BJ87" s="241"/>
      <c r="BK87" s="241"/>
      <c r="BL87" s="241"/>
      <c r="BM87" s="241"/>
      <c r="BN87" s="241"/>
      <c r="BO87" s="241"/>
      <c r="BP87" s="241"/>
      <c r="BQ87" s="238">
        <v>81</v>
      </c>
      <c r="BR87" s="243"/>
      <c r="BS87" s="860"/>
      <c r="BT87" s="861"/>
      <c r="BU87" s="861"/>
      <c r="BV87" s="861"/>
      <c r="BW87" s="861"/>
      <c r="BX87" s="861"/>
      <c r="BY87" s="861"/>
      <c r="BZ87" s="861"/>
      <c r="CA87" s="861"/>
      <c r="CB87" s="861"/>
      <c r="CC87" s="861"/>
      <c r="CD87" s="861"/>
      <c r="CE87" s="861"/>
      <c r="CF87" s="861"/>
      <c r="CG87" s="866"/>
      <c r="CH87" s="863"/>
      <c r="CI87" s="864"/>
      <c r="CJ87" s="864"/>
      <c r="CK87" s="864"/>
      <c r="CL87" s="865"/>
      <c r="CM87" s="863"/>
      <c r="CN87" s="864"/>
      <c r="CO87" s="864"/>
      <c r="CP87" s="864"/>
      <c r="CQ87" s="865"/>
      <c r="CR87" s="863"/>
      <c r="CS87" s="864"/>
      <c r="CT87" s="864"/>
      <c r="CU87" s="864"/>
      <c r="CV87" s="865"/>
      <c r="CW87" s="863"/>
      <c r="CX87" s="864"/>
      <c r="CY87" s="864"/>
      <c r="CZ87" s="864"/>
      <c r="DA87" s="865"/>
      <c r="DB87" s="863"/>
      <c r="DC87" s="864"/>
      <c r="DD87" s="864"/>
      <c r="DE87" s="864"/>
      <c r="DF87" s="865"/>
      <c r="DG87" s="863"/>
      <c r="DH87" s="864"/>
      <c r="DI87" s="864"/>
      <c r="DJ87" s="864"/>
      <c r="DK87" s="865"/>
      <c r="DL87" s="863"/>
      <c r="DM87" s="864"/>
      <c r="DN87" s="864"/>
      <c r="DO87" s="864"/>
      <c r="DP87" s="865"/>
      <c r="DQ87" s="863"/>
      <c r="DR87" s="864"/>
      <c r="DS87" s="864"/>
      <c r="DT87" s="864"/>
      <c r="DU87" s="865"/>
      <c r="DV87" s="860"/>
      <c r="DW87" s="861"/>
      <c r="DX87" s="861"/>
      <c r="DY87" s="861"/>
      <c r="DZ87" s="862"/>
      <c r="EA87" s="230"/>
    </row>
    <row r="88" spans="1:131" ht="26.25" customHeight="1" thickBot="1" x14ac:dyDescent="0.25">
      <c r="A88" s="240" t="s">
        <v>378</v>
      </c>
      <c r="B88" s="789" t="s">
        <v>403</v>
      </c>
      <c r="C88" s="790"/>
      <c r="D88" s="790"/>
      <c r="E88" s="790"/>
      <c r="F88" s="790"/>
      <c r="G88" s="790"/>
      <c r="H88" s="790"/>
      <c r="I88" s="790"/>
      <c r="J88" s="790"/>
      <c r="K88" s="790"/>
      <c r="L88" s="790"/>
      <c r="M88" s="790"/>
      <c r="N88" s="790"/>
      <c r="O88" s="790"/>
      <c r="P88" s="791"/>
      <c r="Q88" s="841"/>
      <c r="R88" s="842"/>
      <c r="S88" s="842"/>
      <c r="T88" s="842"/>
      <c r="U88" s="842"/>
      <c r="V88" s="842"/>
      <c r="W88" s="842"/>
      <c r="X88" s="842"/>
      <c r="Y88" s="842"/>
      <c r="Z88" s="842"/>
      <c r="AA88" s="842"/>
      <c r="AB88" s="842"/>
      <c r="AC88" s="842"/>
      <c r="AD88" s="842"/>
      <c r="AE88" s="842"/>
      <c r="AF88" s="845">
        <v>86640</v>
      </c>
      <c r="AG88" s="845"/>
      <c r="AH88" s="845"/>
      <c r="AI88" s="845"/>
      <c r="AJ88" s="845"/>
      <c r="AK88" s="842"/>
      <c r="AL88" s="842"/>
      <c r="AM88" s="842"/>
      <c r="AN88" s="842"/>
      <c r="AO88" s="842"/>
      <c r="AP88" s="845">
        <v>119975</v>
      </c>
      <c r="AQ88" s="845"/>
      <c r="AR88" s="845"/>
      <c r="AS88" s="845"/>
      <c r="AT88" s="845"/>
      <c r="AU88" s="845">
        <v>1473</v>
      </c>
      <c r="AV88" s="845"/>
      <c r="AW88" s="845"/>
      <c r="AX88" s="845"/>
      <c r="AY88" s="845"/>
      <c r="AZ88" s="850"/>
      <c r="BA88" s="850"/>
      <c r="BB88" s="850"/>
      <c r="BC88" s="850"/>
      <c r="BD88" s="851"/>
      <c r="BE88" s="241"/>
      <c r="BF88" s="241"/>
      <c r="BG88" s="241"/>
      <c r="BH88" s="241"/>
      <c r="BI88" s="241"/>
      <c r="BJ88" s="241"/>
      <c r="BK88" s="241"/>
      <c r="BL88" s="241"/>
      <c r="BM88" s="241"/>
      <c r="BN88" s="241"/>
      <c r="BO88" s="241"/>
      <c r="BP88" s="241"/>
      <c r="BQ88" s="238">
        <v>82</v>
      </c>
      <c r="BR88" s="243"/>
      <c r="BS88" s="860"/>
      <c r="BT88" s="861"/>
      <c r="BU88" s="861"/>
      <c r="BV88" s="861"/>
      <c r="BW88" s="861"/>
      <c r="BX88" s="861"/>
      <c r="BY88" s="861"/>
      <c r="BZ88" s="861"/>
      <c r="CA88" s="861"/>
      <c r="CB88" s="861"/>
      <c r="CC88" s="861"/>
      <c r="CD88" s="861"/>
      <c r="CE88" s="861"/>
      <c r="CF88" s="861"/>
      <c r="CG88" s="866"/>
      <c r="CH88" s="863"/>
      <c r="CI88" s="864"/>
      <c r="CJ88" s="864"/>
      <c r="CK88" s="864"/>
      <c r="CL88" s="865"/>
      <c r="CM88" s="863"/>
      <c r="CN88" s="864"/>
      <c r="CO88" s="864"/>
      <c r="CP88" s="864"/>
      <c r="CQ88" s="865"/>
      <c r="CR88" s="863"/>
      <c r="CS88" s="864"/>
      <c r="CT88" s="864"/>
      <c r="CU88" s="864"/>
      <c r="CV88" s="865"/>
      <c r="CW88" s="863"/>
      <c r="CX88" s="864"/>
      <c r="CY88" s="864"/>
      <c r="CZ88" s="864"/>
      <c r="DA88" s="865"/>
      <c r="DB88" s="863"/>
      <c r="DC88" s="864"/>
      <c r="DD88" s="864"/>
      <c r="DE88" s="864"/>
      <c r="DF88" s="865"/>
      <c r="DG88" s="863"/>
      <c r="DH88" s="864"/>
      <c r="DI88" s="864"/>
      <c r="DJ88" s="864"/>
      <c r="DK88" s="865"/>
      <c r="DL88" s="863"/>
      <c r="DM88" s="864"/>
      <c r="DN88" s="864"/>
      <c r="DO88" s="864"/>
      <c r="DP88" s="865"/>
      <c r="DQ88" s="863"/>
      <c r="DR88" s="864"/>
      <c r="DS88" s="864"/>
      <c r="DT88" s="864"/>
      <c r="DU88" s="865"/>
      <c r="DV88" s="860"/>
      <c r="DW88" s="861"/>
      <c r="DX88" s="861"/>
      <c r="DY88" s="861"/>
      <c r="DZ88" s="862"/>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60"/>
      <c r="BT89" s="861"/>
      <c r="BU89" s="861"/>
      <c r="BV89" s="861"/>
      <c r="BW89" s="861"/>
      <c r="BX89" s="861"/>
      <c r="BY89" s="861"/>
      <c r="BZ89" s="861"/>
      <c r="CA89" s="861"/>
      <c r="CB89" s="861"/>
      <c r="CC89" s="861"/>
      <c r="CD89" s="861"/>
      <c r="CE89" s="861"/>
      <c r="CF89" s="861"/>
      <c r="CG89" s="866"/>
      <c r="CH89" s="863"/>
      <c r="CI89" s="864"/>
      <c r="CJ89" s="864"/>
      <c r="CK89" s="864"/>
      <c r="CL89" s="865"/>
      <c r="CM89" s="863"/>
      <c r="CN89" s="864"/>
      <c r="CO89" s="864"/>
      <c r="CP89" s="864"/>
      <c r="CQ89" s="865"/>
      <c r="CR89" s="863"/>
      <c r="CS89" s="864"/>
      <c r="CT89" s="864"/>
      <c r="CU89" s="864"/>
      <c r="CV89" s="865"/>
      <c r="CW89" s="863"/>
      <c r="CX89" s="864"/>
      <c r="CY89" s="864"/>
      <c r="CZ89" s="864"/>
      <c r="DA89" s="865"/>
      <c r="DB89" s="863"/>
      <c r="DC89" s="864"/>
      <c r="DD89" s="864"/>
      <c r="DE89" s="864"/>
      <c r="DF89" s="865"/>
      <c r="DG89" s="863"/>
      <c r="DH89" s="864"/>
      <c r="DI89" s="864"/>
      <c r="DJ89" s="864"/>
      <c r="DK89" s="865"/>
      <c r="DL89" s="863"/>
      <c r="DM89" s="864"/>
      <c r="DN89" s="864"/>
      <c r="DO89" s="864"/>
      <c r="DP89" s="865"/>
      <c r="DQ89" s="863"/>
      <c r="DR89" s="864"/>
      <c r="DS89" s="864"/>
      <c r="DT89" s="864"/>
      <c r="DU89" s="865"/>
      <c r="DV89" s="860"/>
      <c r="DW89" s="861"/>
      <c r="DX89" s="861"/>
      <c r="DY89" s="861"/>
      <c r="DZ89" s="862"/>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60"/>
      <c r="BT90" s="861"/>
      <c r="BU90" s="861"/>
      <c r="BV90" s="861"/>
      <c r="BW90" s="861"/>
      <c r="BX90" s="861"/>
      <c r="BY90" s="861"/>
      <c r="BZ90" s="861"/>
      <c r="CA90" s="861"/>
      <c r="CB90" s="861"/>
      <c r="CC90" s="861"/>
      <c r="CD90" s="861"/>
      <c r="CE90" s="861"/>
      <c r="CF90" s="861"/>
      <c r="CG90" s="866"/>
      <c r="CH90" s="863"/>
      <c r="CI90" s="864"/>
      <c r="CJ90" s="864"/>
      <c r="CK90" s="864"/>
      <c r="CL90" s="865"/>
      <c r="CM90" s="863"/>
      <c r="CN90" s="864"/>
      <c r="CO90" s="864"/>
      <c r="CP90" s="864"/>
      <c r="CQ90" s="865"/>
      <c r="CR90" s="863"/>
      <c r="CS90" s="864"/>
      <c r="CT90" s="864"/>
      <c r="CU90" s="864"/>
      <c r="CV90" s="865"/>
      <c r="CW90" s="863"/>
      <c r="CX90" s="864"/>
      <c r="CY90" s="864"/>
      <c r="CZ90" s="864"/>
      <c r="DA90" s="865"/>
      <c r="DB90" s="863"/>
      <c r="DC90" s="864"/>
      <c r="DD90" s="864"/>
      <c r="DE90" s="864"/>
      <c r="DF90" s="865"/>
      <c r="DG90" s="863"/>
      <c r="DH90" s="864"/>
      <c r="DI90" s="864"/>
      <c r="DJ90" s="864"/>
      <c r="DK90" s="865"/>
      <c r="DL90" s="863"/>
      <c r="DM90" s="864"/>
      <c r="DN90" s="864"/>
      <c r="DO90" s="864"/>
      <c r="DP90" s="865"/>
      <c r="DQ90" s="863"/>
      <c r="DR90" s="864"/>
      <c r="DS90" s="864"/>
      <c r="DT90" s="864"/>
      <c r="DU90" s="865"/>
      <c r="DV90" s="860"/>
      <c r="DW90" s="861"/>
      <c r="DX90" s="861"/>
      <c r="DY90" s="861"/>
      <c r="DZ90" s="862"/>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60"/>
      <c r="BT91" s="861"/>
      <c r="BU91" s="861"/>
      <c r="BV91" s="861"/>
      <c r="BW91" s="861"/>
      <c r="BX91" s="861"/>
      <c r="BY91" s="861"/>
      <c r="BZ91" s="861"/>
      <c r="CA91" s="861"/>
      <c r="CB91" s="861"/>
      <c r="CC91" s="861"/>
      <c r="CD91" s="861"/>
      <c r="CE91" s="861"/>
      <c r="CF91" s="861"/>
      <c r="CG91" s="866"/>
      <c r="CH91" s="863"/>
      <c r="CI91" s="864"/>
      <c r="CJ91" s="864"/>
      <c r="CK91" s="864"/>
      <c r="CL91" s="865"/>
      <c r="CM91" s="863"/>
      <c r="CN91" s="864"/>
      <c r="CO91" s="864"/>
      <c r="CP91" s="864"/>
      <c r="CQ91" s="865"/>
      <c r="CR91" s="863"/>
      <c r="CS91" s="864"/>
      <c r="CT91" s="864"/>
      <c r="CU91" s="864"/>
      <c r="CV91" s="865"/>
      <c r="CW91" s="863"/>
      <c r="CX91" s="864"/>
      <c r="CY91" s="864"/>
      <c r="CZ91" s="864"/>
      <c r="DA91" s="865"/>
      <c r="DB91" s="863"/>
      <c r="DC91" s="864"/>
      <c r="DD91" s="864"/>
      <c r="DE91" s="864"/>
      <c r="DF91" s="865"/>
      <c r="DG91" s="863"/>
      <c r="DH91" s="864"/>
      <c r="DI91" s="864"/>
      <c r="DJ91" s="864"/>
      <c r="DK91" s="865"/>
      <c r="DL91" s="863"/>
      <c r="DM91" s="864"/>
      <c r="DN91" s="864"/>
      <c r="DO91" s="864"/>
      <c r="DP91" s="865"/>
      <c r="DQ91" s="863"/>
      <c r="DR91" s="864"/>
      <c r="DS91" s="864"/>
      <c r="DT91" s="864"/>
      <c r="DU91" s="865"/>
      <c r="DV91" s="860"/>
      <c r="DW91" s="861"/>
      <c r="DX91" s="861"/>
      <c r="DY91" s="861"/>
      <c r="DZ91" s="862"/>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60"/>
      <c r="BT92" s="861"/>
      <c r="BU92" s="861"/>
      <c r="BV92" s="861"/>
      <c r="BW92" s="861"/>
      <c r="BX92" s="861"/>
      <c r="BY92" s="861"/>
      <c r="BZ92" s="861"/>
      <c r="CA92" s="861"/>
      <c r="CB92" s="861"/>
      <c r="CC92" s="861"/>
      <c r="CD92" s="861"/>
      <c r="CE92" s="861"/>
      <c r="CF92" s="861"/>
      <c r="CG92" s="866"/>
      <c r="CH92" s="863"/>
      <c r="CI92" s="864"/>
      <c r="CJ92" s="864"/>
      <c r="CK92" s="864"/>
      <c r="CL92" s="865"/>
      <c r="CM92" s="863"/>
      <c r="CN92" s="864"/>
      <c r="CO92" s="864"/>
      <c r="CP92" s="864"/>
      <c r="CQ92" s="865"/>
      <c r="CR92" s="863"/>
      <c r="CS92" s="864"/>
      <c r="CT92" s="864"/>
      <c r="CU92" s="864"/>
      <c r="CV92" s="865"/>
      <c r="CW92" s="863"/>
      <c r="CX92" s="864"/>
      <c r="CY92" s="864"/>
      <c r="CZ92" s="864"/>
      <c r="DA92" s="865"/>
      <c r="DB92" s="863"/>
      <c r="DC92" s="864"/>
      <c r="DD92" s="864"/>
      <c r="DE92" s="864"/>
      <c r="DF92" s="865"/>
      <c r="DG92" s="863"/>
      <c r="DH92" s="864"/>
      <c r="DI92" s="864"/>
      <c r="DJ92" s="864"/>
      <c r="DK92" s="865"/>
      <c r="DL92" s="863"/>
      <c r="DM92" s="864"/>
      <c r="DN92" s="864"/>
      <c r="DO92" s="864"/>
      <c r="DP92" s="865"/>
      <c r="DQ92" s="863"/>
      <c r="DR92" s="864"/>
      <c r="DS92" s="864"/>
      <c r="DT92" s="864"/>
      <c r="DU92" s="865"/>
      <c r="DV92" s="860"/>
      <c r="DW92" s="861"/>
      <c r="DX92" s="861"/>
      <c r="DY92" s="861"/>
      <c r="DZ92" s="862"/>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60"/>
      <c r="BT93" s="861"/>
      <c r="BU93" s="861"/>
      <c r="BV93" s="861"/>
      <c r="BW93" s="861"/>
      <c r="BX93" s="861"/>
      <c r="BY93" s="861"/>
      <c r="BZ93" s="861"/>
      <c r="CA93" s="861"/>
      <c r="CB93" s="861"/>
      <c r="CC93" s="861"/>
      <c r="CD93" s="861"/>
      <c r="CE93" s="861"/>
      <c r="CF93" s="861"/>
      <c r="CG93" s="866"/>
      <c r="CH93" s="863"/>
      <c r="CI93" s="864"/>
      <c r="CJ93" s="864"/>
      <c r="CK93" s="864"/>
      <c r="CL93" s="865"/>
      <c r="CM93" s="863"/>
      <c r="CN93" s="864"/>
      <c r="CO93" s="864"/>
      <c r="CP93" s="864"/>
      <c r="CQ93" s="865"/>
      <c r="CR93" s="863"/>
      <c r="CS93" s="864"/>
      <c r="CT93" s="864"/>
      <c r="CU93" s="864"/>
      <c r="CV93" s="865"/>
      <c r="CW93" s="863"/>
      <c r="CX93" s="864"/>
      <c r="CY93" s="864"/>
      <c r="CZ93" s="864"/>
      <c r="DA93" s="865"/>
      <c r="DB93" s="863"/>
      <c r="DC93" s="864"/>
      <c r="DD93" s="864"/>
      <c r="DE93" s="864"/>
      <c r="DF93" s="865"/>
      <c r="DG93" s="863"/>
      <c r="DH93" s="864"/>
      <c r="DI93" s="864"/>
      <c r="DJ93" s="864"/>
      <c r="DK93" s="865"/>
      <c r="DL93" s="863"/>
      <c r="DM93" s="864"/>
      <c r="DN93" s="864"/>
      <c r="DO93" s="864"/>
      <c r="DP93" s="865"/>
      <c r="DQ93" s="863"/>
      <c r="DR93" s="864"/>
      <c r="DS93" s="864"/>
      <c r="DT93" s="864"/>
      <c r="DU93" s="865"/>
      <c r="DV93" s="860"/>
      <c r="DW93" s="861"/>
      <c r="DX93" s="861"/>
      <c r="DY93" s="861"/>
      <c r="DZ93" s="862"/>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60"/>
      <c r="BT94" s="861"/>
      <c r="BU94" s="861"/>
      <c r="BV94" s="861"/>
      <c r="BW94" s="861"/>
      <c r="BX94" s="861"/>
      <c r="BY94" s="861"/>
      <c r="BZ94" s="861"/>
      <c r="CA94" s="861"/>
      <c r="CB94" s="861"/>
      <c r="CC94" s="861"/>
      <c r="CD94" s="861"/>
      <c r="CE94" s="861"/>
      <c r="CF94" s="861"/>
      <c r="CG94" s="866"/>
      <c r="CH94" s="863"/>
      <c r="CI94" s="864"/>
      <c r="CJ94" s="864"/>
      <c r="CK94" s="864"/>
      <c r="CL94" s="865"/>
      <c r="CM94" s="863"/>
      <c r="CN94" s="864"/>
      <c r="CO94" s="864"/>
      <c r="CP94" s="864"/>
      <c r="CQ94" s="865"/>
      <c r="CR94" s="863"/>
      <c r="CS94" s="864"/>
      <c r="CT94" s="864"/>
      <c r="CU94" s="864"/>
      <c r="CV94" s="865"/>
      <c r="CW94" s="863"/>
      <c r="CX94" s="864"/>
      <c r="CY94" s="864"/>
      <c r="CZ94" s="864"/>
      <c r="DA94" s="865"/>
      <c r="DB94" s="863"/>
      <c r="DC94" s="864"/>
      <c r="DD94" s="864"/>
      <c r="DE94" s="864"/>
      <c r="DF94" s="865"/>
      <c r="DG94" s="863"/>
      <c r="DH94" s="864"/>
      <c r="DI94" s="864"/>
      <c r="DJ94" s="864"/>
      <c r="DK94" s="865"/>
      <c r="DL94" s="863"/>
      <c r="DM94" s="864"/>
      <c r="DN94" s="864"/>
      <c r="DO94" s="864"/>
      <c r="DP94" s="865"/>
      <c r="DQ94" s="863"/>
      <c r="DR94" s="864"/>
      <c r="DS94" s="864"/>
      <c r="DT94" s="864"/>
      <c r="DU94" s="865"/>
      <c r="DV94" s="860"/>
      <c r="DW94" s="861"/>
      <c r="DX94" s="861"/>
      <c r="DY94" s="861"/>
      <c r="DZ94" s="862"/>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60"/>
      <c r="BT95" s="861"/>
      <c r="BU95" s="861"/>
      <c r="BV95" s="861"/>
      <c r="BW95" s="861"/>
      <c r="BX95" s="861"/>
      <c r="BY95" s="861"/>
      <c r="BZ95" s="861"/>
      <c r="CA95" s="861"/>
      <c r="CB95" s="861"/>
      <c r="CC95" s="861"/>
      <c r="CD95" s="861"/>
      <c r="CE95" s="861"/>
      <c r="CF95" s="861"/>
      <c r="CG95" s="866"/>
      <c r="CH95" s="863"/>
      <c r="CI95" s="864"/>
      <c r="CJ95" s="864"/>
      <c r="CK95" s="864"/>
      <c r="CL95" s="865"/>
      <c r="CM95" s="863"/>
      <c r="CN95" s="864"/>
      <c r="CO95" s="864"/>
      <c r="CP95" s="864"/>
      <c r="CQ95" s="865"/>
      <c r="CR95" s="863"/>
      <c r="CS95" s="864"/>
      <c r="CT95" s="864"/>
      <c r="CU95" s="864"/>
      <c r="CV95" s="865"/>
      <c r="CW95" s="863"/>
      <c r="CX95" s="864"/>
      <c r="CY95" s="864"/>
      <c r="CZ95" s="864"/>
      <c r="DA95" s="865"/>
      <c r="DB95" s="863"/>
      <c r="DC95" s="864"/>
      <c r="DD95" s="864"/>
      <c r="DE95" s="864"/>
      <c r="DF95" s="865"/>
      <c r="DG95" s="863"/>
      <c r="DH95" s="864"/>
      <c r="DI95" s="864"/>
      <c r="DJ95" s="864"/>
      <c r="DK95" s="865"/>
      <c r="DL95" s="863"/>
      <c r="DM95" s="864"/>
      <c r="DN95" s="864"/>
      <c r="DO95" s="864"/>
      <c r="DP95" s="865"/>
      <c r="DQ95" s="863"/>
      <c r="DR95" s="864"/>
      <c r="DS95" s="864"/>
      <c r="DT95" s="864"/>
      <c r="DU95" s="865"/>
      <c r="DV95" s="860"/>
      <c r="DW95" s="861"/>
      <c r="DX95" s="861"/>
      <c r="DY95" s="861"/>
      <c r="DZ95" s="862"/>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60"/>
      <c r="BT96" s="861"/>
      <c r="BU96" s="861"/>
      <c r="BV96" s="861"/>
      <c r="BW96" s="861"/>
      <c r="BX96" s="861"/>
      <c r="BY96" s="861"/>
      <c r="BZ96" s="861"/>
      <c r="CA96" s="861"/>
      <c r="CB96" s="861"/>
      <c r="CC96" s="861"/>
      <c r="CD96" s="861"/>
      <c r="CE96" s="861"/>
      <c r="CF96" s="861"/>
      <c r="CG96" s="866"/>
      <c r="CH96" s="863"/>
      <c r="CI96" s="864"/>
      <c r="CJ96" s="864"/>
      <c r="CK96" s="864"/>
      <c r="CL96" s="865"/>
      <c r="CM96" s="863"/>
      <c r="CN96" s="864"/>
      <c r="CO96" s="864"/>
      <c r="CP96" s="864"/>
      <c r="CQ96" s="865"/>
      <c r="CR96" s="863"/>
      <c r="CS96" s="864"/>
      <c r="CT96" s="864"/>
      <c r="CU96" s="864"/>
      <c r="CV96" s="865"/>
      <c r="CW96" s="863"/>
      <c r="CX96" s="864"/>
      <c r="CY96" s="864"/>
      <c r="CZ96" s="864"/>
      <c r="DA96" s="865"/>
      <c r="DB96" s="863"/>
      <c r="DC96" s="864"/>
      <c r="DD96" s="864"/>
      <c r="DE96" s="864"/>
      <c r="DF96" s="865"/>
      <c r="DG96" s="863"/>
      <c r="DH96" s="864"/>
      <c r="DI96" s="864"/>
      <c r="DJ96" s="864"/>
      <c r="DK96" s="865"/>
      <c r="DL96" s="863"/>
      <c r="DM96" s="864"/>
      <c r="DN96" s="864"/>
      <c r="DO96" s="864"/>
      <c r="DP96" s="865"/>
      <c r="DQ96" s="863"/>
      <c r="DR96" s="864"/>
      <c r="DS96" s="864"/>
      <c r="DT96" s="864"/>
      <c r="DU96" s="865"/>
      <c r="DV96" s="860"/>
      <c r="DW96" s="861"/>
      <c r="DX96" s="861"/>
      <c r="DY96" s="861"/>
      <c r="DZ96" s="862"/>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60"/>
      <c r="BT97" s="861"/>
      <c r="BU97" s="861"/>
      <c r="BV97" s="861"/>
      <c r="BW97" s="861"/>
      <c r="BX97" s="861"/>
      <c r="BY97" s="861"/>
      <c r="BZ97" s="861"/>
      <c r="CA97" s="861"/>
      <c r="CB97" s="861"/>
      <c r="CC97" s="861"/>
      <c r="CD97" s="861"/>
      <c r="CE97" s="861"/>
      <c r="CF97" s="861"/>
      <c r="CG97" s="866"/>
      <c r="CH97" s="863"/>
      <c r="CI97" s="864"/>
      <c r="CJ97" s="864"/>
      <c r="CK97" s="864"/>
      <c r="CL97" s="865"/>
      <c r="CM97" s="863"/>
      <c r="CN97" s="864"/>
      <c r="CO97" s="864"/>
      <c r="CP97" s="864"/>
      <c r="CQ97" s="865"/>
      <c r="CR97" s="863"/>
      <c r="CS97" s="864"/>
      <c r="CT97" s="864"/>
      <c r="CU97" s="864"/>
      <c r="CV97" s="865"/>
      <c r="CW97" s="863"/>
      <c r="CX97" s="864"/>
      <c r="CY97" s="864"/>
      <c r="CZ97" s="864"/>
      <c r="DA97" s="865"/>
      <c r="DB97" s="863"/>
      <c r="DC97" s="864"/>
      <c r="DD97" s="864"/>
      <c r="DE97" s="864"/>
      <c r="DF97" s="865"/>
      <c r="DG97" s="863"/>
      <c r="DH97" s="864"/>
      <c r="DI97" s="864"/>
      <c r="DJ97" s="864"/>
      <c r="DK97" s="865"/>
      <c r="DL97" s="863"/>
      <c r="DM97" s="864"/>
      <c r="DN97" s="864"/>
      <c r="DO97" s="864"/>
      <c r="DP97" s="865"/>
      <c r="DQ97" s="863"/>
      <c r="DR97" s="864"/>
      <c r="DS97" s="864"/>
      <c r="DT97" s="864"/>
      <c r="DU97" s="865"/>
      <c r="DV97" s="860"/>
      <c r="DW97" s="861"/>
      <c r="DX97" s="861"/>
      <c r="DY97" s="861"/>
      <c r="DZ97" s="862"/>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60"/>
      <c r="BT98" s="861"/>
      <c r="BU98" s="861"/>
      <c r="BV98" s="861"/>
      <c r="BW98" s="861"/>
      <c r="BX98" s="861"/>
      <c r="BY98" s="861"/>
      <c r="BZ98" s="861"/>
      <c r="CA98" s="861"/>
      <c r="CB98" s="861"/>
      <c r="CC98" s="861"/>
      <c r="CD98" s="861"/>
      <c r="CE98" s="861"/>
      <c r="CF98" s="861"/>
      <c r="CG98" s="866"/>
      <c r="CH98" s="863"/>
      <c r="CI98" s="864"/>
      <c r="CJ98" s="864"/>
      <c r="CK98" s="864"/>
      <c r="CL98" s="865"/>
      <c r="CM98" s="863"/>
      <c r="CN98" s="864"/>
      <c r="CO98" s="864"/>
      <c r="CP98" s="864"/>
      <c r="CQ98" s="865"/>
      <c r="CR98" s="863"/>
      <c r="CS98" s="864"/>
      <c r="CT98" s="864"/>
      <c r="CU98" s="864"/>
      <c r="CV98" s="865"/>
      <c r="CW98" s="863"/>
      <c r="CX98" s="864"/>
      <c r="CY98" s="864"/>
      <c r="CZ98" s="864"/>
      <c r="DA98" s="865"/>
      <c r="DB98" s="863"/>
      <c r="DC98" s="864"/>
      <c r="DD98" s="864"/>
      <c r="DE98" s="864"/>
      <c r="DF98" s="865"/>
      <c r="DG98" s="863"/>
      <c r="DH98" s="864"/>
      <c r="DI98" s="864"/>
      <c r="DJ98" s="864"/>
      <c r="DK98" s="865"/>
      <c r="DL98" s="863"/>
      <c r="DM98" s="864"/>
      <c r="DN98" s="864"/>
      <c r="DO98" s="864"/>
      <c r="DP98" s="865"/>
      <c r="DQ98" s="863"/>
      <c r="DR98" s="864"/>
      <c r="DS98" s="864"/>
      <c r="DT98" s="864"/>
      <c r="DU98" s="865"/>
      <c r="DV98" s="860"/>
      <c r="DW98" s="861"/>
      <c r="DX98" s="861"/>
      <c r="DY98" s="861"/>
      <c r="DZ98" s="862"/>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60"/>
      <c r="BT99" s="861"/>
      <c r="BU99" s="861"/>
      <c r="BV99" s="861"/>
      <c r="BW99" s="861"/>
      <c r="BX99" s="861"/>
      <c r="BY99" s="861"/>
      <c r="BZ99" s="861"/>
      <c r="CA99" s="861"/>
      <c r="CB99" s="861"/>
      <c r="CC99" s="861"/>
      <c r="CD99" s="861"/>
      <c r="CE99" s="861"/>
      <c r="CF99" s="861"/>
      <c r="CG99" s="866"/>
      <c r="CH99" s="863"/>
      <c r="CI99" s="864"/>
      <c r="CJ99" s="864"/>
      <c r="CK99" s="864"/>
      <c r="CL99" s="865"/>
      <c r="CM99" s="863"/>
      <c r="CN99" s="864"/>
      <c r="CO99" s="864"/>
      <c r="CP99" s="864"/>
      <c r="CQ99" s="865"/>
      <c r="CR99" s="863"/>
      <c r="CS99" s="864"/>
      <c r="CT99" s="864"/>
      <c r="CU99" s="864"/>
      <c r="CV99" s="865"/>
      <c r="CW99" s="863"/>
      <c r="CX99" s="864"/>
      <c r="CY99" s="864"/>
      <c r="CZ99" s="864"/>
      <c r="DA99" s="865"/>
      <c r="DB99" s="863"/>
      <c r="DC99" s="864"/>
      <c r="DD99" s="864"/>
      <c r="DE99" s="864"/>
      <c r="DF99" s="865"/>
      <c r="DG99" s="863"/>
      <c r="DH99" s="864"/>
      <c r="DI99" s="864"/>
      <c r="DJ99" s="864"/>
      <c r="DK99" s="865"/>
      <c r="DL99" s="863"/>
      <c r="DM99" s="864"/>
      <c r="DN99" s="864"/>
      <c r="DO99" s="864"/>
      <c r="DP99" s="865"/>
      <c r="DQ99" s="863"/>
      <c r="DR99" s="864"/>
      <c r="DS99" s="864"/>
      <c r="DT99" s="864"/>
      <c r="DU99" s="865"/>
      <c r="DV99" s="860"/>
      <c r="DW99" s="861"/>
      <c r="DX99" s="861"/>
      <c r="DY99" s="861"/>
      <c r="DZ99" s="862"/>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60"/>
      <c r="BT100" s="861"/>
      <c r="BU100" s="861"/>
      <c r="BV100" s="861"/>
      <c r="BW100" s="861"/>
      <c r="BX100" s="861"/>
      <c r="BY100" s="861"/>
      <c r="BZ100" s="861"/>
      <c r="CA100" s="861"/>
      <c r="CB100" s="861"/>
      <c r="CC100" s="861"/>
      <c r="CD100" s="861"/>
      <c r="CE100" s="861"/>
      <c r="CF100" s="861"/>
      <c r="CG100" s="866"/>
      <c r="CH100" s="863"/>
      <c r="CI100" s="864"/>
      <c r="CJ100" s="864"/>
      <c r="CK100" s="864"/>
      <c r="CL100" s="865"/>
      <c r="CM100" s="863"/>
      <c r="CN100" s="864"/>
      <c r="CO100" s="864"/>
      <c r="CP100" s="864"/>
      <c r="CQ100" s="865"/>
      <c r="CR100" s="863"/>
      <c r="CS100" s="864"/>
      <c r="CT100" s="864"/>
      <c r="CU100" s="864"/>
      <c r="CV100" s="865"/>
      <c r="CW100" s="863"/>
      <c r="CX100" s="864"/>
      <c r="CY100" s="864"/>
      <c r="CZ100" s="864"/>
      <c r="DA100" s="865"/>
      <c r="DB100" s="863"/>
      <c r="DC100" s="864"/>
      <c r="DD100" s="864"/>
      <c r="DE100" s="864"/>
      <c r="DF100" s="865"/>
      <c r="DG100" s="863"/>
      <c r="DH100" s="864"/>
      <c r="DI100" s="864"/>
      <c r="DJ100" s="864"/>
      <c r="DK100" s="865"/>
      <c r="DL100" s="863"/>
      <c r="DM100" s="864"/>
      <c r="DN100" s="864"/>
      <c r="DO100" s="864"/>
      <c r="DP100" s="865"/>
      <c r="DQ100" s="863"/>
      <c r="DR100" s="864"/>
      <c r="DS100" s="864"/>
      <c r="DT100" s="864"/>
      <c r="DU100" s="865"/>
      <c r="DV100" s="860"/>
      <c r="DW100" s="861"/>
      <c r="DX100" s="861"/>
      <c r="DY100" s="861"/>
      <c r="DZ100" s="862"/>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60"/>
      <c r="BT101" s="861"/>
      <c r="BU101" s="861"/>
      <c r="BV101" s="861"/>
      <c r="BW101" s="861"/>
      <c r="BX101" s="861"/>
      <c r="BY101" s="861"/>
      <c r="BZ101" s="861"/>
      <c r="CA101" s="861"/>
      <c r="CB101" s="861"/>
      <c r="CC101" s="861"/>
      <c r="CD101" s="861"/>
      <c r="CE101" s="861"/>
      <c r="CF101" s="861"/>
      <c r="CG101" s="866"/>
      <c r="CH101" s="863"/>
      <c r="CI101" s="864"/>
      <c r="CJ101" s="864"/>
      <c r="CK101" s="864"/>
      <c r="CL101" s="865"/>
      <c r="CM101" s="863"/>
      <c r="CN101" s="864"/>
      <c r="CO101" s="864"/>
      <c r="CP101" s="864"/>
      <c r="CQ101" s="865"/>
      <c r="CR101" s="863"/>
      <c r="CS101" s="864"/>
      <c r="CT101" s="864"/>
      <c r="CU101" s="864"/>
      <c r="CV101" s="865"/>
      <c r="CW101" s="863"/>
      <c r="CX101" s="864"/>
      <c r="CY101" s="864"/>
      <c r="CZ101" s="864"/>
      <c r="DA101" s="865"/>
      <c r="DB101" s="863"/>
      <c r="DC101" s="864"/>
      <c r="DD101" s="864"/>
      <c r="DE101" s="864"/>
      <c r="DF101" s="865"/>
      <c r="DG101" s="863"/>
      <c r="DH101" s="864"/>
      <c r="DI101" s="864"/>
      <c r="DJ101" s="864"/>
      <c r="DK101" s="865"/>
      <c r="DL101" s="863"/>
      <c r="DM101" s="864"/>
      <c r="DN101" s="864"/>
      <c r="DO101" s="864"/>
      <c r="DP101" s="865"/>
      <c r="DQ101" s="863"/>
      <c r="DR101" s="864"/>
      <c r="DS101" s="864"/>
      <c r="DT101" s="864"/>
      <c r="DU101" s="865"/>
      <c r="DV101" s="860"/>
      <c r="DW101" s="861"/>
      <c r="DX101" s="861"/>
      <c r="DY101" s="861"/>
      <c r="DZ101" s="862"/>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378</v>
      </c>
      <c r="BR102" s="789" t="s">
        <v>404</v>
      </c>
      <c r="BS102" s="790"/>
      <c r="BT102" s="790"/>
      <c r="BU102" s="790"/>
      <c r="BV102" s="790"/>
      <c r="BW102" s="790"/>
      <c r="BX102" s="790"/>
      <c r="BY102" s="790"/>
      <c r="BZ102" s="790"/>
      <c r="CA102" s="790"/>
      <c r="CB102" s="790"/>
      <c r="CC102" s="790"/>
      <c r="CD102" s="790"/>
      <c r="CE102" s="790"/>
      <c r="CF102" s="790"/>
      <c r="CG102" s="791"/>
      <c r="CH102" s="890"/>
      <c r="CI102" s="891"/>
      <c r="CJ102" s="891"/>
      <c r="CK102" s="891"/>
      <c r="CL102" s="892"/>
      <c r="CM102" s="890"/>
      <c r="CN102" s="891"/>
      <c r="CO102" s="891"/>
      <c r="CP102" s="891"/>
      <c r="CQ102" s="892"/>
      <c r="CR102" s="893">
        <v>6</v>
      </c>
      <c r="CS102" s="853"/>
      <c r="CT102" s="853"/>
      <c r="CU102" s="853"/>
      <c r="CV102" s="894"/>
      <c r="CW102" s="893">
        <v>35</v>
      </c>
      <c r="CX102" s="853"/>
      <c r="CY102" s="853"/>
      <c r="CZ102" s="853"/>
      <c r="DA102" s="894"/>
      <c r="DB102" s="893" t="s">
        <v>575</v>
      </c>
      <c r="DC102" s="853"/>
      <c r="DD102" s="853"/>
      <c r="DE102" s="853"/>
      <c r="DF102" s="894"/>
      <c r="DG102" s="893">
        <v>3624</v>
      </c>
      <c r="DH102" s="853"/>
      <c r="DI102" s="853"/>
      <c r="DJ102" s="853"/>
      <c r="DK102" s="894"/>
      <c r="DL102" s="893" t="s">
        <v>575</v>
      </c>
      <c r="DM102" s="853"/>
      <c r="DN102" s="853"/>
      <c r="DO102" s="853"/>
      <c r="DP102" s="894"/>
      <c r="DQ102" s="893">
        <v>740</v>
      </c>
      <c r="DR102" s="853"/>
      <c r="DS102" s="853"/>
      <c r="DT102" s="853"/>
      <c r="DU102" s="894"/>
      <c r="DV102" s="789"/>
      <c r="DW102" s="790"/>
      <c r="DX102" s="790"/>
      <c r="DY102" s="790"/>
      <c r="DZ102" s="917"/>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8" t="s">
        <v>405</v>
      </c>
      <c r="BR103" s="918"/>
      <c r="BS103" s="918"/>
      <c r="BT103" s="918"/>
      <c r="BU103" s="918"/>
      <c r="BV103" s="918"/>
      <c r="BW103" s="918"/>
      <c r="BX103" s="918"/>
      <c r="BY103" s="918"/>
      <c r="BZ103" s="918"/>
      <c r="CA103" s="918"/>
      <c r="CB103" s="918"/>
      <c r="CC103" s="918"/>
      <c r="CD103" s="918"/>
      <c r="CE103" s="918"/>
      <c r="CF103" s="918"/>
      <c r="CG103" s="918"/>
      <c r="CH103" s="918"/>
      <c r="CI103" s="918"/>
      <c r="CJ103" s="918"/>
      <c r="CK103" s="918"/>
      <c r="CL103" s="918"/>
      <c r="CM103" s="918"/>
      <c r="CN103" s="918"/>
      <c r="CO103" s="918"/>
      <c r="CP103" s="918"/>
      <c r="CQ103" s="918"/>
      <c r="CR103" s="918"/>
      <c r="CS103" s="918"/>
      <c r="CT103" s="918"/>
      <c r="CU103" s="918"/>
      <c r="CV103" s="918"/>
      <c r="CW103" s="918"/>
      <c r="CX103" s="918"/>
      <c r="CY103" s="918"/>
      <c r="CZ103" s="918"/>
      <c r="DA103" s="918"/>
      <c r="DB103" s="918"/>
      <c r="DC103" s="918"/>
      <c r="DD103" s="918"/>
      <c r="DE103" s="918"/>
      <c r="DF103" s="918"/>
      <c r="DG103" s="918"/>
      <c r="DH103" s="918"/>
      <c r="DI103" s="918"/>
      <c r="DJ103" s="918"/>
      <c r="DK103" s="918"/>
      <c r="DL103" s="918"/>
      <c r="DM103" s="918"/>
      <c r="DN103" s="918"/>
      <c r="DO103" s="918"/>
      <c r="DP103" s="918"/>
      <c r="DQ103" s="918"/>
      <c r="DR103" s="918"/>
      <c r="DS103" s="918"/>
      <c r="DT103" s="918"/>
      <c r="DU103" s="918"/>
      <c r="DV103" s="918"/>
      <c r="DW103" s="918"/>
      <c r="DX103" s="918"/>
      <c r="DY103" s="918"/>
      <c r="DZ103" s="918"/>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9" t="s">
        <v>406</v>
      </c>
      <c r="BR104" s="919"/>
      <c r="BS104" s="919"/>
      <c r="BT104" s="919"/>
      <c r="BU104" s="919"/>
      <c r="BV104" s="919"/>
      <c r="BW104" s="919"/>
      <c r="BX104" s="919"/>
      <c r="BY104" s="919"/>
      <c r="BZ104" s="919"/>
      <c r="CA104" s="919"/>
      <c r="CB104" s="919"/>
      <c r="CC104" s="919"/>
      <c r="CD104" s="919"/>
      <c r="CE104" s="919"/>
      <c r="CF104" s="919"/>
      <c r="CG104" s="919"/>
      <c r="CH104" s="919"/>
      <c r="CI104" s="919"/>
      <c r="CJ104" s="919"/>
      <c r="CK104" s="919"/>
      <c r="CL104" s="919"/>
      <c r="CM104" s="919"/>
      <c r="CN104" s="919"/>
      <c r="CO104" s="919"/>
      <c r="CP104" s="919"/>
      <c r="CQ104" s="919"/>
      <c r="CR104" s="919"/>
      <c r="CS104" s="919"/>
      <c r="CT104" s="919"/>
      <c r="CU104" s="919"/>
      <c r="CV104" s="919"/>
      <c r="CW104" s="919"/>
      <c r="CX104" s="919"/>
      <c r="CY104" s="919"/>
      <c r="CZ104" s="919"/>
      <c r="DA104" s="919"/>
      <c r="DB104" s="919"/>
      <c r="DC104" s="919"/>
      <c r="DD104" s="919"/>
      <c r="DE104" s="919"/>
      <c r="DF104" s="919"/>
      <c r="DG104" s="919"/>
      <c r="DH104" s="919"/>
      <c r="DI104" s="919"/>
      <c r="DJ104" s="919"/>
      <c r="DK104" s="919"/>
      <c r="DL104" s="919"/>
      <c r="DM104" s="919"/>
      <c r="DN104" s="919"/>
      <c r="DO104" s="919"/>
      <c r="DP104" s="919"/>
      <c r="DQ104" s="919"/>
      <c r="DR104" s="919"/>
      <c r="DS104" s="919"/>
      <c r="DT104" s="919"/>
      <c r="DU104" s="919"/>
      <c r="DV104" s="919"/>
      <c r="DW104" s="919"/>
      <c r="DX104" s="919"/>
      <c r="DY104" s="919"/>
      <c r="DZ104" s="919"/>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20" t="s">
        <v>409</v>
      </c>
      <c r="B108" s="921"/>
      <c r="C108" s="921"/>
      <c r="D108" s="921"/>
      <c r="E108" s="921"/>
      <c r="F108" s="921"/>
      <c r="G108" s="921"/>
      <c r="H108" s="921"/>
      <c r="I108" s="921"/>
      <c r="J108" s="921"/>
      <c r="K108" s="921"/>
      <c r="L108" s="921"/>
      <c r="M108" s="921"/>
      <c r="N108" s="921"/>
      <c r="O108" s="921"/>
      <c r="P108" s="921"/>
      <c r="Q108" s="921"/>
      <c r="R108" s="921"/>
      <c r="S108" s="921"/>
      <c r="T108" s="921"/>
      <c r="U108" s="921"/>
      <c r="V108" s="921"/>
      <c r="W108" s="921"/>
      <c r="X108" s="921"/>
      <c r="Y108" s="921"/>
      <c r="Z108" s="921"/>
      <c r="AA108" s="921"/>
      <c r="AB108" s="921"/>
      <c r="AC108" s="921"/>
      <c r="AD108" s="921"/>
      <c r="AE108" s="921"/>
      <c r="AF108" s="921"/>
      <c r="AG108" s="921"/>
      <c r="AH108" s="921"/>
      <c r="AI108" s="921"/>
      <c r="AJ108" s="921"/>
      <c r="AK108" s="921"/>
      <c r="AL108" s="921"/>
      <c r="AM108" s="921"/>
      <c r="AN108" s="921"/>
      <c r="AO108" s="921"/>
      <c r="AP108" s="921"/>
      <c r="AQ108" s="921"/>
      <c r="AR108" s="921"/>
      <c r="AS108" s="921"/>
      <c r="AT108" s="922"/>
      <c r="AU108" s="920" t="s">
        <v>410</v>
      </c>
      <c r="AV108" s="921"/>
      <c r="AW108" s="921"/>
      <c r="AX108" s="921"/>
      <c r="AY108" s="921"/>
      <c r="AZ108" s="921"/>
      <c r="BA108" s="921"/>
      <c r="BB108" s="921"/>
      <c r="BC108" s="921"/>
      <c r="BD108" s="921"/>
      <c r="BE108" s="921"/>
      <c r="BF108" s="921"/>
      <c r="BG108" s="921"/>
      <c r="BH108" s="921"/>
      <c r="BI108" s="921"/>
      <c r="BJ108" s="921"/>
      <c r="BK108" s="921"/>
      <c r="BL108" s="921"/>
      <c r="BM108" s="921"/>
      <c r="BN108" s="921"/>
      <c r="BO108" s="921"/>
      <c r="BP108" s="921"/>
      <c r="BQ108" s="921"/>
      <c r="BR108" s="921"/>
      <c r="BS108" s="921"/>
      <c r="BT108" s="921"/>
      <c r="BU108" s="921"/>
      <c r="BV108" s="921"/>
      <c r="BW108" s="921"/>
      <c r="BX108" s="921"/>
      <c r="BY108" s="921"/>
      <c r="BZ108" s="921"/>
      <c r="CA108" s="921"/>
      <c r="CB108" s="921"/>
      <c r="CC108" s="921"/>
      <c r="CD108" s="921"/>
      <c r="CE108" s="921"/>
      <c r="CF108" s="921"/>
      <c r="CG108" s="921"/>
      <c r="CH108" s="921"/>
      <c r="CI108" s="921"/>
      <c r="CJ108" s="921"/>
      <c r="CK108" s="921"/>
      <c r="CL108" s="921"/>
      <c r="CM108" s="921"/>
      <c r="CN108" s="921"/>
      <c r="CO108" s="921"/>
      <c r="CP108" s="921"/>
      <c r="CQ108" s="921"/>
      <c r="CR108" s="921"/>
      <c r="CS108" s="921"/>
      <c r="CT108" s="921"/>
      <c r="CU108" s="921"/>
      <c r="CV108" s="921"/>
      <c r="CW108" s="921"/>
      <c r="CX108" s="921"/>
      <c r="CY108" s="921"/>
      <c r="CZ108" s="921"/>
      <c r="DA108" s="921"/>
      <c r="DB108" s="921"/>
      <c r="DC108" s="921"/>
      <c r="DD108" s="921"/>
      <c r="DE108" s="921"/>
      <c r="DF108" s="921"/>
      <c r="DG108" s="921"/>
      <c r="DH108" s="921"/>
      <c r="DI108" s="921"/>
      <c r="DJ108" s="921"/>
      <c r="DK108" s="921"/>
      <c r="DL108" s="921"/>
      <c r="DM108" s="921"/>
      <c r="DN108" s="921"/>
      <c r="DO108" s="921"/>
      <c r="DP108" s="921"/>
      <c r="DQ108" s="921"/>
      <c r="DR108" s="921"/>
      <c r="DS108" s="921"/>
      <c r="DT108" s="921"/>
      <c r="DU108" s="921"/>
      <c r="DV108" s="921"/>
      <c r="DW108" s="921"/>
      <c r="DX108" s="921"/>
      <c r="DY108" s="921"/>
      <c r="DZ108" s="922"/>
    </row>
    <row r="109" spans="1:131" s="230" customFormat="1" ht="26.25" customHeight="1" x14ac:dyDescent="0.2">
      <c r="A109" s="915" t="s">
        <v>411</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5" t="s">
        <v>412</v>
      </c>
      <c r="AB109" s="896"/>
      <c r="AC109" s="896"/>
      <c r="AD109" s="896"/>
      <c r="AE109" s="897"/>
      <c r="AF109" s="895" t="s">
        <v>413</v>
      </c>
      <c r="AG109" s="896"/>
      <c r="AH109" s="896"/>
      <c r="AI109" s="896"/>
      <c r="AJ109" s="897"/>
      <c r="AK109" s="895" t="s">
        <v>294</v>
      </c>
      <c r="AL109" s="896"/>
      <c r="AM109" s="896"/>
      <c r="AN109" s="896"/>
      <c r="AO109" s="897"/>
      <c r="AP109" s="895" t="s">
        <v>414</v>
      </c>
      <c r="AQ109" s="896"/>
      <c r="AR109" s="896"/>
      <c r="AS109" s="896"/>
      <c r="AT109" s="898"/>
      <c r="AU109" s="915" t="s">
        <v>411</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5" t="s">
        <v>412</v>
      </c>
      <c r="BR109" s="896"/>
      <c r="BS109" s="896"/>
      <c r="BT109" s="896"/>
      <c r="BU109" s="897"/>
      <c r="BV109" s="895" t="s">
        <v>413</v>
      </c>
      <c r="BW109" s="896"/>
      <c r="BX109" s="896"/>
      <c r="BY109" s="896"/>
      <c r="BZ109" s="897"/>
      <c r="CA109" s="895" t="s">
        <v>294</v>
      </c>
      <c r="CB109" s="896"/>
      <c r="CC109" s="896"/>
      <c r="CD109" s="896"/>
      <c r="CE109" s="897"/>
      <c r="CF109" s="916" t="s">
        <v>414</v>
      </c>
      <c r="CG109" s="916"/>
      <c r="CH109" s="916"/>
      <c r="CI109" s="916"/>
      <c r="CJ109" s="916"/>
      <c r="CK109" s="895" t="s">
        <v>415</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5" t="s">
        <v>412</v>
      </c>
      <c r="DH109" s="896"/>
      <c r="DI109" s="896"/>
      <c r="DJ109" s="896"/>
      <c r="DK109" s="897"/>
      <c r="DL109" s="895" t="s">
        <v>413</v>
      </c>
      <c r="DM109" s="896"/>
      <c r="DN109" s="896"/>
      <c r="DO109" s="896"/>
      <c r="DP109" s="897"/>
      <c r="DQ109" s="895" t="s">
        <v>294</v>
      </c>
      <c r="DR109" s="896"/>
      <c r="DS109" s="896"/>
      <c r="DT109" s="896"/>
      <c r="DU109" s="897"/>
      <c r="DV109" s="895" t="s">
        <v>414</v>
      </c>
      <c r="DW109" s="896"/>
      <c r="DX109" s="896"/>
      <c r="DY109" s="896"/>
      <c r="DZ109" s="898"/>
    </row>
    <row r="110" spans="1:131" s="230" customFormat="1" ht="26.25" customHeight="1" x14ac:dyDescent="0.2">
      <c r="A110" s="899" t="s">
        <v>416</v>
      </c>
      <c r="B110" s="900"/>
      <c r="C110" s="900"/>
      <c r="D110" s="900"/>
      <c r="E110" s="900"/>
      <c r="F110" s="900"/>
      <c r="G110" s="900"/>
      <c r="H110" s="900"/>
      <c r="I110" s="900"/>
      <c r="J110" s="900"/>
      <c r="K110" s="900"/>
      <c r="L110" s="900"/>
      <c r="M110" s="900"/>
      <c r="N110" s="900"/>
      <c r="O110" s="900"/>
      <c r="P110" s="900"/>
      <c r="Q110" s="900"/>
      <c r="R110" s="900"/>
      <c r="S110" s="900"/>
      <c r="T110" s="900"/>
      <c r="U110" s="900"/>
      <c r="V110" s="900"/>
      <c r="W110" s="900"/>
      <c r="X110" s="900"/>
      <c r="Y110" s="900"/>
      <c r="Z110" s="901"/>
      <c r="AA110" s="902">
        <v>10643804</v>
      </c>
      <c r="AB110" s="903"/>
      <c r="AC110" s="903"/>
      <c r="AD110" s="903"/>
      <c r="AE110" s="904"/>
      <c r="AF110" s="905">
        <v>11051465</v>
      </c>
      <c r="AG110" s="903"/>
      <c r="AH110" s="903"/>
      <c r="AI110" s="903"/>
      <c r="AJ110" s="904"/>
      <c r="AK110" s="905">
        <v>11945797</v>
      </c>
      <c r="AL110" s="903"/>
      <c r="AM110" s="903"/>
      <c r="AN110" s="903"/>
      <c r="AO110" s="904"/>
      <c r="AP110" s="906">
        <v>16.399999999999999</v>
      </c>
      <c r="AQ110" s="907"/>
      <c r="AR110" s="907"/>
      <c r="AS110" s="907"/>
      <c r="AT110" s="908"/>
      <c r="AU110" s="909" t="s">
        <v>69</v>
      </c>
      <c r="AV110" s="910"/>
      <c r="AW110" s="910"/>
      <c r="AX110" s="910"/>
      <c r="AY110" s="910"/>
      <c r="AZ110" s="932" t="s">
        <v>417</v>
      </c>
      <c r="BA110" s="900"/>
      <c r="BB110" s="900"/>
      <c r="BC110" s="900"/>
      <c r="BD110" s="900"/>
      <c r="BE110" s="900"/>
      <c r="BF110" s="900"/>
      <c r="BG110" s="900"/>
      <c r="BH110" s="900"/>
      <c r="BI110" s="900"/>
      <c r="BJ110" s="900"/>
      <c r="BK110" s="900"/>
      <c r="BL110" s="900"/>
      <c r="BM110" s="900"/>
      <c r="BN110" s="900"/>
      <c r="BO110" s="900"/>
      <c r="BP110" s="901"/>
      <c r="BQ110" s="933">
        <v>113684951</v>
      </c>
      <c r="BR110" s="934"/>
      <c r="BS110" s="934"/>
      <c r="BT110" s="934"/>
      <c r="BU110" s="934"/>
      <c r="BV110" s="934">
        <v>112892881</v>
      </c>
      <c r="BW110" s="934"/>
      <c r="BX110" s="934"/>
      <c r="BY110" s="934"/>
      <c r="BZ110" s="934"/>
      <c r="CA110" s="934">
        <v>113794141</v>
      </c>
      <c r="CB110" s="934"/>
      <c r="CC110" s="934"/>
      <c r="CD110" s="934"/>
      <c r="CE110" s="934"/>
      <c r="CF110" s="947">
        <v>156.19999999999999</v>
      </c>
      <c r="CG110" s="948"/>
      <c r="CH110" s="948"/>
      <c r="CI110" s="948"/>
      <c r="CJ110" s="948"/>
      <c r="CK110" s="949" t="s">
        <v>418</v>
      </c>
      <c r="CL110" s="950"/>
      <c r="CM110" s="932" t="s">
        <v>419</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933" t="s">
        <v>122</v>
      </c>
      <c r="DH110" s="934"/>
      <c r="DI110" s="934"/>
      <c r="DJ110" s="934"/>
      <c r="DK110" s="934"/>
      <c r="DL110" s="934" t="s">
        <v>122</v>
      </c>
      <c r="DM110" s="934"/>
      <c r="DN110" s="934"/>
      <c r="DO110" s="934"/>
      <c r="DP110" s="934"/>
      <c r="DQ110" s="934" t="s">
        <v>122</v>
      </c>
      <c r="DR110" s="934"/>
      <c r="DS110" s="934"/>
      <c r="DT110" s="934"/>
      <c r="DU110" s="934"/>
      <c r="DV110" s="935" t="s">
        <v>122</v>
      </c>
      <c r="DW110" s="935"/>
      <c r="DX110" s="935"/>
      <c r="DY110" s="935"/>
      <c r="DZ110" s="936"/>
    </row>
    <row r="111" spans="1:131" s="230" customFormat="1" ht="26.25" customHeight="1" x14ac:dyDescent="0.2">
      <c r="A111" s="937" t="s">
        <v>420</v>
      </c>
      <c r="B111" s="938"/>
      <c r="C111" s="938"/>
      <c r="D111" s="938"/>
      <c r="E111" s="938"/>
      <c r="F111" s="938"/>
      <c r="G111" s="938"/>
      <c r="H111" s="938"/>
      <c r="I111" s="938"/>
      <c r="J111" s="938"/>
      <c r="K111" s="938"/>
      <c r="L111" s="938"/>
      <c r="M111" s="938"/>
      <c r="N111" s="938"/>
      <c r="O111" s="938"/>
      <c r="P111" s="938"/>
      <c r="Q111" s="938"/>
      <c r="R111" s="938"/>
      <c r="S111" s="938"/>
      <c r="T111" s="938"/>
      <c r="U111" s="938"/>
      <c r="V111" s="938"/>
      <c r="W111" s="938"/>
      <c r="X111" s="938"/>
      <c r="Y111" s="938"/>
      <c r="Z111" s="939"/>
      <c r="AA111" s="940" t="s">
        <v>122</v>
      </c>
      <c r="AB111" s="941"/>
      <c r="AC111" s="941"/>
      <c r="AD111" s="941"/>
      <c r="AE111" s="942"/>
      <c r="AF111" s="943" t="s">
        <v>122</v>
      </c>
      <c r="AG111" s="941"/>
      <c r="AH111" s="941"/>
      <c r="AI111" s="941"/>
      <c r="AJ111" s="942"/>
      <c r="AK111" s="943" t="s">
        <v>122</v>
      </c>
      <c r="AL111" s="941"/>
      <c r="AM111" s="941"/>
      <c r="AN111" s="941"/>
      <c r="AO111" s="942"/>
      <c r="AP111" s="944" t="s">
        <v>122</v>
      </c>
      <c r="AQ111" s="945"/>
      <c r="AR111" s="945"/>
      <c r="AS111" s="945"/>
      <c r="AT111" s="946"/>
      <c r="AU111" s="911"/>
      <c r="AV111" s="912"/>
      <c r="AW111" s="912"/>
      <c r="AX111" s="912"/>
      <c r="AY111" s="912"/>
      <c r="AZ111" s="925" t="s">
        <v>421</v>
      </c>
      <c r="BA111" s="926"/>
      <c r="BB111" s="926"/>
      <c r="BC111" s="926"/>
      <c r="BD111" s="926"/>
      <c r="BE111" s="926"/>
      <c r="BF111" s="926"/>
      <c r="BG111" s="926"/>
      <c r="BH111" s="926"/>
      <c r="BI111" s="926"/>
      <c r="BJ111" s="926"/>
      <c r="BK111" s="926"/>
      <c r="BL111" s="926"/>
      <c r="BM111" s="926"/>
      <c r="BN111" s="926"/>
      <c r="BO111" s="926"/>
      <c r="BP111" s="927"/>
      <c r="BQ111" s="928">
        <v>4424965</v>
      </c>
      <c r="BR111" s="929"/>
      <c r="BS111" s="929"/>
      <c r="BT111" s="929"/>
      <c r="BU111" s="929"/>
      <c r="BV111" s="929">
        <v>3916930</v>
      </c>
      <c r="BW111" s="929"/>
      <c r="BX111" s="929"/>
      <c r="BY111" s="929"/>
      <c r="BZ111" s="929"/>
      <c r="CA111" s="929">
        <v>3245169</v>
      </c>
      <c r="CB111" s="929"/>
      <c r="CC111" s="929"/>
      <c r="CD111" s="929"/>
      <c r="CE111" s="929"/>
      <c r="CF111" s="923">
        <v>4.5</v>
      </c>
      <c r="CG111" s="924"/>
      <c r="CH111" s="924"/>
      <c r="CI111" s="924"/>
      <c r="CJ111" s="924"/>
      <c r="CK111" s="951"/>
      <c r="CL111" s="952"/>
      <c r="CM111" s="925" t="s">
        <v>422</v>
      </c>
      <c r="CN111" s="926"/>
      <c r="CO111" s="926"/>
      <c r="CP111" s="926"/>
      <c r="CQ111" s="926"/>
      <c r="CR111" s="926"/>
      <c r="CS111" s="926"/>
      <c r="CT111" s="926"/>
      <c r="CU111" s="926"/>
      <c r="CV111" s="926"/>
      <c r="CW111" s="926"/>
      <c r="CX111" s="926"/>
      <c r="CY111" s="926"/>
      <c r="CZ111" s="926"/>
      <c r="DA111" s="926"/>
      <c r="DB111" s="926"/>
      <c r="DC111" s="926"/>
      <c r="DD111" s="926"/>
      <c r="DE111" s="926"/>
      <c r="DF111" s="927"/>
      <c r="DG111" s="928">
        <v>668005</v>
      </c>
      <c r="DH111" s="929"/>
      <c r="DI111" s="929"/>
      <c r="DJ111" s="929"/>
      <c r="DK111" s="929"/>
      <c r="DL111" s="929">
        <v>411772</v>
      </c>
      <c r="DM111" s="929"/>
      <c r="DN111" s="929"/>
      <c r="DO111" s="929"/>
      <c r="DP111" s="929"/>
      <c r="DQ111" s="929">
        <v>373811</v>
      </c>
      <c r="DR111" s="929"/>
      <c r="DS111" s="929"/>
      <c r="DT111" s="929"/>
      <c r="DU111" s="929"/>
      <c r="DV111" s="930">
        <v>0.5</v>
      </c>
      <c r="DW111" s="930"/>
      <c r="DX111" s="930"/>
      <c r="DY111" s="930"/>
      <c r="DZ111" s="931"/>
    </row>
    <row r="112" spans="1:131" s="230" customFormat="1" ht="26.25" customHeight="1" x14ac:dyDescent="0.2">
      <c r="A112" s="955" t="s">
        <v>423</v>
      </c>
      <c r="B112" s="956"/>
      <c r="C112" s="926" t="s">
        <v>424</v>
      </c>
      <c r="D112" s="926"/>
      <c r="E112" s="926"/>
      <c r="F112" s="926"/>
      <c r="G112" s="926"/>
      <c r="H112" s="926"/>
      <c r="I112" s="926"/>
      <c r="J112" s="926"/>
      <c r="K112" s="926"/>
      <c r="L112" s="926"/>
      <c r="M112" s="926"/>
      <c r="N112" s="926"/>
      <c r="O112" s="926"/>
      <c r="P112" s="926"/>
      <c r="Q112" s="926"/>
      <c r="R112" s="926"/>
      <c r="S112" s="926"/>
      <c r="T112" s="926"/>
      <c r="U112" s="926"/>
      <c r="V112" s="926"/>
      <c r="W112" s="926"/>
      <c r="X112" s="926"/>
      <c r="Y112" s="926"/>
      <c r="Z112" s="927"/>
      <c r="AA112" s="961" t="s">
        <v>122</v>
      </c>
      <c r="AB112" s="962"/>
      <c r="AC112" s="962"/>
      <c r="AD112" s="962"/>
      <c r="AE112" s="963"/>
      <c r="AF112" s="964" t="s">
        <v>122</v>
      </c>
      <c r="AG112" s="962"/>
      <c r="AH112" s="962"/>
      <c r="AI112" s="962"/>
      <c r="AJ112" s="963"/>
      <c r="AK112" s="964" t="s">
        <v>122</v>
      </c>
      <c r="AL112" s="962"/>
      <c r="AM112" s="962"/>
      <c r="AN112" s="962"/>
      <c r="AO112" s="963"/>
      <c r="AP112" s="965" t="s">
        <v>122</v>
      </c>
      <c r="AQ112" s="966"/>
      <c r="AR112" s="966"/>
      <c r="AS112" s="966"/>
      <c r="AT112" s="967"/>
      <c r="AU112" s="911"/>
      <c r="AV112" s="912"/>
      <c r="AW112" s="912"/>
      <c r="AX112" s="912"/>
      <c r="AY112" s="912"/>
      <c r="AZ112" s="925" t="s">
        <v>425</v>
      </c>
      <c r="BA112" s="926"/>
      <c r="BB112" s="926"/>
      <c r="BC112" s="926"/>
      <c r="BD112" s="926"/>
      <c r="BE112" s="926"/>
      <c r="BF112" s="926"/>
      <c r="BG112" s="926"/>
      <c r="BH112" s="926"/>
      <c r="BI112" s="926"/>
      <c r="BJ112" s="926"/>
      <c r="BK112" s="926"/>
      <c r="BL112" s="926"/>
      <c r="BM112" s="926"/>
      <c r="BN112" s="926"/>
      <c r="BO112" s="926"/>
      <c r="BP112" s="927"/>
      <c r="BQ112" s="928">
        <v>27460583</v>
      </c>
      <c r="BR112" s="929"/>
      <c r="BS112" s="929"/>
      <c r="BT112" s="929"/>
      <c r="BU112" s="929"/>
      <c r="BV112" s="929">
        <v>25207451</v>
      </c>
      <c r="BW112" s="929"/>
      <c r="BX112" s="929"/>
      <c r="BY112" s="929"/>
      <c r="BZ112" s="929"/>
      <c r="CA112" s="929">
        <v>24861817</v>
      </c>
      <c r="CB112" s="929"/>
      <c r="CC112" s="929"/>
      <c r="CD112" s="929"/>
      <c r="CE112" s="929"/>
      <c r="CF112" s="923">
        <v>34.1</v>
      </c>
      <c r="CG112" s="924"/>
      <c r="CH112" s="924"/>
      <c r="CI112" s="924"/>
      <c r="CJ112" s="924"/>
      <c r="CK112" s="951"/>
      <c r="CL112" s="952"/>
      <c r="CM112" s="925" t="s">
        <v>426</v>
      </c>
      <c r="CN112" s="926"/>
      <c r="CO112" s="926"/>
      <c r="CP112" s="926"/>
      <c r="CQ112" s="926"/>
      <c r="CR112" s="926"/>
      <c r="CS112" s="926"/>
      <c r="CT112" s="926"/>
      <c r="CU112" s="926"/>
      <c r="CV112" s="926"/>
      <c r="CW112" s="926"/>
      <c r="CX112" s="926"/>
      <c r="CY112" s="926"/>
      <c r="CZ112" s="926"/>
      <c r="DA112" s="926"/>
      <c r="DB112" s="926"/>
      <c r="DC112" s="926"/>
      <c r="DD112" s="926"/>
      <c r="DE112" s="926"/>
      <c r="DF112" s="927"/>
      <c r="DG112" s="928" t="s">
        <v>122</v>
      </c>
      <c r="DH112" s="929"/>
      <c r="DI112" s="929"/>
      <c r="DJ112" s="929"/>
      <c r="DK112" s="929"/>
      <c r="DL112" s="929" t="s">
        <v>122</v>
      </c>
      <c r="DM112" s="929"/>
      <c r="DN112" s="929"/>
      <c r="DO112" s="929"/>
      <c r="DP112" s="929"/>
      <c r="DQ112" s="929" t="s">
        <v>122</v>
      </c>
      <c r="DR112" s="929"/>
      <c r="DS112" s="929"/>
      <c r="DT112" s="929"/>
      <c r="DU112" s="929"/>
      <c r="DV112" s="930" t="s">
        <v>122</v>
      </c>
      <c r="DW112" s="930"/>
      <c r="DX112" s="930"/>
      <c r="DY112" s="930"/>
      <c r="DZ112" s="931"/>
    </row>
    <row r="113" spans="1:130" s="230" customFormat="1" ht="26.25" customHeight="1" x14ac:dyDescent="0.2">
      <c r="A113" s="957"/>
      <c r="B113" s="958"/>
      <c r="C113" s="926" t="s">
        <v>427</v>
      </c>
      <c r="D113" s="926"/>
      <c r="E113" s="926"/>
      <c r="F113" s="926"/>
      <c r="G113" s="926"/>
      <c r="H113" s="926"/>
      <c r="I113" s="926"/>
      <c r="J113" s="926"/>
      <c r="K113" s="926"/>
      <c r="L113" s="926"/>
      <c r="M113" s="926"/>
      <c r="N113" s="926"/>
      <c r="O113" s="926"/>
      <c r="P113" s="926"/>
      <c r="Q113" s="926"/>
      <c r="R113" s="926"/>
      <c r="S113" s="926"/>
      <c r="T113" s="926"/>
      <c r="U113" s="926"/>
      <c r="V113" s="926"/>
      <c r="W113" s="926"/>
      <c r="X113" s="926"/>
      <c r="Y113" s="926"/>
      <c r="Z113" s="927"/>
      <c r="AA113" s="940">
        <v>2878933</v>
      </c>
      <c r="AB113" s="941"/>
      <c r="AC113" s="941"/>
      <c r="AD113" s="941"/>
      <c r="AE113" s="942"/>
      <c r="AF113" s="943">
        <v>2708891</v>
      </c>
      <c r="AG113" s="941"/>
      <c r="AH113" s="941"/>
      <c r="AI113" s="941"/>
      <c r="AJ113" s="942"/>
      <c r="AK113" s="943">
        <v>2989214</v>
      </c>
      <c r="AL113" s="941"/>
      <c r="AM113" s="941"/>
      <c r="AN113" s="941"/>
      <c r="AO113" s="942"/>
      <c r="AP113" s="944">
        <v>4.0999999999999996</v>
      </c>
      <c r="AQ113" s="945"/>
      <c r="AR113" s="945"/>
      <c r="AS113" s="945"/>
      <c r="AT113" s="946"/>
      <c r="AU113" s="911"/>
      <c r="AV113" s="912"/>
      <c r="AW113" s="912"/>
      <c r="AX113" s="912"/>
      <c r="AY113" s="912"/>
      <c r="AZ113" s="925" t="s">
        <v>428</v>
      </c>
      <c r="BA113" s="926"/>
      <c r="BB113" s="926"/>
      <c r="BC113" s="926"/>
      <c r="BD113" s="926"/>
      <c r="BE113" s="926"/>
      <c r="BF113" s="926"/>
      <c r="BG113" s="926"/>
      <c r="BH113" s="926"/>
      <c r="BI113" s="926"/>
      <c r="BJ113" s="926"/>
      <c r="BK113" s="926"/>
      <c r="BL113" s="926"/>
      <c r="BM113" s="926"/>
      <c r="BN113" s="926"/>
      <c r="BO113" s="926"/>
      <c r="BP113" s="927"/>
      <c r="BQ113" s="928">
        <v>1481586</v>
      </c>
      <c r="BR113" s="929"/>
      <c r="BS113" s="929"/>
      <c r="BT113" s="929"/>
      <c r="BU113" s="929"/>
      <c r="BV113" s="929">
        <v>1223224</v>
      </c>
      <c r="BW113" s="929"/>
      <c r="BX113" s="929"/>
      <c r="BY113" s="929"/>
      <c r="BZ113" s="929"/>
      <c r="CA113" s="929">
        <v>1473681</v>
      </c>
      <c r="CB113" s="929"/>
      <c r="CC113" s="929"/>
      <c r="CD113" s="929"/>
      <c r="CE113" s="929"/>
      <c r="CF113" s="923">
        <v>2</v>
      </c>
      <c r="CG113" s="924"/>
      <c r="CH113" s="924"/>
      <c r="CI113" s="924"/>
      <c r="CJ113" s="924"/>
      <c r="CK113" s="951"/>
      <c r="CL113" s="952"/>
      <c r="CM113" s="925" t="s">
        <v>429</v>
      </c>
      <c r="CN113" s="926"/>
      <c r="CO113" s="926"/>
      <c r="CP113" s="926"/>
      <c r="CQ113" s="926"/>
      <c r="CR113" s="926"/>
      <c r="CS113" s="926"/>
      <c r="CT113" s="926"/>
      <c r="CU113" s="926"/>
      <c r="CV113" s="926"/>
      <c r="CW113" s="926"/>
      <c r="CX113" s="926"/>
      <c r="CY113" s="926"/>
      <c r="CZ113" s="926"/>
      <c r="DA113" s="926"/>
      <c r="DB113" s="926"/>
      <c r="DC113" s="926"/>
      <c r="DD113" s="926"/>
      <c r="DE113" s="926"/>
      <c r="DF113" s="927"/>
      <c r="DG113" s="961" t="s">
        <v>122</v>
      </c>
      <c r="DH113" s="962"/>
      <c r="DI113" s="962"/>
      <c r="DJ113" s="962"/>
      <c r="DK113" s="963"/>
      <c r="DL113" s="964" t="s">
        <v>122</v>
      </c>
      <c r="DM113" s="962"/>
      <c r="DN113" s="962"/>
      <c r="DO113" s="962"/>
      <c r="DP113" s="963"/>
      <c r="DQ113" s="964" t="s">
        <v>122</v>
      </c>
      <c r="DR113" s="962"/>
      <c r="DS113" s="962"/>
      <c r="DT113" s="962"/>
      <c r="DU113" s="963"/>
      <c r="DV113" s="965" t="s">
        <v>122</v>
      </c>
      <c r="DW113" s="966"/>
      <c r="DX113" s="966"/>
      <c r="DY113" s="966"/>
      <c r="DZ113" s="967"/>
    </row>
    <row r="114" spans="1:130" s="230" customFormat="1" ht="26.25" customHeight="1" x14ac:dyDescent="0.2">
      <c r="A114" s="957"/>
      <c r="B114" s="958"/>
      <c r="C114" s="926" t="s">
        <v>430</v>
      </c>
      <c r="D114" s="926"/>
      <c r="E114" s="926"/>
      <c r="F114" s="926"/>
      <c r="G114" s="926"/>
      <c r="H114" s="926"/>
      <c r="I114" s="926"/>
      <c r="J114" s="926"/>
      <c r="K114" s="926"/>
      <c r="L114" s="926"/>
      <c r="M114" s="926"/>
      <c r="N114" s="926"/>
      <c r="O114" s="926"/>
      <c r="P114" s="926"/>
      <c r="Q114" s="926"/>
      <c r="R114" s="926"/>
      <c r="S114" s="926"/>
      <c r="T114" s="926"/>
      <c r="U114" s="926"/>
      <c r="V114" s="926"/>
      <c r="W114" s="926"/>
      <c r="X114" s="926"/>
      <c r="Y114" s="926"/>
      <c r="Z114" s="927"/>
      <c r="AA114" s="961">
        <v>381735</v>
      </c>
      <c r="AB114" s="962"/>
      <c r="AC114" s="962"/>
      <c r="AD114" s="962"/>
      <c r="AE114" s="963"/>
      <c r="AF114" s="964">
        <v>391137</v>
      </c>
      <c r="AG114" s="962"/>
      <c r="AH114" s="962"/>
      <c r="AI114" s="962"/>
      <c r="AJ114" s="963"/>
      <c r="AK114" s="964">
        <v>320746</v>
      </c>
      <c r="AL114" s="962"/>
      <c r="AM114" s="962"/>
      <c r="AN114" s="962"/>
      <c r="AO114" s="963"/>
      <c r="AP114" s="965">
        <v>0.4</v>
      </c>
      <c r="AQ114" s="966"/>
      <c r="AR114" s="966"/>
      <c r="AS114" s="966"/>
      <c r="AT114" s="967"/>
      <c r="AU114" s="911"/>
      <c r="AV114" s="912"/>
      <c r="AW114" s="912"/>
      <c r="AX114" s="912"/>
      <c r="AY114" s="912"/>
      <c r="AZ114" s="925" t="s">
        <v>431</v>
      </c>
      <c r="BA114" s="926"/>
      <c r="BB114" s="926"/>
      <c r="BC114" s="926"/>
      <c r="BD114" s="926"/>
      <c r="BE114" s="926"/>
      <c r="BF114" s="926"/>
      <c r="BG114" s="926"/>
      <c r="BH114" s="926"/>
      <c r="BI114" s="926"/>
      <c r="BJ114" s="926"/>
      <c r="BK114" s="926"/>
      <c r="BL114" s="926"/>
      <c r="BM114" s="926"/>
      <c r="BN114" s="926"/>
      <c r="BO114" s="926"/>
      <c r="BP114" s="927"/>
      <c r="BQ114" s="928">
        <v>13040558</v>
      </c>
      <c r="BR114" s="929"/>
      <c r="BS114" s="929"/>
      <c r="BT114" s="929"/>
      <c r="BU114" s="929"/>
      <c r="BV114" s="929">
        <v>13076804</v>
      </c>
      <c r="BW114" s="929"/>
      <c r="BX114" s="929"/>
      <c r="BY114" s="929"/>
      <c r="BZ114" s="929"/>
      <c r="CA114" s="929">
        <v>13360282</v>
      </c>
      <c r="CB114" s="929"/>
      <c r="CC114" s="929"/>
      <c r="CD114" s="929"/>
      <c r="CE114" s="929"/>
      <c r="CF114" s="923">
        <v>18.3</v>
      </c>
      <c r="CG114" s="924"/>
      <c r="CH114" s="924"/>
      <c r="CI114" s="924"/>
      <c r="CJ114" s="924"/>
      <c r="CK114" s="951"/>
      <c r="CL114" s="952"/>
      <c r="CM114" s="925" t="s">
        <v>432</v>
      </c>
      <c r="CN114" s="926"/>
      <c r="CO114" s="926"/>
      <c r="CP114" s="926"/>
      <c r="CQ114" s="926"/>
      <c r="CR114" s="926"/>
      <c r="CS114" s="926"/>
      <c r="CT114" s="926"/>
      <c r="CU114" s="926"/>
      <c r="CV114" s="926"/>
      <c r="CW114" s="926"/>
      <c r="CX114" s="926"/>
      <c r="CY114" s="926"/>
      <c r="CZ114" s="926"/>
      <c r="DA114" s="926"/>
      <c r="DB114" s="926"/>
      <c r="DC114" s="926"/>
      <c r="DD114" s="926"/>
      <c r="DE114" s="926"/>
      <c r="DF114" s="927"/>
      <c r="DG114" s="961" t="s">
        <v>122</v>
      </c>
      <c r="DH114" s="962"/>
      <c r="DI114" s="962"/>
      <c r="DJ114" s="962"/>
      <c r="DK114" s="963"/>
      <c r="DL114" s="964" t="s">
        <v>122</v>
      </c>
      <c r="DM114" s="962"/>
      <c r="DN114" s="962"/>
      <c r="DO114" s="962"/>
      <c r="DP114" s="963"/>
      <c r="DQ114" s="964" t="s">
        <v>122</v>
      </c>
      <c r="DR114" s="962"/>
      <c r="DS114" s="962"/>
      <c r="DT114" s="962"/>
      <c r="DU114" s="963"/>
      <c r="DV114" s="965" t="s">
        <v>122</v>
      </c>
      <c r="DW114" s="966"/>
      <c r="DX114" s="966"/>
      <c r="DY114" s="966"/>
      <c r="DZ114" s="967"/>
    </row>
    <row r="115" spans="1:130" s="230" customFormat="1" ht="26.25" customHeight="1" x14ac:dyDescent="0.2">
      <c r="A115" s="957"/>
      <c r="B115" s="958"/>
      <c r="C115" s="926" t="s">
        <v>433</v>
      </c>
      <c r="D115" s="926"/>
      <c r="E115" s="926"/>
      <c r="F115" s="926"/>
      <c r="G115" s="926"/>
      <c r="H115" s="926"/>
      <c r="I115" s="926"/>
      <c r="J115" s="926"/>
      <c r="K115" s="926"/>
      <c r="L115" s="926"/>
      <c r="M115" s="926"/>
      <c r="N115" s="926"/>
      <c r="O115" s="926"/>
      <c r="P115" s="926"/>
      <c r="Q115" s="926"/>
      <c r="R115" s="926"/>
      <c r="S115" s="926"/>
      <c r="T115" s="926"/>
      <c r="U115" s="926"/>
      <c r="V115" s="926"/>
      <c r="W115" s="926"/>
      <c r="X115" s="926"/>
      <c r="Y115" s="926"/>
      <c r="Z115" s="927"/>
      <c r="AA115" s="940">
        <v>10679</v>
      </c>
      <c r="AB115" s="941"/>
      <c r="AC115" s="941"/>
      <c r="AD115" s="941"/>
      <c r="AE115" s="942"/>
      <c r="AF115" s="943">
        <v>10679</v>
      </c>
      <c r="AG115" s="941"/>
      <c r="AH115" s="941"/>
      <c r="AI115" s="941"/>
      <c r="AJ115" s="942"/>
      <c r="AK115" s="943">
        <v>10679</v>
      </c>
      <c r="AL115" s="941"/>
      <c r="AM115" s="941"/>
      <c r="AN115" s="941"/>
      <c r="AO115" s="942"/>
      <c r="AP115" s="944">
        <v>0</v>
      </c>
      <c r="AQ115" s="945"/>
      <c r="AR115" s="945"/>
      <c r="AS115" s="945"/>
      <c r="AT115" s="946"/>
      <c r="AU115" s="911"/>
      <c r="AV115" s="912"/>
      <c r="AW115" s="912"/>
      <c r="AX115" s="912"/>
      <c r="AY115" s="912"/>
      <c r="AZ115" s="925" t="s">
        <v>434</v>
      </c>
      <c r="BA115" s="926"/>
      <c r="BB115" s="926"/>
      <c r="BC115" s="926"/>
      <c r="BD115" s="926"/>
      <c r="BE115" s="926"/>
      <c r="BF115" s="926"/>
      <c r="BG115" s="926"/>
      <c r="BH115" s="926"/>
      <c r="BI115" s="926"/>
      <c r="BJ115" s="926"/>
      <c r="BK115" s="926"/>
      <c r="BL115" s="926"/>
      <c r="BM115" s="926"/>
      <c r="BN115" s="926"/>
      <c r="BO115" s="926"/>
      <c r="BP115" s="927"/>
      <c r="BQ115" s="928">
        <v>1075224</v>
      </c>
      <c r="BR115" s="929"/>
      <c r="BS115" s="929"/>
      <c r="BT115" s="929"/>
      <c r="BU115" s="929"/>
      <c r="BV115" s="929">
        <v>906229</v>
      </c>
      <c r="BW115" s="929"/>
      <c r="BX115" s="929"/>
      <c r="BY115" s="929"/>
      <c r="BZ115" s="929"/>
      <c r="CA115" s="929">
        <v>740071</v>
      </c>
      <c r="CB115" s="929"/>
      <c r="CC115" s="929"/>
      <c r="CD115" s="929"/>
      <c r="CE115" s="929"/>
      <c r="CF115" s="923">
        <v>1</v>
      </c>
      <c r="CG115" s="924"/>
      <c r="CH115" s="924"/>
      <c r="CI115" s="924"/>
      <c r="CJ115" s="924"/>
      <c r="CK115" s="951"/>
      <c r="CL115" s="952"/>
      <c r="CM115" s="925" t="s">
        <v>435</v>
      </c>
      <c r="CN115" s="926"/>
      <c r="CO115" s="926"/>
      <c r="CP115" s="926"/>
      <c r="CQ115" s="926"/>
      <c r="CR115" s="926"/>
      <c r="CS115" s="926"/>
      <c r="CT115" s="926"/>
      <c r="CU115" s="926"/>
      <c r="CV115" s="926"/>
      <c r="CW115" s="926"/>
      <c r="CX115" s="926"/>
      <c r="CY115" s="926"/>
      <c r="CZ115" s="926"/>
      <c r="DA115" s="926"/>
      <c r="DB115" s="926"/>
      <c r="DC115" s="926"/>
      <c r="DD115" s="926"/>
      <c r="DE115" s="926"/>
      <c r="DF115" s="927"/>
      <c r="DG115" s="961">
        <v>3756960</v>
      </c>
      <c r="DH115" s="962"/>
      <c r="DI115" s="962"/>
      <c r="DJ115" s="962"/>
      <c r="DK115" s="963"/>
      <c r="DL115" s="964">
        <v>3505158</v>
      </c>
      <c r="DM115" s="962"/>
      <c r="DN115" s="962"/>
      <c r="DO115" s="962"/>
      <c r="DP115" s="963"/>
      <c r="DQ115" s="964">
        <v>2871358</v>
      </c>
      <c r="DR115" s="962"/>
      <c r="DS115" s="962"/>
      <c r="DT115" s="962"/>
      <c r="DU115" s="963"/>
      <c r="DV115" s="965">
        <v>3.9</v>
      </c>
      <c r="DW115" s="966"/>
      <c r="DX115" s="966"/>
      <c r="DY115" s="966"/>
      <c r="DZ115" s="967"/>
    </row>
    <row r="116" spans="1:130" s="230" customFormat="1" ht="26.25" customHeight="1" x14ac:dyDescent="0.2">
      <c r="A116" s="959"/>
      <c r="B116" s="960"/>
      <c r="C116" s="968" t="s">
        <v>436</v>
      </c>
      <c r="D116" s="968"/>
      <c r="E116" s="968"/>
      <c r="F116" s="968"/>
      <c r="G116" s="968"/>
      <c r="H116" s="968"/>
      <c r="I116" s="968"/>
      <c r="J116" s="968"/>
      <c r="K116" s="968"/>
      <c r="L116" s="968"/>
      <c r="M116" s="968"/>
      <c r="N116" s="968"/>
      <c r="O116" s="968"/>
      <c r="P116" s="968"/>
      <c r="Q116" s="968"/>
      <c r="R116" s="968"/>
      <c r="S116" s="968"/>
      <c r="T116" s="968"/>
      <c r="U116" s="968"/>
      <c r="V116" s="968"/>
      <c r="W116" s="968"/>
      <c r="X116" s="968"/>
      <c r="Y116" s="968"/>
      <c r="Z116" s="969"/>
      <c r="AA116" s="961">
        <v>360</v>
      </c>
      <c r="AB116" s="962"/>
      <c r="AC116" s="962"/>
      <c r="AD116" s="962"/>
      <c r="AE116" s="963"/>
      <c r="AF116" s="964">
        <v>1233</v>
      </c>
      <c r="AG116" s="962"/>
      <c r="AH116" s="962"/>
      <c r="AI116" s="962"/>
      <c r="AJ116" s="963"/>
      <c r="AK116" s="964">
        <v>3848</v>
      </c>
      <c r="AL116" s="962"/>
      <c r="AM116" s="962"/>
      <c r="AN116" s="962"/>
      <c r="AO116" s="963"/>
      <c r="AP116" s="965">
        <v>0</v>
      </c>
      <c r="AQ116" s="966"/>
      <c r="AR116" s="966"/>
      <c r="AS116" s="966"/>
      <c r="AT116" s="967"/>
      <c r="AU116" s="911"/>
      <c r="AV116" s="912"/>
      <c r="AW116" s="912"/>
      <c r="AX116" s="912"/>
      <c r="AY116" s="912"/>
      <c r="AZ116" s="970" t="s">
        <v>437</v>
      </c>
      <c r="BA116" s="971"/>
      <c r="BB116" s="971"/>
      <c r="BC116" s="971"/>
      <c r="BD116" s="971"/>
      <c r="BE116" s="971"/>
      <c r="BF116" s="971"/>
      <c r="BG116" s="971"/>
      <c r="BH116" s="971"/>
      <c r="BI116" s="971"/>
      <c r="BJ116" s="971"/>
      <c r="BK116" s="971"/>
      <c r="BL116" s="971"/>
      <c r="BM116" s="971"/>
      <c r="BN116" s="971"/>
      <c r="BO116" s="971"/>
      <c r="BP116" s="972"/>
      <c r="BQ116" s="928" t="s">
        <v>122</v>
      </c>
      <c r="BR116" s="929"/>
      <c r="BS116" s="929"/>
      <c r="BT116" s="929"/>
      <c r="BU116" s="929"/>
      <c r="BV116" s="929" t="s">
        <v>122</v>
      </c>
      <c r="BW116" s="929"/>
      <c r="BX116" s="929"/>
      <c r="BY116" s="929"/>
      <c r="BZ116" s="929"/>
      <c r="CA116" s="929" t="s">
        <v>122</v>
      </c>
      <c r="CB116" s="929"/>
      <c r="CC116" s="929"/>
      <c r="CD116" s="929"/>
      <c r="CE116" s="929"/>
      <c r="CF116" s="923" t="s">
        <v>122</v>
      </c>
      <c r="CG116" s="924"/>
      <c r="CH116" s="924"/>
      <c r="CI116" s="924"/>
      <c r="CJ116" s="924"/>
      <c r="CK116" s="951"/>
      <c r="CL116" s="952"/>
      <c r="CM116" s="925" t="s">
        <v>438</v>
      </c>
      <c r="CN116" s="926"/>
      <c r="CO116" s="926"/>
      <c r="CP116" s="926"/>
      <c r="CQ116" s="926"/>
      <c r="CR116" s="926"/>
      <c r="CS116" s="926"/>
      <c r="CT116" s="926"/>
      <c r="CU116" s="926"/>
      <c r="CV116" s="926"/>
      <c r="CW116" s="926"/>
      <c r="CX116" s="926"/>
      <c r="CY116" s="926"/>
      <c r="CZ116" s="926"/>
      <c r="DA116" s="926"/>
      <c r="DB116" s="926"/>
      <c r="DC116" s="926"/>
      <c r="DD116" s="926"/>
      <c r="DE116" s="926"/>
      <c r="DF116" s="927"/>
      <c r="DG116" s="961" t="s">
        <v>122</v>
      </c>
      <c r="DH116" s="962"/>
      <c r="DI116" s="962"/>
      <c r="DJ116" s="962"/>
      <c r="DK116" s="963"/>
      <c r="DL116" s="964" t="s">
        <v>122</v>
      </c>
      <c r="DM116" s="962"/>
      <c r="DN116" s="962"/>
      <c r="DO116" s="962"/>
      <c r="DP116" s="963"/>
      <c r="DQ116" s="964" t="s">
        <v>122</v>
      </c>
      <c r="DR116" s="962"/>
      <c r="DS116" s="962"/>
      <c r="DT116" s="962"/>
      <c r="DU116" s="963"/>
      <c r="DV116" s="965" t="s">
        <v>122</v>
      </c>
      <c r="DW116" s="966"/>
      <c r="DX116" s="966"/>
      <c r="DY116" s="966"/>
      <c r="DZ116" s="967"/>
    </row>
    <row r="117" spans="1:130" s="230" customFormat="1" ht="26.25" customHeight="1" x14ac:dyDescent="0.2">
      <c r="A117" s="91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980" t="s">
        <v>439</v>
      </c>
      <c r="Z117" s="897"/>
      <c r="AA117" s="981">
        <v>13915511</v>
      </c>
      <c r="AB117" s="982"/>
      <c r="AC117" s="982"/>
      <c r="AD117" s="982"/>
      <c r="AE117" s="983"/>
      <c r="AF117" s="984">
        <v>14163405</v>
      </c>
      <c r="AG117" s="982"/>
      <c r="AH117" s="982"/>
      <c r="AI117" s="982"/>
      <c r="AJ117" s="983"/>
      <c r="AK117" s="984">
        <v>15270284</v>
      </c>
      <c r="AL117" s="982"/>
      <c r="AM117" s="982"/>
      <c r="AN117" s="982"/>
      <c r="AO117" s="983"/>
      <c r="AP117" s="985"/>
      <c r="AQ117" s="986"/>
      <c r="AR117" s="986"/>
      <c r="AS117" s="986"/>
      <c r="AT117" s="987"/>
      <c r="AU117" s="911"/>
      <c r="AV117" s="912"/>
      <c r="AW117" s="912"/>
      <c r="AX117" s="912"/>
      <c r="AY117" s="912"/>
      <c r="AZ117" s="977" t="s">
        <v>440</v>
      </c>
      <c r="BA117" s="978"/>
      <c r="BB117" s="978"/>
      <c r="BC117" s="978"/>
      <c r="BD117" s="978"/>
      <c r="BE117" s="978"/>
      <c r="BF117" s="978"/>
      <c r="BG117" s="978"/>
      <c r="BH117" s="978"/>
      <c r="BI117" s="978"/>
      <c r="BJ117" s="978"/>
      <c r="BK117" s="978"/>
      <c r="BL117" s="978"/>
      <c r="BM117" s="978"/>
      <c r="BN117" s="978"/>
      <c r="BO117" s="978"/>
      <c r="BP117" s="979"/>
      <c r="BQ117" s="928" t="s">
        <v>122</v>
      </c>
      <c r="BR117" s="929"/>
      <c r="BS117" s="929"/>
      <c r="BT117" s="929"/>
      <c r="BU117" s="929"/>
      <c r="BV117" s="929" t="s">
        <v>122</v>
      </c>
      <c r="BW117" s="929"/>
      <c r="BX117" s="929"/>
      <c r="BY117" s="929"/>
      <c r="BZ117" s="929"/>
      <c r="CA117" s="929" t="s">
        <v>122</v>
      </c>
      <c r="CB117" s="929"/>
      <c r="CC117" s="929"/>
      <c r="CD117" s="929"/>
      <c r="CE117" s="929"/>
      <c r="CF117" s="923" t="s">
        <v>122</v>
      </c>
      <c r="CG117" s="924"/>
      <c r="CH117" s="924"/>
      <c r="CI117" s="924"/>
      <c r="CJ117" s="924"/>
      <c r="CK117" s="951"/>
      <c r="CL117" s="952"/>
      <c r="CM117" s="925" t="s">
        <v>441</v>
      </c>
      <c r="CN117" s="926"/>
      <c r="CO117" s="926"/>
      <c r="CP117" s="926"/>
      <c r="CQ117" s="926"/>
      <c r="CR117" s="926"/>
      <c r="CS117" s="926"/>
      <c r="CT117" s="926"/>
      <c r="CU117" s="926"/>
      <c r="CV117" s="926"/>
      <c r="CW117" s="926"/>
      <c r="CX117" s="926"/>
      <c r="CY117" s="926"/>
      <c r="CZ117" s="926"/>
      <c r="DA117" s="926"/>
      <c r="DB117" s="926"/>
      <c r="DC117" s="926"/>
      <c r="DD117" s="926"/>
      <c r="DE117" s="926"/>
      <c r="DF117" s="927"/>
      <c r="DG117" s="961" t="s">
        <v>122</v>
      </c>
      <c r="DH117" s="962"/>
      <c r="DI117" s="962"/>
      <c r="DJ117" s="962"/>
      <c r="DK117" s="963"/>
      <c r="DL117" s="964" t="s">
        <v>122</v>
      </c>
      <c r="DM117" s="962"/>
      <c r="DN117" s="962"/>
      <c r="DO117" s="962"/>
      <c r="DP117" s="963"/>
      <c r="DQ117" s="964" t="s">
        <v>122</v>
      </c>
      <c r="DR117" s="962"/>
      <c r="DS117" s="962"/>
      <c r="DT117" s="962"/>
      <c r="DU117" s="963"/>
      <c r="DV117" s="965" t="s">
        <v>122</v>
      </c>
      <c r="DW117" s="966"/>
      <c r="DX117" s="966"/>
      <c r="DY117" s="966"/>
      <c r="DZ117" s="967"/>
    </row>
    <row r="118" spans="1:130" s="230" customFormat="1" ht="26.25" customHeight="1" x14ac:dyDescent="0.2">
      <c r="A118" s="915" t="s">
        <v>415</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5" t="s">
        <v>412</v>
      </c>
      <c r="AB118" s="896"/>
      <c r="AC118" s="896"/>
      <c r="AD118" s="896"/>
      <c r="AE118" s="897"/>
      <c r="AF118" s="895" t="s">
        <v>413</v>
      </c>
      <c r="AG118" s="896"/>
      <c r="AH118" s="896"/>
      <c r="AI118" s="896"/>
      <c r="AJ118" s="897"/>
      <c r="AK118" s="895" t="s">
        <v>294</v>
      </c>
      <c r="AL118" s="896"/>
      <c r="AM118" s="896"/>
      <c r="AN118" s="896"/>
      <c r="AO118" s="897"/>
      <c r="AP118" s="973" t="s">
        <v>414</v>
      </c>
      <c r="AQ118" s="974"/>
      <c r="AR118" s="974"/>
      <c r="AS118" s="974"/>
      <c r="AT118" s="975"/>
      <c r="AU118" s="911"/>
      <c r="AV118" s="912"/>
      <c r="AW118" s="912"/>
      <c r="AX118" s="912"/>
      <c r="AY118" s="912"/>
      <c r="AZ118" s="976" t="s">
        <v>442</v>
      </c>
      <c r="BA118" s="968"/>
      <c r="BB118" s="968"/>
      <c r="BC118" s="968"/>
      <c r="BD118" s="968"/>
      <c r="BE118" s="968"/>
      <c r="BF118" s="968"/>
      <c r="BG118" s="968"/>
      <c r="BH118" s="968"/>
      <c r="BI118" s="968"/>
      <c r="BJ118" s="968"/>
      <c r="BK118" s="968"/>
      <c r="BL118" s="968"/>
      <c r="BM118" s="968"/>
      <c r="BN118" s="968"/>
      <c r="BO118" s="968"/>
      <c r="BP118" s="969"/>
      <c r="BQ118" s="1002" t="s">
        <v>122</v>
      </c>
      <c r="BR118" s="1003"/>
      <c r="BS118" s="1003"/>
      <c r="BT118" s="1003"/>
      <c r="BU118" s="1003"/>
      <c r="BV118" s="1003" t="s">
        <v>122</v>
      </c>
      <c r="BW118" s="1003"/>
      <c r="BX118" s="1003"/>
      <c r="BY118" s="1003"/>
      <c r="BZ118" s="1003"/>
      <c r="CA118" s="1003" t="s">
        <v>122</v>
      </c>
      <c r="CB118" s="1003"/>
      <c r="CC118" s="1003"/>
      <c r="CD118" s="1003"/>
      <c r="CE118" s="1003"/>
      <c r="CF118" s="923" t="s">
        <v>122</v>
      </c>
      <c r="CG118" s="924"/>
      <c r="CH118" s="924"/>
      <c r="CI118" s="924"/>
      <c r="CJ118" s="924"/>
      <c r="CK118" s="951"/>
      <c r="CL118" s="952"/>
      <c r="CM118" s="925" t="s">
        <v>443</v>
      </c>
      <c r="CN118" s="926"/>
      <c r="CO118" s="926"/>
      <c r="CP118" s="926"/>
      <c r="CQ118" s="926"/>
      <c r="CR118" s="926"/>
      <c r="CS118" s="926"/>
      <c r="CT118" s="926"/>
      <c r="CU118" s="926"/>
      <c r="CV118" s="926"/>
      <c r="CW118" s="926"/>
      <c r="CX118" s="926"/>
      <c r="CY118" s="926"/>
      <c r="CZ118" s="926"/>
      <c r="DA118" s="926"/>
      <c r="DB118" s="926"/>
      <c r="DC118" s="926"/>
      <c r="DD118" s="926"/>
      <c r="DE118" s="926"/>
      <c r="DF118" s="927"/>
      <c r="DG118" s="961" t="s">
        <v>122</v>
      </c>
      <c r="DH118" s="962"/>
      <c r="DI118" s="962"/>
      <c r="DJ118" s="962"/>
      <c r="DK118" s="963"/>
      <c r="DL118" s="964" t="s">
        <v>122</v>
      </c>
      <c r="DM118" s="962"/>
      <c r="DN118" s="962"/>
      <c r="DO118" s="962"/>
      <c r="DP118" s="963"/>
      <c r="DQ118" s="964" t="s">
        <v>122</v>
      </c>
      <c r="DR118" s="962"/>
      <c r="DS118" s="962"/>
      <c r="DT118" s="962"/>
      <c r="DU118" s="963"/>
      <c r="DV118" s="965" t="s">
        <v>122</v>
      </c>
      <c r="DW118" s="966"/>
      <c r="DX118" s="966"/>
      <c r="DY118" s="966"/>
      <c r="DZ118" s="967"/>
    </row>
    <row r="119" spans="1:130" s="230" customFormat="1" ht="26.25" customHeight="1" x14ac:dyDescent="0.2">
      <c r="A119" s="1059" t="s">
        <v>418</v>
      </c>
      <c r="B119" s="950"/>
      <c r="C119" s="932" t="s">
        <v>419</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122</v>
      </c>
      <c r="AB119" s="903"/>
      <c r="AC119" s="903"/>
      <c r="AD119" s="903"/>
      <c r="AE119" s="904"/>
      <c r="AF119" s="905" t="s">
        <v>122</v>
      </c>
      <c r="AG119" s="903"/>
      <c r="AH119" s="903"/>
      <c r="AI119" s="903"/>
      <c r="AJ119" s="904"/>
      <c r="AK119" s="905" t="s">
        <v>122</v>
      </c>
      <c r="AL119" s="903"/>
      <c r="AM119" s="903"/>
      <c r="AN119" s="903"/>
      <c r="AO119" s="904"/>
      <c r="AP119" s="906" t="s">
        <v>122</v>
      </c>
      <c r="AQ119" s="907"/>
      <c r="AR119" s="907"/>
      <c r="AS119" s="907"/>
      <c r="AT119" s="908"/>
      <c r="AU119" s="913"/>
      <c r="AV119" s="914"/>
      <c r="AW119" s="914"/>
      <c r="AX119" s="914"/>
      <c r="AY119" s="914"/>
      <c r="AZ119" s="251" t="s">
        <v>177</v>
      </c>
      <c r="BA119" s="251"/>
      <c r="BB119" s="251"/>
      <c r="BC119" s="251"/>
      <c r="BD119" s="251"/>
      <c r="BE119" s="251"/>
      <c r="BF119" s="251"/>
      <c r="BG119" s="251"/>
      <c r="BH119" s="251"/>
      <c r="BI119" s="251"/>
      <c r="BJ119" s="251"/>
      <c r="BK119" s="251"/>
      <c r="BL119" s="251"/>
      <c r="BM119" s="251"/>
      <c r="BN119" s="251"/>
      <c r="BO119" s="980" t="s">
        <v>444</v>
      </c>
      <c r="BP119" s="1008"/>
      <c r="BQ119" s="1002">
        <v>161167867</v>
      </c>
      <c r="BR119" s="1003"/>
      <c r="BS119" s="1003"/>
      <c r="BT119" s="1003"/>
      <c r="BU119" s="1003"/>
      <c r="BV119" s="1003">
        <v>157223519</v>
      </c>
      <c r="BW119" s="1003"/>
      <c r="BX119" s="1003"/>
      <c r="BY119" s="1003"/>
      <c r="BZ119" s="1003"/>
      <c r="CA119" s="1003">
        <v>157475161</v>
      </c>
      <c r="CB119" s="1003"/>
      <c r="CC119" s="1003"/>
      <c r="CD119" s="1003"/>
      <c r="CE119" s="1003"/>
      <c r="CF119" s="1004"/>
      <c r="CG119" s="1005"/>
      <c r="CH119" s="1005"/>
      <c r="CI119" s="1005"/>
      <c r="CJ119" s="1006"/>
      <c r="CK119" s="953"/>
      <c r="CL119" s="954"/>
      <c r="CM119" s="976" t="s">
        <v>445</v>
      </c>
      <c r="CN119" s="968"/>
      <c r="CO119" s="968"/>
      <c r="CP119" s="968"/>
      <c r="CQ119" s="968"/>
      <c r="CR119" s="968"/>
      <c r="CS119" s="968"/>
      <c r="CT119" s="968"/>
      <c r="CU119" s="968"/>
      <c r="CV119" s="968"/>
      <c r="CW119" s="968"/>
      <c r="CX119" s="968"/>
      <c r="CY119" s="968"/>
      <c r="CZ119" s="968"/>
      <c r="DA119" s="968"/>
      <c r="DB119" s="968"/>
      <c r="DC119" s="968"/>
      <c r="DD119" s="968"/>
      <c r="DE119" s="968"/>
      <c r="DF119" s="969"/>
      <c r="DG119" s="1007" t="s">
        <v>122</v>
      </c>
      <c r="DH119" s="989"/>
      <c r="DI119" s="989"/>
      <c r="DJ119" s="989"/>
      <c r="DK119" s="990"/>
      <c r="DL119" s="988" t="s">
        <v>122</v>
      </c>
      <c r="DM119" s="989"/>
      <c r="DN119" s="989"/>
      <c r="DO119" s="989"/>
      <c r="DP119" s="990"/>
      <c r="DQ119" s="988" t="s">
        <v>122</v>
      </c>
      <c r="DR119" s="989"/>
      <c r="DS119" s="989"/>
      <c r="DT119" s="989"/>
      <c r="DU119" s="990"/>
      <c r="DV119" s="991" t="s">
        <v>122</v>
      </c>
      <c r="DW119" s="992"/>
      <c r="DX119" s="992"/>
      <c r="DY119" s="992"/>
      <c r="DZ119" s="993"/>
    </row>
    <row r="120" spans="1:130" s="230" customFormat="1" ht="26.25" customHeight="1" x14ac:dyDescent="0.2">
      <c r="A120" s="1060"/>
      <c r="B120" s="952"/>
      <c r="C120" s="925" t="s">
        <v>422</v>
      </c>
      <c r="D120" s="926"/>
      <c r="E120" s="926"/>
      <c r="F120" s="926"/>
      <c r="G120" s="926"/>
      <c r="H120" s="926"/>
      <c r="I120" s="926"/>
      <c r="J120" s="926"/>
      <c r="K120" s="926"/>
      <c r="L120" s="926"/>
      <c r="M120" s="926"/>
      <c r="N120" s="926"/>
      <c r="O120" s="926"/>
      <c r="P120" s="926"/>
      <c r="Q120" s="926"/>
      <c r="R120" s="926"/>
      <c r="S120" s="926"/>
      <c r="T120" s="926"/>
      <c r="U120" s="926"/>
      <c r="V120" s="926"/>
      <c r="W120" s="926"/>
      <c r="X120" s="926"/>
      <c r="Y120" s="926"/>
      <c r="Z120" s="927"/>
      <c r="AA120" s="961">
        <v>10679</v>
      </c>
      <c r="AB120" s="962"/>
      <c r="AC120" s="962"/>
      <c r="AD120" s="962"/>
      <c r="AE120" s="963"/>
      <c r="AF120" s="964">
        <v>10679</v>
      </c>
      <c r="AG120" s="962"/>
      <c r="AH120" s="962"/>
      <c r="AI120" s="962"/>
      <c r="AJ120" s="963"/>
      <c r="AK120" s="964">
        <v>10679</v>
      </c>
      <c r="AL120" s="962"/>
      <c r="AM120" s="962"/>
      <c r="AN120" s="962"/>
      <c r="AO120" s="963"/>
      <c r="AP120" s="965">
        <v>0</v>
      </c>
      <c r="AQ120" s="966"/>
      <c r="AR120" s="966"/>
      <c r="AS120" s="966"/>
      <c r="AT120" s="967"/>
      <c r="AU120" s="994" t="s">
        <v>446</v>
      </c>
      <c r="AV120" s="995"/>
      <c r="AW120" s="995"/>
      <c r="AX120" s="995"/>
      <c r="AY120" s="996"/>
      <c r="AZ120" s="932" t="s">
        <v>447</v>
      </c>
      <c r="BA120" s="900"/>
      <c r="BB120" s="900"/>
      <c r="BC120" s="900"/>
      <c r="BD120" s="900"/>
      <c r="BE120" s="900"/>
      <c r="BF120" s="900"/>
      <c r="BG120" s="900"/>
      <c r="BH120" s="900"/>
      <c r="BI120" s="900"/>
      <c r="BJ120" s="900"/>
      <c r="BK120" s="900"/>
      <c r="BL120" s="900"/>
      <c r="BM120" s="900"/>
      <c r="BN120" s="900"/>
      <c r="BO120" s="900"/>
      <c r="BP120" s="901"/>
      <c r="BQ120" s="933">
        <v>36881274</v>
      </c>
      <c r="BR120" s="934"/>
      <c r="BS120" s="934"/>
      <c r="BT120" s="934"/>
      <c r="BU120" s="934"/>
      <c r="BV120" s="934">
        <v>40626165</v>
      </c>
      <c r="BW120" s="934"/>
      <c r="BX120" s="934"/>
      <c r="BY120" s="934"/>
      <c r="BZ120" s="934"/>
      <c r="CA120" s="934">
        <v>40302209</v>
      </c>
      <c r="CB120" s="934"/>
      <c r="CC120" s="934"/>
      <c r="CD120" s="934"/>
      <c r="CE120" s="934"/>
      <c r="CF120" s="947">
        <v>55.3</v>
      </c>
      <c r="CG120" s="948"/>
      <c r="CH120" s="948"/>
      <c r="CI120" s="948"/>
      <c r="CJ120" s="948"/>
      <c r="CK120" s="1009" t="s">
        <v>448</v>
      </c>
      <c r="CL120" s="1010"/>
      <c r="CM120" s="1010"/>
      <c r="CN120" s="1010"/>
      <c r="CO120" s="1011"/>
      <c r="CP120" s="1017" t="s">
        <v>397</v>
      </c>
      <c r="CQ120" s="1018"/>
      <c r="CR120" s="1018"/>
      <c r="CS120" s="1018"/>
      <c r="CT120" s="1018"/>
      <c r="CU120" s="1018"/>
      <c r="CV120" s="1018"/>
      <c r="CW120" s="1018"/>
      <c r="CX120" s="1018"/>
      <c r="CY120" s="1018"/>
      <c r="CZ120" s="1018"/>
      <c r="DA120" s="1018"/>
      <c r="DB120" s="1018"/>
      <c r="DC120" s="1018"/>
      <c r="DD120" s="1018"/>
      <c r="DE120" s="1018"/>
      <c r="DF120" s="1019"/>
      <c r="DG120" s="933">
        <v>21799528</v>
      </c>
      <c r="DH120" s="934"/>
      <c r="DI120" s="934"/>
      <c r="DJ120" s="934"/>
      <c r="DK120" s="934"/>
      <c r="DL120" s="934">
        <v>19431197</v>
      </c>
      <c r="DM120" s="934"/>
      <c r="DN120" s="934"/>
      <c r="DO120" s="934"/>
      <c r="DP120" s="934"/>
      <c r="DQ120" s="934">
        <v>18822201</v>
      </c>
      <c r="DR120" s="934"/>
      <c r="DS120" s="934"/>
      <c r="DT120" s="934"/>
      <c r="DU120" s="934"/>
      <c r="DV120" s="935">
        <v>25.8</v>
      </c>
      <c r="DW120" s="935"/>
      <c r="DX120" s="935"/>
      <c r="DY120" s="935"/>
      <c r="DZ120" s="936"/>
    </row>
    <row r="121" spans="1:130" s="230" customFormat="1" ht="26.25" customHeight="1" x14ac:dyDescent="0.2">
      <c r="A121" s="1060"/>
      <c r="B121" s="952"/>
      <c r="C121" s="977" t="s">
        <v>449</v>
      </c>
      <c r="D121" s="978"/>
      <c r="E121" s="978"/>
      <c r="F121" s="978"/>
      <c r="G121" s="978"/>
      <c r="H121" s="978"/>
      <c r="I121" s="978"/>
      <c r="J121" s="978"/>
      <c r="K121" s="978"/>
      <c r="L121" s="978"/>
      <c r="M121" s="978"/>
      <c r="N121" s="978"/>
      <c r="O121" s="978"/>
      <c r="P121" s="978"/>
      <c r="Q121" s="978"/>
      <c r="R121" s="978"/>
      <c r="S121" s="978"/>
      <c r="T121" s="978"/>
      <c r="U121" s="978"/>
      <c r="V121" s="978"/>
      <c r="W121" s="978"/>
      <c r="X121" s="978"/>
      <c r="Y121" s="978"/>
      <c r="Z121" s="979"/>
      <c r="AA121" s="961" t="s">
        <v>122</v>
      </c>
      <c r="AB121" s="962"/>
      <c r="AC121" s="962"/>
      <c r="AD121" s="962"/>
      <c r="AE121" s="963"/>
      <c r="AF121" s="964" t="s">
        <v>122</v>
      </c>
      <c r="AG121" s="962"/>
      <c r="AH121" s="962"/>
      <c r="AI121" s="962"/>
      <c r="AJ121" s="963"/>
      <c r="AK121" s="964" t="s">
        <v>122</v>
      </c>
      <c r="AL121" s="962"/>
      <c r="AM121" s="962"/>
      <c r="AN121" s="962"/>
      <c r="AO121" s="963"/>
      <c r="AP121" s="965" t="s">
        <v>122</v>
      </c>
      <c r="AQ121" s="966"/>
      <c r="AR121" s="966"/>
      <c r="AS121" s="966"/>
      <c r="AT121" s="967"/>
      <c r="AU121" s="997"/>
      <c r="AV121" s="998"/>
      <c r="AW121" s="998"/>
      <c r="AX121" s="998"/>
      <c r="AY121" s="999"/>
      <c r="AZ121" s="925" t="s">
        <v>450</v>
      </c>
      <c r="BA121" s="926"/>
      <c r="BB121" s="926"/>
      <c r="BC121" s="926"/>
      <c r="BD121" s="926"/>
      <c r="BE121" s="926"/>
      <c r="BF121" s="926"/>
      <c r="BG121" s="926"/>
      <c r="BH121" s="926"/>
      <c r="BI121" s="926"/>
      <c r="BJ121" s="926"/>
      <c r="BK121" s="926"/>
      <c r="BL121" s="926"/>
      <c r="BM121" s="926"/>
      <c r="BN121" s="926"/>
      <c r="BO121" s="926"/>
      <c r="BP121" s="927"/>
      <c r="BQ121" s="928">
        <v>26294106</v>
      </c>
      <c r="BR121" s="929"/>
      <c r="BS121" s="929"/>
      <c r="BT121" s="929"/>
      <c r="BU121" s="929"/>
      <c r="BV121" s="929">
        <v>26705874</v>
      </c>
      <c r="BW121" s="929"/>
      <c r="BX121" s="929"/>
      <c r="BY121" s="929"/>
      <c r="BZ121" s="929"/>
      <c r="CA121" s="929">
        <v>26723290</v>
      </c>
      <c r="CB121" s="929"/>
      <c r="CC121" s="929"/>
      <c r="CD121" s="929"/>
      <c r="CE121" s="929"/>
      <c r="CF121" s="923">
        <v>36.700000000000003</v>
      </c>
      <c r="CG121" s="924"/>
      <c r="CH121" s="924"/>
      <c r="CI121" s="924"/>
      <c r="CJ121" s="924"/>
      <c r="CK121" s="1012"/>
      <c r="CL121" s="1013"/>
      <c r="CM121" s="1013"/>
      <c r="CN121" s="1013"/>
      <c r="CO121" s="1014"/>
      <c r="CP121" s="1022" t="s">
        <v>396</v>
      </c>
      <c r="CQ121" s="1023"/>
      <c r="CR121" s="1023"/>
      <c r="CS121" s="1023"/>
      <c r="CT121" s="1023"/>
      <c r="CU121" s="1023"/>
      <c r="CV121" s="1023"/>
      <c r="CW121" s="1023"/>
      <c r="CX121" s="1023"/>
      <c r="CY121" s="1023"/>
      <c r="CZ121" s="1023"/>
      <c r="DA121" s="1023"/>
      <c r="DB121" s="1023"/>
      <c r="DC121" s="1023"/>
      <c r="DD121" s="1023"/>
      <c r="DE121" s="1023"/>
      <c r="DF121" s="1024"/>
      <c r="DG121" s="928">
        <v>4966185</v>
      </c>
      <c r="DH121" s="929"/>
      <c r="DI121" s="929"/>
      <c r="DJ121" s="929"/>
      <c r="DK121" s="929"/>
      <c r="DL121" s="929">
        <v>4955621</v>
      </c>
      <c r="DM121" s="929"/>
      <c r="DN121" s="929"/>
      <c r="DO121" s="929"/>
      <c r="DP121" s="929"/>
      <c r="DQ121" s="929">
        <v>4599308</v>
      </c>
      <c r="DR121" s="929"/>
      <c r="DS121" s="929"/>
      <c r="DT121" s="929"/>
      <c r="DU121" s="929"/>
      <c r="DV121" s="930">
        <v>6.3</v>
      </c>
      <c r="DW121" s="930"/>
      <c r="DX121" s="930"/>
      <c r="DY121" s="930"/>
      <c r="DZ121" s="931"/>
    </row>
    <row r="122" spans="1:130" s="230" customFormat="1" ht="26.25" customHeight="1" x14ac:dyDescent="0.2">
      <c r="A122" s="1060"/>
      <c r="B122" s="952"/>
      <c r="C122" s="925" t="s">
        <v>432</v>
      </c>
      <c r="D122" s="926"/>
      <c r="E122" s="926"/>
      <c r="F122" s="926"/>
      <c r="G122" s="926"/>
      <c r="H122" s="926"/>
      <c r="I122" s="926"/>
      <c r="J122" s="926"/>
      <c r="K122" s="926"/>
      <c r="L122" s="926"/>
      <c r="M122" s="926"/>
      <c r="N122" s="926"/>
      <c r="O122" s="926"/>
      <c r="P122" s="926"/>
      <c r="Q122" s="926"/>
      <c r="R122" s="926"/>
      <c r="S122" s="926"/>
      <c r="T122" s="926"/>
      <c r="U122" s="926"/>
      <c r="V122" s="926"/>
      <c r="W122" s="926"/>
      <c r="X122" s="926"/>
      <c r="Y122" s="926"/>
      <c r="Z122" s="927"/>
      <c r="AA122" s="961" t="s">
        <v>122</v>
      </c>
      <c r="AB122" s="962"/>
      <c r="AC122" s="962"/>
      <c r="AD122" s="962"/>
      <c r="AE122" s="963"/>
      <c r="AF122" s="964" t="s">
        <v>122</v>
      </c>
      <c r="AG122" s="962"/>
      <c r="AH122" s="962"/>
      <c r="AI122" s="962"/>
      <c r="AJ122" s="963"/>
      <c r="AK122" s="964" t="s">
        <v>122</v>
      </c>
      <c r="AL122" s="962"/>
      <c r="AM122" s="962"/>
      <c r="AN122" s="962"/>
      <c r="AO122" s="963"/>
      <c r="AP122" s="965" t="s">
        <v>122</v>
      </c>
      <c r="AQ122" s="966"/>
      <c r="AR122" s="966"/>
      <c r="AS122" s="966"/>
      <c r="AT122" s="967"/>
      <c r="AU122" s="997"/>
      <c r="AV122" s="998"/>
      <c r="AW122" s="998"/>
      <c r="AX122" s="998"/>
      <c r="AY122" s="999"/>
      <c r="AZ122" s="976" t="s">
        <v>451</v>
      </c>
      <c r="BA122" s="968"/>
      <c r="BB122" s="968"/>
      <c r="BC122" s="968"/>
      <c r="BD122" s="968"/>
      <c r="BE122" s="968"/>
      <c r="BF122" s="968"/>
      <c r="BG122" s="968"/>
      <c r="BH122" s="968"/>
      <c r="BI122" s="968"/>
      <c r="BJ122" s="968"/>
      <c r="BK122" s="968"/>
      <c r="BL122" s="968"/>
      <c r="BM122" s="968"/>
      <c r="BN122" s="968"/>
      <c r="BO122" s="968"/>
      <c r="BP122" s="969"/>
      <c r="BQ122" s="1002">
        <v>116839829</v>
      </c>
      <c r="BR122" s="1003"/>
      <c r="BS122" s="1003"/>
      <c r="BT122" s="1003"/>
      <c r="BU122" s="1003"/>
      <c r="BV122" s="1003">
        <v>113778383</v>
      </c>
      <c r="BW122" s="1003"/>
      <c r="BX122" s="1003"/>
      <c r="BY122" s="1003"/>
      <c r="BZ122" s="1003"/>
      <c r="CA122" s="1003">
        <v>109393145</v>
      </c>
      <c r="CB122" s="1003"/>
      <c r="CC122" s="1003"/>
      <c r="CD122" s="1003"/>
      <c r="CE122" s="1003"/>
      <c r="CF122" s="1020">
        <v>150.19999999999999</v>
      </c>
      <c r="CG122" s="1021"/>
      <c r="CH122" s="1021"/>
      <c r="CI122" s="1021"/>
      <c r="CJ122" s="1021"/>
      <c r="CK122" s="1012"/>
      <c r="CL122" s="1013"/>
      <c r="CM122" s="1013"/>
      <c r="CN122" s="1013"/>
      <c r="CO122" s="1014"/>
      <c r="CP122" s="1022" t="s">
        <v>394</v>
      </c>
      <c r="CQ122" s="1023"/>
      <c r="CR122" s="1023"/>
      <c r="CS122" s="1023"/>
      <c r="CT122" s="1023"/>
      <c r="CU122" s="1023"/>
      <c r="CV122" s="1023"/>
      <c r="CW122" s="1023"/>
      <c r="CX122" s="1023"/>
      <c r="CY122" s="1023"/>
      <c r="CZ122" s="1023"/>
      <c r="DA122" s="1023"/>
      <c r="DB122" s="1023"/>
      <c r="DC122" s="1023"/>
      <c r="DD122" s="1023"/>
      <c r="DE122" s="1023"/>
      <c r="DF122" s="1024"/>
      <c r="DG122" s="928">
        <v>694870</v>
      </c>
      <c r="DH122" s="929"/>
      <c r="DI122" s="929"/>
      <c r="DJ122" s="929"/>
      <c r="DK122" s="929"/>
      <c r="DL122" s="929">
        <v>820633</v>
      </c>
      <c r="DM122" s="929"/>
      <c r="DN122" s="929"/>
      <c r="DO122" s="929"/>
      <c r="DP122" s="929"/>
      <c r="DQ122" s="929">
        <v>1440308</v>
      </c>
      <c r="DR122" s="929"/>
      <c r="DS122" s="929"/>
      <c r="DT122" s="929"/>
      <c r="DU122" s="929"/>
      <c r="DV122" s="930">
        <v>2</v>
      </c>
      <c r="DW122" s="930"/>
      <c r="DX122" s="930"/>
      <c r="DY122" s="930"/>
      <c r="DZ122" s="931"/>
    </row>
    <row r="123" spans="1:130" s="230" customFormat="1" ht="26.25" customHeight="1" x14ac:dyDescent="0.2">
      <c r="A123" s="1060"/>
      <c r="B123" s="952"/>
      <c r="C123" s="925" t="s">
        <v>438</v>
      </c>
      <c r="D123" s="926"/>
      <c r="E123" s="926"/>
      <c r="F123" s="926"/>
      <c r="G123" s="926"/>
      <c r="H123" s="926"/>
      <c r="I123" s="926"/>
      <c r="J123" s="926"/>
      <c r="K123" s="926"/>
      <c r="L123" s="926"/>
      <c r="M123" s="926"/>
      <c r="N123" s="926"/>
      <c r="O123" s="926"/>
      <c r="P123" s="926"/>
      <c r="Q123" s="926"/>
      <c r="R123" s="926"/>
      <c r="S123" s="926"/>
      <c r="T123" s="926"/>
      <c r="U123" s="926"/>
      <c r="V123" s="926"/>
      <c r="W123" s="926"/>
      <c r="X123" s="926"/>
      <c r="Y123" s="926"/>
      <c r="Z123" s="927"/>
      <c r="AA123" s="961" t="s">
        <v>122</v>
      </c>
      <c r="AB123" s="962"/>
      <c r="AC123" s="962"/>
      <c r="AD123" s="962"/>
      <c r="AE123" s="963"/>
      <c r="AF123" s="964" t="s">
        <v>122</v>
      </c>
      <c r="AG123" s="962"/>
      <c r="AH123" s="962"/>
      <c r="AI123" s="962"/>
      <c r="AJ123" s="963"/>
      <c r="AK123" s="964" t="s">
        <v>122</v>
      </c>
      <c r="AL123" s="962"/>
      <c r="AM123" s="962"/>
      <c r="AN123" s="962"/>
      <c r="AO123" s="963"/>
      <c r="AP123" s="965" t="s">
        <v>122</v>
      </c>
      <c r="AQ123" s="966"/>
      <c r="AR123" s="966"/>
      <c r="AS123" s="966"/>
      <c r="AT123" s="967"/>
      <c r="AU123" s="1000"/>
      <c r="AV123" s="1001"/>
      <c r="AW123" s="1001"/>
      <c r="AX123" s="1001"/>
      <c r="AY123" s="1001"/>
      <c r="AZ123" s="251" t="s">
        <v>177</v>
      </c>
      <c r="BA123" s="251"/>
      <c r="BB123" s="251"/>
      <c r="BC123" s="251"/>
      <c r="BD123" s="251"/>
      <c r="BE123" s="251"/>
      <c r="BF123" s="251"/>
      <c r="BG123" s="251"/>
      <c r="BH123" s="251"/>
      <c r="BI123" s="251"/>
      <c r="BJ123" s="251"/>
      <c r="BK123" s="251"/>
      <c r="BL123" s="251"/>
      <c r="BM123" s="251"/>
      <c r="BN123" s="251"/>
      <c r="BO123" s="980" t="s">
        <v>452</v>
      </c>
      <c r="BP123" s="1008"/>
      <c r="BQ123" s="1066">
        <v>180015209</v>
      </c>
      <c r="BR123" s="1067"/>
      <c r="BS123" s="1067"/>
      <c r="BT123" s="1067"/>
      <c r="BU123" s="1067"/>
      <c r="BV123" s="1067">
        <v>181110422</v>
      </c>
      <c r="BW123" s="1067"/>
      <c r="BX123" s="1067"/>
      <c r="BY123" s="1067"/>
      <c r="BZ123" s="1067"/>
      <c r="CA123" s="1067">
        <v>176418644</v>
      </c>
      <c r="CB123" s="1067"/>
      <c r="CC123" s="1067"/>
      <c r="CD123" s="1067"/>
      <c r="CE123" s="1067"/>
      <c r="CF123" s="1004"/>
      <c r="CG123" s="1005"/>
      <c r="CH123" s="1005"/>
      <c r="CI123" s="1005"/>
      <c r="CJ123" s="1006"/>
      <c r="CK123" s="1012"/>
      <c r="CL123" s="1013"/>
      <c r="CM123" s="1013"/>
      <c r="CN123" s="1013"/>
      <c r="CO123" s="1014"/>
      <c r="CP123" s="1022" t="s">
        <v>391</v>
      </c>
      <c r="CQ123" s="1023"/>
      <c r="CR123" s="1023"/>
      <c r="CS123" s="1023"/>
      <c r="CT123" s="1023"/>
      <c r="CU123" s="1023"/>
      <c r="CV123" s="1023"/>
      <c r="CW123" s="1023"/>
      <c r="CX123" s="1023"/>
      <c r="CY123" s="1023"/>
      <c r="CZ123" s="1023"/>
      <c r="DA123" s="1023"/>
      <c r="DB123" s="1023"/>
      <c r="DC123" s="1023"/>
      <c r="DD123" s="1023"/>
      <c r="DE123" s="1023"/>
      <c r="DF123" s="1024"/>
      <c r="DG123" s="961" t="s">
        <v>122</v>
      </c>
      <c r="DH123" s="962"/>
      <c r="DI123" s="962"/>
      <c r="DJ123" s="962"/>
      <c r="DK123" s="963"/>
      <c r="DL123" s="964" t="s">
        <v>122</v>
      </c>
      <c r="DM123" s="962"/>
      <c r="DN123" s="962"/>
      <c r="DO123" s="962"/>
      <c r="DP123" s="963"/>
      <c r="DQ123" s="964" t="s">
        <v>122</v>
      </c>
      <c r="DR123" s="962"/>
      <c r="DS123" s="962"/>
      <c r="DT123" s="962"/>
      <c r="DU123" s="963"/>
      <c r="DV123" s="965" t="s">
        <v>122</v>
      </c>
      <c r="DW123" s="966"/>
      <c r="DX123" s="966"/>
      <c r="DY123" s="966"/>
      <c r="DZ123" s="967"/>
    </row>
    <row r="124" spans="1:130" s="230" customFormat="1" ht="26.25" customHeight="1" thickBot="1" x14ac:dyDescent="0.25">
      <c r="A124" s="1060"/>
      <c r="B124" s="952"/>
      <c r="C124" s="925" t="s">
        <v>441</v>
      </c>
      <c r="D124" s="926"/>
      <c r="E124" s="926"/>
      <c r="F124" s="926"/>
      <c r="G124" s="926"/>
      <c r="H124" s="926"/>
      <c r="I124" s="926"/>
      <c r="J124" s="926"/>
      <c r="K124" s="926"/>
      <c r="L124" s="926"/>
      <c r="M124" s="926"/>
      <c r="N124" s="926"/>
      <c r="O124" s="926"/>
      <c r="P124" s="926"/>
      <c r="Q124" s="926"/>
      <c r="R124" s="926"/>
      <c r="S124" s="926"/>
      <c r="T124" s="926"/>
      <c r="U124" s="926"/>
      <c r="V124" s="926"/>
      <c r="W124" s="926"/>
      <c r="X124" s="926"/>
      <c r="Y124" s="926"/>
      <c r="Z124" s="927"/>
      <c r="AA124" s="961" t="s">
        <v>122</v>
      </c>
      <c r="AB124" s="962"/>
      <c r="AC124" s="962"/>
      <c r="AD124" s="962"/>
      <c r="AE124" s="963"/>
      <c r="AF124" s="964" t="s">
        <v>122</v>
      </c>
      <c r="AG124" s="962"/>
      <c r="AH124" s="962"/>
      <c r="AI124" s="962"/>
      <c r="AJ124" s="963"/>
      <c r="AK124" s="964" t="s">
        <v>122</v>
      </c>
      <c r="AL124" s="962"/>
      <c r="AM124" s="962"/>
      <c r="AN124" s="962"/>
      <c r="AO124" s="963"/>
      <c r="AP124" s="965" t="s">
        <v>122</v>
      </c>
      <c r="AQ124" s="966"/>
      <c r="AR124" s="966"/>
      <c r="AS124" s="966"/>
      <c r="AT124" s="967"/>
      <c r="AU124" s="1062" t="s">
        <v>453</v>
      </c>
      <c r="AV124" s="1063"/>
      <c r="AW124" s="1063"/>
      <c r="AX124" s="1063"/>
      <c r="AY124" s="1063"/>
      <c r="AZ124" s="1063"/>
      <c r="BA124" s="1063"/>
      <c r="BB124" s="1063"/>
      <c r="BC124" s="1063"/>
      <c r="BD124" s="1063"/>
      <c r="BE124" s="1063"/>
      <c r="BF124" s="1063"/>
      <c r="BG124" s="1063"/>
      <c r="BH124" s="1063"/>
      <c r="BI124" s="1063"/>
      <c r="BJ124" s="1063"/>
      <c r="BK124" s="1063"/>
      <c r="BL124" s="1063"/>
      <c r="BM124" s="1063"/>
      <c r="BN124" s="1063"/>
      <c r="BO124" s="1063"/>
      <c r="BP124" s="1064"/>
      <c r="BQ124" s="1065" t="s">
        <v>122</v>
      </c>
      <c r="BR124" s="1030"/>
      <c r="BS124" s="1030"/>
      <c r="BT124" s="1030"/>
      <c r="BU124" s="1030"/>
      <c r="BV124" s="1030" t="s">
        <v>122</v>
      </c>
      <c r="BW124" s="1030"/>
      <c r="BX124" s="1030"/>
      <c r="BY124" s="1030"/>
      <c r="BZ124" s="1030"/>
      <c r="CA124" s="1030" t="s">
        <v>122</v>
      </c>
      <c r="CB124" s="1030"/>
      <c r="CC124" s="1030"/>
      <c r="CD124" s="1030"/>
      <c r="CE124" s="1030"/>
      <c r="CF124" s="1031"/>
      <c r="CG124" s="1032"/>
      <c r="CH124" s="1032"/>
      <c r="CI124" s="1032"/>
      <c r="CJ124" s="1033"/>
      <c r="CK124" s="1015"/>
      <c r="CL124" s="1015"/>
      <c r="CM124" s="1015"/>
      <c r="CN124" s="1015"/>
      <c r="CO124" s="1016"/>
      <c r="CP124" s="1022" t="s">
        <v>454</v>
      </c>
      <c r="CQ124" s="1023"/>
      <c r="CR124" s="1023"/>
      <c r="CS124" s="1023"/>
      <c r="CT124" s="1023"/>
      <c r="CU124" s="1023"/>
      <c r="CV124" s="1023"/>
      <c r="CW124" s="1023"/>
      <c r="CX124" s="1023"/>
      <c r="CY124" s="1023"/>
      <c r="CZ124" s="1023"/>
      <c r="DA124" s="1023"/>
      <c r="DB124" s="1023"/>
      <c r="DC124" s="1023"/>
      <c r="DD124" s="1023"/>
      <c r="DE124" s="1023"/>
      <c r="DF124" s="1024"/>
      <c r="DG124" s="1007" t="s">
        <v>122</v>
      </c>
      <c r="DH124" s="989"/>
      <c r="DI124" s="989"/>
      <c r="DJ124" s="989"/>
      <c r="DK124" s="990"/>
      <c r="DL124" s="988" t="s">
        <v>122</v>
      </c>
      <c r="DM124" s="989"/>
      <c r="DN124" s="989"/>
      <c r="DO124" s="989"/>
      <c r="DP124" s="990"/>
      <c r="DQ124" s="988" t="s">
        <v>122</v>
      </c>
      <c r="DR124" s="989"/>
      <c r="DS124" s="989"/>
      <c r="DT124" s="989"/>
      <c r="DU124" s="990"/>
      <c r="DV124" s="991" t="s">
        <v>122</v>
      </c>
      <c r="DW124" s="992"/>
      <c r="DX124" s="992"/>
      <c r="DY124" s="992"/>
      <c r="DZ124" s="993"/>
    </row>
    <row r="125" spans="1:130" s="230" customFormat="1" ht="26.25" customHeight="1" x14ac:dyDescent="0.2">
      <c r="A125" s="1060"/>
      <c r="B125" s="952"/>
      <c r="C125" s="925" t="s">
        <v>443</v>
      </c>
      <c r="D125" s="926"/>
      <c r="E125" s="926"/>
      <c r="F125" s="926"/>
      <c r="G125" s="926"/>
      <c r="H125" s="926"/>
      <c r="I125" s="926"/>
      <c r="J125" s="926"/>
      <c r="K125" s="926"/>
      <c r="L125" s="926"/>
      <c r="M125" s="926"/>
      <c r="N125" s="926"/>
      <c r="O125" s="926"/>
      <c r="P125" s="926"/>
      <c r="Q125" s="926"/>
      <c r="R125" s="926"/>
      <c r="S125" s="926"/>
      <c r="T125" s="926"/>
      <c r="U125" s="926"/>
      <c r="V125" s="926"/>
      <c r="W125" s="926"/>
      <c r="X125" s="926"/>
      <c r="Y125" s="926"/>
      <c r="Z125" s="927"/>
      <c r="AA125" s="961" t="s">
        <v>122</v>
      </c>
      <c r="AB125" s="962"/>
      <c r="AC125" s="962"/>
      <c r="AD125" s="962"/>
      <c r="AE125" s="963"/>
      <c r="AF125" s="964" t="s">
        <v>122</v>
      </c>
      <c r="AG125" s="962"/>
      <c r="AH125" s="962"/>
      <c r="AI125" s="962"/>
      <c r="AJ125" s="963"/>
      <c r="AK125" s="964" t="s">
        <v>122</v>
      </c>
      <c r="AL125" s="962"/>
      <c r="AM125" s="962"/>
      <c r="AN125" s="962"/>
      <c r="AO125" s="963"/>
      <c r="AP125" s="965" t="s">
        <v>122</v>
      </c>
      <c r="AQ125" s="966"/>
      <c r="AR125" s="966"/>
      <c r="AS125" s="966"/>
      <c r="AT125" s="967"/>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5" t="s">
        <v>455</v>
      </c>
      <c r="CL125" s="1010"/>
      <c r="CM125" s="1010"/>
      <c r="CN125" s="1010"/>
      <c r="CO125" s="1011"/>
      <c r="CP125" s="932" t="s">
        <v>456</v>
      </c>
      <c r="CQ125" s="900"/>
      <c r="CR125" s="900"/>
      <c r="CS125" s="900"/>
      <c r="CT125" s="900"/>
      <c r="CU125" s="900"/>
      <c r="CV125" s="900"/>
      <c r="CW125" s="900"/>
      <c r="CX125" s="900"/>
      <c r="CY125" s="900"/>
      <c r="CZ125" s="900"/>
      <c r="DA125" s="900"/>
      <c r="DB125" s="900"/>
      <c r="DC125" s="900"/>
      <c r="DD125" s="900"/>
      <c r="DE125" s="900"/>
      <c r="DF125" s="901"/>
      <c r="DG125" s="933" t="s">
        <v>122</v>
      </c>
      <c r="DH125" s="934"/>
      <c r="DI125" s="934"/>
      <c r="DJ125" s="934"/>
      <c r="DK125" s="934"/>
      <c r="DL125" s="934" t="s">
        <v>122</v>
      </c>
      <c r="DM125" s="934"/>
      <c r="DN125" s="934"/>
      <c r="DO125" s="934"/>
      <c r="DP125" s="934"/>
      <c r="DQ125" s="934" t="s">
        <v>122</v>
      </c>
      <c r="DR125" s="934"/>
      <c r="DS125" s="934"/>
      <c r="DT125" s="934"/>
      <c r="DU125" s="934"/>
      <c r="DV125" s="935" t="s">
        <v>122</v>
      </c>
      <c r="DW125" s="935"/>
      <c r="DX125" s="935"/>
      <c r="DY125" s="935"/>
      <c r="DZ125" s="936"/>
    </row>
    <row r="126" spans="1:130" s="230" customFormat="1" ht="26.25" customHeight="1" thickBot="1" x14ac:dyDescent="0.25">
      <c r="A126" s="1060"/>
      <c r="B126" s="952"/>
      <c r="C126" s="925" t="s">
        <v>445</v>
      </c>
      <c r="D126" s="926"/>
      <c r="E126" s="926"/>
      <c r="F126" s="926"/>
      <c r="G126" s="926"/>
      <c r="H126" s="926"/>
      <c r="I126" s="926"/>
      <c r="J126" s="926"/>
      <c r="K126" s="926"/>
      <c r="L126" s="926"/>
      <c r="M126" s="926"/>
      <c r="N126" s="926"/>
      <c r="O126" s="926"/>
      <c r="P126" s="926"/>
      <c r="Q126" s="926"/>
      <c r="R126" s="926"/>
      <c r="S126" s="926"/>
      <c r="T126" s="926"/>
      <c r="U126" s="926"/>
      <c r="V126" s="926"/>
      <c r="W126" s="926"/>
      <c r="X126" s="926"/>
      <c r="Y126" s="926"/>
      <c r="Z126" s="927"/>
      <c r="AA126" s="961" t="s">
        <v>122</v>
      </c>
      <c r="AB126" s="962"/>
      <c r="AC126" s="962"/>
      <c r="AD126" s="962"/>
      <c r="AE126" s="963"/>
      <c r="AF126" s="964" t="s">
        <v>122</v>
      </c>
      <c r="AG126" s="962"/>
      <c r="AH126" s="962"/>
      <c r="AI126" s="962"/>
      <c r="AJ126" s="963"/>
      <c r="AK126" s="964" t="s">
        <v>122</v>
      </c>
      <c r="AL126" s="962"/>
      <c r="AM126" s="962"/>
      <c r="AN126" s="962"/>
      <c r="AO126" s="963"/>
      <c r="AP126" s="965" t="s">
        <v>122</v>
      </c>
      <c r="AQ126" s="966"/>
      <c r="AR126" s="966"/>
      <c r="AS126" s="966"/>
      <c r="AT126" s="967"/>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6"/>
      <c r="CL126" s="1013"/>
      <c r="CM126" s="1013"/>
      <c r="CN126" s="1013"/>
      <c r="CO126" s="1014"/>
      <c r="CP126" s="925" t="s">
        <v>457</v>
      </c>
      <c r="CQ126" s="926"/>
      <c r="CR126" s="926"/>
      <c r="CS126" s="926"/>
      <c r="CT126" s="926"/>
      <c r="CU126" s="926"/>
      <c r="CV126" s="926"/>
      <c r="CW126" s="926"/>
      <c r="CX126" s="926"/>
      <c r="CY126" s="926"/>
      <c r="CZ126" s="926"/>
      <c r="DA126" s="926"/>
      <c r="DB126" s="926"/>
      <c r="DC126" s="926"/>
      <c r="DD126" s="926"/>
      <c r="DE126" s="926"/>
      <c r="DF126" s="927"/>
      <c r="DG126" s="928">
        <v>1075224</v>
      </c>
      <c r="DH126" s="929"/>
      <c r="DI126" s="929"/>
      <c r="DJ126" s="929"/>
      <c r="DK126" s="929"/>
      <c r="DL126" s="929">
        <v>906229</v>
      </c>
      <c r="DM126" s="929"/>
      <c r="DN126" s="929"/>
      <c r="DO126" s="929"/>
      <c r="DP126" s="929"/>
      <c r="DQ126" s="929">
        <v>740071</v>
      </c>
      <c r="DR126" s="929"/>
      <c r="DS126" s="929"/>
      <c r="DT126" s="929"/>
      <c r="DU126" s="929"/>
      <c r="DV126" s="930">
        <v>1</v>
      </c>
      <c r="DW126" s="930"/>
      <c r="DX126" s="930"/>
      <c r="DY126" s="930"/>
      <c r="DZ126" s="931"/>
    </row>
    <row r="127" spans="1:130" s="230" customFormat="1" ht="26.25" customHeight="1" x14ac:dyDescent="0.2">
      <c r="A127" s="1061"/>
      <c r="B127" s="954"/>
      <c r="C127" s="976" t="s">
        <v>458</v>
      </c>
      <c r="D127" s="968"/>
      <c r="E127" s="968"/>
      <c r="F127" s="968"/>
      <c r="G127" s="968"/>
      <c r="H127" s="968"/>
      <c r="I127" s="968"/>
      <c r="J127" s="968"/>
      <c r="K127" s="968"/>
      <c r="L127" s="968"/>
      <c r="M127" s="968"/>
      <c r="N127" s="968"/>
      <c r="O127" s="968"/>
      <c r="P127" s="968"/>
      <c r="Q127" s="968"/>
      <c r="R127" s="968"/>
      <c r="S127" s="968"/>
      <c r="T127" s="968"/>
      <c r="U127" s="968"/>
      <c r="V127" s="968"/>
      <c r="W127" s="968"/>
      <c r="X127" s="968"/>
      <c r="Y127" s="968"/>
      <c r="Z127" s="969"/>
      <c r="AA127" s="961" t="s">
        <v>122</v>
      </c>
      <c r="AB127" s="962"/>
      <c r="AC127" s="962"/>
      <c r="AD127" s="962"/>
      <c r="AE127" s="963"/>
      <c r="AF127" s="964" t="s">
        <v>122</v>
      </c>
      <c r="AG127" s="962"/>
      <c r="AH127" s="962"/>
      <c r="AI127" s="962"/>
      <c r="AJ127" s="963"/>
      <c r="AK127" s="964" t="s">
        <v>122</v>
      </c>
      <c r="AL127" s="962"/>
      <c r="AM127" s="962"/>
      <c r="AN127" s="962"/>
      <c r="AO127" s="963"/>
      <c r="AP127" s="965" t="s">
        <v>122</v>
      </c>
      <c r="AQ127" s="966"/>
      <c r="AR127" s="966"/>
      <c r="AS127" s="966"/>
      <c r="AT127" s="967"/>
      <c r="AU127" s="232"/>
      <c r="AV127" s="232"/>
      <c r="AW127" s="232"/>
      <c r="AX127" s="1034" t="s">
        <v>459</v>
      </c>
      <c r="AY127" s="1035"/>
      <c r="AZ127" s="1035"/>
      <c r="BA127" s="1035"/>
      <c r="BB127" s="1035"/>
      <c r="BC127" s="1035"/>
      <c r="BD127" s="1035"/>
      <c r="BE127" s="1036"/>
      <c r="BF127" s="1037" t="s">
        <v>460</v>
      </c>
      <c r="BG127" s="1035"/>
      <c r="BH127" s="1035"/>
      <c r="BI127" s="1035"/>
      <c r="BJ127" s="1035"/>
      <c r="BK127" s="1035"/>
      <c r="BL127" s="1036"/>
      <c r="BM127" s="1037" t="s">
        <v>461</v>
      </c>
      <c r="BN127" s="1035"/>
      <c r="BO127" s="1035"/>
      <c r="BP127" s="1035"/>
      <c r="BQ127" s="1035"/>
      <c r="BR127" s="1035"/>
      <c r="BS127" s="1036"/>
      <c r="BT127" s="1037" t="s">
        <v>462</v>
      </c>
      <c r="BU127" s="1035"/>
      <c r="BV127" s="1035"/>
      <c r="BW127" s="1035"/>
      <c r="BX127" s="1035"/>
      <c r="BY127" s="1035"/>
      <c r="BZ127" s="1058"/>
      <c r="CA127" s="232"/>
      <c r="CB127" s="232"/>
      <c r="CC127" s="232"/>
      <c r="CD127" s="255"/>
      <c r="CE127" s="255"/>
      <c r="CF127" s="255"/>
      <c r="CG127" s="232"/>
      <c r="CH127" s="232"/>
      <c r="CI127" s="232"/>
      <c r="CJ127" s="254"/>
      <c r="CK127" s="1026"/>
      <c r="CL127" s="1013"/>
      <c r="CM127" s="1013"/>
      <c r="CN127" s="1013"/>
      <c r="CO127" s="1014"/>
      <c r="CP127" s="925" t="s">
        <v>463</v>
      </c>
      <c r="CQ127" s="926"/>
      <c r="CR127" s="926"/>
      <c r="CS127" s="926"/>
      <c r="CT127" s="926"/>
      <c r="CU127" s="926"/>
      <c r="CV127" s="926"/>
      <c r="CW127" s="926"/>
      <c r="CX127" s="926"/>
      <c r="CY127" s="926"/>
      <c r="CZ127" s="926"/>
      <c r="DA127" s="926"/>
      <c r="DB127" s="926"/>
      <c r="DC127" s="926"/>
      <c r="DD127" s="926"/>
      <c r="DE127" s="926"/>
      <c r="DF127" s="927"/>
      <c r="DG127" s="928" t="s">
        <v>122</v>
      </c>
      <c r="DH127" s="929"/>
      <c r="DI127" s="929"/>
      <c r="DJ127" s="929"/>
      <c r="DK127" s="929"/>
      <c r="DL127" s="929" t="s">
        <v>122</v>
      </c>
      <c r="DM127" s="929"/>
      <c r="DN127" s="929"/>
      <c r="DO127" s="929"/>
      <c r="DP127" s="929"/>
      <c r="DQ127" s="929" t="s">
        <v>122</v>
      </c>
      <c r="DR127" s="929"/>
      <c r="DS127" s="929"/>
      <c r="DT127" s="929"/>
      <c r="DU127" s="929"/>
      <c r="DV127" s="930" t="s">
        <v>122</v>
      </c>
      <c r="DW127" s="930"/>
      <c r="DX127" s="930"/>
      <c r="DY127" s="930"/>
      <c r="DZ127" s="931"/>
    </row>
    <row r="128" spans="1:130" s="230" customFormat="1" ht="26.25" customHeight="1" thickBot="1" x14ac:dyDescent="0.25">
      <c r="A128" s="1044" t="s">
        <v>464</v>
      </c>
      <c r="B128" s="1045"/>
      <c r="C128" s="1045"/>
      <c r="D128" s="1045"/>
      <c r="E128" s="1045"/>
      <c r="F128" s="1045"/>
      <c r="G128" s="1045"/>
      <c r="H128" s="1045"/>
      <c r="I128" s="1045"/>
      <c r="J128" s="1045"/>
      <c r="K128" s="1045"/>
      <c r="L128" s="1045"/>
      <c r="M128" s="1045"/>
      <c r="N128" s="1045"/>
      <c r="O128" s="1045"/>
      <c r="P128" s="1045"/>
      <c r="Q128" s="1045"/>
      <c r="R128" s="1045"/>
      <c r="S128" s="1045"/>
      <c r="T128" s="1045"/>
      <c r="U128" s="1045"/>
      <c r="V128" s="1045"/>
      <c r="W128" s="1046" t="s">
        <v>465</v>
      </c>
      <c r="X128" s="1046"/>
      <c r="Y128" s="1046"/>
      <c r="Z128" s="1047"/>
      <c r="AA128" s="1048">
        <v>3457536</v>
      </c>
      <c r="AB128" s="1049"/>
      <c r="AC128" s="1049"/>
      <c r="AD128" s="1049"/>
      <c r="AE128" s="1050"/>
      <c r="AF128" s="1051">
        <v>3491133</v>
      </c>
      <c r="AG128" s="1049"/>
      <c r="AH128" s="1049"/>
      <c r="AI128" s="1049"/>
      <c r="AJ128" s="1050"/>
      <c r="AK128" s="1051">
        <v>3459910</v>
      </c>
      <c r="AL128" s="1049"/>
      <c r="AM128" s="1049"/>
      <c r="AN128" s="1049"/>
      <c r="AO128" s="1050"/>
      <c r="AP128" s="1052"/>
      <c r="AQ128" s="1053"/>
      <c r="AR128" s="1053"/>
      <c r="AS128" s="1053"/>
      <c r="AT128" s="1054"/>
      <c r="AU128" s="232"/>
      <c r="AV128" s="232"/>
      <c r="AW128" s="232"/>
      <c r="AX128" s="899" t="s">
        <v>466</v>
      </c>
      <c r="AY128" s="900"/>
      <c r="AZ128" s="900"/>
      <c r="BA128" s="900"/>
      <c r="BB128" s="900"/>
      <c r="BC128" s="900"/>
      <c r="BD128" s="900"/>
      <c r="BE128" s="901"/>
      <c r="BF128" s="1055" t="s">
        <v>122</v>
      </c>
      <c r="BG128" s="1056"/>
      <c r="BH128" s="1056"/>
      <c r="BI128" s="1056"/>
      <c r="BJ128" s="1056"/>
      <c r="BK128" s="1056"/>
      <c r="BL128" s="1057"/>
      <c r="BM128" s="1055">
        <v>11.25</v>
      </c>
      <c r="BN128" s="1056"/>
      <c r="BO128" s="1056"/>
      <c r="BP128" s="1056"/>
      <c r="BQ128" s="1056"/>
      <c r="BR128" s="1056"/>
      <c r="BS128" s="1057"/>
      <c r="BT128" s="1055">
        <v>20</v>
      </c>
      <c r="BU128" s="1056"/>
      <c r="BV128" s="1056"/>
      <c r="BW128" s="1056"/>
      <c r="BX128" s="1056"/>
      <c r="BY128" s="1056"/>
      <c r="BZ128" s="1079"/>
      <c r="CA128" s="255"/>
      <c r="CB128" s="255"/>
      <c r="CC128" s="255"/>
      <c r="CD128" s="255"/>
      <c r="CE128" s="255"/>
      <c r="CF128" s="255"/>
      <c r="CG128" s="232"/>
      <c r="CH128" s="232"/>
      <c r="CI128" s="232"/>
      <c r="CJ128" s="254"/>
      <c r="CK128" s="1027"/>
      <c r="CL128" s="1028"/>
      <c r="CM128" s="1028"/>
      <c r="CN128" s="1028"/>
      <c r="CO128" s="1029"/>
      <c r="CP128" s="1038" t="s">
        <v>467</v>
      </c>
      <c r="CQ128" s="726"/>
      <c r="CR128" s="726"/>
      <c r="CS128" s="726"/>
      <c r="CT128" s="726"/>
      <c r="CU128" s="726"/>
      <c r="CV128" s="726"/>
      <c r="CW128" s="726"/>
      <c r="CX128" s="726"/>
      <c r="CY128" s="726"/>
      <c r="CZ128" s="726"/>
      <c r="DA128" s="726"/>
      <c r="DB128" s="726"/>
      <c r="DC128" s="726"/>
      <c r="DD128" s="726"/>
      <c r="DE128" s="726"/>
      <c r="DF128" s="1039"/>
      <c r="DG128" s="1040" t="s">
        <v>122</v>
      </c>
      <c r="DH128" s="1041"/>
      <c r="DI128" s="1041"/>
      <c r="DJ128" s="1041"/>
      <c r="DK128" s="1041"/>
      <c r="DL128" s="1041" t="s">
        <v>122</v>
      </c>
      <c r="DM128" s="1041"/>
      <c r="DN128" s="1041"/>
      <c r="DO128" s="1041"/>
      <c r="DP128" s="1041"/>
      <c r="DQ128" s="1041" t="s">
        <v>122</v>
      </c>
      <c r="DR128" s="1041"/>
      <c r="DS128" s="1041"/>
      <c r="DT128" s="1041"/>
      <c r="DU128" s="1041"/>
      <c r="DV128" s="1042" t="s">
        <v>122</v>
      </c>
      <c r="DW128" s="1042"/>
      <c r="DX128" s="1042"/>
      <c r="DY128" s="1042"/>
      <c r="DZ128" s="1043"/>
    </row>
    <row r="129" spans="1:131" s="230" customFormat="1" ht="26.25" customHeight="1" x14ac:dyDescent="0.2">
      <c r="A129" s="937" t="s">
        <v>102</v>
      </c>
      <c r="B129" s="938"/>
      <c r="C129" s="938"/>
      <c r="D129" s="938"/>
      <c r="E129" s="938"/>
      <c r="F129" s="938"/>
      <c r="G129" s="938"/>
      <c r="H129" s="938"/>
      <c r="I129" s="938"/>
      <c r="J129" s="938"/>
      <c r="K129" s="938"/>
      <c r="L129" s="938"/>
      <c r="M129" s="938"/>
      <c r="N129" s="938"/>
      <c r="O129" s="938"/>
      <c r="P129" s="938"/>
      <c r="Q129" s="938"/>
      <c r="R129" s="938"/>
      <c r="S129" s="938"/>
      <c r="T129" s="938"/>
      <c r="U129" s="938"/>
      <c r="V129" s="938"/>
      <c r="W129" s="1073" t="s">
        <v>468</v>
      </c>
      <c r="X129" s="1074"/>
      <c r="Y129" s="1074"/>
      <c r="Z129" s="1075"/>
      <c r="AA129" s="961">
        <v>82493466</v>
      </c>
      <c r="AB129" s="962"/>
      <c r="AC129" s="962"/>
      <c r="AD129" s="962"/>
      <c r="AE129" s="963"/>
      <c r="AF129" s="964">
        <v>81083765</v>
      </c>
      <c r="AG129" s="962"/>
      <c r="AH129" s="962"/>
      <c r="AI129" s="962"/>
      <c r="AJ129" s="963"/>
      <c r="AK129" s="964">
        <v>82494461</v>
      </c>
      <c r="AL129" s="962"/>
      <c r="AM129" s="962"/>
      <c r="AN129" s="962"/>
      <c r="AO129" s="963"/>
      <c r="AP129" s="1076"/>
      <c r="AQ129" s="1077"/>
      <c r="AR129" s="1077"/>
      <c r="AS129" s="1077"/>
      <c r="AT129" s="1078"/>
      <c r="AU129" s="233"/>
      <c r="AV129" s="233"/>
      <c r="AW129" s="233"/>
      <c r="AX129" s="1068" t="s">
        <v>469</v>
      </c>
      <c r="AY129" s="926"/>
      <c r="AZ129" s="926"/>
      <c r="BA129" s="926"/>
      <c r="BB129" s="926"/>
      <c r="BC129" s="926"/>
      <c r="BD129" s="926"/>
      <c r="BE129" s="927"/>
      <c r="BF129" s="1069" t="s">
        <v>122</v>
      </c>
      <c r="BG129" s="1070"/>
      <c r="BH129" s="1070"/>
      <c r="BI129" s="1070"/>
      <c r="BJ129" s="1070"/>
      <c r="BK129" s="1070"/>
      <c r="BL129" s="1071"/>
      <c r="BM129" s="1069">
        <v>16.25</v>
      </c>
      <c r="BN129" s="1070"/>
      <c r="BO129" s="1070"/>
      <c r="BP129" s="1070"/>
      <c r="BQ129" s="1070"/>
      <c r="BR129" s="1070"/>
      <c r="BS129" s="1071"/>
      <c r="BT129" s="1069">
        <v>30</v>
      </c>
      <c r="BU129" s="1070"/>
      <c r="BV129" s="1070"/>
      <c r="BW129" s="1070"/>
      <c r="BX129" s="1070"/>
      <c r="BY129" s="1070"/>
      <c r="BZ129" s="1072"/>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7" t="s">
        <v>470</v>
      </c>
      <c r="B130" s="938"/>
      <c r="C130" s="938"/>
      <c r="D130" s="938"/>
      <c r="E130" s="938"/>
      <c r="F130" s="938"/>
      <c r="G130" s="938"/>
      <c r="H130" s="938"/>
      <c r="I130" s="938"/>
      <c r="J130" s="938"/>
      <c r="K130" s="938"/>
      <c r="L130" s="938"/>
      <c r="M130" s="938"/>
      <c r="N130" s="938"/>
      <c r="O130" s="938"/>
      <c r="P130" s="938"/>
      <c r="Q130" s="938"/>
      <c r="R130" s="938"/>
      <c r="S130" s="938"/>
      <c r="T130" s="938"/>
      <c r="U130" s="938"/>
      <c r="V130" s="938"/>
      <c r="W130" s="1073" t="s">
        <v>471</v>
      </c>
      <c r="X130" s="1074"/>
      <c r="Y130" s="1074"/>
      <c r="Z130" s="1075"/>
      <c r="AA130" s="961">
        <v>9900468</v>
      </c>
      <c r="AB130" s="962"/>
      <c r="AC130" s="962"/>
      <c r="AD130" s="962"/>
      <c r="AE130" s="963"/>
      <c r="AF130" s="964">
        <v>9963570</v>
      </c>
      <c r="AG130" s="962"/>
      <c r="AH130" s="962"/>
      <c r="AI130" s="962"/>
      <c r="AJ130" s="963"/>
      <c r="AK130" s="964">
        <v>9662715</v>
      </c>
      <c r="AL130" s="962"/>
      <c r="AM130" s="962"/>
      <c r="AN130" s="962"/>
      <c r="AO130" s="963"/>
      <c r="AP130" s="1076"/>
      <c r="AQ130" s="1077"/>
      <c r="AR130" s="1077"/>
      <c r="AS130" s="1077"/>
      <c r="AT130" s="1078"/>
      <c r="AU130" s="233"/>
      <c r="AV130" s="233"/>
      <c r="AW130" s="233"/>
      <c r="AX130" s="1068" t="s">
        <v>472</v>
      </c>
      <c r="AY130" s="926"/>
      <c r="AZ130" s="926"/>
      <c r="BA130" s="926"/>
      <c r="BB130" s="926"/>
      <c r="BC130" s="926"/>
      <c r="BD130" s="926"/>
      <c r="BE130" s="927"/>
      <c r="BF130" s="1104">
        <v>1.5</v>
      </c>
      <c r="BG130" s="1105"/>
      <c r="BH130" s="1105"/>
      <c r="BI130" s="1105"/>
      <c r="BJ130" s="1105"/>
      <c r="BK130" s="1105"/>
      <c r="BL130" s="1106"/>
      <c r="BM130" s="1104">
        <v>25</v>
      </c>
      <c r="BN130" s="1105"/>
      <c r="BO130" s="1105"/>
      <c r="BP130" s="1105"/>
      <c r="BQ130" s="1105"/>
      <c r="BR130" s="1105"/>
      <c r="BS130" s="1106"/>
      <c r="BT130" s="1104">
        <v>35</v>
      </c>
      <c r="BU130" s="1105"/>
      <c r="BV130" s="1105"/>
      <c r="BW130" s="1105"/>
      <c r="BX130" s="1105"/>
      <c r="BY130" s="1105"/>
      <c r="BZ130" s="110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8"/>
      <c r="B131" s="1109"/>
      <c r="C131" s="1109"/>
      <c r="D131" s="1109"/>
      <c r="E131" s="1109"/>
      <c r="F131" s="1109"/>
      <c r="G131" s="1109"/>
      <c r="H131" s="1109"/>
      <c r="I131" s="1109"/>
      <c r="J131" s="1109"/>
      <c r="K131" s="1109"/>
      <c r="L131" s="1109"/>
      <c r="M131" s="1109"/>
      <c r="N131" s="1109"/>
      <c r="O131" s="1109"/>
      <c r="P131" s="1109"/>
      <c r="Q131" s="1109"/>
      <c r="R131" s="1109"/>
      <c r="S131" s="1109"/>
      <c r="T131" s="1109"/>
      <c r="U131" s="1109"/>
      <c r="V131" s="1109"/>
      <c r="W131" s="1110" t="s">
        <v>473</v>
      </c>
      <c r="X131" s="1111"/>
      <c r="Y131" s="1111"/>
      <c r="Z131" s="1112"/>
      <c r="AA131" s="1007">
        <v>72592998</v>
      </c>
      <c r="AB131" s="989"/>
      <c r="AC131" s="989"/>
      <c r="AD131" s="989"/>
      <c r="AE131" s="990"/>
      <c r="AF131" s="988">
        <v>71120195</v>
      </c>
      <c r="AG131" s="989"/>
      <c r="AH131" s="989"/>
      <c r="AI131" s="989"/>
      <c r="AJ131" s="990"/>
      <c r="AK131" s="988">
        <v>72831746</v>
      </c>
      <c r="AL131" s="989"/>
      <c r="AM131" s="989"/>
      <c r="AN131" s="989"/>
      <c r="AO131" s="990"/>
      <c r="AP131" s="1113"/>
      <c r="AQ131" s="1114"/>
      <c r="AR131" s="1114"/>
      <c r="AS131" s="1114"/>
      <c r="AT131" s="1115"/>
      <c r="AU131" s="233"/>
      <c r="AV131" s="233"/>
      <c r="AW131" s="233"/>
      <c r="AX131" s="1086" t="s">
        <v>474</v>
      </c>
      <c r="AY131" s="726"/>
      <c r="AZ131" s="726"/>
      <c r="BA131" s="726"/>
      <c r="BB131" s="726"/>
      <c r="BC131" s="726"/>
      <c r="BD131" s="726"/>
      <c r="BE131" s="1039"/>
      <c r="BF131" s="1087" t="s">
        <v>122</v>
      </c>
      <c r="BG131" s="1088"/>
      <c r="BH131" s="1088"/>
      <c r="BI131" s="1088"/>
      <c r="BJ131" s="1088"/>
      <c r="BK131" s="1088"/>
      <c r="BL131" s="1089"/>
      <c r="BM131" s="1087">
        <v>350</v>
      </c>
      <c r="BN131" s="1088"/>
      <c r="BO131" s="1088"/>
      <c r="BP131" s="1088"/>
      <c r="BQ131" s="1088"/>
      <c r="BR131" s="1088"/>
      <c r="BS131" s="1089"/>
      <c r="BT131" s="1090"/>
      <c r="BU131" s="1091"/>
      <c r="BV131" s="1091"/>
      <c r="BW131" s="1091"/>
      <c r="BX131" s="1091"/>
      <c r="BY131" s="1091"/>
      <c r="BZ131" s="1092"/>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3" t="s">
        <v>475</v>
      </c>
      <c r="B132" s="1094"/>
      <c r="C132" s="1094"/>
      <c r="D132" s="1094"/>
      <c r="E132" s="1094"/>
      <c r="F132" s="1094"/>
      <c r="G132" s="1094"/>
      <c r="H132" s="1094"/>
      <c r="I132" s="1094"/>
      <c r="J132" s="1094"/>
      <c r="K132" s="1094"/>
      <c r="L132" s="1094"/>
      <c r="M132" s="1094"/>
      <c r="N132" s="1094"/>
      <c r="O132" s="1094"/>
      <c r="P132" s="1094"/>
      <c r="Q132" s="1094"/>
      <c r="R132" s="1094"/>
      <c r="S132" s="1094"/>
      <c r="T132" s="1094"/>
      <c r="U132" s="1094"/>
      <c r="V132" s="1097" t="s">
        <v>476</v>
      </c>
      <c r="W132" s="1097"/>
      <c r="X132" s="1097"/>
      <c r="Y132" s="1097"/>
      <c r="Z132" s="1098"/>
      <c r="AA132" s="1099">
        <v>0.76799004800000004</v>
      </c>
      <c r="AB132" s="1100"/>
      <c r="AC132" s="1100"/>
      <c r="AD132" s="1100"/>
      <c r="AE132" s="1101"/>
      <c r="AF132" s="1102">
        <v>0.99648489399999995</v>
      </c>
      <c r="AG132" s="1100"/>
      <c r="AH132" s="1100"/>
      <c r="AI132" s="1100"/>
      <c r="AJ132" s="1101"/>
      <c r="AK132" s="1102">
        <v>2.9487951589999999</v>
      </c>
      <c r="AL132" s="1100"/>
      <c r="AM132" s="1100"/>
      <c r="AN132" s="1100"/>
      <c r="AO132" s="1101"/>
      <c r="AP132" s="1004"/>
      <c r="AQ132" s="1005"/>
      <c r="AR132" s="1005"/>
      <c r="AS132" s="1005"/>
      <c r="AT132" s="1103"/>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5"/>
      <c r="B133" s="1096"/>
      <c r="C133" s="1096"/>
      <c r="D133" s="1096"/>
      <c r="E133" s="1096"/>
      <c r="F133" s="1096"/>
      <c r="G133" s="1096"/>
      <c r="H133" s="1096"/>
      <c r="I133" s="1096"/>
      <c r="J133" s="1096"/>
      <c r="K133" s="1096"/>
      <c r="L133" s="1096"/>
      <c r="M133" s="1096"/>
      <c r="N133" s="1096"/>
      <c r="O133" s="1096"/>
      <c r="P133" s="1096"/>
      <c r="Q133" s="1096"/>
      <c r="R133" s="1096"/>
      <c r="S133" s="1096"/>
      <c r="T133" s="1096"/>
      <c r="U133" s="1096"/>
      <c r="V133" s="1080" t="s">
        <v>477</v>
      </c>
      <c r="W133" s="1080"/>
      <c r="X133" s="1080"/>
      <c r="Y133" s="1080"/>
      <c r="Z133" s="1081"/>
      <c r="AA133" s="1082">
        <v>0</v>
      </c>
      <c r="AB133" s="1083"/>
      <c r="AC133" s="1083"/>
      <c r="AD133" s="1083"/>
      <c r="AE133" s="1084"/>
      <c r="AF133" s="1082">
        <v>0.6</v>
      </c>
      <c r="AG133" s="1083"/>
      <c r="AH133" s="1083"/>
      <c r="AI133" s="1083"/>
      <c r="AJ133" s="1084"/>
      <c r="AK133" s="1082">
        <v>1.5</v>
      </c>
      <c r="AL133" s="1083"/>
      <c r="AM133" s="1083"/>
      <c r="AN133" s="1083"/>
      <c r="AO133" s="1084"/>
      <c r="AP133" s="1031"/>
      <c r="AQ133" s="1032"/>
      <c r="AR133" s="1032"/>
      <c r="AS133" s="1032"/>
      <c r="AT133" s="1085"/>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PVsoxe7zJFQvZ2cL3BfnsGFzb9M+azzWlZ3sRP5yZ5eBvb7WtnpllupCA410aUTMYpoWd5Rs/NQ10TeZYajMhA==" saltValue="P7OmsD5x67RWAPTvVU677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478</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3N6es7sLSuh6EQZpjMegqSeWAoFEHsyPMg4IxCzTcODqCccpimd+zJdHCAWWdYQa8TPy2BvvlfsjY4Ti6X6DEQ==" saltValue="x+RLuV4sazSkaRWOb/BdV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nmT6gqbluKCIRkqkFcaSYOlyMXRg5Kxed9d0ewUCCyc7YT0VvYBMK/AwSnSH0mLf/rocrikA+7hUsRcX5RFtPQ==" saltValue="TMeTSt/HsLgKzhhQOpMGw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Normal="100" zoomScaleSheetLayoutView="82"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479</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480</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7" t="s">
        <v>481</v>
      </c>
      <c r="AP7" s="272"/>
      <c r="AQ7" s="273" t="s">
        <v>482</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8"/>
      <c r="AP8" s="278" t="s">
        <v>483</v>
      </c>
      <c r="AQ8" s="279" t="s">
        <v>484</v>
      </c>
      <c r="AR8" s="280" t="s">
        <v>485</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9" t="s">
        <v>486</v>
      </c>
      <c r="AL9" s="1120"/>
      <c r="AM9" s="1120"/>
      <c r="AN9" s="1121"/>
      <c r="AO9" s="281">
        <v>19660140</v>
      </c>
      <c r="AP9" s="281">
        <v>49871</v>
      </c>
      <c r="AQ9" s="282">
        <v>62936</v>
      </c>
      <c r="AR9" s="283">
        <v>-20.8</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9" t="s">
        <v>487</v>
      </c>
      <c r="AL10" s="1120"/>
      <c r="AM10" s="1120"/>
      <c r="AN10" s="1121"/>
      <c r="AO10" s="284">
        <v>3403327</v>
      </c>
      <c r="AP10" s="284">
        <v>8633</v>
      </c>
      <c r="AQ10" s="285">
        <v>1734</v>
      </c>
      <c r="AR10" s="286">
        <v>397.9</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9" t="s">
        <v>488</v>
      </c>
      <c r="AL11" s="1120"/>
      <c r="AM11" s="1120"/>
      <c r="AN11" s="1121"/>
      <c r="AO11" s="284">
        <v>58061</v>
      </c>
      <c r="AP11" s="284">
        <v>147</v>
      </c>
      <c r="AQ11" s="285">
        <v>694</v>
      </c>
      <c r="AR11" s="286">
        <v>-78.8</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9" t="s">
        <v>489</v>
      </c>
      <c r="AL12" s="1120"/>
      <c r="AM12" s="1120"/>
      <c r="AN12" s="1121"/>
      <c r="AO12" s="284" t="s">
        <v>490</v>
      </c>
      <c r="AP12" s="284" t="s">
        <v>490</v>
      </c>
      <c r="AQ12" s="285">
        <v>24</v>
      </c>
      <c r="AR12" s="286" t="s">
        <v>490</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9" t="s">
        <v>491</v>
      </c>
      <c r="AL13" s="1120"/>
      <c r="AM13" s="1120"/>
      <c r="AN13" s="1121"/>
      <c r="AO13" s="284">
        <v>701131</v>
      </c>
      <c r="AP13" s="284">
        <v>1779</v>
      </c>
      <c r="AQ13" s="285">
        <v>1996</v>
      </c>
      <c r="AR13" s="286">
        <v>-10.9</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9" t="s">
        <v>492</v>
      </c>
      <c r="AL14" s="1120"/>
      <c r="AM14" s="1120"/>
      <c r="AN14" s="1121"/>
      <c r="AO14" s="284">
        <v>600159</v>
      </c>
      <c r="AP14" s="284">
        <v>1522</v>
      </c>
      <c r="AQ14" s="285">
        <v>1351</v>
      </c>
      <c r="AR14" s="286">
        <v>12.7</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22" t="s">
        <v>493</v>
      </c>
      <c r="AL15" s="1123"/>
      <c r="AM15" s="1123"/>
      <c r="AN15" s="1124"/>
      <c r="AO15" s="284">
        <v>-449977</v>
      </c>
      <c r="AP15" s="284">
        <v>-1141</v>
      </c>
      <c r="AQ15" s="285">
        <v>-1933</v>
      </c>
      <c r="AR15" s="286">
        <v>-41</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22" t="s">
        <v>177</v>
      </c>
      <c r="AL16" s="1123"/>
      <c r="AM16" s="1123"/>
      <c r="AN16" s="1124"/>
      <c r="AO16" s="284">
        <v>23972841</v>
      </c>
      <c r="AP16" s="284">
        <v>60811</v>
      </c>
      <c r="AQ16" s="285">
        <v>66802</v>
      </c>
      <c r="AR16" s="286">
        <v>-9</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494</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495</v>
      </c>
      <c r="AP20" s="293" t="s">
        <v>496</v>
      </c>
      <c r="AQ20" s="294" t="s">
        <v>497</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5" t="s">
        <v>498</v>
      </c>
      <c r="AL21" s="1126"/>
      <c r="AM21" s="1126"/>
      <c r="AN21" s="1127"/>
      <c r="AO21" s="297">
        <v>5.27</v>
      </c>
      <c r="AP21" s="298">
        <v>6.52</v>
      </c>
      <c r="AQ21" s="299">
        <v>-1.25</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5" t="s">
        <v>499</v>
      </c>
      <c r="AL22" s="1126"/>
      <c r="AM22" s="1126"/>
      <c r="AN22" s="1127"/>
      <c r="AO22" s="302">
        <v>98.1</v>
      </c>
      <c r="AP22" s="303">
        <v>99.2</v>
      </c>
      <c r="AQ22" s="304">
        <v>-1.1000000000000001</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6" t="s">
        <v>500</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c r="AT26" s="267"/>
    </row>
    <row r="27" spans="1:46" ht="13.2" x14ac:dyDescent="0.2">
      <c r="A27" s="309"/>
      <c r="AO27" s="262"/>
      <c r="AP27" s="262"/>
      <c r="AQ27" s="262"/>
      <c r="AR27" s="262"/>
      <c r="AS27" s="262"/>
      <c r="AT27" s="262"/>
    </row>
    <row r="28" spans="1:46" ht="16.2" x14ac:dyDescent="0.2">
      <c r="A28" s="263" t="s">
        <v>501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502</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7" t="s">
        <v>481</v>
      </c>
      <c r="AP30" s="272"/>
      <c r="AQ30" s="273" t="s">
        <v>482</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8"/>
      <c r="AP31" s="278" t="s">
        <v>483</v>
      </c>
      <c r="AQ31" s="279" t="s">
        <v>484</v>
      </c>
      <c r="AR31" s="280" t="s">
        <v>485</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3" t="s">
        <v>503</v>
      </c>
      <c r="AL32" s="1134"/>
      <c r="AM32" s="1134"/>
      <c r="AN32" s="1135"/>
      <c r="AO32" s="312">
        <v>11945797</v>
      </c>
      <c r="AP32" s="312">
        <v>30302</v>
      </c>
      <c r="AQ32" s="313">
        <v>37417</v>
      </c>
      <c r="AR32" s="314">
        <v>-19</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3" t="s">
        <v>504</v>
      </c>
      <c r="AL33" s="1134"/>
      <c r="AM33" s="1134"/>
      <c r="AN33" s="1135"/>
      <c r="AO33" s="312" t="s">
        <v>490</v>
      </c>
      <c r="AP33" s="312" t="s">
        <v>490</v>
      </c>
      <c r="AQ33" s="313" t="s">
        <v>490</v>
      </c>
      <c r="AR33" s="314" t="s">
        <v>490</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3" t="s">
        <v>505</v>
      </c>
      <c r="AL34" s="1134"/>
      <c r="AM34" s="1134"/>
      <c r="AN34" s="1135"/>
      <c r="AO34" s="312" t="s">
        <v>490</v>
      </c>
      <c r="AP34" s="312" t="s">
        <v>490</v>
      </c>
      <c r="AQ34" s="313">
        <v>46</v>
      </c>
      <c r="AR34" s="314" t="s">
        <v>490</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3" t="s">
        <v>506</v>
      </c>
      <c r="AL35" s="1134"/>
      <c r="AM35" s="1134"/>
      <c r="AN35" s="1135"/>
      <c r="AO35" s="312">
        <v>2989214</v>
      </c>
      <c r="AP35" s="312">
        <v>7583</v>
      </c>
      <c r="AQ35" s="313">
        <v>8245</v>
      </c>
      <c r="AR35" s="314">
        <v>-8</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3" t="s">
        <v>507</v>
      </c>
      <c r="AL36" s="1134"/>
      <c r="AM36" s="1134"/>
      <c r="AN36" s="1135"/>
      <c r="AO36" s="312">
        <v>320746</v>
      </c>
      <c r="AP36" s="312">
        <v>814</v>
      </c>
      <c r="AQ36" s="313">
        <v>440</v>
      </c>
      <c r="AR36" s="314">
        <v>85</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3" t="s">
        <v>508</v>
      </c>
      <c r="AL37" s="1134"/>
      <c r="AM37" s="1134"/>
      <c r="AN37" s="1135"/>
      <c r="AO37" s="312">
        <v>10679</v>
      </c>
      <c r="AP37" s="312">
        <v>27</v>
      </c>
      <c r="AQ37" s="313">
        <v>558</v>
      </c>
      <c r="AR37" s="314">
        <v>-95.2</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6" t="s">
        <v>509</v>
      </c>
      <c r="AL38" s="1137"/>
      <c r="AM38" s="1137"/>
      <c r="AN38" s="1138"/>
      <c r="AO38" s="315">
        <v>3848</v>
      </c>
      <c r="AP38" s="315">
        <v>10</v>
      </c>
      <c r="AQ38" s="316">
        <v>1</v>
      </c>
      <c r="AR38" s="304">
        <v>900</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6" t="s">
        <v>510</v>
      </c>
      <c r="AL39" s="1137"/>
      <c r="AM39" s="1137"/>
      <c r="AN39" s="1138"/>
      <c r="AO39" s="312">
        <v>-3459910</v>
      </c>
      <c r="AP39" s="312">
        <v>-8777</v>
      </c>
      <c r="AQ39" s="313">
        <v>-7933</v>
      </c>
      <c r="AR39" s="314">
        <v>10.6</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3" t="s">
        <v>511</v>
      </c>
      <c r="AL40" s="1134"/>
      <c r="AM40" s="1134"/>
      <c r="AN40" s="1135"/>
      <c r="AO40" s="312">
        <v>-9662715</v>
      </c>
      <c r="AP40" s="312">
        <v>-24511</v>
      </c>
      <c r="AQ40" s="313">
        <v>-28055</v>
      </c>
      <c r="AR40" s="314">
        <v>-12.6</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9" t="s">
        <v>287</v>
      </c>
      <c r="AL41" s="1140"/>
      <c r="AM41" s="1140"/>
      <c r="AN41" s="1141"/>
      <c r="AO41" s="312">
        <v>2147659</v>
      </c>
      <c r="AP41" s="312">
        <v>5448</v>
      </c>
      <c r="AQ41" s="313">
        <v>10719</v>
      </c>
      <c r="AR41" s="314">
        <v>-49.2</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513</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8" t="s">
        <v>481</v>
      </c>
      <c r="AN49" s="1130" t="s">
        <v>514</v>
      </c>
      <c r="AO49" s="1131"/>
      <c r="AP49" s="1131"/>
      <c r="AQ49" s="1131"/>
      <c r="AR49" s="1132"/>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9"/>
      <c r="AN50" s="328" t="s">
        <v>515</v>
      </c>
      <c r="AO50" s="329" t="s">
        <v>516</v>
      </c>
      <c r="AP50" s="330" t="s">
        <v>517</v>
      </c>
      <c r="AQ50" s="331" t="s">
        <v>518</v>
      </c>
      <c r="AR50" s="332" t="s">
        <v>519</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520</v>
      </c>
      <c r="AL51" s="325"/>
      <c r="AM51" s="333">
        <v>12189276</v>
      </c>
      <c r="AN51" s="334">
        <v>30392</v>
      </c>
      <c r="AO51" s="335">
        <v>7.8</v>
      </c>
      <c r="AP51" s="336">
        <v>51849</v>
      </c>
      <c r="AQ51" s="337">
        <v>11.6</v>
      </c>
      <c r="AR51" s="338">
        <v>-3.8</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521</v>
      </c>
      <c r="AM52" s="341">
        <v>3642111</v>
      </c>
      <c r="AN52" s="342">
        <v>9081</v>
      </c>
      <c r="AO52" s="343">
        <v>-33.5</v>
      </c>
      <c r="AP52" s="344">
        <v>26326</v>
      </c>
      <c r="AQ52" s="345">
        <v>9.6</v>
      </c>
      <c r="AR52" s="346">
        <v>-43.1</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522</v>
      </c>
      <c r="AL53" s="325"/>
      <c r="AM53" s="333">
        <v>19074539</v>
      </c>
      <c r="AN53" s="334">
        <v>47723</v>
      </c>
      <c r="AO53" s="335">
        <v>57</v>
      </c>
      <c r="AP53" s="336">
        <v>52191</v>
      </c>
      <c r="AQ53" s="337">
        <v>0.7</v>
      </c>
      <c r="AR53" s="338">
        <v>56.3</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521</v>
      </c>
      <c r="AM54" s="341">
        <v>7798319</v>
      </c>
      <c r="AN54" s="342">
        <v>19511</v>
      </c>
      <c r="AO54" s="343">
        <v>114.9</v>
      </c>
      <c r="AP54" s="344">
        <v>26807</v>
      </c>
      <c r="AQ54" s="345">
        <v>1.8</v>
      </c>
      <c r="AR54" s="346">
        <v>113.1</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523</v>
      </c>
      <c r="AL55" s="325"/>
      <c r="AM55" s="333">
        <v>16091099</v>
      </c>
      <c r="AN55" s="334">
        <v>40462</v>
      </c>
      <c r="AO55" s="335">
        <v>-15.2</v>
      </c>
      <c r="AP55" s="336">
        <v>48105</v>
      </c>
      <c r="AQ55" s="337">
        <v>-7.8</v>
      </c>
      <c r="AR55" s="338">
        <v>-7.4</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521</v>
      </c>
      <c r="AM56" s="341">
        <v>7521998</v>
      </c>
      <c r="AN56" s="342">
        <v>18915</v>
      </c>
      <c r="AO56" s="343">
        <v>-3.1</v>
      </c>
      <c r="AP56" s="344">
        <v>24072</v>
      </c>
      <c r="AQ56" s="345">
        <v>-10.199999999999999</v>
      </c>
      <c r="AR56" s="346">
        <v>7.1</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524</v>
      </c>
      <c r="AL57" s="325"/>
      <c r="AM57" s="333">
        <v>16770616</v>
      </c>
      <c r="AN57" s="334">
        <v>42323</v>
      </c>
      <c r="AO57" s="335">
        <v>4.5999999999999996</v>
      </c>
      <c r="AP57" s="336">
        <v>47446</v>
      </c>
      <c r="AQ57" s="337">
        <v>-1.4</v>
      </c>
      <c r="AR57" s="338">
        <v>6</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521</v>
      </c>
      <c r="AM58" s="341">
        <v>4576330</v>
      </c>
      <c r="AN58" s="342">
        <v>11549</v>
      </c>
      <c r="AO58" s="343">
        <v>-38.9</v>
      </c>
      <c r="AP58" s="344">
        <v>24371</v>
      </c>
      <c r="AQ58" s="345">
        <v>1.2</v>
      </c>
      <c r="AR58" s="346">
        <v>-40.1</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525</v>
      </c>
      <c r="AL59" s="325"/>
      <c r="AM59" s="333">
        <v>20583704</v>
      </c>
      <c r="AN59" s="334">
        <v>52214</v>
      </c>
      <c r="AO59" s="335">
        <v>23.4</v>
      </c>
      <c r="AP59" s="336">
        <v>48387</v>
      </c>
      <c r="AQ59" s="337">
        <v>2</v>
      </c>
      <c r="AR59" s="338">
        <v>21.4</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521</v>
      </c>
      <c r="AM60" s="341">
        <v>7200971</v>
      </c>
      <c r="AN60" s="342">
        <v>18266</v>
      </c>
      <c r="AO60" s="343">
        <v>58.2</v>
      </c>
      <c r="AP60" s="344">
        <v>25592</v>
      </c>
      <c r="AQ60" s="345">
        <v>5</v>
      </c>
      <c r="AR60" s="346">
        <v>53.2</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526</v>
      </c>
      <c r="AL61" s="347"/>
      <c r="AM61" s="348">
        <v>16941847</v>
      </c>
      <c r="AN61" s="349">
        <v>42623</v>
      </c>
      <c r="AO61" s="350">
        <v>15.5</v>
      </c>
      <c r="AP61" s="351">
        <v>49596</v>
      </c>
      <c r="AQ61" s="352">
        <v>1</v>
      </c>
      <c r="AR61" s="338">
        <v>14.5</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521</v>
      </c>
      <c r="AM62" s="341">
        <v>6147946</v>
      </c>
      <c r="AN62" s="342">
        <v>15464</v>
      </c>
      <c r="AO62" s="343">
        <v>19.5</v>
      </c>
      <c r="AP62" s="344">
        <v>25434</v>
      </c>
      <c r="AQ62" s="345">
        <v>1.5</v>
      </c>
      <c r="AR62" s="346">
        <v>18</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qUxrBSMNuA+QYEOMokNR0nU4Q/CpWpYcnJi3++r5ju2O0nf8yWUFI1/AX3K3lCswPs2LM3slJWBdzjywxhDuBg==" saltValue="HgBoFC+m92V50hIUeb8Uo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478</v>
      </c>
    </row>
    <row r="121" spans="125:125" ht="13.5" hidden="1" customHeight="1" x14ac:dyDescent="0.2">
      <c r="DU121" s="259"/>
    </row>
  </sheetData>
  <sheetProtection algorithmName="SHA-512" hashValue="XD90xD++yeZw8YpQrE17Sh+seAt5wsi0PvvH4U/ykZv6Iqlyrv2rIn58lgf6KHZDyPNSgWujxaN5Kpz7sjkoFQ==" saltValue="wjD6kx0vsDdkeGvojxUoF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478</v>
      </c>
    </row>
  </sheetData>
  <sheetProtection algorithmName="SHA-512" hashValue="Xsgr9EEZS4y557ZQnpW/cYgH1ikf4E/2djOCfWdTQaf4iKNkvfyG5Eh8ndPMxdDNYgz9olqyTNtO2bXzlf5lcQ==" saltValue="UuPJ1pEjqhLt8PO8aAtm0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2">
      <c r="B47" s="10"/>
      <c r="C47" s="1142" t="s">
        <v>3</v>
      </c>
      <c r="D47" s="1142"/>
      <c r="E47" s="1143"/>
      <c r="F47" s="11">
        <v>14.57</v>
      </c>
      <c r="G47" s="12">
        <v>15.93</v>
      </c>
      <c r="H47" s="12">
        <v>16.489999999999998</v>
      </c>
      <c r="I47" s="12">
        <v>19.12</v>
      </c>
      <c r="J47" s="13">
        <v>17.62</v>
      </c>
    </row>
    <row r="48" spans="2:10" ht="57.75" customHeight="1" x14ac:dyDescent="0.2">
      <c r="B48" s="14"/>
      <c r="C48" s="1144" t="s">
        <v>4</v>
      </c>
      <c r="D48" s="1144"/>
      <c r="E48" s="1145"/>
      <c r="F48" s="15">
        <v>2.12</v>
      </c>
      <c r="G48" s="16">
        <v>2.13</v>
      </c>
      <c r="H48" s="16">
        <v>2.98</v>
      </c>
      <c r="I48" s="16">
        <v>3.07</v>
      </c>
      <c r="J48" s="17">
        <v>2.85</v>
      </c>
    </row>
    <row r="49" spans="2:10" ht="57.75" customHeight="1" thickBot="1" x14ac:dyDescent="0.25">
      <c r="B49" s="18"/>
      <c r="C49" s="1146" t="s">
        <v>5</v>
      </c>
      <c r="D49" s="1146"/>
      <c r="E49" s="1147"/>
      <c r="F49" s="19">
        <v>2.15</v>
      </c>
      <c r="G49" s="20">
        <v>1.7</v>
      </c>
      <c r="H49" s="20">
        <v>2.41</v>
      </c>
      <c r="I49" s="20">
        <v>2.86</v>
      </c>
      <c r="J49" s="21" t="s">
        <v>533</v>
      </c>
    </row>
    <row r="50" spans="2:10" ht="13.2" x14ac:dyDescent="0.2"/>
  </sheetData>
  <sheetProtection algorithmName="SHA-512" hashValue="ID0enXrkyQOxHLHFQ2+uPLfeRlecWnmsYpcbb6PLCm9hlE0tMbFL4OMElB+lhfIt3g2pWyZ5IRmoURBDEkTKZg==" saltValue="tC+HvzO1Ds5auwx7xL42l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2025-03-17T04:49:41Z</cp:lastPrinted>
  <dcterms:created xsi:type="dcterms:W3CDTF">2025-02-19T03:27:06Z</dcterms:created>
  <dcterms:modified xsi:type="dcterms:W3CDTF">2025-09-24T02:42:15Z</dcterms:modified>
  <cp:category/>
</cp:coreProperties>
</file>